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2813266A-CBF7-4B30-A5D6-7314A61F384E}"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85"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641" i="64" l="1" a="1"/>
  <c r="T1641" i="64" s="1"/>
  <c r="U1641" i="64" a="1"/>
  <c r="U1641" i="64" s="1"/>
  <c r="V1641" i="64" a="1"/>
  <c r="V1641" i="64" s="1"/>
  <c r="W1641" i="64" a="1"/>
  <c r="W1641" i="64" s="1"/>
  <c r="X1641" i="64" a="1"/>
  <c r="X1641" i="64" s="1"/>
  <c r="Y1641" i="64" a="1"/>
  <c r="Y1641" i="64" s="1"/>
  <c r="Z1641" i="64" a="1"/>
  <c r="Z1641" i="64" s="1"/>
  <c r="AA1641" i="64" a="1"/>
  <c r="AA1641" i="64" s="1"/>
  <c r="AB1641" i="64" a="1"/>
  <c r="AB1641" i="64" s="1"/>
  <c r="AC1641" i="64" a="1"/>
  <c r="AC1641" i="64" s="1"/>
  <c r="AD1641" i="64" a="1"/>
  <c r="AD1641" i="64" s="1"/>
  <c r="AE1641" i="64" a="1"/>
  <c r="AE1641" i="64" s="1"/>
  <c r="AF1641" i="64" a="1"/>
  <c r="AF1641" i="64" s="1"/>
  <c r="AG1641" i="64" a="1"/>
  <c r="AG1641" i="64" s="1"/>
  <c r="AH1641" i="64" a="1"/>
  <c r="AH1641" i="64" s="1"/>
  <c r="AI1641" i="64" a="1"/>
  <c r="AI1641" i="64" s="1"/>
  <c r="AJ1641" i="64" a="1"/>
  <c r="AJ1641" i="64" s="1"/>
  <c r="AK1641" i="64" a="1"/>
  <c r="AK1641" i="64" s="1"/>
  <c r="AL1641" i="64" a="1"/>
  <c r="AL1641" i="64" s="1"/>
  <c r="AM1641" i="64" a="1"/>
  <c r="AM1641" i="64" s="1"/>
  <c r="AN1641" i="64" a="1"/>
  <c r="AN1641" i="64" s="1"/>
  <c r="AO1641" i="64" a="1"/>
  <c r="AO1641" i="64" s="1"/>
  <c r="AP1641" i="64" a="1"/>
  <c r="AP1641" i="64" s="1"/>
  <c r="AQ1641" i="64" a="1"/>
  <c r="AQ1641" i="64" s="1"/>
  <c r="AR1641" i="64" a="1"/>
  <c r="AR1641" i="64" s="1"/>
  <c r="AS1641" i="64" a="1"/>
  <c r="AS1641" i="64" s="1"/>
  <c r="AT1641" i="64" a="1"/>
  <c r="AT1641" i="64" s="1"/>
  <c r="AU1641" i="64" a="1"/>
  <c r="AU1641" i="64" s="1"/>
  <c r="AV1641" i="64" a="1"/>
  <c r="AV1641" i="64" s="1"/>
  <c r="AW1641" i="64" a="1"/>
  <c r="AW1641" i="64" s="1"/>
  <c r="AX1641" i="64" a="1"/>
  <c r="AX1641" i="64" s="1"/>
  <c r="AY1641" i="64" a="1"/>
  <c r="AY1641" i="64" s="1"/>
  <c r="AZ1641" i="64" a="1"/>
  <c r="AZ1641" i="64" s="1"/>
  <c r="BA1641" i="64" a="1"/>
  <c r="BA1641" i="64" s="1"/>
  <c r="BB1641" i="64" a="1"/>
  <c r="BB1641" i="64" s="1"/>
  <c r="BC1641" i="64" a="1"/>
  <c r="BC1641" i="64" s="1"/>
  <c r="BD1641" i="64" a="1"/>
  <c r="BD1641" i="64" s="1"/>
  <c r="BE1641" i="64" a="1"/>
  <c r="BE1641" i="64" s="1"/>
  <c r="BF1641" i="64" a="1"/>
  <c r="BF1641" i="64" s="1"/>
  <c r="BG1641" i="64" a="1"/>
  <c r="BG1641" i="64"/>
  <c r="BH1641" i="64" a="1"/>
  <c r="BH1641" i="64" s="1"/>
  <c r="BI1641" i="64" a="1"/>
  <c r="BI1641" i="64" s="1"/>
  <c r="BJ1641" i="64" a="1"/>
  <c r="BJ1641" i="64" s="1"/>
  <c r="BK1641" i="64" a="1"/>
  <c r="BK1641" i="64" s="1"/>
  <c r="BL1641" i="64" a="1"/>
  <c r="BL1641" i="64" s="1"/>
  <c r="BM1641" i="64" a="1"/>
  <c r="BM1641" i="64" s="1"/>
  <c r="BN1641" i="64" a="1"/>
  <c r="BN1641" i="64" s="1"/>
  <c r="BO1641" i="64" a="1"/>
  <c r="BO1641" i="64"/>
  <c r="BP1641" i="64" a="1"/>
  <c r="BP1641" i="64" s="1"/>
  <c r="BQ1641" i="64" a="1"/>
  <c r="BQ1641" i="64" s="1"/>
  <c r="BR1641" i="64" a="1"/>
  <c r="BR1641" i="64" s="1"/>
  <c r="BS1641" i="64" a="1"/>
  <c r="BS1641" i="64" s="1"/>
  <c r="BT1641" i="64" a="1"/>
  <c r="BT1641" i="64" s="1"/>
  <c r="BU1641" i="64" a="1"/>
  <c r="BU1641" i="64" s="1"/>
  <c r="BV1641" i="64" a="1"/>
  <c r="BV1641" i="64" s="1"/>
  <c r="BW1641" i="64" a="1"/>
  <c r="BW1641" i="64" s="1"/>
  <c r="BX1641" i="64" a="1"/>
  <c r="BX1641" i="64" s="1"/>
  <c r="BY1641" i="64" a="1"/>
  <c r="BY1641" i="64" s="1"/>
  <c r="BZ1641" i="64" a="1"/>
  <c r="BZ1641" i="64" s="1"/>
  <c r="CA1641" i="64" a="1"/>
  <c r="CA1641" i="64" s="1"/>
  <c r="CB1641" i="64" a="1"/>
  <c r="CB1641" i="64" s="1"/>
  <c r="CC1641" i="64" a="1"/>
  <c r="CC1641" i="64" s="1"/>
  <c r="CD1641" i="64" a="1"/>
  <c r="CD1641" i="64" s="1"/>
  <c r="CE1641" i="64" a="1"/>
  <c r="CE1641" i="64" s="1"/>
  <c r="CF1641" i="64" a="1"/>
  <c r="CF1641" i="64" s="1"/>
  <c r="CG1641" i="64" a="1"/>
  <c r="CG1641" i="64" s="1"/>
  <c r="CH1641" i="64" a="1"/>
  <c r="CH1641" i="64" s="1"/>
  <c r="CI1641" i="64" a="1"/>
  <c r="CI1641" i="64" s="1"/>
  <c r="CJ1641" i="64" a="1"/>
  <c r="CJ1641" i="64" s="1"/>
  <c r="CK1641" i="64" a="1"/>
  <c r="CK1641" i="64" s="1"/>
  <c r="CL1641" i="64" a="1"/>
  <c r="CL1641" i="64" s="1"/>
  <c r="CM1641" i="64" a="1"/>
  <c r="CM1641" i="64" s="1"/>
  <c r="CN1641" i="64" a="1"/>
  <c r="CN1641" i="64" s="1"/>
  <c r="CO1641" i="64" a="1"/>
  <c r="CO1641" i="64" s="1"/>
  <c r="CP1641" i="64" a="1"/>
  <c r="CP1641" i="64" s="1"/>
  <c r="CQ1641" i="64" a="1"/>
  <c r="CQ1641" i="64" s="1"/>
  <c r="CR1641" i="64" a="1"/>
  <c r="CR1641" i="64" s="1"/>
  <c r="CS1641" i="64" a="1"/>
  <c r="CS1641" i="64" s="1"/>
  <c r="CT1641" i="64" a="1"/>
  <c r="CT1641" i="64" s="1"/>
  <c r="CU1641" i="64" a="1"/>
  <c r="CU1641" i="64"/>
  <c r="CV1641" i="64" a="1"/>
  <c r="CV1641" i="64" s="1"/>
  <c r="CW1641" i="64" a="1"/>
  <c r="CW1641" i="64" s="1"/>
  <c r="CX1641" i="64" a="1"/>
  <c r="CX1641" i="64" s="1"/>
  <c r="CY1641" i="64" a="1"/>
  <c r="CY1641" i="64" s="1"/>
  <c r="CZ1641" i="64" a="1"/>
  <c r="CZ1641" i="64" s="1"/>
  <c r="DA1641" i="64" a="1"/>
  <c r="DA1641" i="64" s="1"/>
  <c r="DB1641" i="64" a="1"/>
  <c r="DB1641" i="64" s="1"/>
  <c r="DC1641" i="64" a="1"/>
  <c r="DC1641" i="64"/>
  <c r="DD1641" i="64" a="1"/>
  <c r="DD1641" i="64" s="1"/>
  <c r="DE1641" i="64" a="1"/>
  <c r="DE1641" i="64" s="1"/>
  <c r="DF1641" i="64" a="1"/>
  <c r="DF1641" i="64" s="1"/>
  <c r="DG1641" i="64" a="1"/>
  <c r="DG1641" i="64" s="1"/>
  <c r="DH1641" i="64" a="1"/>
  <c r="DH1641" i="64" s="1"/>
  <c r="DI1641" i="64" a="1"/>
  <c r="DI1641" i="64" s="1"/>
  <c r="DJ1641" i="64" a="1"/>
  <c r="DJ1641" i="64" s="1"/>
  <c r="DK1641" i="64" a="1"/>
  <c r="DK1641" i="64" s="1"/>
  <c r="DL1641" i="64" a="1"/>
  <c r="DL1641" i="64" s="1"/>
  <c r="S1641" i="64" a="1"/>
  <c r="S1641" i="64" s="1"/>
  <c r="G1641" i="64"/>
  <c r="CM473" i="64"/>
  <c r="CN473" i="64"/>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R17" i="861"/>
  <c r="Q17" i="861"/>
  <c r="J17" i="861"/>
  <c r="I17" i="861"/>
  <c r="G17" i="861"/>
  <c r="F17" i="861"/>
  <c r="D17" i="861"/>
  <c r="C17" i="861"/>
  <c r="B17" i="861"/>
  <c r="S2" i="1185"/>
  <c r="CN2" i="1185"/>
  <c r="CN7" i="1185" s="1"/>
  <c r="CP2" i="1185"/>
  <c r="CQ2" i="1185" s="1"/>
  <c r="CO3" i="1185"/>
  <c r="CO4" i="1185" s="1"/>
  <c r="CO7" i="1185"/>
  <c r="CO8" i="1185"/>
  <c r="E11" i="1185"/>
  <c r="E12" i="1185"/>
  <c r="B12" i="1185" s="1"/>
  <c r="E13" i="1185"/>
  <c r="B13" i="1185" s="1"/>
  <c r="E14" i="1185"/>
  <c r="B14" i="1185" s="1"/>
  <c r="E15" i="1185"/>
  <c r="E16" i="1185"/>
  <c r="B16" i="1185" s="1"/>
  <c r="B37" i="861" s="1"/>
  <c r="E17" i="1185"/>
  <c r="B17" i="1185" s="1"/>
  <c r="E18" i="1185"/>
  <c r="B18" i="1185" s="1"/>
  <c r="CM18" i="1185"/>
  <c r="CN18" i="1185"/>
  <c r="E19" i="1185"/>
  <c r="E20" i="1185"/>
  <c r="E21" i="1185"/>
  <c r="S21" i="1185"/>
  <c r="CO21" i="1185"/>
  <c r="E22" i="1185"/>
  <c r="E23" i="1185"/>
  <c r="B23" i="1185" s="1"/>
  <c r="E24" i="1185"/>
  <c r="E25" i="1185"/>
  <c r="E26" i="1185"/>
  <c r="E27" i="1185"/>
  <c r="E28" i="1185"/>
  <c r="E29" i="1185"/>
  <c r="B29" i="1185" s="1"/>
  <c r="E30" i="1185"/>
  <c r="E17" i="861" s="1"/>
  <c r="E31" i="1185"/>
  <c r="E32" i="1185"/>
  <c r="B32" i="1185" s="1"/>
  <c r="E33" i="1185"/>
  <c r="B33" i="1185" s="1"/>
  <c r="B18" i="861" s="1"/>
  <c r="E34" i="1185"/>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T1642" i="64" a="1"/>
  <c r="AB1642" i="64" a="1"/>
  <c r="AJ1642" i="64" a="1"/>
  <c r="AR1642" i="64" a="1"/>
  <c r="AZ1642" i="64" a="1"/>
  <c r="BH1642" i="64" a="1"/>
  <c r="BP1642" i="64" a="1"/>
  <c r="BX1642" i="64" a="1"/>
  <c r="CF1642" i="64" a="1"/>
  <c r="CN1642" i="64" a="1"/>
  <c r="CV1642" i="64" a="1"/>
  <c r="DD1642" i="64" a="1"/>
  <c r="DL1642" i="64" a="1"/>
  <c r="DK1642" i="64" a="1"/>
  <c r="U1642" i="64" a="1"/>
  <c r="AC1642" i="64" a="1"/>
  <c r="AK1642" i="64" a="1"/>
  <c r="AS1642" i="64" a="1"/>
  <c r="BA1642" i="64" a="1"/>
  <c r="BI1642" i="64" a="1"/>
  <c r="BQ1642" i="64" a="1"/>
  <c r="BY1642" i="64" a="1"/>
  <c r="CG1642" i="64" a="1"/>
  <c r="CO1642" i="64" a="1"/>
  <c r="CW1642" i="64" a="1"/>
  <c r="DE1642" i="64" a="1"/>
  <c r="DC1642" i="64" a="1"/>
  <c r="V1642" i="64" a="1"/>
  <c r="AD1642" i="64" a="1"/>
  <c r="AL1642" i="64" a="1"/>
  <c r="AT1642" i="64" a="1"/>
  <c r="BB1642" i="64" a="1"/>
  <c r="BJ1642" i="64" a="1"/>
  <c r="BR1642" i="64" a="1"/>
  <c r="BZ1642" i="64" a="1"/>
  <c r="CH1642" i="64" a="1"/>
  <c r="CP1642" i="64" a="1"/>
  <c r="CX1642" i="64" a="1"/>
  <c r="DF1642" i="64" a="1"/>
  <c r="CM1642" i="64" a="1"/>
  <c r="CU1642" i="64" a="1"/>
  <c r="W1642" i="64" a="1"/>
  <c r="AE1642" i="64" a="1"/>
  <c r="AM1642" i="64" a="1"/>
  <c r="AU1642" i="64" a="1"/>
  <c r="BC1642" i="64" a="1"/>
  <c r="BK1642" i="64" a="1"/>
  <c r="BS1642" i="64" a="1"/>
  <c r="CA1642" i="64" a="1"/>
  <c r="CI1642" i="64" a="1"/>
  <c r="CQ1642" i="64" a="1"/>
  <c r="CY1642" i="64" a="1"/>
  <c r="DG1642" i="64" a="1"/>
  <c r="CE1642" i="64" a="1"/>
  <c r="BW1642" i="64" a="1"/>
  <c r="X1642" i="64" a="1"/>
  <c r="AF1642" i="64" a="1"/>
  <c r="AN1642" i="64" a="1"/>
  <c r="AV1642" i="64" a="1"/>
  <c r="BD1642" i="64" a="1"/>
  <c r="BL1642" i="64" a="1"/>
  <c r="BT1642" i="64" a="1"/>
  <c r="CB1642" i="64" a="1"/>
  <c r="CJ1642" i="64" a="1"/>
  <c r="CR1642" i="64" a="1"/>
  <c r="CZ1642" i="64" a="1"/>
  <c r="DH1642" i="64" a="1"/>
  <c r="AY1642" i="64" a="1"/>
  <c r="BG1642" i="64" a="1"/>
  <c r="Y1642" i="64" a="1"/>
  <c r="AG1642" i="64" a="1"/>
  <c r="AO1642" i="64" a="1"/>
  <c r="AW1642" i="64" a="1"/>
  <c r="BE1642" i="64" a="1"/>
  <c r="BM1642" i="64" a="1"/>
  <c r="BU1642" i="64" a="1"/>
  <c r="CC1642" i="64" a="1"/>
  <c r="CK1642" i="64" a="1"/>
  <c r="CS1642" i="64" a="1"/>
  <c r="DA1642" i="64" a="1"/>
  <c r="DI1642" i="64" a="1"/>
  <c r="BO1642" i="64" a="1"/>
  <c r="AQ1642" i="64" a="1"/>
  <c r="Z1642" i="64" a="1"/>
  <c r="AH1642" i="64" a="1"/>
  <c r="AP1642" i="64" a="1"/>
  <c r="AX1642" i="64" a="1"/>
  <c r="BF1642" i="64" a="1"/>
  <c r="BN1642" i="64" a="1"/>
  <c r="BV1642" i="64" a="1"/>
  <c r="CD1642" i="64" a="1"/>
  <c r="CL1642" i="64" a="1"/>
  <c r="CT1642" i="64" a="1"/>
  <c r="DB1642" i="64" a="1"/>
  <c r="DJ1642" i="64" a="1"/>
  <c r="AI1642" i="64" a="1"/>
  <c r="AA1642" i="64" a="1"/>
  <c r="S1642" i="64" a="1"/>
  <c r="CN968" i="64" a="1"/>
  <c r="CM968" i="64" a="1"/>
  <c r="AA1642" i="64" l="1"/>
  <c r="AI1642" i="64"/>
  <c r="DJ1642" i="64"/>
  <c r="DB1642" i="64"/>
  <c r="CT1642" i="64"/>
  <c r="CL1642" i="64"/>
  <c r="CD1642" i="64"/>
  <c r="BV1642" i="64"/>
  <c r="BN1642" i="64"/>
  <c r="BF1642" i="64"/>
  <c r="AX1642" i="64"/>
  <c r="AP1642" i="64"/>
  <c r="AH1642" i="64"/>
  <c r="Z1642" i="64"/>
  <c r="AQ1642" i="64"/>
  <c r="BO1642" i="64"/>
  <c r="DI1642" i="64"/>
  <c r="DA1642" i="64"/>
  <c r="CS1642" i="64"/>
  <c r="CK1642" i="64"/>
  <c r="CC1642" i="64"/>
  <c r="BU1642" i="64"/>
  <c r="BM1642" i="64"/>
  <c r="BE1642" i="64"/>
  <c r="AW1642" i="64"/>
  <c r="AO1642" i="64"/>
  <c r="AG1642" i="64"/>
  <c r="Y1642" i="64"/>
  <c r="BG1642" i="64"/>
  <c r="AY1642" i="64"/>
  <c r="DH1642" i="64"/>
  <c r="CZ1642" i="64"/>
  <c r="CR1642" i="64"/>
  <c r="CJ1642" i="64"/>
  <c r="CB1642" i="64"/>
  <c r="BT1642" i="64"/>
  <c r="BL1642" i="64"/>
  <c r="BD1642" i="64"/>
  <c r="AV1642" i="64"/>
  <c r="AN1642" i="64"/>
  <c r="AF1642" i="64"/>
  <c r="X1642" i="64"/>
  <c r="BW1642" i="64"/>
  <c r="CE1642" i="64"/>
  <c r="DG1642" i="64"/>
  <c r="CY1642" i="64"/>
  <c r="CQ1642" i="64"/>
  <c r="CI1642" i="64"/>
  <c r="CA1642" i="64"/>
  <c r="BS1642" i="64"/>
  <c r="BK1642" i="64"/>
  <c r="BC1642" i="64"/>
  <c r="AU1642" i="64"/>
  <c r="AM1642" i="64"/>
  <c r="AE1642" i="64"/>
  <c r="W1642" i="64"/>
  <c r="CU1642" i="64"/>
  <c r="CM1642" i="64"/>
  <c r="CM1644" i="64" s="1"/>
  <c r="DF1642" i="64"/>
  <c r="CX1642" i="64"/>
  <c r="CP1642" i="64"/>
  <c r="CH1642" i="64"/>
  <c r="BZ1642" i="64"/>
  <c r="BR1642" i="64"/>
  <c r="BJ1642" i="64"/>
  <c r="BB1642" i="64"/>
  <c r="AT1642" i="64"/>
  <c r="AL1642" i="64"/>
  <c r="AD1642" i="64"/>
  <c r="V1642" i="64"/>
  <c r="DC1642" i="64"/>
  <c r="DE1642" i="64"/>
  <c r="CW1642" i="64"/>
  <c r="CO1642" i="64"/>
  <c r="CG1642" i="64"/>
  <c r="BY1642" i="64"/>
  <c r="BQ1642" i="64"/>
  <c r="BI1642" i="64"/>
  <c r="BA1642" i="64"/>
  <c r="AS1642" i="64"/>
  <c r="AK1642" i="64"/>
  <c r="AC1642" i="64"/>
  <c r="U1642" i="64"/>
  <c r="DK1642" i="64"/>
  <c r="DL1642" i="64"/>
  <c r="DD1642" i="64"/>
  <c r="CV1642" i="64"/>
  <c r="CN1642" i="64"/>
  <c r="CN1644" i="64" s="1"/>
  <c r="CF1642" i="64"/>
  <c r="BX1642" i="64"/>
  <c r="BP1642" i="64"/>
  <c r="BH1642" i="64"/>
  <c r="AZ1642" i="64"/>
  <c r="AR1642" i="64"/>
  <c r="AJ1642" i="64"/>
  <c r="AB1642" i="64"/>
  <c r="T1642" i="64"/>
  <c r="S1642" i="64"/>
  <c r="E18" i="861"/>
  <c r="E37" i="861"/>
  <c r="R2" i="1185"/>
  <c r="CP8" i="1185"/>
  <c r="CN8" i="1185"/>
  <c r="CO1" i="1185"/>
  <c r="CP7" i="1185"/>
  <c r="CP3" i="1185"/>
  <c r="CP4" i="1185" s="1"/>
  <c r="CQ7" i="1185"/>
  <c r="CQ8" i="1185"/>
  <c r="CR2" i="1185"/>
  <c r="CQ3" i="1185"/>
  <c r="CN3" i="1185"/>
  <c r="CN4" i="1185" s="1"/>
  <c r="S1" i="1185"/>
  <c r="S7" i="1185"/>
  <c r="S3" i="1185"/>
  <c r="T2" i="1185"/>
  <c r="CM968" i="64"/>
  <c r="CM974" i="64" s="1"/>
  <c r="CM976" i="64" s="1"/>
  <c r="CN968" i="64"/>
  <c r="CN974" i="64" s="1"/>
  <c r="CN976" i="64" s="1"/>
  <c r="L1642" i="64" l="1"/>
  <c r="P1642" i="64"/>
  <c r="O1642" i="64"/>
  <c r="M1642" i="64"/>
  <c r="N1642" i="64"/>
  <c r="K1642" i="64"/>
  <c r="R1" i="1185"/>
  <c r="R7" i="1185"/>
  <c r="R3" i="1185"/>
  <c r="CN1" i="1185"/>
  <c r="CP1" i="1185"/>
  <c r="CR3" i="1185"/>
  <c r="CR7" i="1185"/>
  <c r="CR8" i="1185"/>
  <c r="CS2" i="1185"/>
  <c r="CQ1" i="1185"/>
  <c r="U2" i="1185"/>
  <c r="T3" i="1185"/>
  <c r="T7" i="1185"/>
  <c r="T1" i="1185"/>
  <c r="CQ4" i="1185"/>
  <c r="S4" i="1185"/>
  <c r="S2" i="64"/>
  <c r="S3" i="861"/>
  <c r="S2" i="863"/>
  <c r="S2" i="864"/>
  <c r="E14" i="64"/>
  <c r="B14" i="64" s="1"/>
  <c r="E492" i="64"/>
  <c r="E493" i="64"/>
  <c r="E494" i="64"/>
  <c r="E495" i="64"/>
  <c r="E496" i="64"/>
  <c r="E497" i="64"/>
  <c r="E499" i="64"/>
  <c r="E500" i="64"/>
  <c r="E501" i="64"/>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01" i="64"/>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810" i="64" a="1"/>
  <c r="CM732" i="64" a="1"/>
  <c r="CN1021" i="64" a="1"/>
  <c r="CM730" i="64" a="1"/>
  <c r="CN810" i="64" a="1"/>
  <c r="CN730" i="64" a="1"/>
  <c r="CM1046" i="64"/>
  <c r="CN732" i="64" a="1"/>
  <c r="CN1046" i="64"/>
  <c r="R8" i="1185" l="1"/>
  <c r="R4" i="1185"/>
  <c r="S8" i="1185"/>
  <c r="CR1" i="1185"/>
  <c r="T4" i="1185"/>
  <c r="V2" i="1185"/>
  <c r="U3" i="1185"/>
  <c r="U7" i="1185"/>
  <c r="U1" i="1185"/>
  <c r="CT2" i="1185"/>
  <c r="CS3" i="1185"/>
  <c r="CS7" i="1185"/>
  <c r="CS8" i="1185"/>
  <c r="CR4" i="1185"/>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3" i="64"/>
  <c r="E2029" i="64"/>
  <c r="E1995" i="64"/>
  <c r="E1961" i="64"/>
  <c r="E1929" i="64"/>
  <c r="E1897" i="64"/>
  <c r="E1861" i="64"/>
  <c r="E1796" i="64"/>
  <c r="E1818" i="64"/>
  <c r="E1566" i="64"/>
  <c r="E671" i="64"/>
  <c r="E649" i="64"/>
  <c r="E622" i="64"/>
  <c r="E600" i="64"/>
  <c r="E577" i="64"/>
  <c r="E474" i="64"/>
  <c r="E438" i="64"/>
  <c r="E415" i="64"/>
  <c r="E13" i="64"/>
  <c r="B13" i="64" s="1"/>
  <c r="E391" i="64"/>
  <c r="G1858" i="64"/>
  <c r="G1860" i="64" s="1"/>
  <c r="G1837" i="64"/>
  <c r="G1839" i="64" s="1"/>
  <c r="G1815" i="64"/>
  <c r="G1817" i="64" s="1"/>
  <c r="G1793" i="64"/>
  <c r="G1795" i="64" s="1"/>
  <c r="G2525" i="64"/>
  <c r="G1723" i="64"/>
  <c r="G1335" i="64"/>
  <c r="G1263" i="64"/>
  <c r="G1241" i="64"/>
  <c r="G1588" i="64"/>
  <c r="G1675" i="64"/>
  <c r="G1620" i="64"/>
  <c r="E2014" i="64"/>
  <c r="B2014" i="64" s="1"/>
  <c r="E1980" i="64"/>
  <c r="B1980" i="64" s="1"/>
  <c r="E1478" i="64"/>
  <c r="E1442" i="64"/>
  <c r="E1407" i="64"/>
  <c r="E1372" i="64"/>
  <c r="E1090" i="64"/>
  <c r="E949" i="64"/>
  <c r="B949" i="64" s="1"/>
  <c r="E1218" i="64"/>
  <c r="E1242" i="64"/>
  <c r="E1948" i="64"/>
  <c r="B1948" i="64" s="1"/>
  <c r="E2048" i="64"/>
  <c r="B2048" i="64" s="1"/>
  <c r="E1916" i="64"/>
  <c r="B1916" i="64" s="1"/>
  <c r="E1880" i="64"/>
  <c r="B1880" i="64" s="1"/>
  <c r="G1434" i="64"/>
  <c r="G1439" i="64"/>
  <c r="G1440" i="64"/>
  <c r="G1441" i="64"/>
  <c r="G1431" i="64"/>
  <c r="G1396" i="64"/>
  <c r="G1369" i="64"/>
  <c r="G1371" i="64"/>
  <c r="G1370" i="64"/>
  <c r="G1364" i="64"/>
  <c r="G1361" i="64"/>
  <c r="G2072" i="64"/>
  <c r="G2071" i="64"/>
  <c r="G2070" i="64"/>
  <c r="G2065" i="64"/>
  <c r="G2062" i="64"/>
  <c r="G2028" i="64"/>
  <c r="G2026" i="64"/>
  <c r="G1994" i="64"/>
  <c r="G1992" i="64"/>
  <c r="G1960" i="64"/>
  <c r="G1958" i="64"/>
  <c r="G1928" i="64"/>
  <c r="G1926" i="64"/>
  <c r="G1892" i="64"/>
  <c r="G1887" i="64"/>
  <c r="G1888" i="64"/>
  <c r="G1889" i="64"/>
  <c r="G1890" i="64"/>
  <c r="G1556" i="64"/>
  <c r="G1551" i="64"/>
  <c r="G1552" i="64"/>
  <c r="G1553" i="64"/>
  <c r="G1554" i="64"/>
  <c r="G1512" i="64"/>
  <c r="G1510" i="64"/>
  <c r="G1509" i="64"/>
  <c r="G1506" i="64"/>
  <c r="G1467" i="64"/>
  <c r="G1477" i="64"/>
  <c r="G1476" i="64"/>
  <c r="G1475" i="64"/>
  <c r="G1470" i="64"/>
  <c r="G1406" i="64"/>
  <c r="G1404" i="64"/>
  <c r="G1405" i="64"/>
  <c r="G1399" i="64"/>
  <c r="G1508" i="64"/>
  <c r="CN1721" i="64" a="1"/>
  <c r="CM1721" i="64" a="1"/>
  <c r="U4" i="1185" l="1"/>
  <c r="W2" i="1185"/>
  <c r="V3" i="1185"/>
  <c r="V7" i="1185"/>
  <c r="V1" i="1185"/>
  <c r="CS1" i="1185"/>
  <c r="T8" i="1185"/>
  <c r="CS4" i="1185"/>
  <c r="CU2" i="1185"/>
  <c r="CT3" i="1185"/>
  <c r="CT7" i="1185"/>
  <c r="CT8" i="1185"/>
  <c r="CM1721" i="64"/>
  <c r="CN1721" i="64"/>
  <c r="CO23" i="864"/>
  <c r="P1" i="206"/>
  <c r="R17" i="864"/>
  <c r="E1461" i="64"/>
  <c r="B1461" i="64" s="1"/>
  <c r="E1389" i="64"/>
  <c r="E1355" i="64"/>
  <c r="B1355" i="64" s="1"/>
  <c r="E1425" i="64"/>
  <c r="B1425" i="64" s="1"/>
  <c r="G245" i="64"/>
  <c r="B31" i="206"/>
  <c r="B32" i="206"/>
  <c r="B33" i="206"/>
  <c r="B34" i="206"/>
  <c r="B35" i="206"/>
  <c r="B36" i="206"/>
  <c r="B37" i="206"/>
  <c r="G1425" i="64"/>
  <c r="G1461" i="64"/>
  <c r="G1775" i="64"/>
  <c r="G1750" i="64" s="1"/>
  <c r="G1880" i="64"/>
  <c r="G1916" i="64"/>
  <c r="G1948" i="64"/>
  <c r="G2048" i="64"/>
  <c r="G2014" i="64"/>
  <c r="G1980" i="64"/>
  <c r="E1676" i="64"/>
  <c r="E1640" i="64"/>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185" s="1"/>
  <c r="U16" i="1185" s="1"/>
  <c r="U37" i="861" s="1"/>
  <c r="K2" i="861"/>
  <c r="K1" i="1185"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23" i="1185" l="1"/>
  <c r="U29" i="1185"/>
  <c r="U32" i="1185"/>
  <c r="U17" i="1185"/>
  <c r="I1" i="1185"/>
  <c r="J1" i="1185"/>
  <c r="I2" i="1185"/>
  <c r="L2" i="1185"/>
  <c r="J2" i="1185"/>
  <c r="S16" i="1185"/>
  <c r="S37" i="861" s="1"/>
  <c r="S17" i="1185"/>
  <c r="S32" i="1185"/>
  <c r="S29" i="1185"/>
  <c r="S23" i="1185"/>
  <c r="T17" i="1185"/>
  <c r="T32" i="1185"/>
  <c r="T29" i="1185"/>
  <c r="T23" i="1185"/>
  <c r="T16" i="1185"/>
  <c r="T37" i="861" s="1"/>
  <c r="CT1" i="1185"/>
  <c r="CT4" i="1185"/>
  <c r="CV2" i="1185"/>
  <c r="CU3" i="1185"/>
  <c r="CU7" i="1185"/>
  <c r="CU8" i="1185"/>
  <c r="U8" i="1185"/>
  <c r="V23" i="1185"/>
  <c r="V16" i="1185"/>
  <c r="V37" i="861" s="1"/>
  <c r="V4" i="1185"/>
  <c r="V17" i="1185"/>
  <c r="V29" i="1185"/>
  <c r="V32" i="1185"/>
  <c r="X2" i="1185"/>
  <c r="W3" i="1185"/>
  <c r="W7" i="1185"/>
  <c r="W1" i="1185"/>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6" i="861"/>
  <c r="CN87" i="861"/>
  <c r="CN71" i="861"/>
  <c r="CN68" i="861"/>
  <c r="R71" i="861"/>
  <c r="R68" i="861"/>
  <c r="R60" i="861"/>
  <c r="DE50" i="861"/>
  <c r="CW50" i="861"/>
  <c r="CO50" i="861"/>
  <c r="CF50" i="861"/>
  <c r="BX50" i="861"/>
  <c r="BP50" i="861"/>
  <c r="BH50" i="861"/>
  <c r="AZ50" i="861"/>
  <c r="AR50" i="861"/>
  <c r="AJ50" i="861"/>
  <c r="AB50" i="861"/>
  <c r="T50" i="861"/>
  <c r="DL50" i="861"/>
  <c r="DD50" i="861"/>
  <c r="CV50" i="861"/>
  <c r="CN50" i="861"/>
  <c r="CE50" i="861"/>
  <c r="BW50" i="861"/>
  <c r="BO50" i="861"/>
  <c r="BG50" i="861"/>
  <c r="AY50" i="861"/>
  <c r="AQ50" i="861"/>
  <c r="AI50" i="861"/>
  <c r="AA50" i="861"/>
  <c r="S50" i="861"/>
  <c r="CN38" i="861"/>
  <c r="DK26" i="861"/>
  <c r="DC26" i="861"/>
  <c r="DK50" i="861"/>
  <c r="DC50" i="861"/>
  <c r="CU50" i="861"/>
  <c r="CL50" i="861"/>
  <c r="CD50" i="861"/>
  <c r="BV50" i="861"/>
  <c r="BN50" i="861"/>
  <c r="BF50" i="861"/>
  <c r="AX50" i="861"/>
  <c r="AP50" i="861"/>
  <c r="AH50" i="861"/>
  <c r="Z50" i="861"/>
  <c r="DJ50" i="861"/>
  <c r="DB50" i="861"/>
  <c r="CT50" i="861"/>
  <c r="CK50" i="861"/>
  <c r="CC50" i="861"/>
  <c r="BU50" i="861"/>
  <c r="BM50" i="861"/>
  <c r="BE50" i="861"/>
  <c r="AW50" i="861"/>
  <c r="AO50" i="861"/>
  <c r="AG50" i="861"/>
  <c r="Y50" i="861"/>
  <c r="DI26" i="861"/>
  <c r="DA26" i="861"/>
  <c r="DI50" i="861"/>
  <c r="DA50" i="861"/>
  <c r="CS50" i="861"/>
  <c r="CJ50" i="861"/>
  <c r="CB50" i="861"/>
  <c r="BT50" i="861"/>
  <c r="BL50" i="861"/>
  <c r="BD50" i="861"/>
  <c r="AV50" i="861"/>
  <c r="AN50" i="861"/>
  <c r="AF50" i="861"/>
  <c r="X50" i="861"/>
  <c r="DH50" i="861"/>
  <c r="CZ50" i="861"/>
  <c r="CR50" i="861"/>
  <c r="CI50" i="861"/>
  <c r="CA50" i="861"/>
  <c r="BS50" i="861"/>
  <c r="BK50" i="861"/>
  <c r="BC50" i="861"/>
  <c r="AU50" i="861"/>
  <c r="AM50" i="861"/>
  <c r="AE50" i="861"/>
  <c r="W50" i="861"/>
  <c r="DG26" i="861"/>
  <c r="CY26" i="861"/>
  <c r="DG50" i="861"/>
  <c r="CY50" i="861"/>
  <c r="CQ50" i="861"/>
  <c r="CH50" i="861"/>
  <c r="BZ50" i="861"/>
  <c r="BR50" i="861"/>
  <c r="BJ50" i="861"/>
  <c r="BB50" i="861"/>
  <c r="AT50" i="861"/>
  <c r="AL50" i="861"/>
  <c r="AD50" i="861"/>
  <c r="V50" i="861"/>
  <c r="DF50" i="861"/>
  <c r="CX50" i="861"/>
  <c r="CP50" i="861"/>
  <c r="CG50" i="861"/>
  <c r="BY50" i="861"/>
  <c r="BQ50" i="861"/>
  <c r="BI50" i="861"/>
  <c r="BA50" i="861"/>
  <c r="AS50" i="861"/>
  <c r="AK50" i="861"/>
  <c r="AC50" i="861"/>
  <c r="U50"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185" l="1"/>
  <c r="U22" i="1185" s="1"/>
  <c r="U24" i="1185" s="1"/>
  <c r="S30" i="1185"/>
  <c r="S17" i="861" s="1"/>
  <c r="V8" i="1185"/>
  <c r="S18" i="1185"/>
  <c r="L1" i="1185"/>
  <c r="M2" i="1185"/>
  <c r="T18" i="1185"/>
  <c r="CU1" i="1185"/>
  <c r="W16" i="1185"/>
  <c r="W37" i="861" s="1"/>
  <c r="W4" i="1185"/>
  <c r="W17" i="1185"/>
  <c r="W23" i="1185"/>
  <c r="W29" i="1185"/>
  <c r="W32" i="1185"/>
  <c r="Y2" i="1185"/>
  <c r="X3" i="1185"/>
  <c r="X7" i="1185"/>
  <c r="X1" i="1185"/>
  <c r="CU4" i="1185"/>
  <c r="CW2" i="1185"/>
  <c r="CV3" i="1185"/>
  <c r="CV7" i="1185"/>
  <c r="CV8" i="1185"/>
  <c r="T30" i="1185"/>
  <c r="T17" i="861" s="1"/>
  <c r="V18" i="1185"/>
  <c r="K299" i="64"/>
  <c r="K331" i="64"/>
  <c r="CN4" i="64"/>
  <c r="CP4" i="64"/>
  <c r="J2" i="64"/>
  <c r="S5" i="861"/>
  <c r="CQ41" i="863"/>
  <c r="CQ40" i="863"/>
  <c r="I1" i="64"/>
  <c r="J1" i="64"/>
  <c r="CN44" i="861"/>
  <c r="R2393" i="64"/>
  <c r="R2470" i="64"/>
  <c r="R2444" i="64"/>
  <c r="R2496" i="64"/>
  <c r="R2419" i="64"/>
  <c r="CN47" i="861"/>
  <c r="CN88" i="861" s="1"/>
  <c r="T4" i="861"/>
  <c r="T5" i="861" s="1"/>
  <c r="U3" i="861"/>
  <c r="U1" i="861" s="1"/>
  <c r="CQ38" i="863"/>
  <c r="T1" i="861"/>
  <c r="BK6" i="861"/>
  <c r="BW6" i="861" s="1"/>
  <c r="S279" i="64"/>
  <c r="CQ278" i="64"/>
  <c r="S3" i="64"/>
  <c r="S975" i="64" s="1" a="1"/>
  <c r="S975"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3" i="861"/>
  <c r="AR7" i="861"/>
  <c r="BY6" i="861"/>
  <c r="CK6" i="861" s="1"/>
  <c r="CN73"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T22" i="1185" l="1"/>
  <c r="U30" i="1185"/>
  <c r="U17" i="861" s="1"/>
  <c r="M1" i="1185"/>
  <c r="N2" i="1185"/>
  <c r="S22" i="1185"/>
  <c r="W8" i="1185"/>
  <c r="S33" i="1185"/>
  <c r="S18" i="861" s="1"/>
  <c r="V22" i="1185"/>
  <c r="W18" i="1185"/>
  <c r="X16" i="1185"/>
  <c r="X37" i="861" s="1"/>
  <c r="X4" i="1185"/>
  <c r="X17" i="1185"/>
  <c r="X23" i="1185"/>
  <c r="X29" i="1185"/>
  <c r="X32" i="1185"/>
  <c r="T33" i="1185"/>
  <c r="T18" i="861" s="1"/>
  <c r="Z2" i="1185"/>
  <c r="Y3" i="1185"/>
  <c r="Y7" i="1185"/>
  <c r="Y1" i="1185"/>
  <c r="CV1" i="1185"/>
  <c r="CV4" i="1185"/>
  <c r="CX2" i="1185"/>
  <c r="CW3" i="1185"/>
  <c r="CW7" i="1185"/>
  <c r="CW8" i="1185"/>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3" i="861"/>
  <c r="R65" i="861" s="1"/>
  <c r="R78"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975" i="64" s="1" a="1"/>
  <c r="T975" i="64" s="1"/>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36" i="64" a="1"/>
  <c r="W22" i="1185" l="1"/>
  <c r="S24" i="1185"/>
  <c r="U33" i="1185"/>
  <c r="U18" i="861" s="1"/>
  <c r="T24" i="1185"/>
  <c r="O2" i="1185"/>
  <c r="N1" i="1185"/>
  <c r="CW1" i="1185"/>
  <c r="W30" i="1185"/>
  <c r="W17" i="861" s="1"/>
  <c r="V24" i="1185"/>
  <c r="V30" i="1185"/>
  <c r="V17" i="861" s="1"/>
  <c r="Y23" i="1185"/>
  <c r="Y16" i="1185"/>
  <c r="Y37" i="861" s="1"/>
  <c r="Y4" i="1185"/>
  <c r="Y17" i="1185"/>
  <c r="Y29" i="1185"/>
  <c r="Y32" i="1185"/>
  <c r="CW4" i="1185"/>
  <c r="CY2" i="1185"/>
  <c r="CX3" i="1185"/>
  <c r="CX7" i="1185"/>
  <c r="CX8" i="1185"/>
  <c r="Z1" i="1185"/>
  <c r="AA2" i="1185"/>
  <c r="Z3" i="1185"/>
  <c r="Z7" i="1185"/>
  <c r="X18" i="1185"/>
  <c r="X8" i="1185"/>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7" i="861"/>
  <c r="U5" i="861"/>
  <c r="CS38" i="863"/>
  <c r="CS40" i="863"/>
  <c r="S95" i="861"/>
  <c r="T8" i="64"/>
  <c r="S8" i="64"/>
  <c r="S44" i="861"/>
  <c r="R2522"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975" i="64" s="1" a="1"/>
  <c r="U975"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1136" i="64" a="1"/>
  <c r="T772" i="64" a="1"/>
  <c r="S25" i="1185" l="1"/>
  <c r="W24" i="1185"/>
  <c r="W33" i="1185"/>
  <c r="W18" i="861" s="1"/>
  <c r="P2" i="1185"/>
  <c r="CQ16" i="1185" s="1"/>
  <c r="O1" i="1185"/>
  <c r="Y18" i="1185"/>
  <c r="Z16" i="1185"/>
  <c r="Z37" i="861" s="1"/>
  <c r="Z4" i="1185"/>
  <c r="Z17" i="1185"/>
  <c r="Z23" i="1185"/>
  <c r="Z32" i="1185"/>
  <c r="Z29" i="1185"/>
  <c r="V33" i="1185"/>
  <c r="V18" i="861" s="1"/>
  <c r="AA7" i="1185"/>
  <c r="AA1" i="1185"/>
  <c r="AB2" i="1185"/>
  <c r="AA3" i="1185"/>
  <c r="Y8" i="1185"/>
  <c r="CX1" i="1185"/>
  <c r="CX4" i="1185"/>
  <c r="CZ2" i="1185"/>
  <c r="CY3" i="1185"/>
  <c r="CY7" i="1185"/>
  <c r="CY8" i="1185"/>
  <c r="X22" i="1185"/>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5"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975" i="64" s="1" a="1"/>
  <c r="V975" i="64" s="1"/>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1" i="64"/>
  <c r="G2027" i="64"/>
  <c r="G1984" i="64"/>
  <c r="G1987" i="64"/>
  <c r="G1993" i="64"/>
  <c r="G1394" i="64"/>
  <c r="G1465" i="64"/>
  <c r="E1465" i="64"/>
  <c r="G1429" i="64"/>
  <c r="E1429" i="64"/>
  <c r="G1359" i="64"/>
  <c r="E1359" i="64"/>
  <c r="B1359" i="64" s="1"/>
  <c r="E2067" i="64"/>
  <c r="B2067" i="64" s="1"/>
  <c r="R2067" i="64"/>
  <c r="CN2067" i="64"/>
  <c r="E2068" i="64"/>
  <c r="E2026" i="64"/>
  <c r="E2027" i="64"/>
  <c r="E2028" i="64"/>
  <c r="E1403" i="64"/>
  <c r="E1404" i="64"/>
  <c r="E1405" i="64"/>
  <c r="E1406" i="64"/>
  <c r="E1394" i="64"/>
  <c r="U772" i="64" a="1"/>
  <c r="U1136" i="64" a="1"/>
  <c r="CP16" i="1185" l="1"/>
  <c r="CP32" i="1185"/>
  <c r="CQ17" i="1185"/>
  <c r="CQ18" i="1185" s="1"/>
  <c r="CQ22" i="1185" s="1"/>
  <c r="CS17" i="1185"/>
  <c r="CT23" i="1185"/>
  <c r="CX17" i="1185"/>
  <c r="CO16" i="1185"/>
  <c r="CR29" i="1185"/>
  <c r="CR30" i="1185" s="1"/>
  <c r="CT32" i="1185"/>
  <c r="P1" i="1185"/>
  <c r="CO29" i="1185"/>
  <c r="CO32" i="1185"/>
  <c r="CW16" i="1185"/>
  <c r="CT29" i="1185"/>
  <c r="CT30" i="1185" s="1"/>
  <c r="CR23" i="1185"/>
  <c r="CS23" i="1185"/>
  <c r="CS16" i="1185"/>
  <c r="CW17" i="1185"/>
  <c r="CW32" i="1185"/>
  <c r="CW23" i="1185"/>
  <c r="CW29" i="1185"/>
  <c r="CW30" i="1185" s="1"/>
  <c r="CQ29" i="1185"/>
  <c r="CQ30" i="1185" s="1"/>
  <c r="CS29" i="1185"/>
  <c r="CS30" i="1185" s="1"/>
  <c r="CQ23" i="1185"/>
  <c r="CU16" i="1185"/>
  <c r="CR16" i="1185"/>
  <c r="CU17" i="1185"/>
  <c r="CS32" i="1185"/>
  <c r="CR17" i="1185"/>
  <c r="CO17" i="1185"/>
  <c r="CR32" i="1185"/>
  <c r="T21" i="1185"/>
  <c r="S26" i="1185"/>
  <c r="CX23" i="1185"/>
  <c r="CO23" i="1185"/>
  <c r="CP29" i="1185"/>
  <c r="CP30" i="1185" s="1"/>
  <c r="CX29" i="1185"/>
  <c r="CV23" i="1185"/>
  <c r="CP17" i="1185"/>
  <c r="CX32" i="1185"/>
  <c r="CV32" i="1185"/>
  <c r="CV16" i="1185"/>
  <c r="CU29" i="1185"/>
  <c r="CU30" i="1185" s="1"/>
  <c r="CX16" i="1185"/>
  <c r="CT17" i="1185"/>
  <c r="CV29" i="1185"/>
  <c r="CV30" i="1185" s="1"/>
  <c r="CT16" i="1185"/>
  <c r="Y22" i="1185"/>
  <c r="CQ32" i="1185"/>
  <c r="CV17" i="1185"/>
  <c r="CU23" i="1185"/>
  <c r="CP23" i="1185"/>
  <c r="CU32" i="1185"/>
  <c r="CY37" i="861"/>
  <c r="Y30" i="1185"/>
  <c r="Y17" i="861" s="1"/>
  <c r="CY1" i="1185"/>
  <c r="Z18" i="1185"/>
  <c r="AA16" i="1185"/>
  <c r="AA37" i="861" s="1"/>
  <c r="AA4" i="1185"/>
  <c r="AA23" i="1185"/>
  <c r="AA32" i="1185"/>
  <c r="AA17" i="1185"/>
  <c r="AA29" i="1185"/>
  <c r="AB7" i="1185"/>
  <c r="AB1" i="1185"/>
  <c r="AC2" i="1185"/>
  <c r="AB3" i="1185"/>
  <c r="CY16" i="1185"/>
  <c r="CY4" i="1185"/>
  <c r="CY17" i="1185"/>
  <c r="CY32" i="1185"/>
  <c r="CY29" i="1185"/>
  <c r="CY23" i="1185"/>
  <c r="X24" i="1185"/>
  <c r="X30" i="1185"/>
  <c r="X17" i="861" s="1"/>
  <c r="DA2" i="1185"/>
  <c r="CZ3" i="1185"/>
  <c r="CZ7" i="1185"/>
  <c r="CZ8" i="1185"/>
  <c r="Z8" i="1185"/>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5" i="861"/>
  <c r="W259" i="64"/>
  <c r="W7" i="64"/>
  <c r="V8" i="64" s="1"/>
  <c r="U8" i="64"/>
  <c r="S96" i="861"/>
  <c r="O1" i="64"/>
  <c r="P2" i="64"/>
  <c r="CU7" i="863"/>
  <c r="CT43" i="863"/>
  <c r="CU54" i="863" a="1"/>
  <c r="CU54" i="863" s="1"/>
  <c r="CU38" i="863"/>
  <c r="CU52" i="863" a="1"/>
  <c r="CU52" i="863" s="1"/>
  <c r="CU8" i="863"/>
  <c r="CU53" i="863" a="1"/>
  <c r="CU53" i="863" s="1"/>
  <c r="CV2" i="863"/>
  <c r="CU55" i="863" a="1"/>
  <c r="CU55" i="863" s="1"/>
  <c r="CU41" i="863"/>
  <c r="CU39" i="863"/>
  <c r="CU3" i="863"/>
  <c r="CT1" i="863"/>
  <c r="W3" i="64"/>
  <c r="W975" i="64" s="1" a="1"/>
  <c r="W975" i="64" s="1"/>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5"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5" i="64"/>
  <c r="G2076" i="64"/>
  <c r="G2077" i="64"/>
  <c r="G2078" i="64"/>
  <c r="G2079" i="64"/>
  <c r="G2080" i="64"/>
  <c r="G2081" i="64"/>
  <c r="G2074" i="64"/>
  <c r="G2329" i="64"/>
  <c r="G2331"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2" i="64"/>
  <c r="E2053" i="64"/>
  <c r="E2054" i="64"/>
  <c r="E2055" i="64"/>
  <c r="E2056" i="64"/>
  <c r="E2057" i="64"/>
  <c r="E2058" i="64"/>
  <c r="E2059" i="64"/>
  <c r="E2060" i="64"/>
  <c r="E2061" i="64"/>
  <c r="G2052" i="64"/>
  <c r="DL2081" i="64"/>
  <c r="DK2081" i="64"/>
  <c r="DJ2081" i="64"/>
  <c r="DI2081" i="64"/>
  <c r="DH2081" i="64"/>
  <c r="DG2081" i="64"/>
  <c r="DF2081" i="64"/>
  <c r="DE2081" i="64"/>
  <c r="DD2081" i="64"/>
  <c r="DC2081" i="64"/>
  <c r="DB2081" i="64"/>
  <c r="DA2081" i="64"/>
  <c r="CZ2081" i="64"/>
  <c r="CY2081" i="64"/>
  <c r="CX2081" i="64"/>
  <c r="CW2081" i="64"/>
  <c r="CV2081" i="64"/>
  <c r="CU2081" i="64"/>
  <c r="CT2081" i="64"/>
  <c r="CS2081" i="64"/>
  <c r="CR2081" i="64"/>
  <c r="CQ2081" i="64"/>
  <c r="CP2081" i="64"/>
  <c r="CO2081"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DL2078" i="64"/>
  <c r="DK2078" i="64"/>
  <c r="DJ2078" i="64"/>
  <c r="DI2078" i="64"/>
  <c r="DH2078" i="64"/>
  <c r="DG2078" i="64"/>
  <c r="DF2078" i="64"/>
  <c r="DE2078" i="64"/>
  <c r="DD2078" i="64"/>
  <c r="DC2078" i="64"/>
  <c r="DB2078" i="64"/>
  <c r="DA2078" i="64"/>
  <c r="CZ2078" i="64"/>
  <c r="CY2078" i="64"/>
  <c r="CX2078" i="64"/>
  <c r="CW2078" i="64"/>
  <c r="CV2078" i="64"/>
  <c r="CU2078" i="64"/>
  <c r="CT2078" i="64"/>
  <c r="CS2078" i="64"/>
  <c r="CR2078" i="64"/>
  <c r="CQ2078" i="64"/>
  <c r="CP2078" i="64"/>
  <c r="CO2078" i="64"/>
  <c r="E2078" i="64"/>
  <c r="E2077" i="64"/>
  <c r="E2076" i="64"/>
  <c r="E2075" i="64"/>
  <c r="E2074" i="64"/>
  <c r="E2072" i="64"/>
  <c r="E2071" i="64"/>
  <c r="J2070" i="64"/>
  <c r="E2070" i="64"/>
  <c r="E2069" i="64"/>
  <c r="CN2070" i="64"/>
  <c r="E2066" i="64"/>
  <c r="E2065" i="64"/>
  <c r="E2064" i="64"/>
  <c r="E2063" i="64"/>
  <c r="E2062" i="64"/>
  <c r="B2062" i="64" s="1"/>
  <c r="E2051" i="64"/>
  <c r="E2050" i="64"/>
  <c r="B2050" i="64" s="1"/>
  <c r="E2049" i="64"/>
  <c r="B2049" i="64" s="1"/>
  <c r="E2047" i="64"/>
  <c r="G2339" i="64"/>
  <c r="E2339" i="64"/>
  <c r="G2338" i="64"/>
  <c r="E2338" i="64"/>
  <c r="G2337" i="64"/>
  <c r="E2337" i="64"/>
  <c r="G2336" i="64"/>
  <c r="E2336" i="64"/>
  <c r="DL2335" i="64"/>
  <c r="DK2335" i="64"/>
  <c r="DJ2335" i="64"/>
  <c r="DI2335" i="64"/>
  <c r="DH2335" i="64"/>
  <c r="DG2335" i="64"/>
  <c r="DF2335" i="64"/>
  <c r="DE2335" i="64"/>
  <c r="DD2335" i="64"/>
  <c r="DC2335" i="64"/>
  <c r="DB2335" i="64"/>
  <c r="DA2335" i="64"/>
  <c r="CZ2335" i="64"/>
  <c r="CY2335" i="64"/>
  <c r="CX2335" i="64"/>
  <c r="CW2335" i="64"/>
  <c r="CV2335" i="64"/>
  <c r="CU2335" i="64"/>
  <c r="CT2335" i="64"/>
  <c r="CS2335" i="64"/>
  <c r="CR2335" i="64"/>
  <c r="CQ2335" i="64"/>
  <c r="CP2335" i="64"/>
  <c r="CO2335" i="64"/>
  <c r="CL2335" i="64"/>
  <c r="CK2335" i="64"/>
  <c r="CJ2335" i="64"/>
  <c r="CI2335" i="64"/>
  <c r="CH2335" i="64"/>
  <c r="CG2335" i="64"/>
  <c r="CF2335" i="64"/>
  <c r="CE2335" i="64"/>
  <c r="CD2335" i="64"/>
  <c r="CC2335" i="64"/>
  <c r="CB2335" i="64"/>
  <c r="CA2335" i="64"/>
  <c r="BZ2335" i="64"/>
  <c r="BY2335" i="64"/>
  <c r="BX2335" i="64"/>
  <c r="BW2335" i="64"/>
  <c r="BV2335" i="64"/>
  <c r="BU2335" i="64"/>
  <c r="BT2335" i="64"/>
  <c r="BS2335" i="64"/>
  <c r="BR2335" i="64"/>
  <c r="BQ2335" i="64"/>
  <c r="BP2335" i="64"/>
  <c r="BO2335" i="64"/>
  <c r="BN2335" i="64"/>
  <c r="BM2335" i="64"/>
  <c r="BL2335" i="64"/>
  <c r="BK2335" i="64"/>
  <c r="BJ2335" i="64"/>
  <c r="BI2335" i="64"/>
  <c r="BH2335" i="64"/>
  <c r="BG2335" i="64"/>
  <c r="BF2335" i="64"/>
  <c r="BE2335" i="64"/>
  <c r="BD2335" i="64"/>
  <c r="BC2335" i="64"/>
  <c r="BB2335" i="64"/>
  <c r="BA2335" i="64"/>
  <c r="AZ2335" i="64"/>
  <c r="AY2335" i="64"/>
  <c r="AX2335" i="64"/>
  <c r="AW2335" i="64"/>
  <c r="AV2335" i="64"/>
  <c r="AU2335" i="64"/>
  <c r="AT2335" i="64"/>
  <c r="AS2335" i="64"/>
  <c r="AR2335" i="64"/>
  <c r="AQ2335" i="64"/>
  <c r="AP2335" i="64"/>
  <c r="AO2335" i="64"/>
  <c r="AN2335" i="64"/>
  <c r="AM2335" i="64"/>
  <c r="AL2335" i="64"/>
  <c r="AK2335" i="64"/>
  <c r="AJ2335" i="64"/>
  <c r="AI2335" i="64"/>
  <c r="AH2335" i="64"/>
  <c r="AG2335" i="64"/>
  <c r="AF2335" i="64"/>
  <c r="AE2335" i="64"/>
  <c r="AD2335" i="64"/>
  <c r="AC2335" i="64"/>
  <c r="AB2335" i="64"/>
  <c r="AA2335" i="64"/>
  <c r="Z2335" i="64"/>
  <c r="Y2335" i="64"/>
  <c r="X2335" i="64"/>
  <c r="W2335" i="64"/>
  <c r="V2335" i="64"/>
  <c r="U2335" i="64"/>
  <c r="T2335" i="64"/>
  <c r="S2335" i="64"/>
  <c r="E2335" i="64"/>
  <c r="E2334" i="64"/>
  <c r="G2333" i="64"/>
  <c r="E2333" i="64"/>
  <c r="G2332" i="64"/>
  <c r="E2332" i="64"/>
  <c r="E2331" i="64"/>
  <c r="E2330" i="64"/>
  <c r="E2329" i="64"/>
  <c r="E2328"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2" i="64"/>
  <c r="E2303" i="64"/>
  <c r="E2304" i="64"/>
  <c r="E2305" i="64"/>
  <c r="E2306" i="64"/>
  <c r="E2307" i="64"/>
  <c r="E2308" i="64"/>
  <c r="E2309" i="64"/>
  <c r="E2310" i="64"/>
  <c r="G2303" i="64"/>
  <c r="CN2318" i="64"/>
  <c r="G2318" i="64"/>
  <c r="E2318" i="64"/>
  <c r="CN2317" i="64"/>
  <c r="G2317" i="64"/>
  <c r="E2317" i="64"/>
  <c r="G2316" i="64"/>
  <c r="E2316" i="64"/>
  <c r="G2315" i="64"/>
  <c r="E2315" i="64"/>
  <c r="CN2314" i="64"/>
  <c r="G2314" i="64"/>
  <c r="E2314" i="64"/>
  <c r="DL2313" i="64"/>
  <c r="DK2313" i="64"/>
  <c r="DJ2313" i="64"/>
  <c r="DI2313" i="64"/>
  <c r="DH2313" i="64"/>
  <c r="DG2313" i="64"/>
  <c r="DF2313" i="64"/>
  <c r="DE2313" i="64"/>
  <c r="DD2313" i="64"/>
  <c r="DC2313" i="64"/>
  <c r="DB2313" i="64"/>
  <c r="DA2313" i="64"/>
  <c r="CZ2313" i="64"/>
  <c r="CY2313" i="64"/>
  <c r="CX2313" i="64"/>
  <c r="CW2313" i="64"/>
  <c r="CV2313" i="64"/>
  <c r="CU2313" i="64"/>
  <c r="CT2313" i="64"/>
  <c r="CS2313" i="64"/>
  <c r="CR2313" i="64"/>
  <c r="CQ2313" i="64"/>
  <c r="CP2313" i="64"/>
  <c r="CO2313" i="64"/>
  <c r="CN2313" i="64"/>
  <c r="G2313" i="64"/>
  <c r="E2313" i="64"/>
  <c r="G2312" i="64"/>
  <c r="E2312" i="64"/>
  <c r="G2311" i="64"/>
  <c r="E2311" i="64"/>
  <c r="H2310" i="64"/>
  <c r="I2307" i="64"/>
  <c r="I2308" i="64" s="1"/>
  <c r="I2309" i="64" s="1"/>
  <c r="G2302" i="64"/>
  <c r="E2301" i="64"/>
  <c r="T2259" i="64"/>
  <c r="U2259" i="64"/>
  <c r="V2259" i="64"/>
  <c r="W2259" i="64"/>
  <c r="X2259" i="64"/>
  <c r="Y2259" i="64"/>
  <c r="Z2259" i="64"/>
  <c r="AA2259" i="64"/>
  <c r="AB2259" i="64"/>
  <c r="AC2259" i="64"/>
  <c r="AD2259" i="64"/>
  <c r="AE2259" i="64"/>
  <c r="AF2259" i="64"/>
  <c r="AG2259" i="64"/>
  <c r="AH2259" i="64"/>
  <c r="AI2259" i="64"/>
  <c r="AJ2259" i="64"/>
  <c r="AK2259" i="64"/>
  <c r="AL2259" i="64"/>
  <c r="AM2259" i="64"/>
  <c r="AN2259" i="64"/>
  <c r="AO2259" i="64"/>
  <c r="AP2259" i="64"/>
  <c r="AQ2259" i="64"/>
  <c r="AR2259" i="64"/>
  <c r="AS2259" i="64"/>
  <c r="AT2259" i="64"/>
  <c r="AU2259" i="64"/>
  <c r="AV2259" i="64"/>
  <c r="AW2259" i="64"/>
  <c r="AX2259" i="64"/>
  <c r="AY2259" i="64"/>
  <c r="AZ2259" i="64"/>
  <c r="BA2259" i="64"/>
  <c r="BB2259" i="64"/>
  <c r="BC2259" i="64"/>
  <c r="BD2259" i="64"/>
  <c r="BE2259" i="64"/>
  <c r="BF2259" i="64"/>
  <c r="BG2259" i="64"/>
  <c r="BH2259" i="64"/>
  <c r="BI2259" i="64"/>
  <c r="BJ2259" i="64"/>
  <c r="BK2259" i="64"/>
  <c r="BL2259" i="64"/>
  <c r="BM2259" i="64"/>
  <c r="BN2259" i="64"/>
  <c r="BO2259" i="64"/>
  <c r="BP2259" i="64"/>
  <c r="BQ2259" i="64"/>
  <c r="BR2259" i="64"/>
  <c r="BS2259" i="64"/>
  <c r="BT2259" i="64"/>
  <c r="BU2259" i="64"/>
  <c r="BV2259" i="64"/>
  <c r="BW2259" i="64"/>
  <c r="BX2259" i="64"/>
  <c r="BY2259" i="64"/>
  <c r="BZ2259" i="64"/>
  <c r="CA2259" i="64"/>
  <c r="CB2259" i="64"/>
  <c r="CC2259" i="64"/>
  <c r="CD2259" i="64"/>
  <c r="CE2259" i="64"/>
  <c r="CF2259" i="64"/>
  <c r="CG2259" i="64"/>
  <c r="CH2259" i="64"/>
  <c r="CI2259" i="64"/>
  <c r="CJ2259" i="64"/>
  <c r="CK2259" i="64"/>
  <c r="CL2259" i="64"/>
  <c r="S2259" i="64"/>
  <c r="T2226" i="64"/>
  <c r="U2226" i="64"/>
  <c r="V2226" i="64"/>
  <c r="W2226" i="64"/>
  <c r="X2226" i="64"/>
  <c r="Y2226" i="64"/>
  <c r="Z2226" i="64"/>
  <c r="AA2226" i="64"/>
  <c r="AB2226" i="64"/>
  <c r="AC2226" i="64"/>
  <c r="AD2226" i="64"/>
  <c r="AE2226" i="64"/>
  <c r="AF2226" i="64"/>
  <c r="AG2226" i="64"/>
  <c r="AH2226" i="64"/>
  <c r="AI2226" i="64"/>
  <c r="AJ2226" i="64"/>
  <c r="AK2226" i="64"/>
  <c r="AL2226" i="64"/>
  <c r="AM2226" i="64"/>
  <c r="AN2226" i="64"/>
  <c r="AO2226" i="64"/>
  <c r="AP2226" i="64"/>
  <c r="AQ2226" i="64"/>
  <c r="AR2226" i="64"/>
  <c r="AS2226" i="64"/>
  <c r="AT2226" i="64"/>
  <c r="AU2226" i="64"/>
  <c r="AV2226" i="64"/>
  <c r="AW2226" i="64"/>
  <c r="AX2226" i="64"/>
  <c r="AY2226" i="64"/>
  <c r="AZ2226" i="64"/>
  <c r="BA2226" i="64"/>
  <c r="BB2226" i="64"/>
  <c r="BC2226" i="64"/>
  <c r="BD2226" i="64"/>
  <c r="BE2226" i="64"/>
  <c r="BF2226" i="64"/>
  <c r="BG2226" i="64"/>
  <c r="BH2226" i="64"/>
  <c r="BI2226" i="64"/>
  <c r="BJ2226" i="64"/>
  <c r="BK2226" i="64"/>
  <c r="BL2226" i="64"/>
  <c r="BM2226" i="64"/>
  <c r="BN2226" i="64"/>
  <c r="BO2226" i="64"/>
  <c r="BP2226" i="64"/>
  <c r="BQ2226" i="64"/>
  <c r="BR2226" i="64"/>
  <c r="BS2226" i="64"/>
  <c r="BT2226" i="64"/>
  <c r="BU2226" i="64"/>
  <c r="BV2226" i="64"/>
  <c r="BW2226" i="64"/>
  <c r="BX2226" i="64"/>
  <c r="BY2226" i="64"/>
  <c r="BZ2226" i="64"/>
  <c r="CA2226" i="64"/>
  <c r="CB2226" i="64"/>
  <c r="CC2226" i="64"/>
  <c r="CD2226" i="64"/>
  <c r="CE2226" i="64"/>
  <c r="CF2226" i="64"/>
  <c r="CG2226" i="64"/>
  <c r="CH2226" i="64"/>
  <c r="CI2226" i="64"/>
  <c r="CJ2226" i="64"/>
  <c r="CK2226" i="64"/>
  <c r="CL2226" i="64"/>
  <c r="S2226" i="64"/>
  <c r="CP2286" i="64"/>
  <c r="CQ2286" i="64"/>
  <c r="CR2286" i="64"/>
  <c r="CS2286" i="64"/>
  <c r="CT2286" i="64"/>
  <c r="CU2286" i="64"/>
  <c r="CV2286" i="64"/>
  <c r="CW2286" i="64"/>
  <c r="CX2286" i="64"/>
  <c r="CY2286" i="64"/>
  <c r="CZ2286" i="64"/>
  <c r="DA2286" i="64"/>
  <c r="DB2286" i="64"/>
  <c r="DC2286" i="64"/>
  <c r="DD2286" i="64"/>
  <c r="DE2286" i="64"/>
  <c r="DF2286" i="64"/>
  <c r="DG2286" i="64"/>
  <c r="DH2286" i="64"/>
  <c r="DI2286" i="64"/>
  <c r="DJ2286" i="64"/>
  <c r="DK2286" i="64"/>
  <c r="DL2286" i="64"/>
  <c r="CO2286" i="64"/>
  <c r="CN2286" i="64"/>
  <c r="CN2287" i="64"/>
  <c r="CN2290" i="64"/>
  <c r="CN2291" i="64"/>
  <c r="G2291" i="64"/>
  <c r="E2291" i="64"/>
  <c r="G2290" i="64"/>
  <c r="E2290" i="64"/>
  <c r="G2289" i="64"/>
  <c r="E2289" i="64"/>
  <c r="G2288" i="64"/>
  <c r="E2288" i="64"/>
  <c r="G2287" i="64"/>
  <c r="E2287" i="64"/>
  <c r="G2286" i="64"/>
  <c r="E2286" i="64"/>
  <c r="G2285" i="64"/>
  <c r="E2285" i="64"/>
  <c r="G2284" i="64"/>
  <c r="E2284" i="64"/>
  <c r="H2283" i="64"/>
  <c r="I2280" i="64"/>
  <c r="I2281" i="64" s="1"/>
  <c r="I2282" i="64" s="1"/>
  <c r="G2276" i="64"/>
  <c r="G2275" i="64"/>
  <c r="E2275" i="64"/>
  <c r="E2274" i="64"/>
  <c r="G2241" i="64"/>
  <c r="G2264" i="64"/>
  <c r="E2264" i="64"/>
  <c r="G2263" i="64"/>
  <c r="E2263" i="64"/>
  <c r="G2262" i="64"/>
  <c r="E2262" i="64"/>
  <c r="G2261" i="64"/>
  <c r="E2261" i="64"/>
  <c r="DL2260" i="64"/>
  <c r="DK2260" i="64"/>
  <c r="DJ2260" i="64"/>
  <c r="DI2260" i="64"/>
  <c r="DH2260" i="64"/>
  <c r="DG2260" i="64"/>
  <c r="DF2260" i="64"/>
  <c r="DE2260" i="64"/>
  <c r="DD2260" i="64"/>
  <c r="DC2260" i="64"/>
  <c r="DB2260" i="64"/>
  <c r="DA2260" i="64"/>
  <c r="CZ2260" i="64"/>
  <c r="CY2260" i="64"/>
  <c r="CX2260" i="64"/>
  <c r="CW2260" i="64"/>
  <c r="CV2260" i="64"/>
  <c r="CU2260" i="64"/>
  <c r="CT2260" i="64"/>
  <c r="CS2260" i="64"/>
  <c r="CR2260" i="64"/>
  <c r="CQ2260" i="64"/>
  <c r="CP2260" i="64"/>
  <c r="CO2260" i="64"/>
  <c r="G2260" i="64"/>
  <c r="E2260" i="64"/>
  <c r="G2259" i="64"/>
  <c r="E2259" i="64"/>
  <c r="G2258" i="64"/>
  <c r="E2258" i="64"/>
  <c r="G2257" i="64"/>
  <c r="E2257" i="64"/>
  <c r="H2256" i="64"/>
  <c r="I2245" i="64"/>
  <c r="I2246" i="64" s="1"/>
  <c r="I2247" i="64" s="1"/>
  <c r="I2248" i="64" s="1"/>
  <c r="I2249" i="64" s="1"/>
  <c r="I2250" i="64" s="1"/>
  <c r="I2251" i="64" s="1"/>
  <c r="I2252" i="64" s="1"/>
  <c r="I2253" i="64" s="1"/>
  <c r="I2254" i="64" s="1"/>
  <c r="I2255" i="64" s="1"/>
  <c r="G2245" i="64"/>
  <c r="G2246" i="64" s="1"/>
  <c r="G2247" i="64" s="1"/>
  <c r="G2248" i="64" s="1"/>
  <c r="G2249" i="64" s="1"/>
  <c r="G2250" i="64" s="1"/>
  <c r="G2251" i="64" s="1"/>
  <c r="G2252" i="64" s="1"/>
  <c r="G2253" i="64" s="1"/>
  <c r="G2254" i="64" s="1"/>
  <c r="G2255" i="64" s="1"/>
  <c r="G2240" i="64"/>
  <c r="E2240" i="64"/>
  <c r="E2239" i="64"/>
  <c r="G2224" i="64"/>
  <c r="G2225" i="64"/>
  <c r="G2226" i="64"/>
  <c r="G2227" i="64"/>
  <c r="G2228" i="64"/>
  <c r="G2229" i="64"/>
  <c r="G2230" i="64"/>
  <c r="G2207" i="64"/>
  <c r="I2211" i="64"/>
  <c r="I2212" i="64" s="1"/>
  <c r="I2213" i="64" s="1"/>
  <c r="I2214" i="64" s="1"/>
  <c r="I2215" i="64" s="1"/>
  <c r="I2216" i="64" s="1"/>
  <c r="I2217" i="64" s="1"/>
  <c r="I2218" i="64" s="1"/>
  <c r="I2219" i="64" s="1"/>
  <c r="I2220" i="64" s="1"/>
  <c r="I2221" i="64" s="1"/>
  <c r="G2211" i="64"/>
  <c r="G2212" i="64" s="1"/>
  <c r="G2213" i="64" s="1"/>
  <c r="G2214" i="64" s="1"/>
  <c r="G2215" i="64" s="1"/>
  <c r="G2216" i="64" s="1"/>
  <c r="G2217" i="64" s="1"/>
  <c r="G2218" i="64" s="1"/>
  <c r="G2219" i="64" s="1"/>
  <c r="G2220" i="64" s="1"/>
  <c r="G2221" i="64" s="1"/>
  <c r="E2230" i="64"/>
  <c r="E2229" i="64"/>
  <c r="E2228" i="64"/>
  <c r="E2227" i="64"/>
  <c r="DL2226" i="64"/>
  <c r="DK2226" i="64"/>
  <c r="DJ2226" i="64"/>
  <c r="DI2226" i="64"/>
  <c r="DH2226" i="64"/>
  <c r="DG2226" i="64"/>
  <c r="DF2226" i="64"/>
  <c r="DE2226" i="64"/>
  <c r="DD2226" i="64"/>
  <c r="DC2226" i="64"/>
  <c r="DB2226" i="64"/>
  <c r="DA2226" i="64"/>
  <c r="CZ2226" i="64"/>
  <c r="CY2226" i="64"/>
  <c r="CX2226" i="64"/>
  <c r="CW2226" i="64"/>
  <c r="CV2226" i="64"/>
  <c r="CU2226" i="64"/>
  <c r="CT2226" i="64"/>
  <c r="CS2226" i="64"/>
  <c r="CR2226" i="64"/>
  <c r="CQ2226" i="64"/>
  <c r="CP2226" i="64"/>
  <c r="CO2226" i="64"/>
  <c r="E2226" i="64"/>
  <c r="E2225" i="64"/>
  <c r="E2224" i="64"/>
  <c r="G2223" i="64"/>
  <c r="E2223" i="64"/>
  <c r="G2206" i="64"/>
  <c r="E2206" i="64"/>
  <c r="E2205" i="64"/>
  <c r="AF691" i="64" a="1"/>
  <c r="CC691" i="64" a="1"/>
  <c r="BM691" i="64" a="1"/>
  <c r="AI691" i="64" a="1"/>
  <c r="X691" i="64" a="1"/>
  <c r="AJ691" i="64" a="1"/>
  <c r="AE691" i="64" a="1"/>
  <c r="BT691" i="64" a="1"/>
  <c r="AC691" i="64" a="1"/>
  <c r="AM691" i="64" a="1"/>
  <c r="CF691" i="64" a="1"/>
  <c r="V1136" i="64" a="1"/>
  <c r="BH691" i="64" a="1"/>
  <c r="AP691" i="64" a="1"/>
  <c r="BY691" i="64" a="1"/>
  <c r="CN693" i="64" a="1"/>
  <c r="BI691" i="64" a="1"/>
  <c r="BE691" i="64" a="1"/>
  <c r="BV691" i="64" a="1"/>
  <c r="AN691" i="64" a="1"/>
  <c r="BX691" i="64" a="1"/>
  <c r="AL691" i="64" a="1"/>
  <c r="W691" i="64" a="1"/>
  <c r="CN691" i="64" a="1"/>
  <c r="BO691" i="64" a="1"/>
  <c r="AA691" i="64" a="1"/>
  <c r="BC691" i="64" a="1"/>
  <c r="BN691" i="64" a="1"/>
  <c r="BA691" i="64" a="1"/>
  <c r="BJ691" i="64" a="1"/>
  <c r="Z691" i="64" a="1"/>
  <c r="AQ691" i="64" a="1"/>
  <c r="CK691" i="64" a="1"/>
  <c r="AS691" i="64" a="1"/>
  <c r="BU691" i="64" a="1"/>
  <c r="BP691" i="64" a="1"/>
  <c r="AZ691" i="64" a="1"/>
  <c r="AK691" i="64" a="1"/>
  <c r="CI691" i="64" a="1"/>
  <c r="V691" i="64" a="1"/>
  <c r="BS691" i="64" a="1"/>
  <c r="BL691" i="64" a="1"/>
  <c r="AT691" i="64" a="1"/>
  <c r="AB691" i="64" a="1"/>
  <c r="AR691" i="64" a="1"/>
  <c r="AG691" i="64" a="1"/>
  <c r="AY691" i="64" a="1"/>
  <c r="BK691" i="64" a="1"/>
  <c r="CE691" i="64" a="1"/>
  <c r="Y691" i="64" a="1"/>
  <c r="BG691" i="64" a="1"/>
  <c r="CJ691" i="64" a="1"/>
  <c r="BQ691" i="64" a="1"/>
  <c r="BF691" i="64" a="1"/>
  <c r="S691" i="64" a="1"/>
  <c r="U691" i="64" a="1"/>
  <c r="T691" i="64" a="1"/>
  <c r="CD691" i="64" a="1"/>
  <c r="BW691" i="64" a="1"/>
  <c r="AO691" i="64" a="1"/>
  <c r="AW691" i="64" a="1"/>
  <c r="CG691" i="64" a="1"/>
  <c r="BR691" i="64" a="1"/>
  <c r="AU691" i="64" a="1"/>
  <c r="BZ691" i="64" a="1"/>
  <c r="CA691" i="64" a="1"/>
  <c r="AX691" i="64" a="1"/>
  <c r="V772" i="64" a="1"/>
  <c r="CL691" i="64" a="1"/>
  <c r="BB691" i="64" a="1"/>
  <c r="AH691" i="64" a="1"/>
  <c r="CB691" i="64" a="1"/>
  <c r="AV691" i="64" a="1"/>
  <c r="CH691" i="64" a="1"/>
  <c r="AD691" i="64" a="1"/>
  <c r="BD691" i="64" a="1"/>
  <c r="CX18" i="1185" l="1"/>
  <c r="CX22" i="1185" s="1"/>
  <c r="CP33" i="1185"/>
  <c r="CS18" i="1185"/>
  <c r="CS22" i="1185" s="1"/>
  <c r="CX18" i="861"/>
  <c r="CX17" i="861"/>
  <c r="CP18" i="1185"/>
  <c r="CP22" i="1185" s="1"/>
  <c r="CP24" i="1185" s="1"/>
  <c r="CQ17" i="861"/>
  <c r="CV17" i="861"/>
  <c r="CO37" i="861"/>
  <c r="CS37" i="861"/>
  <c r="CP37" i="861"/>
  <c r="CT37" i="861"/>
  <c r="CR37" i="861"/>
  <c r="CQ37" i="861"/>
  <c r="CQ24" i="1185"/>
  <c r="CV18" i="861"/>
  <c r="CV37" i="861"/>
  <c r="CU37" i="861"/>
  <c r="CO18" i="1185"/>
  <c r="CO22" i="1185" s="1"/>
  <c r="CO24" i="1185" s="1"/>
  <c r="CO25" i="1185" s="1"/>
  <c r="CT33" i="1185"/>
  <c r="CX37" i="861"/>
  <c r="CT17" i="861"/>
  <c r="CW18" i="1185"/>
  <c r="CW22" i="1185" s="1"/>
  <c r="CW24" i="1185" s="1"/>
  <c r="CW37" i="861"/>
  <c r="CV18" i="1185"/>
  <c r="CV22" i="1185" s="1"/>
  <c r="CV24" i="1185" s="1"/>
  <c r="CP17" i="861"/>
  <c r="CO30" i="1185"/>
  <c r="CO33" i="1185" s="1"/>
  <c r="CS24" i="1185"/>
  <c r="X33" i="1185"/>
  <c r="X18" i="861" s="1"/>
  <c r="Y24" i="1185"/>
  <c r="CW33" i="1185"/>
  <c r="CV33" i="1185"/>
  <c r="CX24" i="1185"/>
  <c r="CT18" i="1185"/>
  <c r="CT22" i="1185" s="1"/>
  <c r="CT24" i="1185" s="1"/>
  <c r="CR18" i="1185"/>
  <c r="CR22" i="1185" s="1"/>
  <c r="CR24" i="1185" s="1"/>
  <c r="Z22" i="1185"/>
  <c r="CU18" i="1185"/>
  <c r="CU22" i="1185" s="1"/>
  <c r="CU24" i="1185" s="1"/>
  <c r="CU17" i="861"/>
  <c r="CQ18" i="861"/>
  <c r="CS17" i="861"/>
  <c r="CO17" i="861"/>
  <c r="CW17" i="861"/>
  <c r="CU33" i="1185"/>
  <c r="Y33" i="1185"/>
  <c r="Y18" i="861" s="1"/>
  <c r="CS33" i="1185"/>
  <c r="CQ33" i="1185"/>
  <c r="CR33" i="1185"/>
  <c r="T25" i="1185"/>
  <c r="AA8" i="1185"/>
  <c r="CZ37" i="861"/>
  <c r="CY17" i="861"/>
  <c r="CY18" i="861" s="1"/>
  <c r="CX30" i="1185"/>
  <c r="CX33" i="1185" s="1"/>
  <c r="Z30" i="1185"/>
  <c r="Z17" i="861" s="1"/>
  <c r="CY18" i="1185"/>
  <c r="CY22" i="1185" s="1"/>
  <c r="CY24" i="1185" s="1"/>
  <c r="AB17" i="1185"/>
  <c r="AB16" i="1185"/>
  <c r="AB37" i="861" s="1"/>
  <c r="AB4" i="1185"/>
  <c r="AB23" i="1185"/>
  <c r="AB32" i="1185"/>
  <c r="AB29" i="1185"/>
  <c r="CZ1" i="1185"/>
  <c r="AC7" i="1185"/>
  <c r="AC1" i="1185"/>
  <c r="AD2" i="1185"/>
  <c r="AC3" i="1185"/>
  <c r="CZ23" i="1185"/>
  <c r="CZ16" i="1185"/>
  <c r="CZ4" i="1185"/>
  <c r="CZ17" i="1185"/>
  <c r="CZ29" i="1185"/>
  <c r="CZ32" i="1185"/>
  <c r="DB2" i="1185"/>
  <c r="DA3" i="1185"/>
  <c r="DA7" i="1185"/>
  <c r="DA8" i="1185"/>
  <c r="AA18" i="1185"/>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1"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975" i="64" s="1" a="1"/>
  <c r="X975"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975" i="64" s="1" a="1"/>
  <c r="CV975"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5"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0" i="64"/>
  <c r="J2071" i="64"/>
  <c r="R2071" i="64" s="1"/>
  <c r="CN2071" i="64"/>
  <c r="H2222" i="64"/>
  <c r="CU772" i="64" a="1"/>
  <c r="CT772" i="64" a="1"/>
  <c r="W772" i="64" a="1"/>
  <c r="CM772" i="64" a="1"/>
  <c r="CN772" i="64" a="1"/>
  <c r="CS772" i="64" a="1"/>
  <c r="CP772" i="64" a="1"/>
  <c r="CQ772" i="64" a="1"/>
  <c r="CO772" i="64" a="1"/>
  <c r="CO1136" i="64" a="1"/>
  <c r="CR772" i="64" a="1"/>
  <c r="W1136" i="64" a="1"/>
  <c r="CS18" i="861" l="1"/>
  <c r="CP18" i="861"/>
  <c r="CT18" i="861"/>
  <c r="CO18" i="861"/>
  <c r="CW18" i="861"/>
  <c r="CU18" i="861"/>
  <c r="CR17" i="861"/>
  <c r="CR18" i="861" s="1"/>
  <c r="Z24" i="1185"/>
  <c r="Z33" i="1185"/>
  <c r="Z18" i="861" s="1"/>
  <c r="T26" i="1185"/>
  <c r="U21" i="1185"/>
  <c r="AB8" i="1185"/>
  <c r="AA22" i="1185"/>
  <c r="CO26" i="1185"/>
  <c r="CP21" i="1185"/>
  <c r="CP25" i="1185" s="1"/>
  <c r="CZ17" i="861"/>
  <c r="DA37" i="861"/>
  <c r="CY30" i="1185"/>
  <c r="CY33" i="1185" s="1"/>
  <c r="AB18" i="1185"/>
  <c r="DA1" i="1185"/>
  <c r="DA16" i="1185"/>
  <c r="DA4" i="1185"/>
  <c r="DA17" i="1185"/>
  <c r="DA29" i="1185"/>
  <c r="DA23" i="1185"/>
  <c r="DA32" i="1185"/>
  <c r="DB8" i="1185"/>
  <c r="DC2" i="1185"/>
  <c r="DB3" i="1185"/>
  <c r="DB7" i="1185"/>
  <c r="CZ18" i="1185"/>
  <c r="CZ22" i="1185" s="1"/>
  <c r="CZ24" i="1185" s="1"/>
  <c r="AC4" i="1185"/>
  <c r="AC17" i="1185"/>
  <c r="AC23" i="1185"/>
  <c r="AC16" i="1185"/>
  <c r="AC37" i="861" s="1"/>
  <c r="AC32" i="1185"/>
  <c r="AC29" i="1185"/>
  <c r="AD7" i="1185"/>
  <c r="AD1" i="1185"/>
  <c r="AE2" i="1185"/>
  <c r="AD3" i="1185"/>
  <c r="AA30" i="1185"/>
  <c r="AA17" i="861"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2"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975" i="64" s="1" a="1"/>
  <c r="Y975" i="64" s="1"/>
  <c r="Y1" i="64"/>
  <c r="CV1" i="64"/>
  <c r="CV281" i="64"/>
  <c r="CV263" i="64"/>
  <c r="CW3" i="64"/>
  <c r="CW975" i="64" s="1" a="1"/>
  <c r="CW975" i="64" s="1"/>
  <c r="CW259" i="64"/>
  <c r="CW7" i="64"/>
  <c r="CX2" i="64"/>
  <c r="CW8" i="64"/>
  <c r="CW277" i="64"/>
  <c r="CW260" i="64"/>
  <c r="CW278" i="64"/>
  <c r="CW279" i="64"/>
  <c r="CW261" i="64"/>
  <c r="CW262" i="64"/>
  <c r="CW280" i="64"/>
  <c r="X24" i="864"/>
  <c r="X95"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2" i="64"/>
  <c r="J2072" i="64"/>
  <c r="R2072" i="64" s="1"/>
  <c r="E1993" i="64"/>
  <c r="E1992" i="64"/>
  <c r="E1476" i="64"/>
  <c r="E1475" i="64"/>
  <c r="E1477" i="64"/>
  <c r="E1441" i="64"/>
  <c r="E1440" i="64"/>
  <c r="E1439" i="64"/>
  <c r="E1438" i="64"/>
  <c r="I1404" i="64"/>
  <c r="R1404" i="64" s="1"/>
  <c r="X772" i="64" a="1"/>
  <c r="CV772" i="64" a="1"/>
  <c r="CP1136" i="64" a="1"/>
  <c r="X1136" i="64" a="1"/>
  <c r="CZ18" i="861" l="1"/>
  <c r="AA33" i="1185"/>
  <c r="AA18" i="861" s="1"/>
  <c r="U25" i="1185"/>
  <c r="AB22" i="1185"/>
  <c r="AB24" i="1185" s="1"/>
  <c r="CP26" i="1185"/>
  <c r="CQ21" i="1185"/>
  <c r="CQ25" i="1185" s="1"/>
  <c r="AA24" i="1185"/>
  <c r="DA17" i="861"/>
  <c r="DB37" i="861"/>
  <c r="DB1" i="1185"/>
  <c r="AC18" i="1185"/>
  <c r="CZ30" i="1185"/>
  <c r="CZ33" i="1185" s="1"/>
  <c r="AD16" i="1185"/>
  <c r="AD37" i="861" s="1"/>
  <c r="AD4" i="1185"/>
  <c r="AD17" i="1185"/>
  <c r="AD23" i="1185"/>
  <c r="AD32" i="1185"/>
  <c r="AD29" i="1185"/>
  <c r="AF2" i="1185"/>
  <c r="AE3" i="1185"/>
  <c r="AE7" i="1185"/>
  <c r="AE1" i="1185"/>
  <c r="DB16" i="1185"/>
  <c r="DB4" i="1185"/>
  <c r="DB17" i="1185"/>
  <c r="DB29" i="1185"/>
  <c r="DB23" i="1185"/>
  <c r="DB32" i="1185"/>
  <c r="DC8" i="1185"/>
  <c r="DD2" i="1185"/>
  <c r="DC3" i="1185"/>
  <c r="DC7" i="1185"/>
  <c r="AC8" i="1185"/>
  <c r="DA18" i="1185"/>
  <c r="DA22" i="1185" s="1"/>
  <c r="DA24" i="1185"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772" i="64" a="1"/>
  <c r="CQ1136" i="64" a="1"/>
  <c r="Y1136" i="64" a="1"/>
  <c r="DA18" i="861" l="1"/>
  <c r="AC22" i="1185"/>
  <c r="AC24" i="1185" s="1"/>
  <c r="CR21" i="1185"/>
  <c r="CR25" i="1185" s="1"/>
  <c r="CQ26" i="1185"/>
  <c r="AD8" i="1185"/>
  <c r="AB30" i="1185"/>
  <c r="AB17" i="861" s="1"/>
  <c r="V21" i="1185"/>
  <c r="U26" i="1185"/>
  <c r="DB17" i="861"/>
  <c r="DC37" i="861"/>
  <c r="DA30" i="1185"/>
  <c r="DA33" i="1185" s="1"/>
  <c r="AE16" i="1185"/>
  <c r="AE37" i="861" s="1"/>
  <c r="AE4" i="1185"/>
  <c r="AE17" i="1185"/>
  <c r="AE23" i="1185"/>
  <c r="AE29" i="1185"/>
  <c r="AE32" i="1185"/>
  <c r="DC1" i="1185"/>
  <c r="AG2" i="1185"/>
  <c r="AF3" i="1185"/>
  <c r="AF7" i="1185"/>
  <c r="AF1" i="1185"/>
  <c r="DC16" i="1185"/>
  <c r="DC4" i="1185"/>
  <c r="DC17" i="1185"/>
  <c r="DC29" i="1185"/>
  <c r="DC23" i="1185"/>
  <c r="DC32" i="1185"/>
  <c r="DD7" i="1185"/>
  <c r="DD8" i="1185"/>
  <c r="DE2" i="1185"/>
  <c r="DD3" i="1185"/>
  <c r="DB18" i="1185"/>
  <c r="DB22" i="1185" s="1"/>
  <c r="DB24" i="1185" s="1"/>
  <c r="AD18" i="1185"/>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4" i="861"/>
  <c r="T96" i="861"/>
  <c r="Z259" i="64"/>
  <c r="Z7" i="64"/>
  <c r="Y8" i="64" s="1"/>
  <c r="CO44" i="861"/>
  <c r="Y4" i="64"/>
  <c r="S47" i="861"/>
  <c r="S88" i="861" s="1"/>
  <c r="CO68"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28" i="861" s="1"/>
  <c r="CX7" i="863"/>
  <c r="CX53" i="863" a="1"/>
  <c r="CX53" i="863" s="1"/>
  <c r="CY2" i="863"/>
  <c r="CX56" i="863" a="1"/>
  <c r="CX56" i="863" s="1"/>
  <c r="CW43" i="863"/>
  <c r="CW42" i="863"/>
  <c r="CW21" i="863" s="1"/>
  <c r="CW32" i="861" s="1"/>
  <c r="CW57" i="863"/>
  <c r="CO23" i="861"/>
  <c r="Z3" i="64"/>
  <c r="Z975" i="64" s="1" a="1"/>
  <c r="Z975" i="64" s="1"/>
  <c r="Z1" i="64"/>
  <c r="AA2" i="64"/>
  <c r="CW263" i="64"/>
  <c r="CW1" i="64"/>
  <c r="CW281" i="64"/>
  <c r="CX7" i="64"/>
  <c r="CY2" i="64"/>
  <c r="CX8" i="64"/>
  <c r="CX277" i="64"/>
  <c r="CX259" i="64"/>
  <c r="CX3" i="64"/>
  <c r="CX975" i="64" s="1" a="1"/>
  <c r="CX975"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5" i="861" s="1"/>
  <c r="Y43" i="863"/>
  <c r="Y42" i="863"/>
  <c r="Y21" i="863" s="1"/>
  <c r="X32" i="861"/>
  <c r="CQ1" i="860"/>
  <c r="CR9" i="860"/>
  <c r="CR8" i="860"/>
  <c r="CR3" i="860"/>
  <c r="CS2" i="860"/>
  <c r="CQ4" i="860"/>
  <c r="I1405" i="64"/>
  <c r="I1406" i="64" s="1"/>
  <c r="R1406" i="64" s="1"/>
  <c r="CN1793" i="64"/>
  <c r="CN1815" i="64"/>
  <c r="CO1815" i="64" s="1"/>
  <c r="CO1817" i="64" s="1"/>
  <c r="CN1837" i="64"/>
  <c r="CO1837" i="64" s="1"/>
  <c r="CP1837" i="64" s="1"/>
  <c r="CP1776" i="64"/>
  <c r="CQ1776" i="64"/>
  <c r="CR1776" i="64"/>
  <c r="CS1776" i="64"/>
  <c r="CT1776" i="64"/>
  <c r="CU1776" i="64"/>
  <c r="CV1776" i="64"/>
  <c r="CW1776" i="64"/>
  <c r="CX1776" i="64"/>
  <c r="CY1776" i="64"/>
  <c r="CZ1776" i="64"/>
  <c r="DA1776" i="64"/>
  <c r="DB1776" i="64"/>
  <c r="DC1776" i="64"/>
  <c r="DD1776" i="64"/>
  <c r="DE1776" i="64"/>
  <c r="DF1776" i="64"/>
  <c r="DG1776" i="64"/>
  <c r="DH1776" i="64"/>
  <c r="DI1776" i="64"/>
  <c r="DJ1776" i="64"/>
  <c r="DK1776" i="64"/>
  <c r="DL1776" i="64"/>
  <c r="CP1780" i="64"/>
  <c r="CQ1780" i="64"/>
  <c r="CR1780" i="64"/>
  <c r="CS1780" i="64"/>
  <c r="CT1780" i="64"/>
  <c r="CU1780" i="64"/>
  <c r="CV1780" i="64"/>
  <c r="CW1780" i="64"/>
  <c r="CX1780" i="64"/>
  <c r="CY1780" i="64"/>
  <c r="CZ1780" i="64"/>
  <c r="DA1780" i="64"/>
  <c r="DB1780" i="64"/>
  <c r="DC1780" i="64"/>
  <c r="DD1780" i="64"/>
  <c r="DE1780" i="64"/>
  <c r="DF1780" i="64"/>
  <c r="DG1780" i="64"/>
  <c r="DH1780" i="64"/>
  <c r="DI1780" i="64"/>
  <c r="DJ1780" i="64"/>
  <c r="DK1780" i="64"/>
  <c r="DL1780" i="64"/>
  <c r="CO1780" i="64"/>
  <c r="CO1776" i="64"/>
  <c r="CP2170" i="64"/>
  <c r="CQ2170" i="64"/>
  <c r="CR2170" i="64"/>
  <c r="CS2170" i="64"/>
  <c r="CT2170" i="64"/>
  <c r="CU2170" i="64"/>
  <c r="CV2170" i="64"/>
  <c r="CW2170" i="64"/>
  <c r="CX2170" i="64"/>
  <c r="CY2170" i="64"/>
  <c r="CZ2170" i="64"/>
  <c r="DA2170" i="64"/>
  <c r="DB2170" i="64"/>
  <c r="DC2170" i="64"/>
  <c r="DD2170" i="64"/>
  <c r="DE2170" i="64"/>
  <c r="DF2170" i="64"/>
  <c r="DG2170" i="64"/>
  <c r="DH2170" i="64"/>
  <c r="DI2170" i="64"/>
  <c r="DJ2170" i="64"/>
  <c r="DK2170" i="64"/>
  <c r="DL2170" i="64"/>
  <c r="CO2170" i="64"/>
  <c r="CP2191" i="64"/>
  <c r="CQ2191" i="64"/>
  <c r="CR2191" i="64"/>
  <c r="CS2191" i="64"/>
  <c r="CT2191" i="64"/>
  <c r="CU2191" i="64"/>
  <c r="CV2191" i="64"/>
  <c r="CW2191" i="64"/>
  <c r="CX2191" i="64"/>
  <c r="CY2191" i="64"/>
  <c r="CZ2191" i="64"/>
  <c r="DA2191" i="64"/>
  <c r="DB2191" i="64"/>
  <c r="DC2191" i="64"/>
  <c r="DD2191" i="64"/>
  <c r="DE2191" i="64"/>
  <c r="DF2191" i="64"/>
  <c r="DG2191" i="64"/>
  <c r="DH2191" i="64"/>
  <c r="DI2191" i="64"/>
  <c r="DJ2191" i="64"/>
  <c r="DK2191" i="64"/>
  <c r="DL2191" i="64"/>
  <c r="CO2191" i="64"/>
  <c r="DL20" i="64"/>
  <c r="DL21" i="64"/>
  <c r="DL22" i="64"/>
  <c r="DL23" i="64"/>
  <c r="DL44" i="64"/>
  <c r="DL2403"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0" i="64"/>
  <c r="DL1652" i="64"/>
  <c r="DL1681" i="64"/>
  <c r="DL1683" i="64"/>
  <c r="DL1684" i="64"/>
  <c r="DL1707" i="64"/>
  <c r="DL1731" i="64"/>
  <c r="DL1732" i="64"/>
  <c r="DL1801" i="64"/>
  <c r="DL1803" i="64"/>
  <c r="DL1823" i="64"/>
  <c r="DL1825" i="64"/>
  <c r="DL1844" i="64"/>
  <c r="DL1846" i="64"/>
  <c r="DL1866" i="64"/>
  <c r="DL1868" i="64"/>
  <c r="DL1902" i="64"/>
  <c r="DL1904" i="64"/>
  <c r="DL1934" i="64"/>
  <c r="DL1936" i="64"/>
  <c r="DL1966" i="64"/>
  <c r="DL1968" i="64"/>
  <c r="DL2000" i="64"/>
  <c r="DL2002" i="64"/>
  <c r="DL2034" i="64"/>
  <c r="DL2077" i="64" s="1"/>
  <c r="DL2036" i="64"/>
  <c r="DL2150" i="64"/>
  <c r="DL2152" i="64"/>
  <c r="DL2153" i="64"/>
  <c r="DL2407" i="64"/>
  <c r="DL2430" i="64"/>
  <c r="DL2432" i="64"/>
  <c r="DL2433" i="64"/>
  <c r="DL2456" i="64"/>
  <c r="DL2458" i="64"/>
  <c r="DL2459" i="64"/>
  <c r="DL2481" i="64"/>
  <c r="DL2482" i="64"/>
  <c r="DL2484" i="64"/>
  <c r="DL2485" i="64"/>
  <c r="DL2506" i="64"/>
  <c r="DL2507" i="64"/>
  <c r="DL2508" i="64"/>
  <c r="DL2510" i="64"/>
  <c r="DL2511" i="64"/>
  <c r="DL2531" i="64"/>
  <c r="DL2533"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89" i="64"/>
  <c r="CN1992" i="64" s="1"/>
  <c r="CN2023" i="64"/>
  <c r="CN2026" i="64" s="1"/>
  <c r="CN2027" i="64" s="1"/>
  <c r="E2142" i="64"/>
  <c r="E2143" i="64"/>
  <c r="B2143" i="64" s="1"/>
  <c r="E2144" i="64"/>
  <c r="B2144" i="64" s="1"/>
  <c r="E2145" i="64"/>
  <c r="B2145" i="64" s="1"/>
  <c r="E2146" i="64"/>
  <c r="G2146" i="64"/>
  <c r="E2147" i="64"/>
  <c r="G2147" i="64"/>
  <c r="E2148" i="64"/>
  <c r="G2148" i="64"/>
  <c r="E2149" i="64"/>
  <c r="G2149" i="64"/>
  <c r="E2150" i="64"/>
  <c r="G2150" i="64"/>
  <c r="S2150" i="64"/>
  <c r="T2150" i="64"/>
  <c r="U2150" i="64"/>
  <c r="V2150" i="64"/>
  <c r="W2150" i="64"/>
  <c r="X2150" i="64"/>
  <c r="Y2150" i="64"/>
  <c r="Z2150" i="64"/>
  <c r="AA2150" i="64"/>
  <c r="AB2150" i="64"/>
  <c r="AC2150" i="64"/>
  <c r="AD2150" i="64"/>
  <c r="AE2150" i="64"/>
  <c r="AF2150" i="64"/>
  <c r="AG2150" i="64"/>
  <c r="AH2150" i="64"/>
  <c r="AI2150" i="64"/>
  <c r="AJ2150" i="64"/>
  <c r="AK2150" i="64"/>
  <c r="AL2150" i="64"/>
  <c r="AM2150" i="64"/>
  <c r="AN2150" i="64"/>
  <c r="AO2150" i="64"/>
  <c r="AP2150" i="64"/>
  <c r="AQ2150" i="64"/>
  <c r="AR2150" i="64"/>
  <c r="AS2150" i="64"/>
  <c r="AT2150" i="64"/>
  <c r="AU2150" i="64"/>
  <c r="AV2150" i="64"/>
  <c r="AW2150" i="64"/>
  <c r="AX2150" i="64"/>
  <c r="AY2150" i="64"/>
  <c r="AZ2150" i="64"/>
  <c r="BA2150" i="64"/>
  <c r="BB2150" i="64"/>
  <c r="BC2150" i="64"/>
  <c r="BD2150" i="64"/>
  <c r="BE2150" i="64"/>
  <c r="BF2150" i="64"/>
  <c r="BG2150" i="64"/>
  <c r="BH2150" i="64"/>
  <c r="BI2150" i="64"/>
  <c r="BJ2150" i="64"/>
  <c r="BK2150" i="64"/>
  <c r="BL2150" i="64"/>
  <c r="BM2150" i="64"/>
  <c r="BN2150" i="64"/>
  <c r="BO2150" i="64"/>
  <c r="BP2150" i="64"/>
  <c r="BQ2150" i="64"/>
  <c r="BR2150" i="64"/>
  <c r="BS2150" i="64"/>
  <c r="BT2150" i="64"/>
  <c r="BU2150" i="64"/>
  <c r="BV2150" i="64"/>
  <c r="BW2150" i="64"/>
  <c r="BX2150" i="64"/>
  <c r="BY2150" i="64"/>
  <c r="BZ2150" i="64"/>
  <c r="CA2150" i="64"/>
  <c r="CB2150" i="64"/>
  <c r="CC2150" i="64"/>
  <c r="CD2150" i="64"/>
  <c r="CE2150" i="64"/>
  <c r="CF2150" i="64"/>
  <c r="CG2150" i="64"/>
  <c r="CH2150" i="64"/>
  <c r="CI2150" i="64"/>
  <c r="CJ2150" i="64"/>
  <c r="CK2150" i="64"/>
  <c r="CL2150" i="64"/>
  <c r="CO2150" i="64"/>
  <c r="CP2150" i="64"/>
  <c r="CQ2150" i="64"/>
  <c r="CR2150" i="64"/>
  <c r="CS2150" i="64"/>
  <c r="CT2150" i="64"/>
  <c r="CU2150" i="64"/>
  <c r="CV2150" i="64"/>
  <c r="CW2150" i="64"/>
  <c r="CX2150" i="64"/>
  <c r="CY2150" i="64"/>
  <c r="CZ2150" i="64"/>
  <c r="DA2150" i="64"/>
  <c r="DB2150" i="64"/>
  <c r="DC2150" i="64"/>
  <c r="DD2150" i="64"/>
  <c r="DE2150" i="64"/>
  <c r="DF2150" i="64"/>
  <c r="DG2150" i="64"/>
  <c r="DH2150" i="64"/>
  <c r="DI2150" i="64"/>
  <c r="DJ2150" i="64"/>
  <c r="DK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S2153" i="64"/>
  <c r="T2153" i="64"/>
  <c r="U2153" i="64"/>
  <c r="V2153" i="64"/>
  <c r="W2153" i="64"/>
  <c r="X2153" i="64"/>
  <c r="Y2153" i="64"/>
  <c r="Z2153" i="64"/>
  <c r="AA2153" i="64"/>
  <c r="AB2153" i="64"/>
  <c r="AC2153" i="64"/>
  <c r="AD2153" i="64"/>
  <c r="AE2153" i="64"/>
  <c r="AF2153" i="64"/>
  <c r="AG2153" i="64"/>
  <c r="AH2153" i="64"/>
  <c r="AI2153" i="64"/>
  <c r="AJ2153" i="64"/>
  <c r="AK2153" i="64"/>
  <c r="AL2153" i="64"/>
  <c r="AM2153" i="64"/>
  <c r="AN2153" i="64"/>
  <c r="AO2153" i="64"/>
  <c r="AP2153" i="64"/>
  <c r="AQ2153" i="64"/>
  <c r="AR2153" i="64"/>
  <c r="AS2153" i="64"/>
  <c r="AT2153" i="64"/>
  <c r="AU2153" i="64"/>
  <c r="AV2153" i="64"/>
  <c r="AW2153" i="64"/>
  <c r="AX2153" i="64"/>
  <c r="AY2153" i="64"/>
  <c r="AZ2153" i="64"/>
  <c r="BA2153" i="64"/>
  <c r="BB2153" i="64"/>
  <c r="BC2153" i="64"/>
  <c r="BD2153" i="64"/>
  <c r="BE2153" i="64"/>
  <c r="BF2153" i="64"/>
  <c r="BG2153" i="64"/>
  <c r="BH2153" i="64"/>
  <c r="BI2153" i="64"/>
  <c r="BJ2153" i="64"/>
  <c r="BK2153" i="64"/>
  <c r="BL2153" i="64"/>
  <c r="BM2153" i="64"/>
  <c r="BN2153" i="64"/>
  <c r="BO2153" i="64"/>
  <c r="BP2153" i="64"/>
  <c r="BQ2153" i="64"/>
  <c r="BR2153" i="64"/>
  <c r="BS2153" i="64"/>
  <c r="BT2153" i="64"/>
  <c r="BU2153" i="64"/>
  <c r="BV2153" i="64"/>
  <c r="BW2153" i="64"/>
  <c r="BX2153" i="64"/>
  <c r="BY2153" i="64"/>
  <c r="BZ2153" i="64"/>
  <c r="CA2153" i="64"/>
  <c r="CB2153" i="64"/>
  <c r="CC2153" i="64"/>
  <c r="CD2153" i="64"/>
  <c r="CE2153" i="64"/>
  <c r="CF2153" i="64"/>
  <c r="CG2153" i="64"/>
  <c r="CH2153" i="64"/>
  <c r="CI2153" i="64"/>
  <c r="CJ2153" i="64"/>
  <c r="CK2153" i="64"/>
  <c r="CL2153" i="64"/>
  <c r="CO2153" i="64"/>
  <c r="CP2153" i="64"/>
  <c r="CQ2153" i="64"/>
  <c r="CR2153" i="64"/>
  <c r="CS2153" i="64"/>
  <c r="CT2153" i="64"/>
  <c r="CU2153" i="64"/>
  <c r="CV2153" i="64"/>
  <c r="CW2153" i="64"/>
  <c r="CX2153" i="64"/>
  <c r="CY2153" i="64"/>
  <c r="CZ2153" i="64"/>
  <c r="DA2153" i="64"/>
  <c r="DB2153" i="64"/>
  <c r="DC2153" i="64"/>
  <c r="DD2153" i="64"/>
  <c r="DE2153" i="64"/>
  <c r="DF2153" i="64"/>
  <c r="DG2153" i="64"/>
  <c r="DH2153" i="64"/>
  <c r="DI2153" i="64"/>
  <c r="DJ2153" i="64"/>
  <c r="DK2153" i="64"/>
  <c r="E2163" i="64"/>
  <c r="E2164" i="64"/>
  <c r="G2164" i="64"/>
  <c r="E2165" i="64"/>
  <c r="E2166" i="64"/>
  <c r="E2167" i="64"/>
  <c r="G2167" i="64"/>
  <c r="E2168" i="64"/>
  <c r="G2168" i="64"/>
  <c r="E2169" i="64"/>
  <c r="E2170" i="64"/>
  <c r="S2170" i="64"/>
  <c r="T2170" i="64"/>
  <c r="U2170" i="64"/>
  <c r="V2170" i="64"/>
  <c r="W2170" i="64"/>
  <c r="X2170" i="64"/>
  <c r="Y2170" i="64"/>
  <c r="Z2170" i="64"/>
  <c r="AA2170" i="64"/>
  <c r="AB2170" i="64"/>
  <c r="AC2170" i="64"/>
  <c r="AD2170" i="64"/>
  <c r="AE2170" i="64"/>
  <c r="AF2170" i="64"/>
  <c r="AG2170" i="64"/>
  <c r="AH2170" i="64"/>
  <c r="AI2170" i="64"/>
  <c r="AJ2170" i="64"/>
  <c r="AK2170" i="64"/>
  <c r="AL2170" i="64"/>
  <c r="AM2170" i="64"/>
  <c r="AN2170" i="64"/>
  <c r="AO2170" i="64"/>
  <c r="AP2170" i="64"/>
  <c r="AQ2170" i="64"/>
  <c r="AR2170" i="64"/>
  <c r="AS2170" i="64"/>
  <c r="AT2170" i="64"/>
  <c r="AU2170" i="64"/>
  <c r="AV2170" i="64"/>
  <c r="AW2170" i="64"/>
  <c r="AX2170" i="64"/>
  <c r="AY2170" i="64"/>
  <c r="AZ2170" i="64"/>
  <c r="BA2170" i="64"/>
  <c r="BB2170" i="64"/>
  <c r="BC2170" i="64"/>
  <c r="BD2170" i="64"/>
  <c r="BE2170" i="64"/>
  <c r="BF2170" i="64"/>
  <c r="BG2170" i="64"/>
  <c r="BH2170" i="64"/>
  <c r="BI2170" i="64"/>
  <c r="BJ2170" i="64"/>
  <c r="BK2170" i="64"/>
  <c r="BL2170" i="64"/>
  <c r="BM2170" i="64"/>
  <c r="BN2170" i="64"/>
  <c r="BO2170" i="64"/>
  <c r="BP2170" i="64"/>
  <c r="BQ2170" i="64"/>
  <c r="BR2170" i="64"/>
  <c r="BS2170" i="64"/>
  <c r="BT2170" i="64"/>
  <c r="BU2170" i="64"/>
  <c r="BV2170" i="64"/>
  <c r="BW2170" i="64"/>
  <c r="BX2170" i="64"/>
  <c r="BY2170" i="64"/>
  <c r="BZ2170" i="64"/>
  <c r="CA2170" i="64"/>
  <c r="CB2170" i="64"/>
  <c r="CC2170" i="64"/>
  <c r="CD2170" i="64"/>
  <c r="CE2170" i="64"/>
  <c r="CF2170" i="64"/>
  <c r="CG2170" i="64"/>
  <c r="CH2170" i="64"/>
  <c r="CI2170" i="64"/>
  <c r="CJ2170" i="64"/>
  <c r="CK2170" i="64"/>
  <c r="CL2170" i="64"/>
  <c r="E2171" i="64"/>
  <c r="G2171" i="64"/>
  <c r="E2172" i="64"/>
  <c r="G2172" i="64"/>
  <c r="E2173" i="64"/>
  <c r="G2173" i="64"/>
  <c r="E2174" i="64"/>
  <c r="G2174"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DK1866" i="64"/>
  <c r="DJ1866" i="64"/>
  <c r="DI1866" i="64"/>
  <c r="DH1866" i="64"/>
  <c r="DG1866" i="64"/>
  <c r="DF1866" i="64"/>
  <c r="DE1866" i="64"/>
  <c r="DD1866" i="64"/>
  <c r="DC1866" i="64"/>
  <c r="DB1866" i="64"/>
  <c r="DA1866" i="64"/>
  <c r="CZ1866" i="64"/>
  <c r="CY1866" i="64"/>
  <c r="CX1866" i="64"/>
  <c r="CW1866" i="64"/>
  <c r="CV1866" i="64"/>
  <c r="CU1866" i="64"/>
  <c r="CT1866" i="64"/>
  <c r="CS1866" i="64"/>
  <c r="CR1866" i="64"/>
  <c r="CQ1866" i="64"/>
  <c r="CP1866" i="64"/>
  <c r="CO1866" i="64"/>
  <c r="CL1866" i="64"/>
  <c r="CK1866" i="64"/>
  <c r="CJ1866" i="64"/>
  <c r="CI1866" i="64"/>
  <c r="CH1866" i="64"/>
  <c r="CG1866" i="64"/>
  <c r="CF1866" i="64"/>
  <c r="CE1866" i="64"/>
  <c r="CD1866" i="64"/>
  <c r="CC1866" i="64"/>
  <c r="CB1866" i="64"/>
  <c r="CA1866" i="64"/>
  <c r="BZ1866" i="64"/>
  <c r="BY1866" i="64"/>
  <c r="BX1866" i="64"/>
  <c r="BW1866" i="64"/>
  <c r="BV1866" i="64"/>
  <c r="BU1866" i="64"/>
  <c r="BT1866" i="64"/>
  <c r="BS1866" i="64"/>
  <c r="BR1866" i="64"/>
  <c r="BQ1866" i="64"/>
  <c r="BP1866" i="64"/>
  <c r="BO1866" i="64"/>
  <c r="BN1866" i="64"/>
  <c r="BM1866" i="64"/>
  <c r="BL1866" i="64"/>
  <c r="BK1866" i="64"/>
  <c r="BJ1866" i="64"/>
  <c r="BI1866" i="64"/>
  <c r="BH1866" i="64"/>
  <c r="BG1866" i="64"/>
  <c r="BF1866" i="64"/>
  <c r="BE1866" i="64"/>
  <c r="BD1866" i="64"/>
  <c r="BC1866" i="64"/>
  <c r="BB1866" i="64"/>
  <c r="BA1866" i="64"/>
  <c r="AZ1866" i="64"/>
  <c r="AY1866" i="64"/>
  <c r="AX1866" i="64"/>
  <c r="AW1866" i="64"/>
  <c r="AV1866" i="64"/>
  <c r="AU1866" i="64"/>
  <c r="AT1866" i="64"/>
  <c r="AS1866" i="64"/>
  <c r="AR1866" i="64"/>
  <c r="AQ1866" i="64"/>
  <c r="AP1866" i="64"/>
  <c r="AO1866" i="64"/>
  <c r="AN1866" i="64"/>
  <c r="AM1866" i="64"/>
  <c r="AL1866" i="64"/>
  <c r="AK1866" i="64"/>
  <c r="AJ1866" i="64"/>
  <c r="AI1866" i="64"/>
  <c r="AH1866" i="64"/>
  <c r="AG1866" i="64"/>
  <c r="AF1866" i="64"/>
  <c r="AE1866" i="64"/>
  <c r="AD1866" i="64"/>
  <c r="AC1866" i="64"/>
  <c r="AB1866" i="64"/>
  <c r="AA1866" i="64"/>
  <c r="Z1866" i="64"/>
  <c r="Y1866" i="64"/>
  <c r="X1866" i="64"/>
  <c r="W1866" i="64"/>
  <c r="V1866" i="64"/>
  <c r="U1866" i="64"/>
  <c r="T1866" i="64"/>
  <c r="S1866" i="64"/>
  <c r="G1866" i="64"/>
  <c r="E1866" i="64"/>
  <c r="G1865" i="64"/>
  <c r="E1865" i="64"/>
  <c r="G1864" i="64"/>
  <c r="E1864" i="64"/>
  <c r="G1863" i="64"/>
  <c r="E1863" i="64"/>
  <c r="G1862" i="64"/>
  <c r="E1862" i="64"/>
  <c r="E1860" i="64"/>
  <c r="E1859" i="64"/>
  <c r="CO1858" i="64"/>
  <c r="R1858" i="64"/>
  <c r="S1858" i="64" s="1"/>
  <c r="E1858" i="64"/>
  <c r="B1858" i="64" s="1"/>
  <c r="E1857"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DK1844" i="64"/>
  <c r="DJ1844" i="64"/>
  <c r="DI1844" i="64"/>
  <c r="DH1844" i="64"/>
  <c r="DG1844" i="64"/>
  <c r="DF1844" i="64"/>
  <c r="DE1844" i="64"/>
  <c r="DD1844" i="64"/>
  <c r="DC1844" i="64"/>
  <c r="DB1844" i="64"/>
  <c r="DA1844" i="64"/>
  <c r="CZ1844" i="64"/>
  <c r="CY1844" i="64"/>
  <c r="CX1844" i="64"/>
  <c r="CW1844" i="64"/>
  <c r="CV1844" i="64"/>
  <c r="CU1844" i="64"/>
  <c r="CT1844" i="64"/>
  <c r="CS1844" i="64"/>
  <c r="CR1844" i="64"/>
  <c r="CQ1844" i="64"/>
  <c r="CP1844" i="64"/>
  <c r="CO1844" i="64"/>
  <c r="CL1844" i="64"/>
  <c r="CK1844" i="64"/>
  <c r="CJ1844" i="64"/>
  <c r="CI1844" i="64"/>
  <c r="CH1844" i="64"/>
  <c r="CG1844" i="64"/>
  <c r="CF1844" i="64"/>
  <c r="CE1844" i="64"/>
  <c r="CD1844" i="64"/>
  <c r="CC1844" i="64"/>
  <c r="CB1844" i="64"/>
  <c r="CA1844" i="64"/>
  <c r="BZ1844" i="64"/>
  <c r="BY1844" i="64"/>
  <c r="BX1844" i="64"/>
  <c r="BW1844" i="64"/>
  <c r="BV1844" i="64"/>
  <c r="BU1844" i="64"/>
  <c r="BT1844" i="64"/>
  <c r="BS1844" i="64"/>
  <c r="BR1844" i="64"/>
  <c r="BQ1844" i="64"/>
  <c r="BP1844" i="64"/>
  <c r="BO1844" i="64"/>
  <c r="BN1844" i="64"/>
  <c r="BM1844" i="64"/>
  <c r="BL1844" i="64"/>
  <c r="BK1844" i="64"/>
  <c r="BJ1844" i="64"/>
  <c r="BI1844" i="64"/>
  <c r="BH1844" i="64"/>
  <c r="BG1844" i="64"/>
  <c r="BF1844" i="64"/>
  <c r="BE1844" i="64"/>
  <c r="BD1844" i="64"/>
  <c r="BC1844" i="64"/>
  <c r="BB1844" i="64"/>
  <c r="BA1844" i="64"/>
  <c r="AZ1844" i="64"/>
  <c r="AY1844" i="64"/>
  <c r="AX1844" i="64"/>
  <c r="AW1844" i="64"/>
  <c r="AV1844" i="64"/>
  <c r="AU1844" i="64"/>
  <c r="AT1844" i="64"/>
  <c r="AS1844" i="64"/>
  <c r="AR1844" i="64"/>
  <c r="AQ1844" i="64"/>
  <c r="AP1844" i="64"/>
  <c r="AO1844" i="64"/>
  <c r="AN1844" i="64"/>
  <c r="AM1844" i="64"/>
  <c r="AL1844" i="64"/>
  <c r="AK1844" i="64"/>
  <c r="AJ1844" i="64"/>
  <c r="AI1844" i="64"/>
  <c r="AH1844" i="64"/>
  <c r="AG1844" i="64"/>
  <c r="AF1844" i="64"/>
  <c r="AE1844" i="64"/>
  <c r="AD1844" i="64"/>
  <c r="AC1844" i="64"/>
  <c r="AB1844" i="64"/>
  <c r="AA1844" i="64"/>
  <c r="Z1844" i="64"/>
  <c r="Y1844" i="64"/>
  <c r="X1844" i="64"/>
  <c r="W1844" i="64"/>
  <c r="V1844" i="64"/>
  <c r="U1844" i="64"/>
  <c r="T1844" i="64"/>
  <c r="S1844" i="64"/>
  <c r="G1844" i="64"/>
  <c r="E1844" i="64"/>
  <c r="G1843" i="64"/>
  <c r="E1843" i="64"/>
  <c r="G1842" i="64"/>
  <c r="E1842" i="64"/>
  <c r="G1841" i="64"/>
  <c r="E1841" i="64"/>
  <c r="G1840" i="64"/>
  <c r="E1840" i="64"/>
  <c r="E1839" i="64"/>
  <c r="E1838" i="64"/>
  <c r="R1837" i="64"/>
  <c r="S1837" i="64" s="1"/>
  <c r="E1837" i="64"/>
  <c r="B1837" i="64" s="1"/>
  <c r="E1836"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DK1823" i="64"/>
  <c r="DJ1823" i="64"/>
  <c r="DI1823" i="64"/>
  <c r="DH1823" i="64"/>
  <c r="DG1823" i="64"/>
  <c r="DF1823" i="64"/>
  <c r="DE1823" i="64"/>
  <c r="DD1823" i="64"/>
  <c r="DC1823" i="64"/>
  <c r="DB1823" i="64"/>
  <c r="DA1823" i="64"/>
  <c r="CZ1823" i="64"/>
  <c r="CY1823" i="64"/>
  <c r="CX1823" i="64"/>
  <c r="CW1823" i="64"/>
  <c r="CV1823" i="64"/>
  <c r="CU1823" i="64"/>
  <c r="CT1823" i="64"/>
  <c r="CS1823" i="64"/>
  <c r="CR1823" i="64"/>
  <c r="CQ1823" i="64"/>
  <c r="CP1823" i="64"/>
  <c r="CO1823" i="64"/>
  <c r="CL1823" i="64"/>
  <c r="CK1823" i="64"/>
  <c r="CJ1823" i="64"/>
  <c r="CI1823" i="64"/>
  <c r="CH1823" i="64"/>
  <c r="CG1823" i="64"/>
  <c r="CF1823" i="64"/>
  <c r="CE1823" i="64"/>
  <c r="CD1823" i="64"/>
  <c r="CC1823" i="64"/>
  <c r="CB1823" i="64"/>
  <c r="CA1823" i="64"/>
  <c r="BZ1823" i="64"/>
  <c r="BY1823" i="64"/>
  <c r="BX1823" i="64"/>
  <c r="BW1823" i="64"/>
  <c r="BV1823" i="64"/>
  <c r="BU1823" i="64"/>
  <c r="BT1823" i="64"/>
  <c r="BS1823" i="64"/>
  <c r="BR1823" i="64"/>
  <c r="BQ1823" i="64"/>
  <c r="BP1823" i="64"/>
  <c r="BO1823" i="64"/>
  <c r="BN1823" i="64"/>
  <c r="BM1823" i="64"/>
  <c r="BL1823" i="64"/>
  <c r="BK1823" i="64"/>
  <c r="BJ1823" i="64"/>
  <c r="BI1823" i="64"/>
  <c r="BH1823" i="64"/>
  <c r="BG1823" i="64"/>
  <c r="BF1823" i="64"/>
  <c r="BE1823" i="64"/>
  <c r="BD1823" i="64"/>
  <c r="BC1823" i="64"/>
  <c r="BB1823" i="64"/>
  <c r="BA1823" i="64"/>
  <c r="AZ1823" i="64"/>
  <c r="AY1823" i="64"/>
  <c r="AX1823" i="64"/>
  <c r="AW1823" i="64"/>
  <c r="AV1823" i="64"/>
  <c r="AU1823" i="64"/>
  <c r="AT1823" i="64"/>
  <c r="AS1823" i="64"/>
  <c r="AR1823" i="64"/>
  <c r="AQ1823" i="64"/>
  <c r="AP1823" i="64"/>
  <c r="AO1823" i="64"/>
  <c r="AN1823" i="64"/>
  <c r="AM1823" i="64"/>
  <c r="AL1823" i="64"/>
  <c r="AK1823" i="64"/>
  <c r="AJ1823" i="64"/>
  <c r="AI1823" i="64"/>
  <c r="AH1823" i="64"/>
  <c r="AG1823" i="64"/>
  <c r="AF1823" i="64"/>
  <c r="AE1823" i="64"/>
  <c r="AD1823" i="64"/>
  <c r="AC1823" i="64"/>
  <c r="AB1823" i="64"/>
  <c r="AA1823" i="64"/>
  <c r="Z1823" i="64"/>
  <c r="Y1823" i="64"/>
  <c r="X1823" i="64"/>
  <c r="W1823" i="64"/>
  <c r="V1823" i="64"/>
  <c r="U1823" i="64"/>
  <c r="T1823" i="64"/>
  <c r="S1823" i="64"/>
  <c r="G1823" i="64"/>
  <c r="E1823" i="64"/>
  <c r="G1822" i="64"/>
  <c r="E1822" i="64"/>
  <c r="G1821" i="64"/>
  <c r="E1821" i="64"/>
  <c r="G1820" i="64"/>
  <c r="E1820" i="64"/>
  <c r="G1819" i="64"/>
  <c r="E1819" i="64"/>
  <c r="E1817" i="64"/>
  <c r="E1816" i="64"/>
  <c r="R1815" i="64"/>
  <c r="S1815" i="64" s="1"/>
  <c r="E1815" i="64"/>
  <c r="B1815" i="64" s="1"/>
  <c r="E1814" i="64"/>
  <c r="DK2511" i="64"/>
  <c r="DJ2511" i="64"/>
  <c r="DI2511" i="64"/>
  <c r="DH2511" i="64"/>
  <c r="DG2511" i="64"/>
  <c r="DF2511" i="64"/>
  <c r="DE2511" i="64"/>
  <c r="DD2511" i="64"/>
  <c r="DC2511" i="64"/>
  <c r="DB2511" i="64"/>
  <c r="DA2511" i="64"/>
  <c r="CZ2511" i="64"/>
  <c r="CY2511" i="64"/>
  <c r="CX2511" i="64"/>
  <c r="CW2511" i="64"/>
  <c r="CV2511" i="64"/>
  <c r="CU2511" i="64"/>
  <c r="CT2511" i="64"/>
  <c r="CS2511" i="64"/>
  <c r="CR2511" i="64"/>
  <c r="CQ2511" i="64"/>
  <c r="CP2511" i="64"/>
  <c r="CO2511" i="64"/>
  <c r="CL2511" i="64"/>
  <c r="CK2511" i="64"/>
  <c r="CJ2511" i="64"/>
  <c r="CI2511" i="64"/>
  <c r="CH2511" i="64"/>
  <c r="CG2511" i="64"/>
  <c r="CF2511" i="64"/>
  <c r="CE2511" i="64"/>
  <c r="CD2511" i="64"/>
  <c r="CC2511" i="64"/>
  <c r="CB2511" i="64"/>
  <c r="CA2511" i="64"/>
  <c r="BZ2511" i="64"/>
  <c r="BY2511" i="64"/>
  <c r="BX2511" i="64"/>
  <c r="BW2511" i="64"/>
  <c r="BV2511" i="64"/>
  <c r="BU2511" i="64"/>
  <c r="BT2511" i="64"/>
  <c r="BS2511" i="64"/>
  <c r="BR2511" i="64"/>
  <c r="BQ2511" i="64"/>
  <c r="BP2511" i="64"/>
  <c r="BO2511" i="64"/>
  <c r="BN2511" i="64"/>
  <c r="BM2511" i="64"/>
  <c r="BL2511" i="64"/>
  <c r="BK2511" i="64"/>
  <c r="BJ2511" i="64"/>
  <c r="BI2511" i="64"/>
  <c r="BH2511" i="64"/>
  <c r="BG2511" i="64"/>
  <c r="BF2511" i="64"/>
  <c r="BE2511" i="64"/>
  <c r="BD2511" i="64"/>
  <c r="BC2511" i="64"/>
  <c r="BB2511" i="64"/>
  <c r="BA2511" i="64"/>
  <c r="AZ2511" i="64"/>
  <c r="AY2511" i="64"/>
  <c r="AX2511" i="64"/>
  <c r="AW2511" i="64"/>
  <c r="AV2511" i="64"/>
  <c r="AU2511" i="64"/>
  <c r="AT2511" i="64"/>
  <c r="AS2511" i="64"/>
  <c r="AR2511" i="64"/>
  <c r="AQ2511" i="64"/>
  <c r="AP2511" i="64"/>
  <c r="AO2511" i="64"/>
  <c r="AN2511" i="64"/>
  <c r="AM2511" i="64"/>
  <c r="AL2511" i="64"/>
  <c r="AK2511" i="64"/>
  <c r="AJ2511" i="64"/>
  <c r="AI2511" i="64"/>
  <c r="AH2511" i="64"/>
  <c r="AG2511" i="64"/>
  <c r="AF2511" i="64"/>
  <c r="AE2511" i="64"/>
  <c r="AD2511" i="64"/>
  <c r="AC2511" i="64"/>
  <c r="AB2511" i="64"/>
  <c r="AA2511" i="64"/>
  <c r="Z2511" i="64"/>
  <c r="Y2511" i="64"/>
  <c r="X2511" i="64"/>
  <c r="W2511" i="64"/>
  <c r="V2511" i="64"/>
  <c r="U2511" i="64"/>
  <c r="T2511" i="64"/>
  <c r="S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G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CL2508" i="64"/>
  <c r="CK2508" i="64"/>
  <c r="CJ2508" i="64"/>
  <c r="CI2508" i="64"/>
  <c r="CH2508" i="64"/>
  <c r="CG2508" i="64"/>
  <c r="CF2508" i="64"/>
  <c r="CE2508" i="64"/>
  <c r="CD2508" i="64"/>
  <c r="CC2508" i="64"/>
  <c r="CB2508" i="64"/>
  <c r="CA2508" i="64"/>
  <c r="BZ2508" i="64"/>
  <c r="BY2508" i="64"/>
  <c r="BX2508" i="64"/>
  <c r="BW2508" i="64"/>
  <c r="BV2508" i="64"/>
  <c r="BU2508" i="64"/>
  <c r="BT2508" i="64"/>
  <c r="BS2508" i="64"/>
  <c r="BR2508" i="64"/>
  <c r="BQ2508" i="64"/>
  <c r="BP2508" i="64"/>
  <c r="BO2508" i="64"/>
  <c r="BN2508" i="64"/>
  <c r="BM2508" i="64"/>
  <c r="BL2508" i="64"/>
  <c r="BK2508" i="64"/>
  <c r="BJ2508" i="64"/>
  <c r="BI2508" i="64"/>
  <c r="BH2508" i="64"/>
  <c r="BG2508" i="64"/>
  <c r="BF2508" i="64"/>
  <c r="BE2508" i="64"/>
  <c r="BD2508" i="64"/>
  <c r="BC2508" i="64"/>
  <c r="BB2508" i="64"/>
  <c r="BA2508" i="64"/>
  <c r="AZ2508" i="64"/>
  <c r="AY2508" i="64"/>
  <c r="AX2508" i="64"/>
  <c r="AW2508" i="64"/>
  <c r="AV2508" i="64"/>
  <c r="AU2508" i="64"/>
  <c r="AT2508" i="64"/>
  <c r="AS2508" i="64"/>
  <c r="AR2508" i="64"/>
  <c r="AQ2508" i="64"/>
  <c r="AP2508" i="64"/>
  <c r="AO2508" i="64"/>
  <c r="AN2508" i="64"/>
  <c r="AM2508" i="64"/>
  <c r="AL2508" i="64"/>
  <c r="AK2508" i="64"/>
  <c r="AJ2508" i="64"/>
  <c r="AI2508" i="64"/>
  <c r="AH2508" i="64"/>
  <c r="AG2508" i="64"/>
  <c r="AF2508" i="64"/>
  <c r="AE2508" i="64"/>
  <c r="AD2508" i="64"/>
  <c r="AC2508" i="64"/>
  <c r="AB2508" i="64"/>
  <c r="AA2508" i="64"/>
  <c r="Z2508" i="64"/>
  <c r="Y2508" i="64"/>
  <c r="X2508" i="64"/>
  <c r="W2508" i="64"/>
  <c r="V2508" i="64"/>
  <c r="U2508" i="64"/>
  <c r="T2508" i="64"/>
  <c r="S2508" i="64"/>
  <c r="E2508" i="64"/>
  <c r="DK2507" i="64"/>
  <c r="DJ2507" i="64"/>
  <c r="DI2507" i="64"/>
  <c r="DH2507" i="64"/>
  <c r="DG2507" i="64"/>
  <c r="DF2507" i="64"/>
  <c r="DE2507" i="64"/>
  <c r="DD2507" i="64"/>
  <c r="DC2507" i="64"/>
  <c r="DB2507" i="64"/>
  <c r="DA2507" i="64"/>
  <c r="CZ2507" i="64"/>
  <c r="CY2507" i="64"/>
  <c r="CX2507" i="64"/>
  <c r="CW2507" i="64"/>
  <c r="CV2507" i="64"/>
  <c r="CU2507" i="64"/>
  <c r="CT2507" i="64"/>
  <c r="CS2507" i="64"/>
  <c r="CR2507" i="64"/>
  <c r="CQ2507" i="64"/>
  <c r="CP2507" i="64"/>
  <c r="CO2507" i="64"/>
  <c r="E2507" i="64"/>
  <c r="DK2506" i="64"/>
  <c r="DJ2506" i="64"/>
  <c r="DI2506" i="64"/>
  <c r="DH2506" i="64"/>
  <c r="DG2506" i="64"/>
  <c r="DF2506" i="64"/>
  <c r="DE2506" i="64"/>
  <c r="DD2506" i="64"/>
  <c r="DC2506" i="64"/>
  <c r="DB2506" i="64"/>
  <c r="DA2506" i="64"/>
  <c r="CZ2506" i="64"/>
  <c r="CY2506" i="64"/>
  <c r="CX2506" i="64"/>
  <c r="CW2506" i="64"/>
  <c r="CV2506" i="64"/>
  <c r="CU2506" i="64"/>
  <c r="CT2506" i="64"/>
  <c r="CS2506" i="64"/>
  <c r="CR2506" i="64"/>
  <c r="CQ2506" i="64"/>
  <c r="CP2506" i="64"/>
  <c r="CO2506" i="64"/>
  <c r="E2506" i="64"/>
  <c r="E2505" i="64"/>
  <c r="E2504" i="64"/>
  <c r="E2503" i="64"/>
  <c r="B2503" i="64" s="1"/>
  <c r="G2502" i="64"/>
  <c r="E2502" i="64"/>
  <c r="B2502" i="64" s="1"/>
  <c r="E2501" i="64"/>
  <c r="B2501" i="64" s="1"/>
  <c r="E2500" i="64"/>
  <c r="B2500" i="64" s="1"/>
  <c r="E2499" i="64"/>
  <c r="B2499" i="64" s="1"/>
  <c r="G2498" i="64"/>
  <c r="E2498" i="64"/>
  <c r="B2498" i="64" s="1"/>
  <c r="E2497" i="64"/>
  <c r="B2497" i="64" s="1"/>
  <c r="E2496" i="64"/>
  <c r="B2496" i="64" s="1"/>
  <c r="E2495" i="64"/>
  <c r="CR1136" i="64" a="1"/>
  <c r="CW772" i="64" a="1"/>
  <c r="DB18" i="861" l="1"/>
  <c r="V25" i="1185"/>
  <c r="AD22" i="1185"/>
  <c r="AB33" i="1185"/>
  <c r="AB18" i="861" s="1"/>
  <c r="CS21" i="1185"/>
  <c r="CS25" i="1185" s="1"/>
  <c r="CR26" i="1185"/>
  <c r="AC30" i="1185"/>
  <c r="AC17" i="861" s="1"/>
  <c r="DD37" i="861"/>
  <c r="DC17" i="861"/>
  <c r="AD30" i="1185"/>
  <c r="AD17" i="861" s="1"/>
  <c r="DB30" i="1185"/>
  <c r="DB33" i="1185" s="1"/>
  <c r="AF16" i="1185"/>
  <c r="AF37" i="861" s="1"/>
  <c r="AF4" i="1185"/>
  <c r="AF17" i="1185"/>
  <c r="AF23" i="1185"/>
  <c r="AF29" i="1185"/>
  <c r="AF32" i="1185"/>
  <c r="AH2" i="1185"/>
  <c r="AG3" i="1185"/>
  <c r="AG7" i="1185"/>
  <c r="AG1" i="1185"/>
  <c r="DD16" i="1185"/>
  <c r="DD4" i="1185"/>
  <c r="DD17" i="1185"/>
  <c r="DD29" i="1185"/>
  <c r="DD23" i="1185"/>
  <c r="DD32" i="1185"/>
  <c r="DE7" i="1185"/>
  <c r="DE8" i="1185"/>
  <c r="DF2" i="1185"/>
  <c r="DE3" i="1185"/>
  <c r="DD1" i="1185"/>
  <c r="AE18" i="1185"/>
  <c r="AE8" i="1185"/>
  <c r="DC18" i="1185"/>
  <c r="DC22" i="1185" s="1"/>
  <c r="DC24" i="1185"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968" i="64" a="1"/>
  <c r="DL497" i="64" a="1"/>
  <c r="Z1136" i="64" a="1"/>
  <c r="Z772" i="64" a="1"/>
  <c r="CS1136" i="64" a="1"/>
  <c r="DC18" i="861" l="1"/>
  <c r="AD33" i="1185"/>
  <c r="AD18" i="861" s="1"/>
  <c r="AC33" i="1185"/>
  <c r="AC18" i="861" s="1"/>
  <c r="CS26" i="1185"/>
  <c r="CT21" i="1185"/>
  <c r="CT25" i="1185" s="1"/>
  <c r="AD24" i="1185"/>
  <c r="AE22" i="1185"/>
  <c r="W21" i="1185"/>
  <c r="V26" i="1185"/>
  <c r="DE37" i="861"/>
  <c r="DD17" i="861"/>
  <c r="DD18" i="1185"/>
  <c r="DD22" i="1185" s="1"/>
  <c r="DD24" i="1185" s="1"/>
  <c r="DC30" i="1185"/>
  <c r="DC33" i="1185" s="1"/>
  <c r="AG23" i="1185"/>
  <c r="AG16" i="1185"/>
  <c r="AG37" i="861" s="1"/>
  <c r="AG4" i="1185"/>
  <c r="AG17" i="1185"/>
  <c r="AG29" i="1185"/>
  <c r="AG32" i="1185"/>
  <c r="AI2" i="1185"/>
  <c r="AH3" i="1185"/>
  <c r="AH7" i="1185"/>
  <c r="AH1" i="1185"/>
  <c r="DE16" i="1185"/>
  <c r="DE32" i="1185"/>
  <c r="DE4" i="1185"/>
  <c r="DE29" i="1185"/>
  <c r="DE17" i="1185"/>
  <c r="DE23" i="1185"/>
  <c r="DF7" i="1185"/>
  <c r="DF8" i="1185"/>
  <c r="DG2" i="1185"/>
  <c r="DF3" i="1185"/>
  <c r="DE1" i="1185"/>
  <c r="AE30" i="1185"/>
  <c r="AE17" i="861" s="1"/>
  <c r="AF18" i="1185"/>
  <c r="AF8" i="1185"/>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7" i="861"/>
  <c r="T88" i="861" s="1"/>
  <c r="CP68"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40" i="861"/>
  <c r="CN29" i="861"/>
  <c r="CY52" i="863" a="1"/>
  <c r="CY52" i="863" s="1"/>
  <c r="CY8" i="863"/>
  <c r="CY55" i="863" a="1"/>
  <c r="CY55" i="863" s="1"/>
  <c r="CZ2" i="863"/>
  <c r="CY39" i="863"/>
  <c r="CX57" i="863"/>
  <c r="CY41" i="863"/>
  <c r="CY56" i="863" a="1"/>
  <c r="CY56" i="863" s="1"/>
  <c r="AA3" i="64"/>
  <c r="AA975" i="64" s="1" a="1"/>
  <c r="AA975" i="64" s="1"/>
  <c r="AA1" i="64"/>
  <c r="AB2" i="64"/>
  <c r="CX281" i="64"/>
  <c r="CX263" i="64"/>
  <c r="CY8" i="64"/>
  <c r="CY277" i="64"/>
  <c r="CY3" i="64"/>
  <c r="CY975" i="64" s="1" a="1"/>
  <c r="CY975"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5"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0" i="64"/>
  <c r="DL2085" i="64"/>
  <c r="DL2089" i="64"/>
  <c r="DL2086" i="64"/>
  <c r="DL687" i="64"/>
  <c r="DL716" i="64" s="1"/>
  <c r="DL2045" i="64"/>
  <c r="DL684" i="64"/>
  <c r="DL2042" i="64"/>
  <c r="DL683" i="64"/>
  <c r="DL2041" i="64"/>
  <c r="DL688" i="64"/>
  <c r="DL717" i="64" s="1"/>
  <c r="DL2046" i="64"/>
  <c r="DL2299" i="64"/>
  <c r="DL2317" i="64" s="1"/>
  <c r="DL2326" i="64"/>
  <c r="DL431" i="64"/>
  <c r="DL2296" i="64"/>
  <c r="DL2314" i="64" s="1"/>
  <c r="DL2323" i="64"/>
  <c r="DL428" i="64"/>
  <c r="CN1960" i="64"/>
  <c r="CN2065" i="64"/>
  <c r="DL2178" i="64"/>
  <c r="DL2190" i="64" s="1"/>
  <c r="DL2322" i="64"/>
  <c r="DL2334" i="64" s="1"/>
  <c r="DL427" i="64"/>
  <c r="DL2327" i="64"/>
  <c r="DL432" i="64"/>
  <c r="DL1716" i="64"/>
  <c r="DL2140" i="64"/>
  <c r="DL2467" i="64"/>
  <c r="DL641" i="64"/>
  <c r="DL2493" i="64"/>
  <c r="DL1661" i="64"/>
  <c r="DL1106" i="64"/>
  <c r="DL1225" i="64" s="1"/>
  <c r="DL1855" i="64"/>
  <c r="DL1538" i="64"/>
  <c r="DL1234" i="64"/>
  <c r="DL1249" i="64" s="1"/>
  <c r="DL993" i="64"/>
  <c r="DL1913" i="64"/>
  <c r="DL2390" i="64"/>
  <c r="DL1812" i="64"/>
  <c r="DL1605" i="64"/>
  <c r="DL1387" i="64"/>
  <c r="DL665" i="64"/>
  <c r="DL678" i="64" s="1"/>
  <c r="R1405" i="64"/>
  <c r="DL617" i="64"/>
  <c r="DL2300" i="64"/>
  <c r="DL2318" i="64" s="1"/>
  <c r="DL1808" i="64"/>
  <c r="DL1821" i="64" s="1"/>
  <c r="DL2295" i="64"/>
  <c r="DL2136" i="64"/>
  <c r="DL2148" i="64" s="1"/>
  <c r="DL1878" i="64"/>
  <c r="DL1905" i="64" s="1"/>
  <c r="DL1495" i="64"/>
  <c r="DL1530" i="64" s="1"/>
  <c r="DL1259" i="64"/>
  <c r="DL1272" i="64" s="1"/>
  <c r="DL2442" i="64"/>
  <c r="DL1946" i="64"/>
  <c r="DL1969" i="64" s="1"/>
  <c r="DL666" i="64"/>
  <c r="DL679" i="64" s="1"/>
  <c r="DL2520" i="64"/>
  <c r="DL2534" i="64" s="1"/>
  <c r="DL1813" i="64"/>
  <c r="DL1826" i="64" s="1"/>
  <c r="DL1638" i="64"/>
  <c r="DL1653" i="64" s="1"/>
  <c r="DL1835" i="64"/>
  <c r="DL1847" i="64" s="1"/>
  <c r="DL2468" i="64"/>
  <c r="DL1856" i="64"/>
  <c r="DL1869" i="64" s="1"/>
  <c r="DL1459" i="64"/>
  <c r="DL1486" i="64" s="1"/>
  <c r="DL409" i="64"/>
  <c r="DL419" i="64" s="1"/>
  <c r="DL2162" i="64"/>
  <c r="DL2012" i="64"/>
  <c r="DL2037" i="64" s="1"/>
  <c r="DL1914" i="64"/>
  <c r="DL1937" i="64" s="1"/>
  <c r="DL2494" i="64"/>
  <c r="DL2417" i="64"/>
  <c r="DL1662" i="64"/>
  <c r="DL2204" i="64"/>
  <c r="DL2238" i="64"/>
  <c r="DL2273" i="64"/>
  <c r="DL2291" i="64" s="1"/>
  <c r="DL2007" i="64"/>
  <c r="DL2032" i="64" s="1"/>
  <c r="DL2203" i="64"/>
  <c r="DL2237" i="64"/>
  <c r="DL2272" i="64"/>
  <c r="DL2290" i="64" s="1"/>
  <c r="DL638" i="64"/>
  <c r="DL644" i="64" s="1"/>
  <c r="DL2234" i="64"/>
  <c r="DL2269" i="64"/>
  <c r="DL2287" i="64" s="1"/>
  <c r="DL2268" i="64"/>
  <c r="DL2233" i="64"/>
  <c r="DL2259" i="64" s="1"/>
  <c r="DL1973" i="64"/>
  <c r="DL1998" i="64" s="1"/>
  <c r="DL1454" i="64"/>
  <c r="DL1481" i="64" s="1"/>
  <c r="DL1601" i="64"/>
  <c r="DL1624" i="64" s="1"/>
  <c r="DL2182" i="64"/>
  <c r="DL1977" i="64"/>
  <c r="DL1328" i="64"/>
  <c r="DL564" i="64"/>
  <c r="DL2519" i="64"/>
  <c r="DL1458" i="64"/>
  <c r="DL941" i="64"/>
  <c r="DL458" i="64"/>
  <c r="DL2416" i="64"/>
  <c r="DL2161" i="64"/>
  <c r="DL2011" i="64"/>
  <c r="DL1692" i="64"/>
  <c r="DL1352" i="64"/>
  <c r="DL1258" i="64"/>
  <c r="DL616" i="64"/>
  <c r="DL2441" i="64"/>
  <c r="DL1945" i="64"/>
  <c r="DL1877" i="64"/>
  <c r="DL1834" i="64"/>
  <c r="DL1790" i="64"/>
  <c r="DL1637" i="64"/>
  <c r="DL1583" i="64"/>
  <c r="DL1740" i="64"/>
  <c r="DL1494" i="64"/>
  <c r="DL1422" i="64"/>
  <c r="DL592" i="64"/>
  <c r="DL1388" i="64"/>
  <c r="DL1415" i="64" s="1"/>
  <c r="DL1083" i="64"/>
  <c r="DL1098" i="64" s="1"/>
  <c r="DL942" i="64"/>
  <c r="DL642" i="64"/>
  <c r="DL408" i="64"/>
  <c r="DL1584" i="64"/>
  <c r="DL1597" i="64" s="1"/>
  <c r="DL1329" i="64"/>
  <c r="DL1235" i="64"/>
  <c r="DL565" i="64"/>
  <c r="DL2391" i="64"/>
  <c r="DL1717" i="64"/>
  <c r="DL386" i="64"/>
  <c r="DL2183" i="64"/>
  <c r="DL2141" i="64"/>
  <c r="DL1791" i="64"/>
  <c r="DL1804" i="64" s="1"/>
  <c r="DL1606" i="64"/>
  <c r="DL1423" i="64"/>
  <c r="DL1450" i="64" s="1"/>
  <c r="DL1353" i="64"/>
  <c r="DL1380" i="64" s="1"/>
  <c r="DL1107" i="64"/>
  <c r="DL994" i="64"/>
  <c r="DL1007" i="64" s="1"/>
  <c r="DL459" i="64"/>
  <c r="DL1978" i="64"/>
  <c r="DL2003" i="64" s="1"/>
  <c r="DL1741" i="64"/>
  <c r="DL1693" i="64"/>
  <c r="DL1708" i="64" s="1"/>
  <c r="DL1539" i="64"/>
  <c r="DL1574" i="64" s="1"/>
  <c r="DL593" i="64"/>
  <c r="DL2158" i="64"/>
  <c r="DL1809" i="64"/>
  <c r="DL1822" i="64" s="1"/>
  <c r="DL2387" i="64"/>
  <c r="DL1910" i="64"/>
  <c r="DL1933" i="64" s="1"/>
  <c r="DL1737" i="64"/>
  <c r="DL1777" i="64" s="1"/>
  <c r="DL1658" i="64"/>
  <c r="DL1680" i="64" s="1"/>
  <c r="DL1491" i="64"/>
  <c r="DL1526" i="64" s="1"/>
  <c r="DL1231" i="64"/>
  <c r="DL1246" i="64" s="1"/>
  <c r="DL2413" i="64"/>
  <c r="DL1831" i="64"/>
  <c r="DL1843" i="64" s="1"/>
  <c r="DL1255" i="64"/>
  <c r="DL1268" i="64" s="1"/>
  <c r="DL2438" i="64"/>
  <c r="DL1942" i="64"/>
  <c r="DL1965" i="64" s="1"/>
  <c r="DL1689" i="64"/>
  <c r="DL1704" i="64" s="1"/>
  <c r="DL1535" i="64"/>
  <c r="DL1570" i="64" s="1"/>
  <c r="DL1384" i="64"/>
  <c r="DL1411" i="64" s="1"/>
  <c r="DL385" i="64"/>
  <c r="DL2464" i="64"/>
  <c r="DL2179" i="64"/>
  <c r="DL1974" i="64"/>
  <c r="DL1999" i="64" s="1"/>
  <c r="DL1580" i="64"/>
  <c r="DL1593" i="64" s="1"/>
  <c r="DL1079" i="64"/>
  <c r="DL1094" i="64" s="1"/>
  <c r="DL455" i="64"/>
  <c r="DL2516" i="64"/>
  <c r="DL2530" i="64" s="1"/>
  <c r="DL2490" i="64"/>
  <c r="DL2008" i="64"/>
  <c r="DL2033" i="64" s="1"/>
  <c r="DL2076" i="64" s="1"/>
  <c r="DL1852" i="64"/>
  <c r="DL1865" i="64" s="1"/>
  <c r="DL1602" i="64"/>
  <c r="DL1625" i="64" s="1"/>
  <c r="DL2137" i="64"/>
  <c r="DL2149" i="64" s="1"/>
  <c r="DL1787" i="64"/>
  <c r="DL1800" i="64" s="1"/>
  <c r="DL1713" i="64"/>
  <c r="DL1728" i="64" s="1"/>
  <c r="DL1103" i="64"/>
  <c r="DL1874" i="64"/>
  <c r="DL1901" i="64" s="1"/>
  <c r="DL1634" i="64"/>
  <c r="DL1649" i="64" s="1"/>
  <c r="DL1455" i="64"/>
  <c r="DL1482" i="64" s="1"/>
  <c r="DL561" i="64"/>
  <c r="DL2200" i="64"/>
  <c r="DL560" i="64"/>
  <c r="DL580" i="64" s="1"/>
  <c r="DL2199" i="64"/>
  <c r="DL2225" i="64" s="1"/>
  <c r="DL2437" i="64"/>
  <c r="DL1712" i="64"/>
  <c r="DL1419" i="64"/>
  <c r="DL1446" i="64" s="1"/>
  <c r="DL1078" i="64"/>
  <c r="DL1093" i="64" s="1"/>
  <c r="DL990" i="64"/>
  <c r="DL1003" i="64" s="1"/>
  <c r="DL1851" i="64"/>
  <c r="DL1864" i="64" s="1"/>
  <c r="DL1736" i="64"/>
  <c r="DL1633" i="64"/>
  <c r="DL1648" i="64" s="1"/>
  <c r="DL1418" i="64"/>
  <c r="DL1445" i="64" s="1"/>
  <c r="DL989" i="64"/>
  <c r="DL2463" i="64"/>
  <c r="DL2157" i="64"/>
  <c r="DL2169" i="64" s="1"/>
  <c r="DL1786" i="64"/>
  <c r="DL1799" i="64" s="1"/>
  <c r="DL1254" i="64"/>
  <c r="DL1267" i="64" s="1"/>
  <c r="DL1230" i="64"/>
  <c r="DL1102" i="64"/>
  <c r="DL1142" i="64" s="1"/>
  <c r="DL637" i="64"/>
  <c r="DL613" i="64"/>
  <c r="DL405" i="64"/>
  <c r="DL1579" i="64"/>
  <c r="DL1592" i="64" s="1"/>
  <c r="DL1383" i="64"/>
  <c r="DL1410" i="64" s="1"/>
  <c r="DL662" i="64"/>
  <c r="DL675" i="64" s="1"/>
  <c r="DL612" i="64"/>
  <c r="DL404" i="64"/>
  <c r="DL2489" i="64"/>
  <c r="DL2386" i="64"/>
  <c r="DL1909" i="64"/>
  <c r="DL1932" i="64" s="1"/>
  <c r="DL1830" i="64"/>
  <c r="DL1842" i="64" s="1"/>
  <c r="DL1657" i="64"/>
  <c r="DL1349" i="64"/>
  <c r="DL1376" i="64" s="1"/>
  <c r="DL1325" i="64"/>
  <c r="DL661" i="64"/>
  <c r="DL589" i="64"/>
  <c r="DL382" i="64"/>
  <c r="DL395" i="64" s="1"/>
  <c r="DL454" i="64"/>
  <c r="DL1941" i="64"/>
  <c r="DL1964" i="64" s="1"/>
  <c r="DL1490" i="64"/>
  <c r="DL1525" i="64" s="1"/>
  <c r="DL1348" i="64"/>
  <c r="DL1375" i="64" s="1"/>
  <c r="DL1324" i="64"/>
  <c r="DL1339" i="64" s="1"/>
  <c r="DL938" i="64"/>
  <c r="DL953" i="64" s="1"/>
  <c r="DL588" i="64"/>
  <c r="DL381" i="64"/>
  <c r="DL2515" i="64"/>
  <c r="DL2529" i="64" s="1"/>
  <c r="DL2412" i="64"/>
  <c r="DL1873" i="64"/>
  <c r="DL1900" i="64" s="1"/>
  <c r="DL1688" i="64"/>
  <c r="DL1703" i="64" s="1"/>
  <c r="DL1534" i="64"/>
  <c r="DL1569" i="64" s="1"/>
  <c r="DL937" i="64"/>
  <c r="DL952" i="64" s="1"/>
  <c r="CN1993" i="64"/>
  <c r="CN1994" i="64" s="1"/>
  <c r="CN1399" i="64"/>
  <c r="CN1364" i="64"/>
  <c r="CN1477" i="64"/>
  <c r="CN1441" i="64"/>
  <c r="CN1371" i="64"/>
  <c r="CN2028" i="64"/>
  <c r="CN1987" i="64"/>
  <c r="CN1892" i="64"/>
  <c r="CN1895" i="64"/>
  <c r="CN1896" i="64"/>
  <c r="CN1928" i="64"/>
  <c r="G2165" i="64"/>
  <c r="G2166" i="64"/>
  <c r="S1860" i="64"/>
  <c r="T1858" i="64"/>
  <c r="CO1860" i="64"/>
  <c r="CP1858" i="64"/>
  <c r="CQ1858" i="64" s="1"/>
  <c r="CR1858" i="64" s="1"/>
  <c r="CS1858" i="64" s="1"/>
  <c r="CT1858" i="64" s="1"/>
  <c r="CT1860" i="64" s="1"/>
  <c r="T1837" i="64"/>
  <c r="T1839" i="64" s="1"/>
  <c r="S1839" i="64"/>
  <c r="CP1839" i="64"/>
  <c r="CO1839" i="64"/>
  <c r="CQ1837" i="64"/>
  <c r="T1815" i="64"/>
  <c r="T1817" i="64" s="1"/>
  <c r="S1817" i="64"/>
  <c r="CP1815" i="64"/>
  <c r="G1770" i="64"/>
  <c r="G246" i="64"/>
  <c r="G194" i="64"/>
  <c r="G178" i="64"/>
  <c r="G94" i="64"/>
  <c r="G76" i="64"/>
  <c r="G63" i="64"/>
  <c r="E1762" i="64"/>
  <c r="E1771" i="64"/>
  <c r="E1772" i="64"/>
  <c r="E1773" i="64"/>
  <c r="T1780" i="64"/>
  <c r="U1780" i="64"/>
  <c r="V1780" i="64"/>
  <c r="W1780" i="64"/>
  <c r="X1780" i="64"/>
  <c r="Y1780" i="64"/>
  <c r="Z1780" i="64"/>
  <c r="AA1780" i="64"/>
  <c r="AB1780" i="64"/>
  <c r="AC1780" i="64"/>
  <c r="AD1780" i="64"/>
  <c r="AE1780" i="64"/>
  <c r="AF1780" i="64"/>
  <c r="AG1780" i="64"/>
  <c r="AH1780" i="64"/>
  <c r="AI1780" i="64"/>
  <c r="AJ1780" i="64"/>
  <c r="AK1780" i="64"/>
  <c r="AL1780" i="64"/>
  <c r="AM1780" i="64"/>
  <c r="AN1780" i="64"/>
  <c r="AO1780" i="64"/>
  <c r="AP1780" i="64"/>
  <c r="AQ1780" i="64"/>
  <c r="AR1780" i="64"/>
  <c r="AS1780" i="64"/>
  <c r="AT1780" i="64"/>
  <c r="AU1780" i="64"/>
  <c r="AV1780" i="64"/>
  <c r="AW1780" i="64"/>
  <c r="AX1780" i="64"/>
  <c r="AY1780" i="64"/>
  <c r="AZ1780" i="64"/>
  <c r="BA1780" i="64"/>
  <c r="BB1780" i="64"/>
  <c r="BC1780" i="64"/>
  <c r="BD1780" i="64"/>
  <c r="BE1780" i="64"/>
  <c r="BF1780" i="64"/>
  <c r="BG1780" i="64"/>
  <c r="BH1780" i="64"/>
  <c r="BI1780" i="64"/>
  <c r="BJ1780" i="64"/>
  <c r="BK1780" i="64"/>
  <c r="BL1780" i="64"/>
  <c r="BM1780" i="64"/>
  <c r="BN1780" i="64"/>
  <c r="BO1780" i="64"/>
  <c r="BP1780" i="64"/>
  <c r="BQ1780" i="64"/>
  <c r="BR1780" i="64"/>
  <c r="BS1780" i="64"/>
  <c r="BT1780" i="64"/>
  <c r="BU1780" i="64"/>
  <c r="BV1780" i="64"/>
  <c r="BW1780" i="64"/>
  <c r="BX1780" i="64"/>
  <c r="BY1780" i="64"/>
  <c r="BZ1780" i="64"/>
  <c r="CA1780" i="64"/>
  <c r="CB1780" i="64"/>
  <c r="CC1780" i="64"/>
  <c r="CD1780" i="64"/>
  <c r="CE1780" i="64"/>
  <c r="CF1780" i="64"/>
  <c r="CG1780" i="64"/>
  <c r="CH1780" i="64"/>
  <c r="CI1780" i="64"/>
  <c r="CJ1780" i="64"/>
  <c r="CK1780" i="64"/>
  <c r="CL1780" i="64"/>
  <c r="S1780" i="64"/>
  <c r="G1754" i="64"/>
  <c r="E1770" i="64"/>
  <c r="E1769" i="64"/>
  <c r="E1768" i="64"/>
  <c r="E1767" i="64"/>
  <c r="E1766" i="64"/>
  <c r="E1765" i="64"/>
  <c r="E1764" i="64"/>
  <c r="E1763" i="64"/>
  <c r="E1744" i="64"/>
  <c r="E1745" i="64"/>
  <c r="E1746" i="64"/>
  <c r="E1747" i="64"/>
  <c r="E1748" i="64"/>
  <c r="E1749" i="64"/>
  <c r="E1750" i="64"/>
  <c r="E1751" i="64"/>
  <c r="E1752" i="64"/>
  <c r="E1753" i="64"/>
  <c r="E1754" i="64"/>
  <c r="E1755" i="64"/>
  <c r="E1756" i="64"/>
  <c r="E1757" i="64"/>
  <c r="E1758" i="64"/>
  <c r="E1759" i="64"/>
  <c r="E1760"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CL1776" i="64"/>
  <c r="S1776" i="64"/>
  <c r="G1761" i="64"/>
  <c r="G1756" i="64"/>
  <c r="G1760" i="64" s="1"/>
  <c r="G1755" i="64"/>
  <c r="G1759" i="64" s="1"/>
  <c r="G1752" i="64"/>
  <c r="G1751" i="64"/>
  <c r="L1747" i="64"/>
  <c r="L1748" i="64" s="1"/>
  <c r="M1747" i="64"/>
  <c r="N1747" i="64"/>
  <c r="N1748" i="64" s="1"/>
  <c r="O1747" i="64"/>
  <c r="O1748" i="64" s="1"/>
  <c r="P1747" i="64"/>
  <c r="P1748" i="64" s="1"/>
  <c r="K1747" i="64"/>
  <c r="K1748" i="64" s="1"/>
  <c r="G1781" i="64"/>
  <c r="E1781" i="64"/>
  <c r="G1780" i="64"/>
  <c r="E1780" i="64"/>
  <c r="G1779" i="64"/>
  <c r="E1779" i="64"/>
  <c r="E1778" i="64"/>
  <c r="E1777" i="64"/>
  <c r="E1776" i="64"/>
  <c r="E1775" i="64"/>
  <c r="G1774" i="64"/>
  <c r="E1774" i="64"/>
  <c r="E1761" i="64"/>
  <c r="G1743" i="64"/>
  <c r="G1745" i="64" s="1"/>
  <c r="E1743" i="64"/>
  <c r="E1742" i="64"/>
  <c r="G247" i="64"/>
  <c r="G195" i="64"/>
  <c r="G179" i="64"/>
  <c r="G95" i="64"/>
  <c r="G77" i="64"/>
  <c r="G64" i="64"/>
  <c r="G42" i="64"/>
  <c r="G2185" i="64"/>
  <c r="G2195" i="64"/>
  <c r="E2195" i="64"/>
  <c r="G2194" i="64"/>
  <c r="E2194" i="64"/>
  <c r="G2193" i="64"/>
  <c r="E2193" i="64"/>
  <c r="G2192" i="64"/>
  <c r="E2192" i="64"/>
  <c r="CL2191" i="64"/>
  <c r="CK2191" i="64"/>
  <c r="CJ2191" i="64"/>
  <c r="CI2191" i="64"/>
  <c r="CH2191" i="64"/>
  <c r="CG2191" i="64"/>
  <c r="CF2191" i="64"/>
  <c r="CE2191" i="64"/>
  <c r="CD2191" i="64"/>
  <c r="CC2191" i="64"/>
  <c r="CB2191" i="64"/>
  <c r="CA2191" i="64"/>
  <c r="BZ2191" i="64"/>
  <c r="BY2191" i="64"/>
  <c r="BX2191" i="64"/>
  <c r="BW2191" i="64"/>
  <c r="BV2191" i="64"/>
  <c r="BU2191" i="64"/>
  <c r="BT2191" i="64"/>
  <c r="BS2191" i="64"/>
  <c r="BR2191" i="64"/>
  <c r="BQ2191" i="64"/>
  <c r="BP2191" i="64"/>
  <c r="BO2191" i="64"/>
  <c r="BN2191" i="64"/>
  <c r="BM2191" i="64"/>
  <c r="BL2191" i="64"/>
  <c r="BK2191" i="64"/>
  <c r="BJ2191" i="64"/>
  <c r="BI2191" i="64"/>
  <c r="BH2191" i="64"/>
  <c r="BG2191" i="64"/>
  <c r="BF2191" i="64"/>
  <c r="BE2191" i="64"/>
  <c r="BD2191" i="64"/>
  <c r="BC2191" i="64"/>
  <c r="BB2191" i="64"/>
  <c r="BA2191" i="64"/>
  <c r="AZ2191" i="64"/>
  <c r="AY2191" i="64"/>
  <c r="AX2191" i="64"/>
  <c r="AW2191" i="64"/>
  <c r="AV2191" i="64"/>
  <c r="AU2191" i="64"/>
  <c r="AT2191" i="64"/>
  <c r="AS2191" i="64"/>
  <c r="AR2191" i="64"/>
  <c r="AQ2191" i="64"/>
  <c r="AP2191" i="64"/>
  <c r="AO2191" i="64"/>
  <c r="AN2191" i="64"/>
  <c r="AM2191" i="64"/>
  <c r="AL2191" i="64"/>
  <c r="AK2191" i="64"/>
  <c r="AJ2191" i="64"/>
  <c r="AI2191" i="64"/>
  <c r="AH2191" i="64"/>
  <c r="AG2191" i="64"/>
  <c r="AF2191" i="64"/>
  <c r="AE2191" i="64"/>
  <c r="AD2191" i="64"/>
  <c r="AC2191" i="64"/>
  <c r="AB2191" i="64"/>
  <c r="AA2191" i="64"/>
  <c r="Z2191" i="64"/>
  <c r="Y2191" i="64"/>
  <c r="X2191" i="64"/>
  <c r="W2191" i="64"/>
  <c r="V2191" i="64"/>
  <c r="U2191" i="64"/>
  <c r="T2191" i="64"/>
  <c r="S2191" i="64"/>
  <c r="E2191" i="64"/>
  <c r="E2190" i="64"/>
  <c r="G2189" i="64"/>
  <c r="G2187" i="64" s="1"/>
  <c r="E2189" i="64"/>
  <c r="G2188" i="64"/>
  <c r="E2188" i="64"/>
  <c r="E2187" i="64"/>
  <c r="E2186" i="64"/>
  <c r="E2185" i="64"/>
  <c r="E2184" i="64"/>
  <c r="CT1136" i="64" a="1"/>
  <c r="DL693" i="64" a="1"/>
  <c r="CX772" i="64" a="1"/>
  <c r="DL465" i="64" a="1"/>
  <c r="DL730" i="64" a="1"/>
  <c r="DL691" i="64" a="1"/>
  <c r="DD18" i="861" l="1"/>
  <c r="W25" i="1185"/>
  <c r="AE24" i="1185"/>
  <c r="AF22" i="1185"/>
  <c r="CT26" i="1185"/>
  <c r="CU21" i="1185"/>
  <c r="CU25" i="1185" s="1"/>
  <c r="AE33" i="1185"/>
  <c r="AE18" i="861" s="1"/>
  <c r="DF37" i="861"/>
  <c r="DE17" i="861"/>
  <c r="AF30" i="1185"/>
  <c r="AF17" i="861" s="1"/>
  <c r="AH16" i="1185"/>
  <c r="AH37" i="861" s="1"/>
  <c r="AH4" i="1185"/>
  <c r="AH17" i="1185"/>
  <c r="AH29" i="1185"/>
  <c r="AH23" i="1185"/>
  <c r="AH32" i="1185"/>
  <c r="AJ2" i="1185"/>
  <c r="AI3" i="1185"/>
  <c r="AI7" i="1185"/>
  <c r="AI1" i="1185"/>
  <c r="DF4" i="1185"/>
  <c r="DF17" i="1185"/>
  <c r="DF16" i="1185"/>
  <c r="DF23" i="1185"/>
  <c r="DF32" i="1185"/>
  <c r="DF29" i="1185"/>
  <c r="DG7" i="1185"/>
  <c r="DG8" i="1185"/>
  <c r="DH2" i="1185"/>
  <c r="DG3" i="1185"/>
  <c r="DF1" i="1185"/>
  <c r="AG18" i="1185"/>
  <c r="AG8" i="1185"/>
  <c r="DE18" i="1185"/>
  <c r="DE22" i="1185" s="1"/>
  <c r="DE24" i="1185" s="1"/>
  <c r="DD30" i="1185"/>
  <c r="DD33" i="1185"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1" i="861"/>
  <c r="AB259" i="64"/>
  <c r="AB7" i="64"/>
  <c r="AA8" i="64" s="1"/>
  <c r="U47" i="861"/>
  <c r="U88" i="861" s="1"/>
  <c r="CQ68"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2" i="861"/>
  <c r="CN53" i="861" s="1"/>
  <c r="CN54" i="861" s="1"/>
  <c r="CN41" i="861"/>
  <c r="CY42" i="863"/>
  <c r="CY21" i="863" s="1"/>
  <c r="CY32" i="861" s="1"/>
  <c r="CY57" i="863"/>
  <c r="AC2" i="64"/>
  <c r="AB1" i="64"/>
  <c r="AB3" i="64"/>
  <c r="AB975" i="64" s="1" a="1"/>
  <c r="AB975" i="64" s="1"/>
  <c r="CY281" i="64"/>
  <c r="CY1" i="64"/>
  <c r="CZ8" i="64"/>
  <c r="CZ277" i="64"/>
  <c r="CZ3" i="64"/>
  <c r="CZ975" i="64" s="1" a="1"/>
  <c r="CZ975"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5"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1002" i="64"/>
  <c r="DL2431" i="64" s="1"/>
  <c r="DL1727" i="64"/>
  <c r="DL1340" i="64"/>
  <c r="DL1245" i="64"/>
  <c r="DL1679" i="64"/>
  <c r="CS1860" i="64"/>
  <c r="CR1860" i="64"/>
  <c r="CQ1860" i="64"/>
  <c r="T1860" i="64"/>
  <c r="U1858" i="64"/>
  <c r="CP1860" i="64"/>
  <c r="CU1858" i="64"/>
  <c r="CU1860" i="64" s="1"/>
  <c r="CR1837" i="64"/>
  <c r="CQ1839" i="64"/>
  <c r="U1837" i="64"/>
  <c r="U1815" i="64"/>
  <c r="U1817" i="64" s="1"/>
  <c r="CQ1815" i="64"/>
  <c r="CP1817" i="64"/>
  <c r="G1764" i="64"/>
  <c r="G1768" i="64" s="1"/>
  <c r="G1765" i="64"/>
  <c r="G1769" i="64" s="1"/>
  <c r="G1763" i="64"/>
  <c r="G1778" i="64"/>
  <c r="M1748" i="64"/>
  <c r="E569" i="64"/>
  <c r="E596" i="64"/>
  <c r="E597" i="64"/>
  <c r="G2483" i="64"/>
  <c r="G2457" i="64"/>
  <c r="G2432" i="64"/>
  <c r="G2406" i="64"/>
  <c r="G1729" i="64"/>
  <c r="G1706" i="64"/>
  <c r="G1682" i="64"/>
  <c r="G1651" i="64"/>
  <c r="G1627" i="64"/>
  <c r="G1595" i="64"/>
  <c r="G1802" i="64"/>
  <c r="G2532" i="64"/>
  <c r="G1572" i="64"/>
  <c r="G1528" i="64"/>
  <c r="G1967" i="64"/>
  <c r="G1935" i="64"/>
  <c r="G1903" i="64"/>
  <c r="G1484" i="64"/>
  <c r="G1448" i="64"/>
  <c r="G1413" i="64"/>
  <c r="G1378" i="64"/>
  <c r="G1360" i="64" s="1"/>
  <c r="G2001" i="64"/>
  <c r="G2035" i="64"/>
  <c r="G1342" i="64"/>
  <c r="G1270" i="64"/>
  <c r="G1224" i="64"/>
  <c r="G1096" i="64"/>
  <c r="G1005" i="64"/>
  <c r="G955" i="64"/>
  <c r="G599" i="64"/>
  <c r="G575" i="64"/>
  <c r="G1248" i="64"/>
  <c r="G2402" i="64"/>
  <c r="CU1136" i="64" a="1"/>
  <c r="AA1136" i="64" a="1"/>
  <c r="AA772" i="64" a="1"/>
  <c r="CY772" i="64" a="1"/>
  <c r="DL810" i="64" a="1"/>
  <c r="DE18" i="861" l="1"/>
  <c r="AF33" i="1185"/>
  <c r="AF18" i="861" s="1"/>
  <c r="CU26" i="1185"/>
  <c r="CV21" i="1185"/>
  <c r="CV25" i="1185" s="1"/>
  <c r="AF24" i="1185"/>
  <c r="AG22" i="1185"/>
  <c r="W26" i="1185"/>
  <c r="X21" i="1185"/>
  <c r="DG37" i="861"/>
  <c r="DF17" i="861"/>
  <c r="DE30" i="1185"/>
  <c r="DE33" i="1185" s="1"/>
  <c r="AH18" i="1185"/>
  <c r="DF18" i="1185"/>
  <c r="DF22" i="1185" s="1"/>
  <c r="DF24" i="1185" s="1"/>
  <c r="AI16" i="1185"/>
  <c r="AI37" i="861" s="1"/>
  <c r="AI4" i="1185"/>
  <c r="AI17" i="1185"/>
  <c r="AI29" i="1185"/>
  <c r="AI23" i="1185"/>
  <c r="AI32" i="1185"/>
  <c r="AK2" i="1185"/>
  <c r="AJ3" i="1185"/>
  <c r="AJ7" i="1185"/>
  <c r="AJ1" i="1185"/>
  <c r="DG4" i="1185"/>
  <c r="DG17" i="1185"/>
  <c r="DG23" i="1185"/>
  <c r="DG16" i="1185"/>
  <c r="DG32" i="1185"/>
  <c r="DG29" i="1185"/>
  <c r="DH3" i="1185"/>
  <c r="DH7" i="1185"/>
  <c r="DH8" i="1185"/>
  <c r="DI2" i="1185"/>
  <c r="DG1" i="1185"/>
  <c r="AG30" i="1185"/>
  <c r="AG17" i="861" s="1"/>
  <c r="AH8" i="1185"/>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7" i="861"/>
  <c r="V88" i="861" s="1"/>
  <c r="CR68"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4" i="861"/>
  <c r="CN89" i="861" s="1"/>
  <c r="CN98" i="861" s="1"/>
  <c r="CN59" i="861" s="1"/>
  <c r="CN60" i="861" s="1"/>
  <c r="CN77" i="861"/>
  <c r="CN78" i="861" s="1"/>
  <c r="CN55" i="861"/>
  <c r="AC3" i="64"/>
  <c r="AC975" i="64" s="1" a="1"/>
  <c r="AC975" i="64" s="1"/>
  <c r="AD2" i="64"/>
  <c r="AC1" i="64"/>
  <c r="CZ2" i="861"/>
  <c r="CZ1" i="861" s="1"/>
  <c r="CZ281" i="64"/>
  <c r="DA8" i="64"/>
  <c r="DA277" i="64"/>
  <c r="DA259" i="64"/>
  <c r="DA3" i="64"/>
  <c r="DA975" i="64" s="1" a="1"/>
  <c r="DA975" i="64" s="1"/>
  <c r="DA7" i="64"/>
  <c r="DB2" i="64"/>
  <c r="DA260" i="64"/>
  <c r="DA278" i="64"/>
  <c r="DA261" i="64"/>
  <c r="DA279" i="64"/>
  <c r="DA280" i="64"/>
  <c r="DA262" i="64"/>
  <c r="CZ1" i="64"/>
  <c r="CZ263" i="64"/>
  <c r="CZ1" i="864"/>
  <c r="AB24" i="864"/>
  <c r="AB95"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60" i="64"/>
  <c r="V1858" i="64"/>
  <c r="CS1837" i="64"/>
  <c r="CS1839" i="64" s="1"/>
  <c r="CR1839" i="64"/>
  <c r="CV1858" i="64"/>
  <c r="CV1860" i="64" s="1"/>
  <c r="V1837" i="64"/>
  <c r="U1839" i="64"/>
  <c r="V1815" i="64"/>
  <c r="V1817" i="64" s="1"/>
  <c r="CR1815" i="64"/>
  <c r="CQ1817" i="64"/>
  <c r="DK2485" i="64"/>
  <c r="DJ2485" i="64"/>
  <c r="DI2485" i="64"/>
  <c r="DH2485" i="64"/>
  <c r="DG2485" i="64"/>
  <c r="DF2485" i="64"/>
  <c r="DE2485" i="64"/>
  <c r="DD2485" i="64"/>
  <c r="DC2485" i="64"/>
  <c r="DB2485" i="64"/>
  <c r="DA2485" i="64"/>
  <c r="CZ2485" i="64"/>
  <c r="CY2485" i="64"/>
  <c r="CX2485" i="64"/>
  <c r="CW2485" i="64"/>
  <c r="CV2485" i="64"/>
  <c r="CU2485" i="64"/>
  <c r="CT2485" i="64"/>
  <c r="CS2485" i="64"/>
  <c r="CR2485" i="64"/>
  <c r="CQ2485" i="64"/>
  <c r="CP2485" i="64"/>
  <c r="CO2485"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DK2459" i="64"/>
  <c r="DJ2459" i="64"/>
  <c r="DI2459" i="64"/>
  <c r="DH2459" i="64"/>
  <c r="DG2459" i="64"/>
  <c r="DF2459" i="64"/>
  <c r="DE2459" i="64"/>
  <c r="DD2459" i="64"/>
  <c r="DC2459" i="64"/>
  <c r="DB2459" i="64"/>
  <c r="DA2459" i="64"/>
  <c r="CZ2459" i="64"/>
  <c r="CY2459" i="64"/>
  <c r="CX2459" i="64"/>
  <c r="CW2459" i="64"/>
  <c r="CV2459" i="64"/>
  <c r="CU2459" i="64"/>
  <c r="CT2459" i="64"/>
  <c r="CS2459" i="64"/>
  <c r="CR2459" i="64"/>
  <c r="CQ2459" i="64"/>
  <c r="CP2459" i="64"/>
  <c r="CO2459"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33" i="64"/>
  <c r="DJ2433" i="64"/>
  <c r="DI2433" i="64"/>
  <c r="DH2433" i="64"/>
  <c r="DG2433" i="64"/>
  <c r="DF2433" i="64"/>
  <c r="DE2433" i="64"/>
  <c r="DD2433" i="64"/>
  <c r="DC2433" i="64"/>
  <c r="DB2433" i="64"/>
  <c r="DA2433" i="64"/>
  <c r="CZ2433" i="64"/>
  <c r="CY2433" i="64"/>
  <c r="CX2433" i="64"/>
  <c r="CW2433" i="64"/>
  <c r="CV2433" i="64"/>
  <c r="CU2433" i="64"/>
  <c r="CT2433" i="64"/>
  <c r="CS2433" i="64"/>
  <c r="CR2433" i="64"/>
  <c r="CQ2433" i="64"/>
  <c r="CP2433" i="64"/>
  <c r="CO2433"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07" i="64"/>
  <c r="DJ2407" i="64"/>
  <c r="DI2407" i="64"/>
  <c r="DH2407" i="64"/>
  <c r="DG2407" i="64"/>
  <c r="DF2407" i="64"/>
  <c r="DE2407" i="64"/>
  <c r="DD2407" i="64"/>
  <c r="DC2407" i="64"/>
  <c r="DB2407" i="64"/>
  <c r="DA2407" i="64"/>
  <c r="CZ2407" i="64"/>
  <c r="CY2407" i="64"/>
  <c r="CX2407" i="64"/>
  <c r="CW2407" i="64"/>
  <c r="CV2407" i="64"/>
  <c r="CU2407" i="64"/>
  <c r="CT2407" i="64"/>
  <c r="CS2407" i="64"/>
  <c r="CR2407" i="64"/>
  <c r="CQ2407" i="64"/>
  <c r="CP2407" i="64"/>
  <c r="CO2407" i="64"/>
  <c r="DK1707" i="64"/>
  <c r="DJ1707" i="64"/>
  <c r="DI1707" i="64"/>
  <c r="DH1707" i="64"/>
  <c r="DG1707" i="64"/>
  <c r="DF1707" i="64"/>
  <c r="DE1707" i="64"/>
  <c r="DD1707" i="64"/>
  <c r="DC1707" i="64"/>
  <c r="DB1707" i="64"/>
  <c r="DA1707" i="64"/>
  <c r="CZ1707" i="64"/>
  <c r="CY1707" i="64"/>
  <c r="CX1707" i="64"/>
  <c r="CW1707" i="64"/>
  <c r="CV1707" i="64"/>
  <c r="CU1707" i="64"/>
  <c r="CT1707" i="64"/>
  <c r="CS1707" i="64"/>
  <c r="CR1707" i="64"/>
  <c r="CQ1707" i="64"/>
  <c r="CP1707" i="64"/>
  <c r="CO1707"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3" i="64" s="1"/>
  <c r="CP44" i="64"/>
  <c r="CP2403" i="64" s="1"/>
  <c r="CQ44" i="64"/>
  <c r="CQ2403" i="64" s="1"/>
  <c r="CR44" i="64"/>
  <c r="CR2403" i="64" s="1"/>
  <c r="CS44" i="64"/>
  <c r="CS2403" i="64" s="1"/>
  <c r="CT44" i="64"/>
  <c r="CT2403" i="64" s="1"/>
  <c r="CU44" i="64"/>
  <c r="CU2403" i="64" s="1"/>
  <c r="CV44" i="64"/>
  <c r="CV2403" i="64" s="1"/>
  <c r="CW44" i="64"/>
  <c r="CW2403" i="64" s="1"/>
  <c r="CX44" i="64"/>
  <c r="CX2403" i="64" s="1"/>
  <c r="CY44" i="64"/>
  <c r="CY2403" i="64" s="1"/>
  <c r="CZ44" i="64"/>
  <c r="CZ2403" i="64" s="1"/>
  <c r="DA44" i="64"/>
  <c r="DA2403" i="64" s="1"/>
  <c r="DB44" i="64"/>
  <c r="DB2403" i="64" s="1"/>
  <c r="DC44" i="64"/>
  <c r="DC2403" i="64" s="1"/>
  <c r="DD44" i="64"/>
  <c r="DD2403" i="64" s="1"/>
  <c r="DE44" i="64"/>
  <c r="DE2403" i="64" s="1"/>
  <c r="DF44" i="64"/>
  <c r="DF2403" i="64" s="1"/>
  <c r="DG44" i="64"/>
  <c r="DG2403" i="64" s="1"/>
  <c r="DH44" i="64"/>
  <c r="DH2403" i="64" s="1"/>
  <c r="DI44" i="64"/>
  <c r="DI2403" i="64" s="1"/>
  <c r="DJ44" i="64"/>
  <c r="DJ2403" i="64" s="1"/>
  <c r="DK44" i="64"/>
  <c r="DK2403"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4" i="64"/>
  <c r="CO2077" i="64" s="1"/>
  <c r="CP2034" i="64"/>
  <c r="CP2077" i="64" s="1"/>
  <c r="CQ2034" i="64"/>
  <c r="CQ2077" i="64" s="1"/>
  <c r="CR2034" i="64"/>
  <c r="CR2077" i="64" s="1"/>
  <c r="CS2034" i="64"/>
  <c r="CS2077" i="64" s="1"/>
  <c r="CT2034" i="64"/>
  <c r="CT2077" i="64" s="1"/>
  <c r="CU2034" i="64"/>
  <c r="CU2077" i="64" s="1"/>
  <c r="CV2034" i="64"/>
  <c r="CV2077" i="64" s="1"/>
  <c r="CW2034" i="64"/>
  <c r="CW2077" i="64" s="1"/>
  <c r="CX2034" i="64"/>
  <c r="CX2077" i="64" s="1"/>
  <c r="CY2034" i="64"/>
  <c r="CY2077" i="64" s="1"/>
  <c r="CZ2034" i="64"/>
  <c r="CZ2077" i="64" s="1"/>
  <c r="DA2034" i="64"/>
  <c r="DA2077" i="64" s="1"/>
  <c r="DB2034" i="64"/>
  <c r="DB2077" i="64" s="1"/>
  <c r="DC2034" i="64"/>
  <c r="DC2077" i="64" s="1"/>
  <c r="DD2034" i="64"/>
  <c r="DD2077" i="64" s="1"/>
  <c r="DE2034" i="64"/>
  <c r="DE2077" i="64" s="1"/>
  <c r="DF2034" i="64"/>
  <c r="DF2077" i="64" s="1"/>
  <c r="DG2034" i="64"/>
  <c r="DG2077" i="64" s="1"/>
  <c r="DH2034" i="64"/>
  <c r="DH2077" i="64" s="1"/>
  <c r="DI2034" i="64"/>
  <c r="DI2077" i="64" s="1"/>
  <c r="DJ2034" i="64"/>
  <c r="DJ2077" i="64" s="1"/>
  <c r="DK2034" i="64"/>
  <c r="DK2077" i="64" s="1"/>
  <c r="CO2036" i="64"/>
  <c r="CP2036" i="64"/>
  <c r="CQ2036" i="64"/>
  <c r="CR2036" i="64"/>
  <c r="CS2036" i="64"/>
  <c r="CT2036" i="64"/>
  <c r="CU2036" i="64"/>
  <c r="CV2036" i="64"/>
  <c r="CW2036" i="64"/>
  <c r="CX2036" i="64"/>
  <c r="CY2036" i="64"/>
  <c r="CZ2036" i="64"/>
  <c r="DA2036" i="64"/>
  <c r="DB2036" i="64"/>
  <c r="DC2036" i="64"/>
  <c r="DD2036" i="64"/>
  <c r="DE2036" i="64"/>
  <c r="DF2036" i="64"/>
  <c r="DG2036" i="64"/>
  <c r="DH2036" i="64"/>
  <c r="DI2036" i="64"/>
  <c r="DJ2036" i="64"/>
  <c r="DK2036" i="64"/>
  <c r="CO2000" i="64"/>
  <c r="CP2000" i="64"/>
  <c r="CQ2000" i="64"/>
  <c r="CR2000" i="64"/>
  <c r="CS2000" i="64"/>
  <c r="CT2000" i="64"/>
  <c r="CU2000" i="64"/>
  <c r="CV2000" i="64"/>
  <c r="CW2000" i="64"/>
  <c r="CX2000" i="64"/>
  <c r="CY2000" i="64"/>
  <c r="CZ2000" i="64"/>
  <c r="DA2000" i="64"/>
  <c r="DB2000" i="64"/>
  <c r="DC2000" i="64"/>
  <c r="DD2000" i="64"/>
  <c r="DE2000" i="64"/>
  <c r="DF2000" i="64"/>
  <c r="DG2000" i="64"/>
  <c r="DH2000" i="64"/>
  <c r="DI2000" i="64"/>
  <c r="DJ2000" i="64"/>
  <c r="DK2000"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2" i="64"/>
  <c r="CP1902" i="64"/>
  <c r="CQ1902" i="64"/>
  <c r="CR1902" i="64"/>
  <c r="CS1902" i="64"/>
  <c r="CT1902" i="64"/>
  <c r="CU1902" i="64"/>
  <c r="CV1902" i="64"/>
  <c r="CW1902" i="64"/>
  <c r="CX1902" i="64"/>
  <c r="CY1902" i="64"/>
  <c r="CZ1902" i="64"/>
  <c r="DA1902" i="64"/>
  <c r="DB1902" i="64"/>
  <c r="DC1902" i="64"/>
  <c r="DD1902" i="64"/>
  <c r="DE1902" i="64"/>
  <c r="DF1902" i="64"/>
  <c r="DG1902" i="64"/>
  <c r="DH1902" i="64"/>
  <c r="DI1902" i="64"/>
  <c r="DJ1902" i="64"/>
  <c r="DK1902"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34" i="64"/>
  <c r="CP1934" i="64"/>
  <c r="CQ1934" i="64"/>
  <c r="CR1934" i="64"/>
  <c r="CS1934" i="64"/>
  <c r="CT1934" i="64"/>
  <c r="CU1934" i="64"/>
  <c r="CV1934" i="64"/>
  <c r="CW1934" i="64"/>
  <c r="CX1934" i="64"/>
  <c r="CY1934" i="64"/>
  <c r="CZ1934" i="64"/>
  <c r="DA1934" i="64"/>
  <c r="DB1934" i="64"/>
  <c r="DC1934" i="64"/>
  <c r="DD1934" i="64"/>
  <c r="DE1934" i="64"/>
  <c r="DF1934" i="64"/>
  <c r="DG1934" i="64"/>
  <c r="DH1934" i="64"/>
  <c r="DI1934" i="64"/>
  <c r="DJ1934" i="64"/>
  <c r="DK1934"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56" i="64"/>
  <c r="CO1966" i="64"/>
  <c r="CP1966" i="64"/>
  <c r="CQ1966" i="64"/>
  <c r="CR1966" i="64"/>
  <c r="CS1966" i="64"/>
  <c r="CT1966" i="64"/>
  <c r="CU1966" i="64"/>
  <c r="CV1966" i="64"/>
  <c r="CW1966" i="64"/>
  <c r="CX1966" i="64"/>
  <c r="CY1966" i="64"/>
  <c r="CZ1966" i="64"/>
  <c r="DA1966" i="64"/>
  <c r="DB1966" i="64"/>
  <c r="DC1966" i="64"/>
  <c r="DD1966" i="64"/>
  <c r="DE1966" i="64"/>
  <c r="DF1966" i="64"/>
  <c r="DG1966" i="64"/>
  <c r="DH1966" i="64"/>
  <c r="DI1966" i="64"/>
  <c r="DJ1966" i="64"/>
  <c r="DK1966"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1" i="64"/>
  <c r="CP2531" i="64"/>
  <c r="CQ2531" i="64"/>
  <c r="CR2531" i="64"/>
  <c r="CS2531" i="64"/>
  <c r="CT2531" i="64"/>
  <c r="CU2531" i="64"/>
  <c r="CV2531" i="64"/>
  <c r="CW2531" i="64"/>
  <c r="CX2531" i="64"/>
  <c r="CY2531" i="64"/>
  <c r="CZ2531" i="64"/>
  <c r="DA2531" i="64"/>
  <c r="DB2531" i="64"/>
  <c r="DC2531" i="64"/>
  <c r="DD2531" i="64"/>
  <c r="DE2531" i="64"/>
  <c r="DF2531" i="64"/>
  <c r="DG2531" i="64"/>
  <c r="DH2531" i="64"/>
  <c r="DI2531" i="64"/>
  <c r="DJ2531" i="64"/>
  <c r="DK2531"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1801" i="64"/>
  <c r="CP1801" i="64"/>
  <c r="CQ1801" i="64"/>
  <c r="CR1801" i="64"/>
  <c r="CS1801" i="64"/>
  <c r="CT1801" i="64"/>
  <c r="CU1801" i="64"/>
  <c r="CV1801" i="64"/>
  <c r="CW1801" i="64"/>
  <c r="CX1801" i="64"/>
  <c r="CY1801" i="64"/>
  <c r="CZ1801" i="64"/>
  <c r="DA1801" i="64"/>
  <c r="DB1801" i="64"/>
  <c r="DC1801" i="64"/>
  <c r="DD1801" i="64"/>
  <c r="DE1801" i="64"/>
  <c r="DF1801" i="64"/>
  <c r="DG1801" i="64"/>
  <c r="DH1801" i="64"/>
  <c r="DI1801" i="64"/>
  <c r="DJ1801" i="64"/>
  <c r="DK1801"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0" i="64"/>
  <c r="CP1650" i="64"/>
  <c r="CQ1650" i="64"/>
  <c r="CR1650" i="64"/>
  <c r="CS1650" i="64"/>
  <c r="CT1650" i="64"/>
  <c r="CU1650" i="64"/>
  <c r="CV1650" i="64"/>
  <c r="CW1650" i="64"/>
  <c r="CX1650" i="64"/>
  <c r="CY1650" i="64"/>
  <c r="CZ1650" i="64"/>
  <c r="DA1650" i="64"/>
  <c r="DB1650" i="64"/>
  <c r="DC1650" i="64"/>
  <c r="DD1650" i="64"/>
  <c r="DE1650" i="64"/>
  <c r="DF1650" i="64"/>
  <c r="DG1650" i="64"/>
  <c r="DH1650" i="64"/>
  <c r="DI1650" i="64"/>
  <c r="DJ1650" i="64"/>
  <c r="DK1650"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81" i="64"/>
  <c r="CP1681" i="64"/>
  <c r="CQ1681" i="64"/>
  <c r="CR1681" i="64"/>
  <c r="CS1681" i="64"/>
  <c r="CT1681" i="64"/>
  <c r="CU1681" i="64"/>
  <c r="CV1681" i="64"/>
  <c r="CW1681" i="64"/>
  <c r="CX1681" i="64"/>
  <c r="CY1681" i="64"/>
  <c r="CZ1681" i="64"/>
  <c r="DA1681" i="64"/>
  <c r="DB1681" i="64"/>
  <c r="DC1681" i="64"/>
  <c r="DD1681" i="64"/>
  <c r="DE1681" i="64"/>
  <c r="DF1681" i="64"/>
  <c r="DG1681" i="64"/>
  <c r="DH1681" i="64"/>
  <c r="DI1681" i="64"/>
  <c r="DJ1681" i="64"/>
  <c r="DK1681"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4" i="64"/>
  <c r="CP1684" i="64"/>
  <c r="CQ1684" i="64"/>
  <c r="CR1684" i="64"/>
  <c r="CS1684" i="64"/>
  <c r="CT1684" i="64"/>
  <c r="CU1684" i="64"/>
  <c r="CV1684" i="64"/>
  <c r="CW1684" i="64"/>
  <c r="CX1684" i="64"/>
  <c r="CY1684" i="64"/>
  <c r="CZ1684" i="64"/>
  <c r="DA1684" i="64"/>
  <c r="DB1684" i="64"/>
  <c r="DC1684" i="64"/>
  <c r="DD1684" i="64"/>
  <c r="DE1684" i="64"/>
  <c r="DF1684" i="64"/>
  <c r="DG1684" i="64"/>
  <c r="DH1684" i="64"/>
  <c r="DI1684" i="64"/>
  <c r="DJ1684" i="64"/>
  <c r="DK1684"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O1732" i="64"/>
  <c r="CP1732" i="64"/>
  <c r="CQ1732" i="64"/>
  <c r="CR1732" i="64"/>
  <c r="CS1732" i="64"/>
  <c r="CT1732" i="64"/>
  <c r="CU1732" i="64"/>
  <c r="CV1732" i="64"/>
  <c r="CW1732" i="64"/>
  <c r="CX1732" i="64"/>
  <c r="CY1732" i="64"/>
  <c r="CZ1732" i="64"/>
  <c r="DA1732" i="64"/>
  <c r="DB1732" i="64"/>
  <c r="DC1732" i="64"/>
  <c r="DD1732" i="64"/>
  <c r="DE1732" i="64"/>
  <c r="DF1732" i="64"/>
  <c r="DG1732" i="64"/>
  <c r="DH1732" i="64"/>
  <c r="DI1732" i="64"/>
  <c r="DJ1732" i="64"/>
  <c r="DK1732"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6" i="64"/>
  <c r="U1966" i="64"/>
  <c r="V1966" i="64"/>
  <c r="W1966" i="64"/>
  <c r="X1966" i="64"/>
  <c r="Y1966" i="64"/>
  <c r="Z1966" i="64"/>
  <c r="AA1966" i="64"/>
  <c r="AB1966" i="64"/>
  <c r="AC1966" i="64"/>
  <c r="AD1966" i="64"/>
  <c r="AE1966" i="64"/>
  <c r="AF1966" i="64"/>
  <c r="AG1966" i="64"/>
  <c r="AH1966" i="64"/>
  <c r="AI1966" i="64"/>
  <c r="AJ1966" i="64"/>
  <c r="AK1966" i="64"/>
  <c r="AL1966" i="64"/>
  <c r="AM1966" i="64"/>
  <c r="AN1966" i="64"/>
  <c r="AO1966" i="64"/>
  <c r="AP1966" i="64"/>
  <c r="AQ1966" i="64"/>
  <c r="AR1966" i="64"/>
  <c r="AS1966" i="64"/>
  <c r="AT1966" i="64"/>
  <c r="AU1966" i="64"/>
  <c r="AV1966" i="64"/>
  <c r="AW1966" i="64"/>
  <c r="AX1966" i="64"/>
  <c r="AY1966" i="64"/>
  <c r="AZ1966" i="64"/>
  <c r="BA1966" i="64"/>
  <c r="BB1966" i="64"/>
  <c r="BC1966" i="64"/>
  <c r="BD1966" i="64"/>
  <c r="BE1966" i="64"/>
  <c r="BF1966" i="64"/>
  <c r="BG1966" i="64"/>
  <c r="BH1966" i="64"/>
  <c r="BI1966" i="64"/>
  <c r="BJ1966" i="64"/>
  <c r="BK1966" i="64"/>
  <c r="BL1966" i="64"/>
  <c r="BM1966" i="64"/>
  <c r="BN1966" i="64"/>
  <c r="BO1966" i="64"/>
  <c r="BP1966" i="64"/>
  <c r="BQ1966" i="64"/>
  <c r="BR1966" i="64"/>
  <c r="BS1966" i="64"/>
  <c r="BT1966" i="64"/>
  <c r="BU1966" i="64"/>
  <c r="BV1966" i="64"/>
  <c r="BW1966" i="64"/>
  <c r="BX1966" i="64"/>
  <c r="BY1966" i="64"/>
  <c r="BZ1966" i="64"/>
  <c r="CA1966" i="64"/>
  <c r="CB1966" i="64"/>
  <c r="CC1966" i="64"/>
  <c r="CD1966" i="64"/>
  <c r="CE1966" i="64"/>
  <c r="CF1966" i="64"/>
  <c r="CG1966" i="64"/>
  <c r="CH1966" i="64"/>
  <c r="CI1966" i="64"/>
  <c r="CJ1966" i="64"/>
  <c r="CK1966" i="64"/>
  <c r="CL1966"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E44" i="64"/>
  <c r="E45" i="64"/>
  <c r="E46" i="64"/>
  <c r="E47" i="64"/>
  <c r="E48" i="64"/>
  <c r="G93" i="64"/>
  <c r="CL2485" i="64"/>
  <c r="CK2485" i="64"/>
  <c r="CJ2485" i="64"/>
  <c r="CI2485" i="64"/>
  <c r="CH2485" i="64"/>
  <c r="CG2485" i="64"/>
  <c r="CF2485" i="64"/>
  <c r="CE2485" i="64"/>
  <c r="CD2485" i="64"/>
  <c r="CC2485" i="64"/>
  <c r="CB2485" i="64"/>
  <c r="CA2485" i="64"/>
  <c r="BZ2485" i="64"/>
  <c r="BY2485" i="64"/>
  <c r="BX2485" i="64"/>
  <c r="BW2485" i="64"/>
  <c r="BV2485" i="64"/>
  <c r="BU2485" i="64"/>
  <c r="BT2485" i="64"/>
  <c r="BS2485" i="64"/>
  <c r="BR2485" i="64"/>
  <c r="BQ2485" i="64"/>
  <c r="BP2485" i="64"/>
  <c r="BO2485" i="64"/>
  <c r="BN2485" i="64"/>
  <c r="BM2485" i="64"/>
  <c r="BL2485" i="64"/>
  <c r="BK2485" i="64"/>
  <c r="BJ2485" i="64"/>
  <c r="BI2485" i="64"/>
  <c r="BH2485" i="64"/>
  <c r="BG2485" i="64"/>
  <c r="BF2485" i="64"/>
  <c r="BE2485" i="64"/>
  <c r="BD2485" i="64"/>
  <c r="BC2485" i="64"/>
  <c r="BB2485" i="64"/>
  <c r="BA2485" i="64"/>
  <c r="AZ2485" i="64"/>
  <c r="AY2485" i="64"/>
  <c r="AX2485" i="64"/>
  <c r="AW2485" i="64"/>
  <c r="AV2485" i="64"/>
  <c r="AU2485" i="64"/>
  <c r="AT2485" i="64"/>
  <c r="AS2485" i="64"/>
  <c r="AR2485" i="64"/>
  <c r="AQ2485" i="64"/>
  <c r="AP2485" i="64"/>
  <c r="AO2485" i="64"/>
  <c r="AN2485" i="64"/>
  <c r="AM2485" i="64"/>
  <c r="AL2485" i="64"/>
  <c r="AK2485" i="64"/>
  <c r="AJ2485" i="64"/>
  <c r="AI2485" i="64"/>
  <c r="AH2485" i="64"/>
  <c r="AG2485" i="64"/>
  <c r="AF2485" i="64"/>
  <c r="AE2485" i="64"/>
  <c r="AD2485" i="64"/>
  <c r="AC2485" i="64"/>
  <c r="AB2485" i="64"/>
  <c r="AA2485" i="64"/>
  <c r="Z2485" i="64"/>
  <c r="Y2485" i="64"/>
  <c r="X2485" i="64"/>
  <c r="W2485" i="64"/>
  <c r="V2485" i="64"/>
  <c r="U2485" i="64"/>
  <c r="T2485" i="64"/>
  <c r="S2485" i="64"/>
  <c r="CL2484"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S2484"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T2459" i="64"/>
  <c r="U2459" i="64"/>
  <c r="V2459" i="64"/>
  <c r="W2459" i="64"/>
  <c r="X2459" i="64"/>
  <c r="Y2459" i="64"/>
  <c r="Z2459" i="64"/>
  <c r="AA2459" i="64"/>
  <c r="AB2459" i="64"/>
  <c r="AC2459" i="64"/>
  <c r="AD2459" i="64"/>
  <c r="AE2459" i="64"/>
  <c r="AF2459" i="64"/>
  <c r="AG2459" i="64"/>
  <c r="AH2459" i="64"/>
  <c r="AI2459" i="64"/>
  <c r="AJ2459" i="64"/>
  <c r="AK2459" i="64"/>
  <c r="AL2459" i="64"/>
  <c r="AM2459" i="64"/>
  <c r="AN2459" i="64"/>
  <c r="AO2459" i="64"/>
  <c r="AP2459" i="64"/>
  <c r="AQ2459" i="64"/>
  <c r="AR2459" i="64"/>
  <c r="AS2459" i="64"/>
  <c r="AT2459" i="64"/>
  <c r="AU2459" i="64"/>
  <c r="AV2459" i="64"/>
  <c r="AW2459" i="64"/>
  <c r="AX2459" i="64"/>
  <c r="AY2459" i="64"/>
  <c r="AZ2459" i="64"/>
  <c r="BA2459" i="64"/>
  <c r="BB2459" i="64"/>
  <c r="BC2459" i="64"/>
  <c r="BD2459" i="64"/>
  <c r="BE2459" i="64"/>
  <c r="BF2459" i="64"/>
  <c r="BG2459" i="64"/>
  <c r="BH2459" i="64"/>
  <c r="BI2459" i="64"/>
  <c r="BJ2459" i="64"/>
  <c r="BK2459" i="64"/>
  <c r="BL2459" i="64"/>
  <c r="BM2459" i="64"/>
  <c r="BN2459" i="64"/>
  <c r="BO2459" i="64"/>
  <c r="BP2459" i="64"/>
  <c r="BQ2459" i="64"/>
  <c r="BR2459" i="64"/>
  <c r="BS2459" i="64"/>
  <c r="BT2459" i="64"/>
  <c r="BU2459" i="64"/>
  <c r="BV2459" i="64"/>
  <c r="BW2459" i="64"/>
  <c r="BX2459" i="64"/>
  <c r="BY2459" i="64"/>
  <c r="BZ2459" i="64"/>
  <c r="CA2459" i="64"/>
  <c r="CB2459" i="64"/>
  <c r="CC2459" i="64"/>
  <c r="CD2459" i="64"/>
  <c r="CE2459" i="64"/>
  <c r="CF2459" i="64"/>
  <c r="CG2459" i="64"/>
  <c r="CH2459" i="64"/>
  <c r="CI2459" i="64"/>
  <c r="CJ2459" i="64"/>
  <c r="CK2459" i="64"/>
  <c r="CL2459" i="64"/>
  <c r="S2459" i="64"/>
  <c r="G2459" i="64"/>
  <c r="G2485" i="64" s="1"/>
  <c r="G2511" i="64" s="1"/>
  <c r="S2458" i="64"/>
  <c r="G2456" i="64"/>
  <c r="G2482" i="64" s="1"/>
  <c r="G2508" i="64" s="1"/>
  <c r="G2453" i="64"/>
  <c r="G2479" i="64" s="1"/>
  <c r="G2505" i="64" s="1"/>
  <c r="G2454" i="64"/>
  <c r="G2480" i="64" s="1"/>
  <c r="G2506" i="64" s="1"/>
  <c r="G2455" i="64"/>
  <c r="G2481" i="64" s="1"/>
  <c r="G2507" i="64" s="1"/>
  <c r="G2458" i="64"/>
  <c r="G2484" i="64" s="1"/>
  <c r="G2510" i="64" s="1"/>
  <c r="G2452" i="64"/>
  <c r="G2478" i="64" s="1"/>
  <c r="G2504" i="64" s="1"/>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33" i="64"/>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G2431" i="64"/>
  <c r="G2428" i="64"/>
  <c r="G2429" i="64"/>
  <c r="G2430" i="64"/>
  <c r="G2433" i="64"/>
  <c r="G2427"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G2408" i="64"/>
  <c r="G2405" i="64"/>
  <c r="G2403" i="64"/>
  <c r="G2404" i="64"/>
  <c r="G2407" i="64"/>
  <c r="G2401" i="64"/>
  <c r="G1728" i="64"/>
  <c r="G1726" i="64"/>
  <c r="G1727" i="64"/>
  <c r="G1730" i="64"/>
  <c r="G1731" i="64"/>
  <c r="G1732" i="64"/>
  <c r="G1725" i="64"/>
  <c r="CL1707" i="64"/>
  <c r="CK1707" i="64"/>
  <c r="CJ1707" i="64"/>
  <c r="CI1707" i="64"/>
  <c r="CH1707" i="64"/>
  <c r="CG1707" i="64"/>
  <c r="CF1707" i="64"/>
  <c r="CE1707" i="64"/>
  <c r="CD1707" i="64"/>
  <c r="CC1707" i="64"/>
  <c r="CB1707" i="64"/>
  <c r="CA1707" i="64"/>
  <c r="BZ1707" i="64"/>
  <c r="BY1707" i="64"/>
  <c r="BX1707" i="64"/>
  <c r="BW1707" i="64"/>
  <c r="BV1707" i="64"/>
  <c r="BU1707" i="64"/>
  <c r="BT1707" i="64"/>
  <c r="BS1707" i="64"/>
  <c r="BR1707" i="64"/>
  <c r="BQ1707" i="64"/>
  <c r="BP1707" i="64"/>
  <c r="BO1707" i="64"/>
  <c r="BN1707" i="64"/>
  <c r="BM1707" i="64"/>
  <c r="BL1707" i="64"/>
  <c r="BK1707" i="64"/>
  <c r="BJ1707" i="64"/>
  <c r="BI1707" i="64"/>
  <c r="BH1707" i="64"/>
  <c r="BG1707" i="64"/>
  <c r="BF1707" i="64"/>
  <c r="BE1707" i="64"/>
  <c r="BD1707" i="64"/>
  <c r="BC1707" i="64"/>
  <c r="BB1707" i="64"/>
  <c r="BA1707" i="64"/>
  <c r="AZ1707" i="64"/>
  <c r="AY1707" i="64"/>
  <c r="AX1707" i="64"/>
  <c r="AW1707" i="64"/>
  <c r="AV1707" i="64"/>
  <c r="AU1707" i="64"/>
  <c r="AT1707" i="64"/>
  <c r="AS1707" i="64"/>
  <c r="AR1707" i="64"/>
  <c r="AQ1707" i="64"/>
  <c r="AP1707" i="64"/>
  <c r="AO1707" i="64"/>
  <c r="AN1707" i="64"/>
  <c r="AM1707" i="64"/>
  <c r="AL1707" i="64"/>
  <c r="AK1707" i="64"/>
  <c r="AJ1707" i="64"/>
  <c r="AI1707" i="64"/>
  <c r="AH1707" i="64"/>
  <c r="AG1707" i="64"/>
  <c r="AF1707" i="64"/>
  <c r="AE1707" i="64"/>
  <c r="AD1707" i="64"/>
  <c r="AC1707" i="64"/>
  <c r="AB1707" i="64"/>
  <c r="AA1707" i="64"/>
  <c r="Z1707" i="64"/>
  <c r="Y1707" i="64"/>
  <c r="X1707" i="64"/>
  <c r="W1707" i="64"/>
  <c r="V1707" i="64"/>
  <c r="U1707" i="64"/>
  <c r="T1707" i="64"/>
  <c r="S1707" i="64"/>
  <c r="G1705" i="64"/>
  <c r="G1702" i="64"/>
  <c r="G1703" i="64"/>
  <c r="G1704" i="64"/>
  <c r="G1707" i="64"/>
  <c r="G1708" i="64"/>
  <c r="G1701" i="64"/>
  <c r="G1697" i="64" s="1"/>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T1684" i="64"/>
  <c r="U1684" i="64"/>
  <c r="V1684" i="64"/>
  <c r="W1684" i="64"/>
  <c r="X1684" i="64"/>
  <c r="Y1684" i="64"/>
  <c r="Z1684" i="64"/>
  <c r="AA1684" i="64"/>
  <c r="AB1684" i="64"/>
  <c r="AC1684" i="64"/>
  <c r="AD1684" i="64"/>
  <c r="AE1684" i="64"/>
  <c r="AF1684" i="64"/>
  <c r="AG1684" i="64"/>
  <c r="AH1684" i="64"/>
  <c r="AI1684" i="64"/>
  <c r="AJ1684" i="64"/>
  <c r="AK1684" i="64"/>
  <c r="AL1684" i="64"/>
  <c r="AM1684" i="64"/>
  <c r="AN1684" i="64"/>
  <c r="AO1684" i="64"/>
  <c r="AP1684" i="64"/>
  <c r="AQ1684" i="64"/>
  <c r="AR1684" i="64"/>
  <c r="AS1684" i="64"/>
  <c r="AT1684" i="64"/>
  <c r="AU1684" i="64"/>
  <c r="AV1684" i="64"/>
  <c r="AW1684" i="64"/>
  <c r="AX1684" i="64"/>
  <c r="AY1684" i="64"/>
  <c r="AZ1684" i="64"/>
  <c r="BA1684" i="64"/>
  <c r="BB1684" i="64"/>
  <c r="BC1684" i="64"/>
  <c r="BD1684" i="64"/>
  <c r="BE1684" i="64"/>
  <c r="BF1684" i="64"/>
  <c r="BG1684" i="64"/>
  <c r="BH1684" i="64"/>
  <c r="BI1684" i="64"/>
  <c r="BJ1684" i="64"/>
  <c r="BK1684" i="64"/>
  <c r="BL1684" i="64"/>
  <c r="BM1684" i="64"/>
  <c r="BN1684" i="64"/>
  <c r="BO1684" i="64"/>
  <c r="BP1684" i="64"/>
  <c r="BQ1684" i="64"/>
  <c r="BR1684" i="64"/>
  <c r="BS1684" i="64"/>
  <c r="BT1684" i="64"/>
  <c r="BU1684" i="64"/>
  <c r="BV1684" i="64"/>
  <c r="BW1684" i="64"/>
  <c r="BX1684" i="64"/>
  <c r="BY1684" i="64"/>
  <c r="BZ1684" i="64"/>
  <c r="CA1684" i="64"/>
  <c r="CB1684" i="64"/>
  <c r="CC1684" i="64"/>
  <c r="CD1684" i="64"/>
  <c r="CE1684" i="64"/>
  <c r="CF1684" i="64"/>
  <c r="CG1684" i="64"/>
  <c r="CH1684" i="64"/>
  <c r="CI1684" i="64"/>
  <c r="CJ1684" i="64"/>
  <c r="CK1684" i="64"/>
  <c r="CL1684" i="64"/>
  <c r="S1684" i="64"/>
  <c r="S1683" i="64"/>
  <c r="G1681" i="64"/>
  <c r="G1678" i="64"/>
  <c r="G1679" i="64"/>
  <c r="G1680" i="64"/>
  <c r="G1683" i="64"/>
  <c r="G1684" i="64"/>
  <c r="G1677" i="64"/>
  <c r="G1650" i="64"/>
  <c r="CL1652" i="64"/>
  <c r="CK1652" i="64"/>
  <c r="CJ1652" i="64"/>
  <c r="CI1652" i="64"/>
  <c r="CH1652" i="64"/>
  <c r="CG1652" i="64"/>
  <c r="CF1652" i="64"/>
  <c r="CE1652" i="64"/>
  <c r="CD1652" i="64"/>
  <c r="CC1652" i="64"/>
  <c r="CB1652" i="64"/>
  <c r="CA1652" i="64"/>
  <c r="BZ1652" i="64"/>
  <c r="BY1652" i="64"/>
  <c r="BX1652" i="64"/>
  <c r="BW1652" i="64"/>
  <c r="BV1652" i="64"/>
  <c r="BU1652" i="64"/>
  <c r="BT1652" i="64"/>
  <c r="BS1652" i="64"/>
  <c r="BR1652" i="64"/>
  <c r="BQ1652" i="64"/>
  <c r="BP1652" i="64"/>
  <c r="BO1652" i="64"/>
  <c r="BN1652" i="64"/>
  <c r="BM1652" i="64"/>
  <c r="BL1652" i="64"/>
  <c r="BK1652" i="64"/>
  <c r="BJ1652" i="64"/>
  <c r="BI1652" i="64"/>
  <c r="BH1652" i="64"/>
  <c r="BG1652" i="64"/>
  <c r="BF1652" i="64"/>
  <c r="BE1652" i="64"/>
  <c r="BD1652" i="64"/>
  <c r="BC1652" i="64"/>
  <c r="BB1652" i="64"/>
  <c r="BA1652" i="64"/>
  <c r="AZ1652" i="64"/>
  <c r="AY1652" i="64"/>
  <c r="AX1652" i="64"/>
  <c r="AW1652" i="64"/>
  <c r="AV1652" i="64"/>
  <c r="AU1652" i="64"/>
  <c r="AT1652" i="64"/>
  <c r="AS1652" i="64"/>
  <c r="AR1652" i="64"/>
  <c r="AQ1652" i="64"/>
  <c r="AP1652" i="64"/>
  <c r="AO1652" i="64"/>
  <c r="AN1652" i="64"/>
  <c r="AM1652" i="64"/>
  <c r="AL1652" i="64"/>
  <c r="AK1652" i="64"/>
  <c r="AJ1652" i="64"/>
  <c r="AI1652" i="64"/>
  <c r="AH1652" i="64"/>
  <c r="AG1652" i="64"/>
  <c r="AF1652" i="64"/>
  <c r="AE1652" i="64"/>
  <c r="AD1652" i="64"/>
  <c r="AC1652" i="64"/>
  <c r="AB1652" i="64"/>
  <c r="AA1652" i="64"/>
  <c r="Z1652" i="64"/>
  <c r="Y1652" i="64"/>
  <c r="X1652" i="64"/>
  <c r="W1652" i="64"/>
  <c r="V1652" i="64"/>
  <c r="U1652" i="64"/>
  <c r="T1652" i="64"/>
  <c r="S1652" i="64"/>
  <c r="G1647" i="64"/>
  <c r="G1648" i="64"/>
  <c r="G1649" i="64"/>
  <c r="G1652" i="64"/>
  <c r="G1653" i="64"/>
  <c r="G1646"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1803" i="64"/>
  <c r="G1801" i="64"/>
  <c r="G1087" i="64"/>
  <c r="G1798" i="64"/>
  <c r="G1799" i="64"/>
  <c r="G1800" i="64"/>
  <c r="G1803" i="64"/>
  <c r="G1804" i="64"/>
  <c r="G1797" i="64"/>
  <c r="S2533" i="64"/>
  <c r="CL2533" i="64"/>
  <c r="CK2533" i="64"/>
  <c r="CJ2533" i="64"/>
  <c r="CI2533" i="64"/>
  <c r="CH2533" i="64"/>
  <c r="CG2533" i="64"/>
  <c r="CF2533" i="64"/>
  <c r="CE2533" i="64"/>
  <c r="CD2533" i="64"/>
  <c r="CC2533" i="64"/>
  <c r="CB2533" i="64"/>
  <c r="CA2533" i="64"/>
  <c r="BZ2533" i="64"/>
  <c r="BY2533" i="64"/>
  <c r="BX2533" i="64"/>
  <c r="BW2533" i="64"/>
  <c r="BV2533" i="64"/>
  <c r="BU2533" i="64"/>
  <c r="BT2533" i="64"/>
  <c r="BS2533" i="64"/>
  <c r="BR2533" i="64"/>
  <c r="BQ2533" i="64"/>
  <c r="BP2533" i="64"/>
  <c r="BO2533" i="64"/>
  <c r="BN2533" i="64"/>
  <c r="BM2533" i="64"/>
  <c r="BL2533" i="64"/>
  <c r="BK2533" i="64"/>
  <c r="BJ2533" i="64"/>
  <c r="BI2533" i="64"/>
  <c r="BH2533" i="64"/>
  <c r="BG2533" i="64"/>
  <c r="BF2533" i="64"/>
  <c r="BE2533" i="64"/>
  <c r="BD2533" i="64"/>
  <c r="BC2533" i="64"/>
  <c r="BB2533" i="64"/>
  <c r="BA2533" i="64"/>
  <c r="AZ2533" i="64"/>
  <c r="AY2533" i="64"/>
  <c r="AX2533" i="64"/>
  <c r="AW2533" i="64"/>
  <c r="AV2533" i="64"/>
  <c r="AU2533" i="64"/>
  <c r="AT2533" i="64"/>
  <c r="AS2533" i="64"/>
  <c r="AR2533" i="64"/>
  <c r="AQ2533" i="64"/>
  <c r="AP2533" i="64"/>
  <c r="AO2533" i="64"/>
  <c r="AN2533" i="64"/>
  <c r="AM2533" i="64"/>
  <c r="AL2533" i="64"/>
  <c r="AK2533" i="64"/>
  <c r="AJ2533" i="64"/>
  <c r="AI2533" i="64"/>
  <c r="AH2533" i="64"/>
  <c r="AG2533" i="64"/>
  <c r="AF2533" i="64"/>
  <c r="AE2533" i="64"/>
  <c r="AD2533" i="64"/>
  <c r="AC2533" i="64"/>
  <c r="AB2533" i="64"/>
  <c r="AA2533" i="64"/>
  <c r="Z2533" i="64"/>
  <c r="Y2533" i="64"/>
  <c r="X2533" i="64"/>
  <c r="W2533" i="64"/>
  <c r="V2533" i="64"/>
  <c r="U2533" i="64"/>
  <c r="T2533" i="64"/>
  <c r="G2531" i="64"/>
  <c r="G2528" i="64"/>
  <c r="G2529" i="64"/>
  <c r="G2530" i="64"/>
  <c r="G2533" i="64"/>
  <c r="G2534" i="64"/>
  <c r="G2527"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68" i="64"/>
  <c r="G1966" i="64"/>
  <c r="G1963" i="64"/>
  <c r="G1964" i="64"/>
  <c r="G1965" i="64"/>
  <c r="G1968" i="64"/>
  <c r="G1969" i="64"/>
  <c r="G1962"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36" i="64"/>
  <c r="G1934" i="64"/>
  <c r="G1931" i="64"/>
  <c r="G1932" i="64"/>
  <c r="G1933" i="64"/>
  <c r="G1936" i="64"/>
  <c r="G1937" i="64"/>
  <c r="G1930"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904" i="64"/>
  <c r="G1902" i="64"/>
  <c r="G1899" i="64"/>
  <c r="G1900" i="64"/>
  <c r="G1901" i="64"/>
  <c r="G1904" i="64"/>
  <c r="G1905" i="64"/>
  <c r="G1898"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0"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02" i="64"/>
  <c r="G1997" i="64"/>
  <c r="G1998" i="64"/>
  <c r="G1999" i="64"/>
  <c r="G2002" i="64"/>
  <c r="G2003" i="64"/>
  <c r="G199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2036" i="64"/>
  <c r="G2034" i="64"/>
  <c r="G2031" i="64"/>
  <c r="G2032" i="64"/>
  <c r="G2033" i="64"/>
  <c r="G2036" i="64"/>
  <c r="G2037" i="64"/>
  <c r="G2030"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2" i="64"/>
  <c r="E1648"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1" i="64"/>
  <c r="T1681" i="64"/>
  <c r="U1681" i="64"/>
  <c r="V1681" i="64"/>
  <c r="W1681" i="64"/>
  <c r="X1681" i="64"/>
  <c r="Y1681" i="64"/>
  <c r="Z1681" i="64"/>
  <c r="AA1681" i="64"/>
  <c r="AB1681" i="64"/>
  <c r="AC1681" i="64"/>
  <c r="AD1681" i="64"/>
  <c r="AE1681" i="64"/>
  <c r="AF1681" i="64"/>
  <c r="AG1681" i="64"/>
  <c r="AH1681" i="64"/>
  <c r="AI1681" i="64"/>
  <c r="AJ1681" i="64"/>
  <c r="AK1681" i="64"/>
  <c r="AL1681" i="64"/>
  <c r="AM1681" i="64"/>
  <c r="AN1681" i="64"/>
  <c r="AO1681" i="64"/>
  <c r="AP1681" i="64"/>
  <c r="AQ1681" i="64"/>
  <c r="AR1681" i="64"/>
  <c r="AS1681" i="64"/>
  <c r="AT1681" i="64"/>
  <c r="AU1681" i="64"/>
  <c r="AV1681" i="64"/>
  <c r="AW1681" i="64"/>
  <c r="AX1681" i="64"/>
  <c r="AY1681" i="64"/>
  <c r="AZ1681" i="64"/>
  <c r="BA1681" i="64"/>
  <c r="BB1681" i="64"/>
  <c r="BC1681" i="64"/>
  <c r="BD1681" i="64"/>
  <c r="BE1681" i="64"/>
  <c r="BF1681" i="64"/>
  <c r="BG1681" i="64"/>
  <c r="BH1681" i="64"/>
  <c r="BI1681" i="64"/>
  <c r="BJ1681" i="64"/>
  <c r="BK1681" i="64"/>
  <c r="BL1681" i="64"/>
  <c r="BM1681" i="64"/>
  <c r="BN1681" i="64"/>
  <c r="BO1681" i="64"/>
  <c r="BP1681" i="64"/>
  <c r="BQ1681" i="64"/>
  <c r="BR1681" i="64"/>
  <c r="BS1681" i="64"/>
  <c r="BT1681" i="64"/>
  <c r="BU1681" i="64"/>
  <c r="BV1681" i="64"/>
  <c r="BW1681" i="64"/>
  <c r="BX1681" i="64"/>
  <c r="BY1681" i="64"/>
  <c r="BZ1681" i="64"/>
  <c r="CA1681" i="64"/>
  <c r="CB1681" i="64"/>
  <c r="CC1681" i="64"/>
  <c r="CD1681" i="64"/>
  <c r="CE1681" i="64"/>
  <c r="CF1681" i="64"/>
  <c r="CG1681" i="64"/>
  <c r="CH1681" i="64"/>
  <c r="CI1681" i="64"/>
  <c r="CJ1681" i="64"/>
  <c r="CK1681" i="64"/>
  <c r="CL1681" i="64"/>
  <c r="S2482" i="64"/>
  <c r="T2482" i="64"/>
  <c r="U2482" i="64"/>
  <c r="V2482" i="64"/>
  <c r="W2482" i="64"/>
  <c r="X2482" i="64"/>
  <c r="Y2482" i="64"/>
  <c r="Z2482" i="64"/>
  <c r="AA2482" i="64"/>
  <c r="AB2482" i="64"/>
  <c r="AC2482" i="64"/>
  <c r="AD2482" i="64"/>
  <c r="AE2482" i="64"/>
  <c r="AF2482" i="64"/>
  <c r="AG2482" i="64"/>
  <c r="AH2482" i="64"/>
  <c r="AI2482" i="64"/>
  <c r="AJ2482" i="64"/>
  <c r="AK2482" i="64"/>
  <c r="AL2482" i="64"/>
  <c r="AM2482" i="64"/>
  <c r="AN2482" i="64"/>
  <c r="AO2482" i="64"/>
  <c r="AP2482" i="64"/>
  <c r="AQ2482" i="64"/>
  <c r="AR2482" i="64"/>
  <c r="AS2482" i="64"/>
  <c r="AT2482" i="64"/>
  <c r="AU2482" i="64"/>
  <c r="AV2482" i="64"/>
  <c r="AW2482" i="64"/>
  <c r="AX2482" i="64"/>
  <c r="AY2482" i="64"/>
  <c r="AZ2482" i="64"/>
  <c r="BA2482" i="64"/>
  <c r="BB2482" i="64"/>
  <c r="BC2482" i="64"/>
  <c r="BD2482" i="64"/>
  <c r="BE2482" i="64"/>
  <c r="BF2482" i="64"/>
  <c r="BG2482" i="64"/>
  <c r="BH2482" i="64"/>
  <c r="BI2482" i="64"/>
  <c r="BJ2482" i="64"/>
  <c r="BK2482" i="64"/>
  <c r="BL2482" i="64"/>
  <c r="BM2482" i="64"/>
  <c r="BN2482" i="64"/>
  <c r="BO2482" i="64"/>
  <c r="BP2482" i="64"/>
  <c r="BQ2482" i="64"/>
  <c r="BR2482" i="64"/>
  <c r="BS2482" i="64"/>
  <c r="BT2482" i="64"/>
  <c r="BU2482" i="64"/>
  <c r="BV2482" i="64"/>
  <c r="BW2482" i="64"/>
  <c r="BX2482" i="64"/>
  <c r="BY2482" i="64"/>
  <c r="BZ2482" i="64"/>
  <c r="CA2482" i="64"/>
  <c r="CB2482" i="64"/>
  <c r="CC2482" i="64"/>
  <c r="CD2482" i="64"/>
  <c r="CE2482" i="64"/>
  <c r="CF2482" i="64"/>
  <c r="CG2482" i="64"/>
  <c r="CH2482" i="64"/>
  <c r="CI2482" i="64"/>
  <c r="CJ2482" i="64"/>
  <c r="CK2482" i="64"/>
  <c r="CL2482" i="64"/>
  <c r="S2456" i="64"/>
  <c r="T2456" i="64"/>
  <c r="U2456" i="64"/>
  <c r="V2456" i="64"/>
  <c r="W2456" i="64"/>
  <c r="X2456" i="64"/>
  <c r="Y2456" i="64"/>
  <c r="Z2456" i="64"/>
  <c r="AA2456" i="64"/>
  <c r="AB2456" i="64"/>
  <c r="AC2456" i="64"/>
  <c r="AD2456" i="64"/>
  <c r="AE2456" i="64"/>
  <c r="AF2456" i="64"/>
  <c r="AG2456" i="64"/>
  <c r="AH2456" i="64"/>
  <c r="AI2456" i="64"/>
  <c r="AJ2456" i="64"/>
  <c r="AK2456" i="64"/>
  <c r="AL2456" i="64"/>
  <c r="AM2456" i="64"/>
  <c r="AN2456" i="64"/>
  <c r="AO2456" i="64"/>
  <c r="AP2456" i="64"/>
  <c r="AQ2456" i="64"/>
  <c r="AR2456" i="64"/>
  <c r="AS2456" i="64"/>
  <c r="AT2456" i="64"/>
  <c r="AU2456" i="64"/>
  <c r="AV2456" i="64"/>
  <c r="AW2456" i="64"/>
  <c r="AX2456" i="64"/>
  <c r="AY2456" i="64"/>
  <c r="AZ2456" i="64"/>
  <c r="BA2456" i="64"/>
  <c r="BB2456" i="64"/>
  <c r="BC2456" i="64"/>
  <c r="BD2456" i="64"/>
  <c r="BE2456" i="64"/>
  <c r="BF2456" i="64"/>
  <c r="BG2456" i="64"/>
  <c r="BH2456" i="64"/>
  <c r="BI2456" i="64"/>
  <c r="BJ2456" i="64"/>
  <c r="BK2456" i="64"/>
  <c r="BL2456" i="64"/>
  <c r="BM2456" i="64"/>
  <c r="BN2456" i="64"/>
  <c r="BO2456" i="64"/>
  <c r="BP2456" i="64"/>
  <c r="BQ2456" i="64"/>
  <c r="BR2456" i="64"/>
  <c r="BS2456" i="64"/>
  <c r="BT2456" i="64"/>
  <c r="BU2456" i="64"/>
  <c r="BV2456" i="64"/>
  <c r="BW2456" i="64"/>
  <c r="BX2456" i="64"/>
  <c r="BY2456" i="64"/>
  <c r="BZ2456" i="64"/>
  <c r="CA2456" i="64"/>
  <c r="CB2456" i="64"/>
  <c r="CC2456" i="64"/>
  <c r="CD2456" i="64"/>
  <c r="CE2456" i="64"/>
  <c r="CF2456" i="64"/>
  <c r="CG2456" i="64"/>
  <c r="CH2456" i="64"/>
  <c r="CI2456" i="64"/>
  <c r="CJ2456" i="64"/>
  <c r="CK2456" i="64"/>
  <c r="CL2456" i="64"/>
  <c r="S2431" i="64"/>
  <c r="T2431" i="64"/>
  <c r="U2431" i="64"/>
  <c r="V2431" i="64"/>
  <c r="W2431" i="64"/>
  <c r="X2431" i="64"/>
  <c r="Y2431" i="64"/>
  <c r="Z2431" i="64"/>
  <c r="AA2431" i="64"/>
  <c r="AB2431" i="64"/>
  <c r="AC2431" i="64"/>
  <c r="AD2431" i="64"/>
  <c r="AE2431" i="64"/>
  <c r="AF2431" i="64"/>
  <c r="AG2431" i="64"/>
  <c r="AH2431" i="64"/>
  <c r="AI2431" i="64"/>
  <c r="AJ2431" i="64"/>
  <c r="AK2431" i="64"/>
  <c r="AL2431" i="64"/>
  <c r="AM2431" i="64"/>
  <c r="AN2431" i="64"/>
  <c r="AO2431" i="64"/>
  <c r="AP2431" i="64"/>
  <c r="AQ2431" i="64"/>
  <c r="AR2431" i="64"/>
  <c r="AS2431" i="64"/>
  <c r="AT2431" i="64"/>
  <c r="AU2431" i="64"/>
  <c r="AV2431" i="64"/>
  <c r="AW2431" i="64"/>
  <c r="AX2431" i="64"/>
  <c r="AY2431" i="64"/>
  <c r="AZ2431" i="64"/>
  <c r="BA2431" i="64"/>
  <c r="BB2431" i="64"/>
  <c r="BC2431" i="64"/>
  <c r="BD2431" i="64"/>
  <c r="BE2431" i="64"/>
  <c r="BF2431" i="64"/>
  <c r="BG2431" i="64"/>
  <c r="BH2431" i="64"/>
  <c r="BI2431" i="64"/>
  <c r="BJ2431" i="64"/>
  <c r="BK2431" i="64"/>
  <c r="BL2431" i="64"/>
  <c r="BM2431" i="64"/>
  <c r="BN2431" i="64"/>
  <c r="BO2431" i="64"/>
  <c r="BP2431" i="64"/>
  <c r="BQ2431" i="64"/>
  <c r="BR2431" i="64"/>
  <c r="BS2431" i="64"/>
  <c r="BT2431" i="64"/>
  <c r="BU2431" i="64"/>
  <c r="BV2431" i="64"/>
  <c r="BW2431" i="64"/>
  <c r="BX2431" i="64"/>
  <c r="BY2431" i="64"/>
  <c r="BZ2431" i="64"/>
  <c r="CA2431" i="64"/>
  <c r="CB2431" i="64"/>
  <c r="CC2431" i="64"/>
  <c r="CD2431" i="64"/>
  <c r="CE2431" i="64"/>
  <c r="CF2431" i="64"/>
  <c r="CG2431" i="64"/>
  <c r="CH2431" i="64"/>
  <c r="CI2431" i="64"/>
  <c r="CJ2431" i="64"/>
  <c r="CK2431" i="64"/>
  <c r="CL2431" i="64"/>
  <c r="S2405" i="64"/>
  <c r="T2405" i="64"/>
  <c r="U2405" i="64"/>
  <c r="V2405" i="64"/>
  <c r="W2405" i="64"/>
  <c r="X2405" i="64"/>
  <c r="Y2405" i="64"/>
  <c r="Z2405" i="64"/>
  <c r="AA2405" i="64"/>
  <c r="AB2405" i="64"/>
  <c r="AC2405" i="64"/>
  <c r="AD2405" i="64"/>
  <c r="AE2405" i="64"/>
  <c r="AF2405" i="64"/>
  <c r="AG2405" i="64"/>
  <c r="AH2405" i="64"/>
  <c r="AI2405" i="64"/>
  <c r="AJ2405" i="64"/>
  <c r="AK2405" i="64"/>
  <c r="AL2405" i="64"/>
  <c r="AM2405" i="64"/>
  <c r="AN2405" i="64"/>
  <c r="AO2405" i="64"/>
  <c r="AP2405" i="64"/>
  <c r="AQ2405" i="64"/>
  <c r="AR2405" i="64"/>
  <c r="AS2405" i="64"/>
  <c r="AT2405" i="64"/>
  <c r="AU2405" i="64"/>
  <c r="AV2405" i="64"/>
  <c r="AW2405" i="64"/>
  <c r="AX2405" i="64"/>
  <c r="AY2405" i="64"/>
  <c r="AZ2405" i="64"/>
  <c r="BA2405" i="64"/>
  <c r="BB2405" i="64"/>
  <c r="BC2405" i="64"/>
  <c r="BD2405" i="64"/>
  <c r="BE2405" i="64"/>
  <c r="BF2405" i="64"/>
  <c r="BG2405" i="64"/>
  <c r="BH2405" i="64"/>
  <c r="BI2405" i="64"/>
  <c r="BJ2405" i="64"/>
  <c r="BK2405" i="64"/>
  <c r="BL2405" i="64"/>
  <c r="BM2405" i="64"/>
  <c r="BN2405" i="64"/>
  <c r="BO2405" i="64"/>
  <c r="BP2405" i="64"/>
  <c r="BQ2405" i="64"/>
  <c r="BR2405" i="64"/>
  <c r="BS2405" i="64"/>
  <c r="BT2405" i="64"/>
  <c r="BU2405" i="64"/>
  <c r="BV2405" i="64"/>
  <c r="BW2405" i="64"/>
  <c r="BX2405" i="64"/>
  <c r="BY2405" i="64"/>
  <c r="BZ2405" i="64"/>
  <c r="CA2405" i="64"/>
  <c r="CB2405" i="64"/>
  <c r="CC2405" i="64"/>
  <c r="CD2405" i="64"/>
  <c r="CE2405" i="64"/>
  <c r="CF2405" i="64"/>
  <c r="CG2405" i="64"/>
  <c r="CH2405" i="64"/>
  <c r="CI2405" i="64"/>
  <c r="CJ2405" i="64"/>
  <c r="CK2405" i="64"/>
  <c r="CL2405" i="64"/>
  <c r="S1650" i="64"/>
  <c r="T1650" i="64"/>
  <c r="U1650" i="64"/>
  <c r="V1650" i="64"/>
  <c r="W1650" i="64"/>
  <c r="X1650" i="64"/>
  <c r="Y1650" i="64"/>
  <c r="Z1650" i="64"/>
  <c r="AA1650" i="64"/>
  <c r="AB1650" i="64"/>
  <c r="AC1650" i="64"/>
  <c r="AD1650" i="64"/>
  <c r="AE1650" i="64"/>
  <c r="AF1650" i="64"/>
  <c r="AG1650" i="64"/>
  <c r="AH1650" i="64"/>
  <c r="AI1650" i="64"/>
  <c r="AJ1650" i="64"/>
  <c r="AK1650" i="64"/>
  <c r="AL1650" i="64"/>
  <c r="AM1650" i="64"/>
  <c r="AN1650" i="64"/>
  <c r="AO1650" i="64"/>
  <c r="AP1650" i="64"/>
  <c r="AQ1650" i="64"/>
  <c r="AR1650" i="64"/>
  <c r="AS1650" i="64"/>
  <c r="AT1650" i="64"/>
  <c r="AU1650" i="64"/>
  <c r="AV1650" i="64"/>
  <c r="AW1650" i="64"/>
  <c r="AX1650" i="64"/>
  <c r="AY1650" i="64"/>
  <c r="AZ1650" i="64"/>
  <c r="BA1650" i="64"/>
  <c r="BB1650" i="64"/>
  <c r="BC1650" i="64"/>
  <c r="BD1650" i="64"/>
  <c r="BE1650" i="64"/>
  <c r="BF1650" i="64"/>
  <c r="BG1650" i="64"/>
  <c r="BH1650" i="64"/>
  <c r="BI1650" i="64"/>
  <c r="BJ1650" i="64"/>
  <c r="BK1650" i="64"/>
  <c r="BL1650" i="64"/>
  <c r="BM1650" i="64"/>
  <c r="BN1650" i="64"/>
  <c r="BO1650" i="64"/>
  <c r="BP1650" i="64"/>
  <c r="BQ1650" i="64"/>
  <c r="BR1650" i="64"/>
  <c r="BS1650" i="64"/>
  <c r="BT1650" i="64"/>
  <c r="BU1650" i="64"/>
  <c r="BV1650" i="64"/>
  <c r="BW1650" i="64"/>
  <c r="BX1650" i="64"/>
  <c r="BY1650" i="64"/>
  <c r="BZ1650" i="64"/>
  <c r="CA1650" i="64"/>
  <c r="CB1650" i="64"/>
  <c r="CC1650" i="64"/>
  <c r="CD1650" i="64"/>
  <c r="CE1650" i="64"/>
  <c r="CF1650" i="64"/>
  <c r="CG1650" i="64"/>
  <c r="CH1650" i="64"/>
  <c r="CI1650" i="64"/>
  <c r="CJ1650" i="64"/>
  <c r="CK1650" i="64"/>
  <c r="CL1650"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1" i="64"/>
  <c r="T1801" i="64"/>
  <c r="U1801" i="64"/>
  <c r="V1801" i="64"/>
  <c r="W1801" i="64"/>
  <c r="X1801" i="64"/>
  <c r="Y1801" i="64"/>
  <c r="Z1801" i="64"/>
  <c r="AA1801" i="64"/>
  <c r="AB1801" i="64"/>
  <c r="AC1801" i="64"/>
  <c r="AD1801" i="64"/>
  <c r="AE1801" i="64"/>
  <c r="AF1801" i="64"/>
  <c r="AG1801" i="64"/>
  <c r="AH1801" i="64"/>
  <c r="AI1801" i="64"/>
  <c r="AJ1801" i="64"/>
  <c r="AK1801" i="64"/>
  <c r="AL1801" i="64"/>
  <c r="AM1801" i="64"/>
  <c r="AN1801" i="64"/>
  <c r="AO1801" i="64"/>
  <c r="AP1801" i="64"/>
  <c r="AQ1801" i="64"/>
  <c r="AR1801" i="64"/>
  <c r="AS1801" i="64"/>
  <c r="AT1801" i="64"/>
  <c r="AU1801" i="64"/>
  <c r="AV1801" i="64"/>
  <c r="AW1801" i="64"/>
  <c r="AX1801" i="64"/>
  <c r="AY1801" i="64"/>
  <c r="AZ1801" i="64"/>
  <c r="BA1801" i="64"/>
  <c r="BB1801" i="64"/>
  <c r="BC1801" i="64"/>
  <c r="BD1801" i="64"/>
  <c r="BE1801" i="64"/>
  <c r="BF1801" i="64"/>
  <c r="BG1801" i="64"/>
  <c r="BH1801" i="64"/>
  <c r="BI1801" i="64"/>
  <c r="BJ1801" i="64"/>
  <c r="BK1801" i="64"/>
  <c r="BL1801" i="64"/>
  <c r="BM1801" i="64"/>
  <c r="BN1801" i="64"/>
  <c r="BO1801" i="64"/>
  <c r="BP1801" i="64"/>
  <c r="BQ1801" i="64"/>
  <c r="BR1801" i="64"/>
  <c r="BS1801" i="64"/>
  <c r="BT1801" i="64"/>
  <c r="BU1801" i="64"/>
  <c r="BV1801" i="64"/>
  <c r="BW1801" i="64"/>
  <c r="BX1801" i="64"/>
  <c r="BY1801" i="64"/>
  <c r="BZ1801" i="64"/>
  <c r="CA1801" i="64"/>
  <c r="CB1801" i="64"/>
  <c r="CC1801" i="64"/>
  <c r="CD1801" i="64"/>
  <c r="CE1801" i="64"/>
  <c r="CF1801" i="64"/>
  <c r="CG1801" i="64"/>
  <c r="CH1801" i="64"/>
  <c r="CI1801" i="64"/>
  <c r="CJ1801" i="64"/>
  <c r="CK1801" i="64"/>
  <c r="CL1801" i="64"/>
  <c r="S2531" i="64"/>
  <c r="T2531" i="64"/>
  <c r="U2531" i="64"/>
  <c r="V2531" i="64"/>
  <c r="W2531" i="64"/>
  <c r="X2531" i="64"/>
  <c r="Y2531" i="64"/>
  <c r="Z2531" i="64"/>
  <c r="AA2531" i="64"/>
  <c r="AB2531" i="64"/>
  <c r="AC2531" i="64"/>
  <c r="AD2531" i="64"/>
  <c r="AE2531" i="64"/>
  <c r="AF2531" i="64"/>
  <c r="AG2531" i="64"/>
  <c r="AH2531" i="64"/>
  <c r="AI2531" i="64"/>
  <c r="AJ2531" i="64"/>
  <c r="AK2531" i="64"/>
  <c r="AL2531" i="64"/>
  <c r="AM2531" i="64"/>
  <c r="AN2531" i="64"/>
  <c r="AO2531" i="64"/>
  <c r="AP2531" i="64"/>
  <c r="AQ2531" i="64"/>
  <c r="AR2531" i="64"/>
  <c r="AS2531" i="64"/>
  <c r="AT2531" i="64"/>
  <c r="AU2531" i="64"/>
  <c r="AV2531" i="64"/>
  <c r="AW2531" i="64"/>
  <c r="AX2531" i="64"/>
  <c r="AY2531" i="64"/>
  <c r="AZ2531" i="64"/>
  <c r="BA2531" i="64"/>
  <c r="BB2531" i="64"/>
  <c r="BC2531" i="64"/>
  <c r="BD2531" i="64"/>
  <c r="BE2531" i="64"/>
  <c r="BF2531" i="64"/>
  <c r="BG2531" i="64"/>
  <c r="BH2531" i="64"/>
  <c r="BI2531" i="64"/>
  <c r="BJ2531" i="64"/>
  <c r="BK2531" i="64"/>
  <c r="BL2531" i="64"/>
  <c r="BM2531" i="64"/>
  <c r="BN2531" i="64"/>
  <c r="BO2531" i="64"/>
  <c r="BP2531" i="64"/>
  <c r="BQ2531" i="64"/>
  <c r="BR2531" i="64"/>
  <c r="BS2531" i="64"/>
  <c r="BT2531" i="64"/>
  <c r="BU2531" i="64"/>
  <c r="BV2531" i="64"/>
  <c r="BW2531" i="64"/>
  <c r="BX2531" i="64"/>
  <c r="BY2531" i="64"/>
  <c r="BZ2531" i="64"/>
  <c r="CA2531" i="64"/>
  <c r="CB2531" i="64"/>
  <c r="CC2531" i="64"/>
  <c r="CD2531" i="64"/>
  <c r="CE2531" i="64"/>
  <c r="CF2531" i="64"/>
  <c r="CG2531" i="64"/>
  <c r="CH2531" i="64"/>
  <c r="CI2531" i="64"/>
  <c r="CJ2531" i="64"/>
  <c r="CK2531" i="64"/>
  <c r="CL2531"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6" i="64"/>
  <c r="S1934" i="64"/>
  <c r="T1934" i="64"/>
  <c r="U1934" i="64"/>
  <c r="V1934" i="64"/>
  <c r="W1934" i="64"/>
  <c r="X1934" i="64"/>
  <c r="Y1934" i="64"/>
  <c r="Z1934" i="64"/>
  <c r="AA1934" i="64"/>
  <c r="AB1934" i="64"/>
  <c r="AC1934" i="64"/>
  <c r="AD1934" i="64"/>
  <c r="AE1934" i="64"/>
  <c r="AF1934" i="64"/>
  <c r="AG1934" i="64"/>
  <c r="AH1934" i="64"/>
  <c r="AI1934" i="64"/>
  <c r="AJ1934" i="64"/>
  <c r="AK1934" i="64"/>
  <c r="AL1934" i="64"/>
  <c r="AM1934" i="64"/>
  <c r="AN1934" i="64"/>
  <c r="AO1934" i="64"/>
  <c r="AP1934" i="64"/>
  <c r="AQ1934" i="64"/>
  <c r="AR1934" i="64"/>
  <c r="AS1934" i="64"/>
  <c r="AT1934" i="64"/>
  <c r="AU1934" i="64"/>
  <c r="AV1934" i="64"/>
  <c r="AW1934" i="64"/>
  <c r="AX1934" i="64"/>
  <c r="AY1934" i="64"/>
  <c r="AZ1934" i="64"/>
  <c r="BA1934" i="64"/>
  <c r="BB1934" i="64"/>
  <c r="BC1934" i="64"/>
  <c r="BD1934" i="64"/>
  <c r="BE1934" i="64"/>
  <c r="BF1934" i="64"/>
  <c r="BG1934" i="64"/>
  <c r="BH1934" i="64"/>
  <c r="BI1934" i="64"/>
  <c r="BJ1934" i="64"/>
  <c r="BK1934" i="64"/>
  <c r="BL1934" i="64"/>
  <c r="BM1934" i="64"/>
  <c r="BN1934" i="64"/>
  <c r="BO1934" i="64"/>
  <c r="BP1934" i="64"/>
  <c r="BQ1934" i="64"/>
  <c r="BR1934" i="64"/>
  <c r="BS1934" i="64"/>
  <c r="BT1934" i="64"/>
  <c r="BU1934" i="64"/>
  <c r="BV1934" i="64"/>
  <c r="BW1934" i="64"/>
  <c r="BX1934" i="64"/>
  <c r="BY1934" i="64"/>
  <c r="BZ1934" i="64"/>
  <c r="CA1934" i="64"/>
  <c r="CB1934" i="64"/>
  <c r="CC1934" i="64"/>
  <c r="CD1934" i="64"/>
  <c r="CE1934" i="64"/>
  <c r="CF1934" i="64"/>
  <c r="CG1934" i="64"/>
  <c r="CH1934" i="64"/>
  <c r="CI1934" i="64"/>
  <c r="CJ1934" i="64"/>
  <c r="CK1934" i="64"/>
  <c r="CL1934" i="64"/>
  <c r="S1902" i="64"/>
  <c r="T1902" i="64"/>
  <c r="U1902" i="64"/>
  <c r="V1902" i="64"/>
  <c r="W1902" i="64"/>
  <c r="X1902" i="64"/>
  <c r="Y1902" i="64"/>
  <c r="Z1902" i="64"/>
  <c r="AA1902" i="64"/>
  <c r="AB1902" i="64"/>
  <c r="AC1902" i="64"/>
  <c r="AD1902" i="64"/>
  <c r="AE1902" i="64"/>
  <c r="AF1902" i="64"/>
  <c r="AG1902" i="64"/>
  <c r="AH1902" i="64"/>
  <c r="AI1902" i="64"/>
  <c r="AJ1902" i="64"/>
  <c r="AK1902" i="64"/>
  <c r="AL1902" i="64"/>
  <c r="AM1902" i="64"/>
  <c r="AN1902" i="64"/>
  <c r="AO1902" i="64"/>
  <c r="AP1902" i="64"/>
  <c r="AQ1902" i="64"/>
  <c r="AR1902" i="64"/>
  <c r="AS1902" i="64"/>
  <c r="AT1902" i="64"/>
  <c r="AU1902" i="64"/>
  <c r="AV1902" i="64"/>
  <c r="AW1902" i="64"/>
  <c r="AX1902" i="64"/>
  <c r="AY1902" i="64"/>
  <c r="AZ1902" i="64"/>
  <c r="BA1902" i="64"/>
  <c r="BB1902" i="64"/>
  <c r="BC1902" i="64"/>
  <c r="BD1902" i="64"/>
  <c r="BE1902" i="64"/>
  <c r="BF1902" i="64"/>
  <c r="BG1902" i="64"/>
  <c r="BH1902" i="64"/>
  <c r="BI1902" i="64"/>
  <c r="BJ1902" i="64"/>
  <c r="BK1902" i="64"/>
  <c r="BL1902" i="64"/>
  <c r="BM1902" i="64"/>
  <c r="BN1902" i="64"/>
  <c r="BO1902" i="64"/>
  <c r="BP1902" i="64"/>
  <c r="BQ1902" i="64"/>
  <c r="BR1902" i="64"/>
  <c r="BS1902" i="64"/>
  <c r="BT1902" i="64"/>
  <c r="BU1902" i="64"/>
  <c r="BV1902" i="64"/>
  <c r="BW1902" i="64"/>
  <c r="BX1902" i="64"/>
  <c r="BY1902" i="64"/>
  <c r="BZ1902" i="64"/>
  <c r="CA1902" i="64"/>
  <c r="CB1902" i="64"/>
  <c r="CC1902" i="64"/>
  <c r="CD1902" i="64"/>
  <c r="CE1902" i="64"/>
  <c r="CF1902" i="64"/>
  <c r="CG1902" i="64"/>
  <c r="CH1902" i="64"/>
  <c r="CI1902" i="64"/>
  <c r="CJ1902" i="64"/>
  <c r="CK1902" i="64"/>
  <c r="CL1902"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0" i="64"/>
  <c r="T2000" i="64"/>
  <c r="U2000" i="64"/>
  <c r="V2000" i="64"/>
  <c r="W2000" i="64"/>
  <c r="X2000" i="64"/>
  <c r="Y2000" i="64"/>
  <c r="Z2000" i="64"/>
  <c r="AA2000" i="64"/>
  <c r="AB2000" i="64"/>
  <c r="AC2000" i="64"/>
  <c r="AD2000" i="64"/>
  <c r="AE2000" i="64"/>
  <c r="AF2000" i="64"/>
  <c r="AG2000" i="64"/>
  <c r="AH2000" i="64"/>
  <c r="AI2000" i="64"/>
  <c r="AJ2000" i="64"/>
  <c r="AK2000" i="64"/>
  <c r="AL2000" i="64"/>
  <c r="AM2000" i="64"/>
  <c r="AN2000" i="64"/>
  <c r="AO2000" i="64"/>
  <c r="AP2000" i="64"/>
  <c r="AQ2000" i="64"/>
  <c r="AR2000" i="64"/>
  <c r="AS2000" i="64"/>
  <c r="AT2000" i="64"/>
  <c r="AU2000" i="64"/>
  <c r="AV2000" i="64"/>
  <c r="AW2000" i="64"/>
  <c r="AX2000" i="64"/>
  <c r="AY2000" i="64"/>
  <c r="AZ2000" i="64"/>
  <c r="BA2000" i="64"/>
  <c r="BB2000" i="64"/>
  <c r="BC2000" i="64"/>
  <c r="BD2000" i="64"/>
  <c r="BE2000" i="64"/>
  <c r="BF2000" i="64"/>
  <c r="BG2000" i="64"/>
  <c r="BH2000" i="64"/>
  <c r="BI2000" i="64"/>
  <c r="BJ2000" i="64"/>
  <c r="BK2000" i="64"/>
  <c r="BL2000" i="64"/>
  <c r="BM2000" i="64"/>
  <c r="BN2000" i="64"/>
  <c r="BO2000" i="64"/>
  <c r="BP2000" i="64"/>
  <c r="BQ2000" i="64"/>
  <c r="BR2000" i="64"/>
  <c r="BS2000" i="64"/>
  <c r="BT2000" i="64"/>
  <c r="BU2000" i="64"/>
  <c r="BV2000" i="64"/>
  <c r="BW2000" i="64"/>
  <c r="BX2000" i="64"/>
  <c r="BY2000" i="64"/>
  <c r="BZ2000" i="64"/>
  <c r="CA2000" i="64"/>
  <c r="CB2000" i="64"/>
  <c r="CC2000" i="64"/>
  <c r="CD2000" i="64"/>
  <c r="CE2000" i="64"/>
  <c r="CF2000" i="64"/>
  <c r="CG2000" i="64"/>
  <c r="CH2000" i="64"/>
  <c r="CI2000" i="64"/>
  <c r="CJ2000" i="64"/>
  <c r="CK2000" i="64"/>
  <c r="CL2000" i="64"/>
  <c r="S2034" i="64"/>
  <c r="T2034" i="64"/>
  <c r="U2034" i="64"/>
  <c r="V2034" i="64"/>
  <c r="W2034" i="64"/>
  <c r="X2034" i="64"/>
  <c r="Y2034" i="64"/>
  <c r="Z2034" i="64"/>
  <c r="AA2034" i="64"/>
  <c r="AB2034" i="64"/>
  <c r="AC2034" i="64"/>
  <c r="AD2034" i="64"/>
  <c r="AE2034" i="64"/>
  <c r="AF2034" i="64"/>
  <c r="AG2034" i="64"/>
  <c r="AH2034" i="64"/>
  <c r="AI2034" i="64"/>
  <c r="AJ2034" i="64"/>
  <c r="AK2034" i="64"/>
  <c r="AL2034" i="64"/>
  <c r="AM2034" i="64"/>
  <c r="AN2034" i="64"/>
  <c r="AO2034" i="64"/>
  <c r="AP2034" i="64"/>
  <c r="AQ2034" i="64"/>
  <c r="AR2034" i="64"/>
  <c r="AS2034" i="64"/>
  <c r="AT2034" i="64"/>
  <c r="AU2034" i="64"/>
  <c r="AV2034" i="64"/>
  <c r="AW2034" i="64"/>
  <c r="AX2034" i="64"/>
  <c r="AY2034" i="64"/>
  <c r="AZ2034" i="64"/>
  <c r="BA2034" i="64"/>
  <c r="BB2034" i="64"/>
  <c r="BC2034" i="64"/>
  <c r="BD2034" i="64"/>
  <c r="BE2034" i="64"/>
  <c r="BF2034" i="64"/>
  <c r="BG2034" i="64"/>
  <c r="BH2034" i="64"/>
  <c r="BI2034" i="64"/>
  <c r="BJ2034" i="64"/>
  <c r="BK2034" i="64"/>
  <c r="BL2034" i="64"/>
  <c r="BM2034" i="64"/>
  <c r="BN2034" i="64"/>
  <c r="BO2034" i="64"/>
  <c r="BP2034" i="64"/>
  <c r="BQ2034" i="64"/>
  <c r="BR2034" i="64"/>
  <c r="BS2034" i="64"/>
  <c r="BT2034" i="64"/>
  <c r="BU2034" i="64"/>
  <c r="BV2034" i="64"/>
  <c r="BW2034" i="64"/>
  <c r="BX2034" i="64"/>
  <c r="BY2034" i="64"/>
  <c r="BZ2034" i="64"/>
  <c r="CA2034" i="64"/>
  <c r="CB2034" i="64"/>
  <c r="CC2034" i="64"/>
  <c r="CD2034" i="64"/>
  <c r="CE2034" i="64"/>
  <c r="CF2034" i="64"/>
  <c r="CG2034" i="64"/>
  <c r="CH2034" i="64"/>
  <c r="CI2034" i="64"/>
  <c r="CJ2034" i="64"/>
  <c r="CK2034" i="64"/>
  <c r="CL2034"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5" i="64"/>
  <c r="T1705" i="64"/>
  <c r="U1705" i="64"/>
  <c r="V1705" i="64"/>
  <c r="W1705" i="64"/>
  <c r="X1705" i="64"/>
  <c r="Y1705" i="64"/>
  <c r="Z1705" i="64"/>
  <c r="AA1705" i="64"/>
  <c r="AB1705" i="64"/>
  <c r="AC1705" i="64"/>
  <c r="AD1705" i="64"/>
  <c r="AE1705" i="64"/>
  <c r="AF1705" i="64"/>
  <c r="AG1705" i="64"/>
  <c r="AH1705" i="64"/>
  <c r="AI1705" i="64"/>
  <c r="AJ1705" i="64"/>
  <c r="AK1705" i="64"/>
  <c r="AL1705" i="64"/>
  <c r="AM1705" i="64"/>
  <c r="AN1705" i="64"/>
  <c r="AO1705" i="64"/>
  <c r="AP1705" i="64"/>
  <c r="AQ1705" i="64"/>
  <c r="AR1705" i="64"/>
  <c r="AS1705" i="64"/>
  <c r="AT1705" i="64"/>
  <c r="AU1705" i="64"/>
  <c r="AV1705" i="64"/>
  <c r="AW1705" i="64"/>
  <c r="AX1705" i="64"/>
  <c r="AY1705" i="64"/>
  <c r="AZ1705" i="64"/>
  <c r="BA1705" i="64"/>
  <c r="BB1705" i="64"/>
  <c r="BC1705" i="64"/>
  <c r="BD1705" i="64"/>
  <c r="BE1705" i="64"/>
  <c r="BF1705" i="64"/>
  <c r="BG1705" i="64"/>
  <c r="BH1705" i="64"/>
  <c r="BI1705" i="64"/>
  <c r="BJ1705" i="64"/>
  <c r="BK1705" i="64"/>
  <c r="BL1705" i="64"/>
  <c r="BM1705" i="64"/>
  <c r="BN1705" i="64"/>
  <c r="BO1705" i="64"/>
  <c r="BP1705" i="64"/>
  <c r="BQ1705" i="64"/>
  <c r="BR1705" i="64"/>
  <c r="BS1705" i="64"/>
  <c r="BT1705" i="64"/>
  <c r="BU1705" i="64"/>
  <c r="BV1705" i="64"/>
  <c r="BW1705" i="64"/>
  <c r="BX1705" i="64"/>
  <c r="BY1705" i="64"/>
  <c r="BZ1705" i="64"/>
  <c r="CA1705" i="64"/>
  <c r="CB1705" i="64"/>
  <c r="CC1705" i="64"/>
  <c r="CD1705" i="64"/>
  <c r="CE1705" i="64"/>
  <c r="CF1705" i="64"/>
  <c r="CG1705" i="64"/>
  <c r="CH1705" i="64"/>
  <c r="CI1705" i="64"/>
  <c r="CJ1705" i="64"/>
  <c r="CK1705" i="64"/>
  <c r="CL1705" i="64"/>
  <c r="T1732" i="64"/>
  <c r="U1732" i="64"/>
  <c r="V1732" i="64"/>
  <c r="W1732" i="64"/>
  <c r="X1732" i="64"/>
  <c r="Y1732" i="64"/>
  <c r="Z1732" i="64"/>
  <c r="AA1732" i="64"/>
  <c r="AB1732" i="64"/>
  <c r="AC1732" i="64"/>
  <c r="AD1732" i="64"/>
  <c r="AE1732" i="64"/>
  <c r="AF1732" i="64"/>
  <c r="AG1732" i="64"/>
  <c r="AH1732" i="64"/>
  <c r="AI1732" i="64"/>
  <c r="AJ1732" i="64"/>
  <c r="AK1732" i="64"/>
  <c r="AL1732" i="64"/>
  <c r="AM1732" i="64"/>
  <c r="AN1732" i="64"/>
  <c r="AO1732" i="64"/>
  <c r="AP1732" i="64"/>
  <c r="AQ1732" i="64"/>
  <c r="AR1732" i="64"/>
  <c r="AS1732" i="64"/>
  <c r="AT1732" i="64"/>
  <c r="AU1732" i="64"/>
  <c r="AV1732" i="64"/>
  <c r="AW1732" i="64"/>
  <c r="AX1732" i="64"/>
  <c r="AY1732" i="64"/>
  <c r="AZ1732" i="64"/>
  <c r="BA1732" i="64"/>
  <c r="BB1732" i="64"/>
  <c r="BC1732" i="64"/>
  <c r="BD1732" i="64"/>
  <c r="BE1732" i="64"/>
  <c r="BF1732" i="64"/>
  <c r="BG1732" i="64"/>
  <c r="BH1732" i="64"/>
  <c r="BI1732" i="64"/>
  <c r="BJ1732" i="64"/>
  <c r="BK1732" i="64"/>
  <c r="BL1732" i="64"/>
  <c r="BM1732" i="64"/>
  <c r="BN1732" i="64"/>
  <c r="BO1732" i="64"/>
  <c r="BP1732" i="64"/>
  <c r="BQ1732" i="64"/>
  <c r="BR1732" i="64"/>
  <c r="BS1732" i="64"/>
  <c r="BT1732" i="64"/>
  <c r="BU1732" i="64"/>
  <c r="BV1732" i="64"/>
  <c r="BW1732" i="64"/>
  <c r="BX1732" i="64"/>
  <c r="BY1732" i="64"/>
  <c r="BZ1732" i="64"/>
  <c r="CA1732" i="64"/>
  <c r="CB1732" i="64"/>
  <c r="CC1732" i="64"/>
  <c r="CD1732" i="64"/>
  <c r="CE1732" i="64"/>
  <c r="CF1732" i="64"/>
  <c r="CG1732" i="64"/>
  <c r="CH1732" i="64"/>
  <c r="CI1732" i="64"/>
  <c r="CJ1732" i="64"/>
  <c r="CK1732" i="64"/>
  <c r="CL1732" i="64"/>
  <c r="S1732" i="64"/>
  <c r="CL1731" i="64"/>
  <c r="CK1731" i="64"/>
  <c r="CJ1731" i="64"/>
  <c r="CI1731" i="64"/>
  <c r="CH1731" i="64"/>
  <c r="CG1731" i="64"/>
  <c r="CF1731" i="64"/>
  <c r="CE1731" i="64"/>
  <c r="CD1731" i="64"/>
  <c r="CC1731" i="64"/>
  <c r="CB1731" i="64"/>
  <c r="CA1731" i="64"/>
  <c r="BZ1731" i="64"/>
  <c r="BY1731" i="64"/>
  <c r="BX1731" i="64"/>
  <c r="BW1731" i="64"/>
  <c r="BV1731" i="64"/>
  <c r="BU1731" i="64"/>
  <c r="BT1731" i="64"/>
  <c r="BS1731" i="64"/>
  <c r="BR1731" i="64"/>
  <c r="BQ1731" i="64"/>
  <c r="BP1731" i="64"/>
  <c r="BO1731" i="64"/>
  <c r="BN1731" i="64"/>
  <c r="BM1731" i="64"/>
  <c r="BL1731" i="64"/>
  <c r="BK1731" i="64"/>
  <c r="BJ1731" i="64"/>
  <c r="BI1731" i="64"/>
  <c r="BH1731" i="64"/>
  <c r="BG1731" i="64"/>
  <c r="BF1731" i="64"/>
  <c r="BE1731" i="64"/>
  <c r="BD1731" i="64"/>
  <c r="BC1731" i="64"/>
  <c r="BB1731" i="64"/>
  <c r="BA1731" i="64"/>
  <c r="AZ1731" i="64"/>
  <c r="AY1731" i="64"/>
  <c r="AX1731" i="64"/>
  <c r="AW1731" i="64"/>
  <c r="AV1731" i="64"/>
  <c r="AU1731" i="64"/>
  <c r="AT1731" i="64"/>
  <c r="AS1731" i="64"/>
  <c r="AR1731" i="64"/>
  <c r="AQ1731" i="64"/>
  <c r="AP1731" i="64"/>
  <c r="AO1731" i="64"/>
  <c r="AN1731" i="64"/>
  <c r="AM1731" i="64"/>
  <c r="AL1731" i="64"/>
  <c r="AK1731" i="64"/>
  <c r="AJ1731" i="64"/>
  <c r="AI1731" i="64"/>
  <c r="AH1731" i="64"/>
  <c r="AG1731" i="64"/>
  <c r="AF1731" i="64"/>
  <c r="AE1731" i="64"/>
  <c r="AD1731" i="64"/>
  <c r="AC1731" i="64"/>
  <c r="AB1731" i="64"/>
  <c r="AA1731" i="64"/>
  <c r="Z1731" i="64"/>
  <c r="Y1731" i="64"/>
  <c r="X1731" i="64"/>
  <c r="W1731" i="64"/>
  <c r="V1731" i="64"/>
  <c r="U1731" i="64"/>
  <c r="T1731" i="64"/>
  <c r="S1731" i="64"/>
  <c r="E1540" i="64"/>
  <c r="G396" i="64"/>
  <c r="E2418"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79" i="64"/>
  <c r="E1460" i="64"/>
  <c r="E460" i="64"/>
  <c r="E1718" i="64"/>
  <c r="G40" i="64"/>
  <c r="E2406" i="64"/>
  <c r="E1651" i="64"/>
  <c r="E1902"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0" i="64"/>
  <c r="G1615" i="64"/>
  <c r="E57" i="64"/>
  <c r="B57" i="64" s="1"/>
  <c r="E55" i="64"/>
  <c r="B55" i="64" s="1"/>
  <c r="E54" i="64"/>
  <c r="B54" i="64" s="1"/>
  <c r="E53" i="64"/>
  <c r="B53" i="64" s="1"/>
  <c r="E52" i="64"/>
  <c r="G619" i="64"/>
  <c r="E618" i="64"/>
  <c r="G1644" i="64"/>
  <c r="G1640" i="64" s="1"/>
  <c r="AB772" i="64" a="1"/>
  <c r="CV1136" i="64" a="1"/>
  <c r="AB1136" i="64" a="1"/>
  <c r="CZ772" i="64" a="1"/>
  <c r="DF18" i="861" l="1"/>
  <c r="AH22" i="1185"/>
  <c r="X25" i="1185"/>
  <c r="AG33" i="1185"/>
  <c r="AG18" i="861" s="1"/>
  <c r="AG24" i="1185"/>
  <c r="CW21" i="1185"/>
  <c r="CW25" i="1185" s="1"/>
  <c r="CV26" i="1185"/>
  <c r="DH37" i="861"/>
  <c r="DG17" i="861"/>
  <c r="DG18" i="861"/>
  <c r="DH1" i="1185"/>
  <c r="DF30" i="1185"/>
  <c r="DF33" i="1185" s="1"/>
  <c r="AH30" i="1185"/>
  <c r="AH17" i="861" s="1"/>
  <c r="AJ16" i="1185"/>
  <c r="AJ37" i="861" s="1"/>
  <c r="AJ4" i="1185"/>
  <c r="AJ17" i="1185"/>
  <c r="AJ32" i="1185"/>
  <c r="AJ29" i="1185"/>
  <c r="AJ23" i="1185"/>
  <c r="AL2" i="1185"/>
  <c r="AK3" i="1185"/>
  <c r="AK7" i="1185"/>
  <c r="AK1" i="1185"/>
  <c r="DJ2" i="1185"/>
  <c r="DI3" i="1185"/>
  <c r="DI7" i="1185"/>
  <c r="DI8" i="1185"/>
  <c r="DH16" i="1185"/>
  <c r="DH4" i="1185"/>
  <c r="DH17" i="1185"/>
  <c r="DH23" i="1185"/>
  <c r="DH32" i="1185"/>
  <c r="DH29" i="1185"/>
  <c r="AI18" i="1185"/>
  <c r="DG18" i="1185"/>
  <c r="DG22" i="1185" s="1"/>
  <c r="DG24" i="1185" s="1"/>
  <c r="AI8" i="1185"/>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L981" i="64" s="1"/>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CB981" i="64" s="1"/>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Y985" i="64" s="1"/>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U981" i="64" s="1"/>
  <c r="AE487" i="64"/>
  <c r="AE962" i="64"/>
  <c r="AE981" i="64" s="1"/>
  <c r="DB491" i="64"/>
  <c r="DB966" i="64"/>
  <c r="DB985" i="64" s="1"/>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BJ981" i="64" s="1"/>
  <c r="AT487" i="64"/>
  <c r="AT962" i="64"/>
  <c r="AT981" i="64" s="1"/>
  <c r="AD487" i="64"/>
  <c r="AD962" i="64"/>
  <c r="AD981" i="64" s="1"/>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W985" i="64" s="1"/>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R985" i="64" s="1"/>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AP985" i="64" s="1"/>
  <c r="Z491" i="64"/>
  <c r="Z966" i="64"/>
  <c r="CE490" i="64"/>
  <c r="CE965" i="64"/>
  <c r="BO490" i="64"/>
  <c r="BO965" i="64"/>
  <c r="AY490" i="64"/>
  <c r="AY965" i="64"/>
  <c r="AI490" i="64"/>
  <c r="AI965" i="64"/>
  <c r="S490" i="64"/>
  <c r="S965" i="64"/>
  <c r="BX487" i="64"/>
  <c r="BX962" i="64"/>
  <c r="BX981" i="64" s="1"/>
  <c r="BH487" i="64"/>
  <c r="BH962" i="64"/>
  <c r="BH981" i="64" s="1"/>
  <c r="AR487" i="64"/>
  <c r="AR962" i="64"/>
  <c r="AR981" i="64" s="1"/>
  <c r="AB487" i="64"/>
  <c r="AB962" i="64"/>
  <c r="CY491" i="64"/>
  <c r="CY966" i="64"/>
  <c r="CY985" i="64" s="1"/>
  <c r="DF490" i="64"/>
  <c r="DF965" i="64"/>
  <c r="CP490" i="64"/>
  <c r="CP965" i="64"/>
  <c r="CW487" i="64"/>
  <c r="CW962" i="64"/>
  <c r="DD486" i="64"/>
  <c r="DD961" i="64"/>
  <c r="AF486" i="64"/>
  <c r="AF961" i="64"/>
  <c r="CB490" i="64"/>
  <c r="CB965" i="64"/>
  <c r="DJ487" i="64"/>
  <c r="DJ962" i="64"/>
  <c r="DJ981" i="64" s="1"/>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5" i="64"/>
  <c r="CP723" i="64"/>
  <c r="BK2086" i="64"/>
  <c r="BK724" i="64"/>
  <c r="BK788" i="64" s="1"/>
  <c r="AE2086" i="64"/>
  <c r="AE724" i="64"/>
  <c r="AE788" i="64" s="1"/>
  <c r="AT2086" i="64"/>
  <c r="AT724" i="64"/>
  <c r="AT788" i="64" s="1"/>
  <c r="BI2086" i="64"/>
  <c r="BI724" i="64"/>
  <c r="BI788" i="64" s="1"/>
  <c r="DG2089" i="64"/>
  <c r="DG727" i="64"/>
  <c r="DG748" i="64" s="1"/>
  <c r="CO2085" i="64"/>
  <c r="CO723" i="64"/>
  <c r="CA2086" i="64"/>
  <c r="CA724" i="64"/>
  <c r="CA788" i="64" s="1"/>
  <c r="W2086" i="64"/>
  <c r="W724" i="64"/>
  <c r="W788" i="64" s="1"/>
  <c r="BZ2086" i="64"/>
  <c r="BZ724" i="64"/>
  <c r="BZ788" i="64" s="1"/>
  <c r="AL2086" i="64"/>
  <c r="AL724" i="64"/>
  <c r="AL788" i="64" s="1"/>
  <c r="AK2086" i="64"/>
  <c r="AK724" i="64"/>
  <c r="AK788" i="64" s="1"/>
  <c r="CF2086" i="64"/>
  <c r="CF724" i="64"/>
  <c r="CF788" i="64" s="1"/>
  <c r="BX2086" i="64"/>
  <c r="BX724" i="64"/>
  <c r="BX788" i="64" s="1"/>
  <c r="BP2086" i="64"/>
  <c r="BP724" i="64"/>
  <c r="BP788" i="64" s="1"/>
  <c r="BH2086" i="64"/>
  <c r="BH724" i="64"/>
  <c r="BH788" i="64" s="1"/>
  <c r="AZ2086" i="64"/>
  <c r="AZ724" i="64"/>
  <c r="AZ788" i="64" s="1"/>
  <c r="AR2086" i="64"/>
  <c r="AR724" i="64"/>
  <c r="AR788" i="64" s="1"/>
  <c r="AJ2086" i="64"/>
  <c r="AJ724" i="64"/>
  <c r="AJ788" i="64" s="1"/>
  <c r="AB2086" i="64"/>
  <c r="AB724" i="64"/>
  <c r="AB788" i="64" s="1"/>
  <c r="T2086" i="64"/>
  <c r="T724" i="64"/>
  <c r="T788" i="64" s="1"/>
  <c r="CI2086" i="64"/>
  <c r="CI724" i="64"/>
  <c r="CI788" i="64" s="1"/>
  <c r="AU2086" i="64"/>
  <c r="AU724" i="64"/>
  <c r="AU788" i="64" s="1"/>
  <c r="CH2086" i="64"/>
  <c r="CH724" i="64"/>
  <c r="CH788" i="64" s="1"/>
  <c r="AD2086" i="64"/>
  <c r="AD724" i="64"/>
  <c r="AD788" i="64" s="1"/>
  <c r="CG2086" i="64"/>
  <c r="CG724" i="64"/>
  <c r="CG788" i="64" s="1"/>
  <c r="AS2086" i="64"/>
  <c r="AS724" i="64"/>
  <c r="AS788" i="64" s="1"/>
  <c r="CE2086" i="64"/>
  <c r="CE724" i="64"/>
  <c r="CE788" i="64" s="1"/>
  <c r="BW2086" i="64"/>
  <c r="BW724" i="64"/>
  <c r="BW788" i="64" s="1"/>
  <c r="BO2086" i="64"/>
  <c r="BO724" i="64"/>
  <c r="BO788" i="64" s="1"/>
  <c r="BG2086" i="64"/>
  <c r="BG724" i="64"/>
  <c r="BG788" i="64" s="1"/>
  <c r="AY2086" i="64"/>
  <c r="AY724" i="64"/>
  <c r="AY788" i="64" s="1"/>
  <c r="AQ2086" i="64"/>
  <c r="AQ724" i="64"/>
  <c r="AQ788" i="64" s="1"/>
  <c r="AI2086" i="64"/>
  <c r="AI724" i="64"/>
  <c r="AI788" i="64" s="1"/>
  <c r="AA2086" i="64"/>
  <c r="AA724" i="64"/>
  <c r="AA788" i="64" s="1"/>
  <c r="S2086" i="64"/>
  <c r="S724" i="64"/>
  <c r="S788" i="64" s="1"/>
  <c r="BC2086" i="64"/>
  <c r="BC724" i="64"/>
  <c r="BC788" i="64" s="1"/>
  <c r="BB2086" i="64"/>
  <c r="BB724" i="64"/>
  <c r="BB788" i="64" s="1"/>
  <c r="BQ2086" i="64"/>
  <c r="BQ724" i="64"/>
  <c r="BQ788" i="64" s="1"/>
  <c r="AC2086" i="64"/>
  <c r="AC724" i="64"/>
  <c r="AC788" i="64" s="1"/>
  <c r="CD2086" i="64"/>
  <c r="CD724" i="64"/>
  <c r="CD788" i="64" s="1"/>
  <c r="BF2086" i="64"/>
  <c r="BF724" i="64"/>
  <c r="BF788" i="64" s="1"/>
  <c r="Z2086" i="64"/>
  <c r="Z724" i="64"/>
  <c r="Z788" i="64" s="1"/>
  <c r="BS2086" i="64"/>
  <c r="BS724" i="64"/>
  <c r="BS788" i="64" s="1"/>
  <c r="AM2086" i="64"/>
  <c r="AM724" i="64"/>
  <c r="AM788" i="64" s="1"/>
  <c r="BR2086" i="64"/>
  <c r="BR724" i="64"/>
  <c r="BR788" i="64" s="1"/>
  <c r="V2086" i="64"/>
  <c r="V724" i="64"/>
  <c r="V788" i="64" s="1"/>
  <c r="BA2086" i="64"/>
  <c r="BA724" i="64"/>
  <c r="BA788" i="64" s="1"/>
  <c r="BV2086" i="64"/>
  <c r="BV724" i="64"/>
  <c r="BV788" i="64" s="1"/>
  <c r="AX2086" i="64"/>
  <c r="AX724" i="64"/>
  <c r="AX788" i="64" s="1"/>
  <c r="AH2086" i="64"/>
  <c r="AH724" i="64"/>
  <c r="AH788" i="64" s="1"/>
  <c r="CK2086" i="64"/>
  <c r="CK724" i="64"/>
  <c r="CK788" i="64" s="1"/>
  <c r="CC2086" i="64"/>
  <c r="CC724" i="64"/>
  <c r="CC788" i="64" s="1"/>
  <c r="BU2086" i="64"/>
  <c r="BU724" i="64"/>
  <c r="BU788" i="64" s="1"/>
  <c r="BM2086" i="64"/>
  <c r="BM724" i="64"/>
  <c r="BM788" i="64" s="1"/>
  <c r="BE2086" i="64"/>
  <c r="BE724" i="64"/>
  <c r="BE788" i="64" s="1"/>
  <c r="AW2086" i="64"/>
  <c r="AW724" i="64"/>
  <c r="AW788" i="64" s="1"/>
  <c r="AO2086" i="64"/>
  <c r="AO724" i="64"/>
  <c r="AO788" i="64" s="1"/>
  <c r="AG2086" i="64"/>
  <c r="AG724" i="64"/>
  <c r="AG788" i="64" s="1"/>
  <c r="Y2086" i="64"/>
  <c r="Y724" i="64"/>
  <c r="Y788" i="64" s="1"/>
  <c r="BJ2086" i="64"/>
  <c r="BJ724" i="64"/>
  <c r="BJ788" i="64" s="1"/>
  <c r="BY2086" i="64"/>
  <c r="BY724" i="64"/>
  <c r="BY788" i="64" s="1"/>
  <c r="U2086" i="64"/>
  <c r="U724" i="64"/>
  <c r="U788" i="64" s="1"/>
  <c r="CL2086" i="64"/>
  <c r="CL724" i="64"/>
  <c r="CL788" i="64" s="1"/>
  <c r="BN2086" i="64"/>
  <c r="BN724" i="64"/>
  <c r="BN788" i="64" s="1"/>
  <c r="AP2086" i="64"/>
  <c r="AP724" i="64"/>
  <c r="AP788" i="64" s="1"/>
  <c r="CJ2086" i="64"/>
  <c r="CJ724" i="64"/>
  <c r="CJ788" i="64" s="1"/>
  <c r="CB2086" i="64"/>
  <c r="CB724" i="64"/>
  <c r="CB788" i="64" s="1"/>
  <c r="BT2086" i="64"/>
  <c r="BT724" i="64"/>
  <c r="BT788" i="64" s="1"/>
  <c r="BL2086" i="64"/>
  <c r="BL724" i="64"/>
  <c r="BL788" i="64" s="1"/>
  <c r="BD2086" i="64"/>
  <c r="BD724" i="64"/>
  <c r="BD788" i="64" s="1"/>
  <c r="AV2086" i="64"/>
  <c r="AV724" i="64"/>
  <c r="AV788" i="64" s="1"/>
  <c r="AN2086" i="64"/>
  <c r="AN724" i="64"/>
  <c r="AN788" i="64" s="1"/>
  <c r="AF2086" i="64"/>
  <c r="AF724" i="64"/>
  <c r="AF788" i="64" s="1"/>
  <c r="X2086" i="64"/>
  <c r="X724" i="64"/>
  <c r="X788" i="64" s="1"/>
  <c r="DA4" i="64"/>
  <c r="DA731" i="64" a="1"/>
  <c r="DA731" i="64" s="1"/>
  <c r="AC4" i="64"/>
  <c r="AC731" i="64" a="1"/>
  <c r="AC731" i="64" s="1"/>
  <c r="DB41" i="863"/>
  <c r="DB40" i="863"/>
  <c r="U44" i="861"/>
  <c r="U96" i="861"/>
  <c r="AD259" i="64"/>
  <c r="AD7" i="64"/>
  <c r="AC8" i="64" s="1"/>
  <c r="W47" i="861"/>
  <c r="W88" i="861" s="1"/>
  <c r="G473" i="64"/>
  <c r="CS68"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975" i="64" s="1" a="1"/>
  <c r="AD975" i="64" s="1"/>
  <c r="DA281" i="64"/>
  <c r="DA263" i="64"/>
  <c r="DA1" i="64"/>
  <c r="DB8" i="64"/>
  <c r="DB277" i="64"/>
  <c r="DB3" i="64"/>
  <c r="DB975" i="64" s="1" a="1"/>
  <c r="DB975"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5"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5" i="64"/>
  <c r="BE2090" i="64"/>
  <c r="CD2089" i="64"/>
  <c r="AH2089" i="64"/>
  <c r="DJ2086" i="64"/>
  <c r="CJ2085" i="64"/>
  <c r="CB2085" i="64"/>
  <c r="BT2085" i="64"/>
  <c r="BL2085" i="64"/>
  <c r="BD2085" i="64"/>
  <c r="AV2085" i="64"/>
  <c r="AN2085" i="64"/>
  <c r="AF2085" i="64"/>
  <c r="X2085" i="64"/>
  <c r="CJ2090" i="64"/>
  <c r="CB2090" i="64"/>
  <c r="BT2090" i="64"/>
  <c r="BL2090" i="64"/>
  <c r="BD2090" i="64"/>
  <c r="AV2090" i="64"/>
  <c r="AN2090" i="64"/>
  <c r="AF2090" i="64"/>
  <c r="X2090" i="64"/>
  <c r="CK2089" i="64"/>
  <c r="CC2089" i="64"/>
  <c r="BU2089" i="64"/>
  <c r="BM2089" i="64"/>
  <c r="BE2089" i="64"/>
  <c r="AW2089" i="64"/>
  <c r="AO2089" i="64"/>
  <c r="AG2089" i="64"/>
  <c r="Y2089" i="64"/>
  <c r="DK2090" i="64"/>
  <c r="DC2090" i="64"/>
  <c r="CU2090" i="64"/>
  <c r="DJ2089" i="64"/>
  <c r="DB2089" i="64"/>
  <c r="CT2089" i="64"/>
  <c r="DI2086" i="64"/>
  <c r="DA2086" i="64"/>
  <c r="CS2086" i="64"/>
  <c r="DH2085" i="64"/>
  <c r="CZ2085" i="64"/>
  <c r="CR2085" i="64"/>
  <c r="BE2085" i="64"/>
  <c r="BU2090" i="64"/>
  <c r="BV2089" i="64"/>
  <c r="CU2089" i="64"/>
  <c r="CI2085" i="64"/>
  <c r="CA2085" i="64"/>
  <c r="BS2085" i="64"/>
  <c r="BK2085" i="64"/>
  <c r="BC2085" i="64"/>
  <c r="AU2085" i="64"/>
  <c r="AM2085" i="64"/>
  <c r="AE2085" i="64"/>
  <c r="W2085" i="64"/>
  <c r="CI2090" i="64"/>
  <c r="CA2090" i="64"/>
  <c r="BS2090" i="64"/>
  <c r="BK2090" i="64"/>
  <c r="BC2090" i="64"/>
  <c r="AU2090" i="64"/>
  <c r="AM2090" i="64"/>
  <c r="AE2090" i="64"/>
  <c r="W2090" i="64"/>
  <c r="CJ2089" i="64"/>
  <c r="CB2089" i="64"/>
  <c r="BT2089" i="64"/>
  <c r="BL2089" i="64"/>
  <c r="BD2089" i="64"/>
  <c r="AV2089" i="64"/>
  <c r="AN2089" i="64"/>
  <c r="AF2089" i="64"/>
  <c r="X2089" i="64"/>
  <c r="DJ2090" i="64"/>
  <c r="DB2090" i="64"/>
  <c r="CT2090" i="64"/>
  <c r="DI2089" i="64"/>
  <c r="DA2089" i="64"/>
  <c r="CS2089" i="64"/>
  <c r="DH2086" i="64"/>
  <c r="CZ2086" i="64"/>
  <c r="CR2086" i="64"/>
  <c r="DG2085" i="64"/>
  <c r="CY2085" i="64"/>
  <c r="CQ2085" i="64"/>
  <c r="AW2085" i="64"/>
  <c r="AW2090" i="64"/>
  <c r="AP2089" i="64"/>
  <c r="CS2085" i="64"/>
  <c r="CH2085" i="64"/>
  <c r="BZ2085" i="64"/>
  <c r="BR2085" i="64"/>
  <c r="BJ2085" i="64"/>
  <c r="BB2085" i="64"/>
  <c r="AT2085" i="64"/>
  <c r="AL2085" i="64"/>
  <c r="AD2085" i="64"/>
  <c r="V2085" i="64"/>
  <c r="CH2090" i="64"/>
  <c r="BZ2090" i="64"/>
  <c r="BR2090" i="64"/>
  <c r="BJ2090" i="64"/>
  <c r="BB2090" i="64"/>
  <c r="AT2090" i="64"/>
  <c r="AL2090" i="64"/>
  <c r="AD2090" i="64"/>
  <c r="V2090" i="64"/>
  <c r="CI2089" i="64"/>
  <c r="CA2089" i="64"/>
  <c r="BS2089" i="64"/>
  <c r="BK2089" i="64"/>
  <c r="BC2089" i="64"/>
  <c r="AU2089" i="64"/>
  <c r="AM2089" i="64"/>
  <c r="AE2089" i="64"/>
  <c r="W2089" i="64"/>
  <c r="DI2090" i="64"/>
  <c r="DA2090" i="64"/>
  <c r="CS2090" i="64"/>
  <c r="DH2089" i="64"/>
  <c r="CZ2089" i="64"/>
  <c r="CR2089" i="64"/>
  <c r="DG2086" i="64"/>
  <c r="CY2086" i="64"/>
  <c r="CQ2086" i="64"/>
  <c r="DF2085" i="64"/>
  <c r="CX2085" i="64"/>
  <c r="BU2085" i="64"/>
  <c r="CK2090" i="64"/>
  <c r="AG2090" i="64"/>
  <c r="BF2089" i="64"/>
  <c r="DD2090" i="64"/>
  <c r="DB2086" i="64"/>
  <c r="CG2085" i="64"/>
  <c r="BY2085" i="64"/>
  <c r="BQ2085" i="64"/>
  <c r="BI2085" i="64"/>
  <c r="BA2085" i="64"/>
  <c r="AS2085" i="64"/>
  <c r="AK2085" i="64"/>
  <c r="AC2085" i="64"/>
  <c r="U2085" i="64"/>
  <c r="CG2090" i="64"/>
  <c r="BY2090" i="64"/>
  <c r="BQ2090" i="64"/>
  <c r="BI2090" i="64"/>
  <c r="BA2090" i="64"/>
  <c r="AS2090" i="64"/>
  <c r="AK2090" i="64"/>
  <c r="AC2090" i="64"/>
  <c r="U2090" i="64"/>
  <c r="CH2089" i="64"/>
  <c r="BZ2089" i="64"/>
  <c r="BR2089" i="64"/>
  <c r="BJ2089" i="64"/>
  <c r="BB2089" i="64"/>
  <c r="AT2089" i="64"/>
  <c r="AL2089" i="64"/>
  <c r="AD2089" i="64"/>
  <c r="V2089" i="64"/>
  <c r="DH2090" i="64"/>
  <c r="CZ2090" i="64"/>
  <c r="CR2090" i="64"/>
  <c r="CY2089" i="64"/>
  <c r="CQ2089" i="64"/>
  <c r="DF2086" i="64"/>
  <c r="CX2086" i="64"/>
  <c r="CP2086" i="64"/>
  <c r="DE2085" i="64"/>
  <c r="CW2085" i="64"/>
  <c r="CC2085" i="64"/>
  <c r="Y2085" i="64"/>
  <c r="AO2090" i="64"/>
  <c r="BN2089" i="64"/>
  <c r="Z2089" i="64"/>
  <c r="CV2090" i="64"/>
  <c r="DA2085" i="64"/>
  <c r="CF2085" i="64"/>
  <c r="BX2085" i="64"/>
  <c r="BP2085" i="64"/>
  <c r="BH2085" i="64"/>
  <c r="AZ2085" i="64"/>
  <c r="AR2085" i="64"/>
  <c r="AJ2085" i="64"/>
  <c r="AB2085" i="64"/>
  <c r="T2085" i="64"/>
  <c r="CF2090" i="64"/>
  <c r="BX2090" i="64"/>
  <c r="BP2090" i="64"/>
  <c r="BH2090" i="64"/>
  <c r="AZ2090" i="64"/>
  <c r="AR2090" i="64"/>
  <c r="AJ2090" i="64"/>
  <c r="AB2090" i="64"/>
  <c r="T2090" i="64"/>
  <c r="CG2089" i="64"/>
  <c r="BY2089" i="64"/>
  <c r="BQ2089" i="64"/>
  <c r="BI2089" i="64"/>
  <c r="BA2089" i="64"/>
  <c r="AS2089" i="64"/>
  <c r="AK2089" i="64"/>
  <c r="AC2089" i="64"/>
  <c r="U2089" i="64"/>
  <c r="DG2090" i="64"/>
  <c r="CY2090" i="64"/>
  <c r="CQ2090" i="64"/>
  <c r="DF2089" i="64"/>
  <c r="CX2089" i="64"/>
  <c r="CP2089" i="64"/>
  <c r="DE2086" i="64"/>
  <c r="CW2086" i="64"/>
  <c r="CO2086" i="64"/>
  <c r="DD2085" i="64"/>
  <c r="CV2085" i="64"/>
  <c r="CK2085" i="64"/>
  <c r="AG2085" i="64"/>
  <c r="BM2090" i="64"/>
  <c r="Y2090" i="64"/>
  <c r="AX2089" i="64"/>
  <c r="DC2089" i="64"/>
  <c r="CT2086" i="64"/>
  <c r="CE2085" i="64"/>
  <c r="BW2085" i="64"/>
  <c r="BO2085" i="64"/>
  <c r="BG2085" i="64"/>
  <c r="AY2085" i="64"/>
  <c r="AQ2085" i="64"/>
  <c r="AI2085" i="64"/>
  <c r="AA2085" i="64"/>
  <c r="S2085" i="64"/>
  <c r="CE2090" i="64"/>
  <c r="BW2090" i="64"/>
  <c r="BO2090" i="64"/>
  <c r="BG2090" i="64"/>
  <c r="AY2090" i="64"/>
  <c r="AQ2090" i="64"/>
  <c r="AI2090" i="64"/>
  <c r="AA2090" i="64"/>
  <c r="S2090" i="64"/>
  <c r="CF2089" i="64"/>
  <c r="BX2089" i="64"/>
  <c r="BP2089" i="64"/>
  <c r="BH2089" i="64"/>
  <c r="AZ2089" i="64"/>
  <c r="AR2089" i="64"/>
  <c r="AJ2089" i="64"/>
  <c r="AB2089" i="64"/>
  <c r="T2089" i="64"/>
  <c r="DF2090" i="64"/>
  <c r="CX2090" i="64"/>
  <c r="CP2090" i="64"/>
  <c r="DE2089" i="64"/>
  <c r="CW2089" i="64"/>
  <c r="CO2089" i="64"/>
  <c r="DD2086" i="64"/>
  <c r="CV2086" i="64"/>
  <c r="DK2085" i="64"/>
  <c r="DC2085" i="64"/>
  <c r="CU2085" i="64"/>
  <c r="BM2085" i="64"/>
  <c r="CC2090" i="64"/>
  <c r="CL2089" i="64"/>
  <c r="DK2089" i="64"/>
  <c r="DI2085" i="64"/>
  <c r="CL2085" i="64"/>
  <c r="CD2085" i="64"/>
  <c r="BV2085" i="64"/>
  <c r="BN2085" i="64"/>
  <c r="BF2085" i="64"/>
  <c r="AX2085" i="64"/>
  <c r="AP2085" i="64"/>
  <c r="AH2085" i="64"/>
  <c r="Z2085" i="64"/>
  <c r="CL2090" i="64"/>
  <c r="CD2090" i="64"/>
  <c r="BV2090" i="64"/>
  <c r="BN2090" i="64"/>
  <c r="BF2090" i="64"/>
  <c r="AX2090" i="64"/>
  <c r="AP2090" i="64"/>
  <c r="AH2090" i="64"/>
  <c r="Z2090" i="64"/>
  <c r="CE2089" i="64"/>
  <c r="BW2089" i="64"/>
  <c r="BO2089" i="64"/>
  <c r="BG2089" i="64"/>
  <c r="AY2089" i="64"/>
  <c r="AQ2089" i="64"/>
  <c r="AI2089" i="64"/>
  <c r="AA2089" i="64"/>
  <c r="S2089" i="64"/>
  <c r="DE2090" i="64"/>
  <c r="CW2090" i="64"/>
  <c r="CO2090" i="64"/>
  <c r="DD2089" i="64"/>
  <c r="CV2089" i="64"/>
  <c r="DK2086" i="64"/>
  <c r="DC2086" i="64"/>
  <c r="CU2086" i="64"/>
  <c r="DJ2085" i="64"/>
  <c r="DB2085" i="64"/>
  <c r="CT2085" i="64"/>
  <c r="AC2042" i="64"/>
  <c r="AC2077" i="64" s="1"/>
  <c r="CE2042" i="64"/>
  <c r="CE2077" i="64" s="1"/>
  <c r="BW2042" i="64"/>
  <c r="BW2077" i="64" s="1"/>
  <c r="BO2042" i="64"/>
  <c r="BO2077" i="64" s="1"/>
  <c r="BG2042" i="64"/>
  <c r="BG2077" i="64" s="1"/>
  <c r="AY2042" i="64"/>
  <c r="AY2077" i="64" s="1"/>
  <c r="AQ2042" i="64"/>
  <c r="AQ2077" i="64" s="1"/>
  <c r="AI2042" i="64"/>
  <c r="AI2077" i="64" s="1"/>
  <c r="AA2042" i="64"/>
  <c r="AA2077" i="64" s="1"/>
  <c r="S2042" i="64"/>
  <c r="S2077" i="64" s="1"/>
  <c r="CL2042" i="64"/>
  <c r="CL2077" i="64" s="1"/>
  <c r="CD2042" i="64"/>
  <c r="CD2077" i="64" s="1"/>
  <c r="BV2042" i="64"/>
  <c r="BV2077" i="64" s="1"/>
  <c r="BN2042" i="64"/>
  <c r="BN2077" i="64" s="1"/>
  <c r="BF2042" i="64"/>
  <c r="BF2077" i="64" s="1"/>
  <c r="AX2042" i="64"/>
  <c r="AX2077" i="64" s="1"/>
  <c r="AP2042" i="64"/>
  <c r="AP2077" i="64" s="1"/>
  <c r="AH2042" i="64"/>
  <c r="AH2077" i="64" s="1"/>
  <c r="Z2042" i="64"/>
  <c r="Z2077" i="64" s="1"/>
  <c r="CC2042" i="64"/>
  <c r="CC2077" i="64" s="1"/>
  <c r="BM2042" i="64"/>
  <c r="BM2077" i="64" s="1"/>
  <c r="BE2042" i="64"/>
  <c r="BE2077" i="64" s="1"/>
  <c r="AO2042" i="64"/>
  <c r="AO2077" i="64" s="1"/>
  <c r="AG2042" i="64"/>
  <c r="AG2077" i="64" s="1"/>
  <c r="CK2042" i="64"/>
  <c r="CK2077" i="64" s="1"/>
  <c r="AW2042" i="64"/>
  <c r="AW2077" i="64" s="1"/>
  <c r="CJ2042" i="64"/>
  <c r="CJ2077" i="64" s="1"/>
  <c r="CB2042" i="64"/>
  <c r="CB2077" i="64" s="1"/>
  <c r="BT2042" i="64"/>
  <c r="BT2077" i="64" s="1"/>
  <c r="BL2042" i="64"/>
  <c r="BL2077" i="64" s="1"/>
  <c r="BD2042" i="64"/>
  <c r="BD2077" i="64" s="1"/>
  <c r="AV2042" i="64"/>
  <c r="AV2077" i="64" s="1"/>
  <c r="AN2042" i="64"/>
  <c r="AN2077" i="64" s="1"/>
  <c r="AF2042" i="64"/>
  <c r="AF2077" i="64" s="1"/>
  <c r="X2042" i="64"/>
  <c r="X2077" i="64" s="1"/>
  <c r="CP381" i="64"/>
  <c r="BU2042" i="64"/>
  <c r="BU2077" i="64" s="1"/>
  <c r="Y2042" i="64"/>
  <c r="Y2077" i="64" s="1"/>
  <c r="CI2042" i="64"/>
  <c r="CI2077" i="64" s="1"/>
  <c r="CA2042" i="64"/>
  <c r="CA2077" i="64" s="1"/>
  <c r="BS2042" i="64"/>
  <c r="BS2077" i="64" s="1"/>
  <c r="BK2042" i="64"/>
  <c r="BK2077" i="64" s="1"/>
  <c r="BC2042" i="64"/>
  <c r="BC2077" i="64" s="1"/>
  <c r="AU2042" i="64"/>
  <c r="AU2077" i="64" s="1"/>
  <c r="AM2042" i="64"/>
  <c r="AM2077" i="64" s="1"/>
  <c r="AE2042" i="64"/>
  <c r="AE2077" i="64" s="1"/>
  <c r="W2042" i="64"/>
  <c r="W2077" i="64" s="1"/>
  <c r="DG2045" i="64"/>
  <c r="CO2041" i="64"/>
  <c r="CH2042" i="64"/>
  <c r="CH2077" i="64" s="1"/>
  <c r="BZ2042" i="64"/>
  <c r="BZ2077" i="64" s="1"/>
  <c r="BR2042" i="64"/>
  <c r="BR2077" i="64" s="1"/>
  <c r="BJ2042" i="64"/>
  <c r="BJ2077" i="64" s="1"/>
  <c r="BB2042" i="64"/>
  <c r="BB2077" i="64" s="1"/>
  <c r="AT2042" i="64"/>
  <c r="AT2077" i="64" s="1"/>
  <c r="AL2042" i="64"/>
  <c r="AL2077" i="64" s="1"/>
  <c r="AD2042" i="64"/>
  <c r="AD2077" i="64" s="1"/>
  <c r="V2042" i="64"/>
  <c r="V2077" i="64" s="1"/>
  <c r="BY2042" i="64"/>
  <c r="BY2077" i="64" s="1"/>
  <c r="BQ2042" i="64"/>
  <c r="BQ2077" i="64" s="1"/>
  <c r="BI2042" i="64"/>
  <c r="BI2077" i="64" s="1"/>
  <c r="BA2042" i="64"/>
  <c r="BA2077" i="64" s="1"/>
  <c r="AS2042" i="64"/>
  <c r="AS2077" i="64" s="1"/>
  <c r="U2042" i="64"/>
  <c r="U2077" i="64" s="1"/>
  <c r="CG2042" i="64"/>
  <c r="CG2077" i="64" s="1"/>
  <c r="AK2042" i="64"/>
  <c r="AK2077" i="64" s="1"/>
  <c r="CF2042" i="64"/>
  <c r="CF2077" i="64" s="1"/>
  <c r="BX2042" i="64"/>
  <c r="BX2077" i="64" s="1"/>
  <c r="BP2042" i="64"/>
  <c r="BP2077" i="64" s="1"/>
  <c r="BH2042" i="64"/>
  <c r="BH2077" i="64" s="1"/>
  <c r="AZ2042" i="64"/>
  <c r="AZ2077" i="64" s="1"/>
  <c r="AR2042" i="64"/>
  <c r="AR2077" i="64" s="1"/>
  <c r="AJ2042" i="64"/>
  <c r="AJ2077" i="64" s="1"/>
  <c r="AB2042" i="64"/>
  <c r="AB2077" i="64" s="1"/>
  <c r="T2042" i="64"/>
  <c r="T2077" i="64" s="1"/>
  <c r="AS683" i="64"/>
  <c r="AS2041" i="64"/>
  <c r="AS2076" i="64" s="1"/>
  <c r="BQ688" i="64"/>
  <c r="BQ717" i="64" s="1"/>
  <c r="BQ2046" i="64"/>
  <c r="BQ2081" i="64" s="1"/>
  <c r="CH687" i="64"/>
  <c r="CH716" i="64" s="1"/>
  <c r="CH2045" i="64"/>
  <c r="CH2080" i="64" s="1"/>
  <c r="BB687" i="64"/>
  <c r="BB716" i="64" s="1"/>
  <c r="BB2045" i="64"/>
  <c r="BB2080" i="64" s="1"/>
  <c r="BX683" i="64"/>
  <c r="BX2041" i="64"/>
  <c r="BX2076" i="64" s="1"/>
  <c r="AZ683" i="64"/>
  <c r="AZ2041" i="64"/>
  <c r="AZ2076" i="64" s="1"/>
  <c r="AJ683" i="64"/>
  <c r="AJ2041" i="64"/>
  <c r="AJ2076" i="64" s="1"/>
  <c r="CF688" i="64"/>
  <c r="CF717" i="64" s="1"/>
  <c r="CF2046" i="64"/>
  <c r="CF2081" i="64" s="1"/>
  <c r="BH688" i="64"/>
  <c r="BH717" i="64" s="1"/>
  <c r="BH2046" i="64"/>
  <c r="BH2081" i="64" s="1"/>
  <c r="AJ688" i="64"/>
  <c r="AJ717" i="64" s="1"/>
  <c r="AJ2046" i="64"/>
  <c r="AJ2081" i="64" s="1"/>
  <c r="BY687" i="64"/>
  <c r="BY716" i="64" s="1"/>
  <c r="BY2045" i="64"/>
  <c r="BY2080" i="64" s="1"/>
  <c r="BA687" i="64"/>
  <c r="BA716" i="64" s="1"/>
  <c r="BA2045" i="64"/>
  <c r="BA2080" i="64" s="1"/>
  <c r="AC687" i="64"/>
  <c r="AC716" i="64" s="1"/>
  <c r="AC2045" i="64"/>
  <c r="AC2080" i="64" s="1"/>
  <c r="CE683" i="64"/>
  <c r="CE2041" i="64"/>
  <c r="CE2076" i="64" s="1"/>
  <c r="BO683" i="64"/>
  <c r="BO2041" i="64"/>
  <c r="BO2076" i="64" s="1"/>
  <c r="AY683" i="64"/>
  <c r="AY2041" i="64"/>
  <c r="AY2076" i="64" s="1"/>
  <c r="AI683" i="64"/>
  <c r="AI2041" i="64"/>
  <c r="AI2076" i="64" s="1"/>
  <c r="BW688" i="64"/>
  <c r="BW717" i="64" s="1"/>
  <c r="BW2046" i="64"/>
  <c r="BW2081" i="64" s="1"/>
  <c r="BG688" i="64"/>
  <c r="BG717" i="64" s="1"/>
  <c r="BG2046" i="64"/>
  <c r="BG2081" i="64" s="1"/>
  <c r="AQ688" i="64"/>
  <c r="AQ717" i="64" s="1"/>
  <c r="AQ2046" i="64"/>
  <c r="AQ2081" i="64" s="1"/>
  <c r="AA688" i="64"/>
  <c r="AA717" i="64" s="1"/>
  <c r="AA2046" i="64"/>
  <c r="AA2081" i="64" s="1"/>
  <c r="BP687" i="64"/>
  <c r="BP716" i="64" s="1"/>
  <c r="BP2045" i="64"/>
  <c r="BP2080" i="64" s="1"/>
  <c r="CL683" i="64"/>
  <c r="CL2041" i="64"/>
  <c r="CL2076" i="64" s="1"/>
  <c r="CD683" i="64"/>
  <c r="CD2041" i="64"/>
  <c r="CD2076" i="64" s="1"/>
  <c r="BV683" i="64"/>
  <c r="BV2041" i="64"/>
  <c r="BV2076" i="64" s="1"/>
  <c r="BN683" i="64"/>
  <c r="BN2041" i="64"/>
  <c r="BN2076" i="64" s="1"/>
  <c r="BF683" i="64"/>
  <c r="BF2041" i="64"/>
  <c r="BF2076" i="64" s="1"/>
  <c r="AX683" i="64"/>
  <c r="AX2041" i="64"/>
  <c r="AX2076" i="64" s="1"/>
  <c r="AP683" i="64"/>
  <c r="AP2041" i="64"/>
  <c r="AP2076" i="64" s="1"/>
  <c r="AH683" i="64"/>
  <c r="AH2041" i="64"/>
  <c r="AH2076" i="64" s="1"/>
  <c r="Z683" i="64"/>
  <c r="Z2041" i="64"/>
  <c r="Z2076" i="64" s="1"/>
  <c r="CL688" i="64"/>
  <c r="CL717" i="64" s="1"/>
  <c r="CL2046" i="64"/>
  <c r="CL2081" i="64" s="1"/>
  <c r="CD688" i="64"/>
  <c r="CD717" i="64" s="1"/>
  <c r="CD2046" i="64"/>
  <c r="CD2081" i="64" s="1"/>
  <c r="BV688" i="64"/>
  <c r="BV717" i="64" s="1"/>
  <c r="BV2046" i="64"/>
  <c r="BV2081" i="64" s="1"/>
  <c r="BN688" i="64"/>
  <c r="BN717" i="64" s="1"/>
  <c r="BN2046" i="64"/>
  <c r="BN2081" i="64" s="1"/>
  <c r="BF688" i="64"/>
  <c r="BF717" i="64" s="1"/>
  <c r="BF2046" i="64"/>
  <c r="BF2081" i="64" s="1"/>
  <c r="AX688" i="64"/>
  <c r="AX717" i="64" s="1"/>
  <c r="AX2046" i="64"/>
  <c r="AX2081" i="64" s="1"/>
  <c r="AP688" i="64"/>
  <c r="AP717" i="64" s="1"/>
  <c r="AP2046" i="64"/>
  <c r="AP2081" i="64" s="1"/>
  <c r="AH688" i="64"/>
  <c r="AH717" i="64" s="1"/>
  <c r="AH2046" i="64"/>
  <c r="AH2081" i="64" s="1"/>
  <c r="Z688" i="64"/>
  <c r="Z717" i="64" s="1"/>
  <c r="Z2046" i="64"/>
  <c r="Z2081" i="64" s="1"/>
  <c r="CE687" i="64"/>
  <c r="CE716" i="64" s="1"/>
  <c r="CE2045" i="64"/>
  <c r="CE2080" i="64" s="1"/>
  <c r="BW687" i="64"/>
  <c r="BW716" i="64" s="1"/>
  <c r="BW2045" i="64"/>
  <c r="BW2080" i="64" s="1"/>
  <c r="BO687" i="64"/>
  <c r="BO716" i="64" s="1"/>
  <c r="BO2045" i="64"/>
  <c r="BO2080" i="64" s="1"/>
  <c r="BG687" i="64"/>
  <c r="BG716" i="64" s="1"/>
  <c r="BG2045" i="64"/>
  <c r="BG2080" i="64" s="1"/>
  <c r="AY687" i="64"/>
  <c r="AY716" i="64" s="1"/>
  <c r="AY2045" i="64"/>
  <c r="AY2080" i="64" s="1"/>
  <c r="AQ687" i="64"/>
  <c r="AQ716" i="64" s="1"/>
  <c r="AQ2045" i="64"/>
  <c r="AQ2080" i="64" s="1"/>
  <c r="AI687" i="64"/>
  <c r="AI716" i="64" s="1"/>
  <c r="AI2045" i="64"/>
  <c r="AI2080" i="64" s="1"/>
  <c r="AA687" i="64"/>
  <c r="AA716" i="64" s="1"/>
  <c r="AA2045" i="64"/>
  <c r="AA2080" i="64" s="1"/>
  <c r="S687" i="64"/>
  <c r="S716" i="64" s="1"/>
  <c r="S2045" i="64"/>
  <c r="S2080" i="64" s="1"/>
  <c r="DF688" i="64"/>
  <c r="DF717" i="64" s="1"/>
  <c r="DF2046" i="64"/>
  <c r="CX688" i="64"/>
  <c r="CX717" i="64" s="1"/>
  <c r="CX2046" i="64"/>
  <c r="CP688" i="64"/>
  <c r="CP717" i="64" s="1"/>
  <c r="CP2046" i="64"/>
  <c r="DE687" i="64"/>
  <c r="DE716" i="64" s="1"/>
  <c r="DE2045" i="64"/>
  <c r="CW687" i="64"/>
  <c r="CW716" i="64" s="1"/>
  <c r="CW2045" i="64"/>
  <c r="CO687" i="64"/>
  <c r="CO716" i="64" s="1"/>
  <c r="CO2045" i="64"/>
  <c r="DD684" i="64"/>
  <c r="DD713" i="64" s="1"/>
  <c r="DD2042" i="64"/>
  <c r="CV684" i="64"/>
  <c r="CV713" i="64" s="1"/>
  <c r="CV2042" i="64"/>
  <c r="DK683" i="64"/>
  <c r="DK2041" i="64"/>
  <c r="DC683" i="64"/>
  <c r="DC2041" i="64"/>
  <c r="CU683" i="64"/>
  <c r="CU2041" i="64"/>
  <c r="BA683" i="64"/>
  <c r="BA2041" i="64"/>
  <c r="BA2076" i="64" s="1"/>
  <c r="AS688" i="64"/>
  <c r="AS717" i="64" s="1"/>
  <c r="AS2046" i="64"/>
  <c r="AS2081" i="64" s="1"/>
  <c r="CK683" i="64"/>
  <c r="CK2041" i="64"/>
  <c r="CK2076" i="64" s="1"/>
  <c r="BM683" i="64"/>
  <c r="BM2041" i="64"/>
  <c r="BM2076" i="64" s="1"/>
  <c r="AO683" i="64"/>
  <c r="AO2041" i="64"/>
  <c r="AO2076" i="64" s="1"/>
  <c r="CK688" i="64"/>
  <c r="CK717" i="64" s="1"/>
  <c r="CK2046" i="64"/>
  <c r="CK2081" i="64" s="1"/>
  <c r="BM688" i="64"/>
  <c r="BM717" i="64" s="1"/>
  <c r="BM2046" i="64"/>
  <c r="BM2081" i="64" s="1"/>
  <c r="AO688" i="64"/>
  <c r="AO717" i="64" s="1"/>
  <c r="AO2046" i="64"/>
  <c r="AO2081" i="64" s="1"/>
  <c r="CL687" i="64"/>
  <c r="CL716" i="64" s="1"/>
  <c r="CL2045" i="64"/>
  <c r="CL2080" i="64" s="1"/>
  <c r="BN687" i="64"/>
  <c r="BN716" i="64" s="1"/>
  <c r="BN2045" i="64"/>
  <c r="BN2080" i="64" s="1"/>
  <c r="AP687" i="64"/>
  <c r="AP716" i="64" s="1"/>
  <c r="AP2045" i="64"/>
  <c r="AP2080" i="64" s="1"/>
  <c r="DE688" i="64"/>
  <c r="DE717" i="64" s="1"/>
  <c r="DE2046" i="64"/>
  <c r="CW688" i="64"/>
  <c r="CW717" i="64" s="1"/>
  <c r="CW2046" i="64"/>
  <c r="CO688" i="64"/>
  <c r="CO717" i="64" s="1"/>
  <c r="CO2046" i="64"/>
  <c r="DD687" i="64"/>
  <c r="DD716" i="64" s="1"/>
  <c r="DD2045" i="64"/>
  <c r="CV687" i="64"/>
  <c r="CV716" i="64" s="1"/>
  <c r="CV2045" i="64"/>
  <c r="DK684" i="64"/>
  <c r="DK713" i="64" s="1"/>
  <c r="DK2042" i="64"/>
  <c r="DC684" i="64"/>
  <c r="DC713" i="64" s="1"/>
  <c r="DC2042" i="64"/>
  <c r="CU684" i="64"/>
  <c r="CU713" i="64" s="1"/>
  <c r="CU2042" i="64"/>
  <c r="DJ683" i="64"/>
  <c r="DJ2041" i="64"/>
  <c r="DB683" i="64"/>
  <c r="DB2041" i="64"/>
  <c r="CT683" i="64"/>
  <c r="CT2041" i="64"/>
  <c r="CG683" i="64"/>
  <c r="CG2041" i="64"/>
  <c r="CG2076" i="64" s="1"/>
  <c r="AC683" i="64"/>
  <c r="AC2041" i="64"/>
  <c r="AC2076" i="64" s="1"/>
  <c r="AC688" i="64"/>
  <c r="AC717" i="64" s="1"/>
  <c r="AC2046" i="64"/>
  <c r="AC2081" i="64" s="1"/>
  <c r="BU683" i="64"/>
  <c r="BU2041" i="64"/>
  <c r="BU2076" i="64" s="1"/>
  <c r="AW683" i="64"/>
  <c r="AW2041" i="64"/>
  <c r="AW2076" i="64" s="1"/>
  <c r="Y683" i="64"/>
  <c r="Y2041" i="64"/>
  <c r="Y2076" i="64" s="1"/>
  <c r="BU688" i="64"/>
  <c r="BU717" i="64" s="1"/>
  <c r="BU2046" i="64"/>
  <c r="BU2081" i="64" s="1"/>
  <c r="AW688" i="64"/>
  <c r="AW717" i="64" s="1"/>
  <c r="AW2046" i="64"/>
  <c r="AW2081" i="64" s="1"/>
  <c r="Y688" i="64"/>
  <c r="Y717" i="64" s="1"/>
  <c r="Y2046" i="64"/>
  <c r="Y2081" i="64" s="1"/>
  <c r="BV687" i="64"/>
  <c r="BV716" i="64" s="1"/>
  <c r="BV2045" i="64"/>
  <c r="BV2080" i="64" s="1"/>
  <c r="AX687" i="64"/>
  <c r="AX716" i="64" s="1"/>
  <c r="AX2045" i="64"/>
  <c r="AX2080" i="64" s="1"/>
  <c r="Z687" i="64"/>
  <c r="Z716" i="64" s="1"/>
  <c r="Z2045" i="64"/>
  <c r="Z2080" i="64" s="1"/>
  <c r="CB683" i="64"/>
  <c r="CB2041" i="64"/>
  <c r="CB2076" i="64" s="1"/>
  <c r="BL683" i="64"/>
  <c r="BL2041" i="64"/>
  <c r="BL2076" i="64" s="1"/>
  <c r="AV683" i="64"/>
  <c r="AV2041" i="64"/>
  <c r="AV2076" i="64" s="1"/>
  <c r="AF683" i="64"/>
  <c r="AF2041" i="64"/>
  <c r="AF2076" i="64" s="1"/>
  <c r="CJ688" i="64"/>
  <c r="CJ717" i="64" s="1"/>
  <c r="CJ2046" i="64"/>
  <c r="CJ2081" i="64" s="1"/>
  <c r="CB688" i="64"/>
  <c r="CB717" i="64" s="1"/>
  <c r="CB2046" i="64"/>
  <c r="CB2081" i="64" s="1"/>
  <c r="BT688" i="64"/>
  <c r="BT717" i="64" s="1"/>
  <c r="BT2046" i="64"/>
  <c r="BT2081" i="64" s="1"/>
  <c r="BD688" i="64"/>
  <c r="BD717" i="64" s="1"/>
  <c r="BD2046" i="64"/>
  <c r="BD2081" i="64" s="1"/>
  <c r="AN688" i="64"/>
  <c r="AN717" i="64" s="1"/>
  <c r="AN2046" i="64"/>
  <c r="AN2081" i="64" s="1"/>
  <c r="AF688" i="64"/>
  <c r="AF717" i="64" s="1"/>
  <c r="AF2046" i="64"/>
  <c r="AF2081" i="64" s="1"/>
  <c r="X688" i="64"/>
  <c r="X717" i="64" s="1"/>
  <c r="X2046" i="64"/>
  <c r="X2081" i="64" s="1"/>
  <c r="CC687" i="64"/>
  <c r="CC716" i="64" s="1"/>
  <c r="CC2045" i="64"/>
  <c r="CC2080" i="64" s="1"/>
  <c r="BU687" i="64"/>
  <c r="BU716" i="64" s="1"/>
  <c r="BU2045" i="64"/>
  <c r="BU2080" i="64" s="1"/>
  <c r="BM687" i="64"/>
  <c r="BM716" i="64" s="1"/>
  <c r="BM2045" i="64"/>
  <c r="BM2080" i="64" s="1"/>
  <c r="BE687" i="64"/>
  <c r="BE716" i="64" s="1"/>
  <c r="BE2045" i="64"/>
  <c r="BE2080" i="64" s="1"/>
  <c r="AW687" i="64"/>
  <c r="AW716" i="64" s="1"/>
  <c r="AW2045" i="64"/>
  <c r="AW2080" i="64" s="1"/>
  <c r="AO687" i="64"/>
  <c r="AO716" i="64" s="1"/>
  <c r="AO2045" i="64"/>
  <c r="AO2080" i="64" s="1"/>
  <c r="AG687" i="64"/>
  <c r="AG716" i="64" s="1"/>
  <c r="AG2045" i="64"/>
  <c r="AG2080" i="64" s="1"/>
  <c r="Y687" i="64"/>
  <c r="Y716" i="64" s="1"/>
  <c r="Y2045" i="64"/>
  <c r="Y2080" i="64" s="1"/>
  <c r="DD688" i="64"/>
  <c r="DD717" i="64" s="1"/>
  <c r="DD2046" i="64"/>
  <c r="CV688" i="64"/>
  <c r="CV717" i="64" s="1"/>
  <c r="CV2046" i="64"/>
  <c r="DK687" i="64"/>
  <c r="DK716" i="64" s="1"/>
  <c r="DK2045" i="64"/>
  <c r="DC687" i="64"/>
  <c r="DC716" i="64" s="1"/>
  <c r="DC2045" i="64"/>
  <c r="CU687" i="64"/>
  <c r="CU716" i="64" s="1"/>
  <c r="CU2045" i="64"/>
  <c r="DJ684" i="64"/>
  <c r="DJ713" i="64" s="1"/>
  <c r="DJ2042" i="64"/>
  <c r="DB684" i="64"/>
  <c r="DB713" i="64" s="1"/>
  <c r="DB2042" i="64"/>
  <c r="CT684" i="64"/>
  <c r="CT713" i="64" s="1"/>
  <c r="CT2042" i="64"/>
  <c r="DI683" i="64"/>
  <c r="DI2041" i="64"/>
  <c r="DA683" i="64"/>
  <c r="DA2041" i="64"/>
  <c r="CS683" i="64"/>
  <c r="CS2041" i="64"/>
  <c r="BQ683" i="64"/>
  <c r="BQ2041" i="64"/>
  <c r="BQ2076" i="64" s="1"/>
  <c r="CG688" i="64"/>
  <c r="CG717" i="64" s="1"/>
  <c r="CG2046" i="64"/>
  <c r="CG2081" i="64" s="1"/>
  <c r="U688" i="64"/>
  <c r="U717" i="64" s="1"/>
  <c r="U2046" i="64"/>
  <c r="U2081" i="64" s="1"/>
  <c r="CC683" i="64"/>
  <c r="CC2041" i="64"/>
  <c r="CC2076" i="64" s="1"/>
  <c r="BE683" i="64"/>
  <c r="BE2041" i="64"/>
  <c r="BE2076" i="64" s="1"/>
  <c r="AG683" i="64"/>
  <c r="AG2041" i="64"/>
  <c r="AG2076" i="64" s="1"/>
  <c r="CC688" i="64"/>
  <c r="CC717" i="64" s="1"/>
  <c r="CC2046" i="64"/>
  <c r="CC2081" i="64" s="1"/>
  <c r="BE688" i="64"/>
  <c r="BE717" i="64" s="1"/>
  <c r="BE2046" i="64"/>
  <c r="BE2081" i="64" s="1"/>
  <c r="AG688" i="64"/>
  <c r="AG717" i="64" s="1"/>
  <c r="AG2046" i="64"/>
  <c r="AG2081" i="64" s="1"/>
  <c r="CD687" i="64"/>
  <c r="CD716" i="64" s="1"/>
  <c r="CD2045" i="64"/>
  <c r="CD2080" i="64" s="1"/>
  <c r="BF687" i="64"/>
  <c r="BF716" i="64" s="1"/>
  <c r="BF2045" i="64"/>
  <c r="BF2080" i="64" s="1"/>
  <c r="AH687" i="64"/>
  <c r="AH716" i="64" s="1"/>
  <c r="AH2045" i="64"/>
  <c r="AH2080" i="64" s="1"/>
  <c r="CJ683" i="64"/>
  <c r="CJ2041" i="64"/>
  <c r="CJ2076" i="64" s="1"/>
  <c r="BT683" i="64"/>
  <c r="BT2041" i="64"/>
  <c r="BT2076" i="64" s="1"/>
  <c r="BD683" i="64"/>
  <c r="BD2041" i="64"/>
  <c r="BD2076" i="64" s="1"/>
  <c r="AN683" i="64"/>
  <c r="AN2041" i="64"/>
  <c r="AN2076" i="64" s="1"/>
  <c r="X683" i="64"/>
  <c r="X2041" i="64"/>
  <c r="X2076" i="64" s="1"/>
  <c r="BL688" i="64"/>
  <c r="BL717" i="64" s="1"/>
  <c r="BL2046" i="64"/>
  <c r="BL2081" i="64" s="1"/>
  <c r="AV688" i="64"/>
  <c r="AV717" i="64" s="1"/>
  <c r="AV2046" i="64"/>
  <c r="AV2081" i="64" s="1"/>
  <c r="CK687" i="64"/>
  <c r="CK716" i="64" s="1"/>
  <c r="CK2045" i="64"/>
  <c r="CK2080" i="64" s="1"/>
  <c r="CI683" i="64"/>
  <c r="CI2041" i="64"/>
  <c r="CI2076" i="64" s="1"/>
  <c r="CA683" i="64"/>
  <c r="CA2041" i="64"/>
  <c r="CA2076" i="64" s="1"/>
  <c r="BS683" i="64"/>
  <c r="BS2041" i="64"/>
  <c r="BS2076" i="64" s="1"/>
  <c r="BK683" i="64"/>
  <c r="BK2041" i="64"/>
  <c r="BK2076" i="64" s="1"/>
  <c r="BC683" i="64"/>
  <c r="BC2041" i="64"/>
  <c r="BC2076" i="64" s="1"/>
  <c r="AU683" i="64"/>
  <c r="AU2041" i="64"/>
  <c r="AU2076" i="64" s="1"/>
  <c r="AM683" i="64"/>
  <c r="AM2041" i="64"/>
  <c r="AM2076" i="64" s="1"/>
  <c r="AE683" i="64"/>
  <c r="AE2041" i="64"/>
  <c r="AE2076" i="64" s="1"/>
  <c r="W683" i="64"/>
  <c r="W2041" i="64"/>
  <c r="W2076" i="64" s="1"/>
  <c r="CI688" i="64"/>
  <c r="CI717" i="64" s="1"/>
  <c r="CI2046" i="64"/>
  <c r="CI2081" i="64" s="1"/>
  <c r="CA688" i="64"/>
  <c r="CA717" i="64" s="1"/>
  <c r="CA2046" i="64"/>
  <c r="CA2081" i="64" s="1"/>
  <c r="BS688" i="64"/>
  <c r="BS717" i="64" s="1"/>
  <c r="BS2046" i="64"/>
  <c r="BS2081" i="64" s="1"/>
  <c r="BK688" i="64"/>
  <c r="BK717" i="64" s="1"/>
  <c r="BK2046" i="64"/>
  <c r="BK2081" i="64" s="1"/>
  <c r="BC688" i="64"/>
  <c r="BC717" i="64" s="1"/>
  <c r="BC2046" i="64"/>
  <c r="BC2081" i="64" s="1"/>
  <c r="AU688" i="64"/>
  <c r="AU717" i="64" s="1"/>
  <c r="AU2046" i="64"/>
  <c r="AU2081" i="64" s="1"/>
  <c r="AM688" i="64"/>
  <c r="AM717" i="64" s="1"/>
  <c r="AM2046" i="64"/>
  <c r="AM2081" i="64" s="1"/>
  <c r="AE688" i="64"/>
  <c r="AE717" i="64" s="1"/>
  <c r="AE2046" i="64"/>
  <c r="AE2081" i="64" s="1"/>
  <c r="W688" i="64"/>
  <c r="W717" i="64" s="1"/>
  <c r="W2046" i="64"/>
  <c r="W2081" i="64" s="1"/>
  <c r="CJ687" i="64"/>
  <c r="CJ716" i="64" s="1"/>
  <c r="CJ2045" i="64"/>
  <c r="CJ2080" i="64" s="1"/>
  <c r="CB687" i="64"/>
  <c r="CB716" i="64" s="1"/>
  <c r="CB2045" i="64"/>
  <c r="CB2080" i="64" s="1"/>
  <c r="BT687" i="64"/>
  <c r="BT716" i="64" s="1"/>
  <c r="BT2045" i="64"/>
  <c r="BT2080" i="64" s="1"/>
  <c r="BL687" i="64"/>
  <c r="BL716" i="64" s="1"/>
  <c r="BL2045" i="64"/>
  <c r="BL2080" i="64" s="1"/>
  <c r="BD687" i="64"/>
  <c r="BD716" i="64" s="1"/>
  <c r="BD2045" i="64"/>
  <c r="BD2080" i="64" s="1"/>
  <c r="AV687" i="64"/>
  <c r="AV716" i="64" s="1"/>
  <c r="AV2045" i="64"/>
  <c r="AV2080" i="64" s="1"/>
  <c r="AN687" i="64"/>
  <c r="AN716" i="64" s="1"/>
  <c r="AN2045" i="64"/>
  <c r="AN2080" i="64" s="1"/>
  <c r="AF687" i="64"/>
  <c r="AF716" i="64" s="1"/>
  <c r="AF2045" i="64"/>
  <c r="AF2080" i="64" s="1"/>
  <c r="X687" i="64"/>
  <c r="X716" i="64" s="1"/>
  <c r="X2045" i="64"/>
  <c r="X2080" i="64" s="1"/>
  <c r="DK688" i="64"/>
  <c r="DK717" i="64" s="1"/>
  <c r="DK2046" i="64"/>
  <c r="DC688" i="64"/>
  <c r="DC717" i="64" s="1"/>
  <c r="DC2046" i="64"/>
  <c r="CU688" i="64"/>
  <c r="CU717" i="64" s="1"/>
  <c r="CU2046" i="64"/>
  <c r="DJ687" i="64"/>
  <c r="DJ716" i="64" s="1"/>
  <c r="DJ2045" i="64"/>
  <c r="DB687" i="64"/>
  <c r="DB716" i="64" s="1"/>
  <c r="DB2045" i="64"/>
  <c r="CT687" i="64"/>
  <c r="CT716" i="64" s="1"/>
  <c r="CT2045" i="64"/>
  <c r="DI684" i="64"/>
  <c r="DI713" i="64" s="1"/>
  <c r="DI2042" i="64"/>
  <c r="DA684" i="64"/>
  <c r="DA713" i="64" s="1"/>
  <c r="DA2042" i="64"/>
  <c r="CS684" i="64"/>
  <c r="CS2042" i="64"/>
  <c r="DH683" i="64"/>
  <c r="DH2041" i="64"/>
  <c r="CZ683" i="64"/>
  <c r="CZ2041" i="64"/>
  <c r="CR683" i="64"/>
  <c r="CR2041" i="64"/>
  <c r="CH683" i="64"/>
  <c r="CH2041" i="64"/>
  <c r="CH2076" i="64" s="1"/>
  <c r="BZ683" i="64"/>
  <c r="BZ2041" i="64"/>
  <c r="BZ2076" i="64" s="1"/>
  <c r="BR683" i="64"/>
  <c r="BR2041" i="64"/>
  <c r="BR2076" i="64" s="1"/>
  <c r="BJ683" i="64"/>
  <c r="BJ2041" i="64"/>
  <c r="BJ2076" i="64" s="1"/>
  <c r="BB683" i="64"/>
  <c r="BB2041" i="64"/>
  <c r="BB2076" i="64" s="1"/>
  <c r="AT683" i="64"/>
  <c r="AT2041" i="64"/>
  <c r="AT2076" i="64" s="1"/>
  <c r="AL683" i="64"/>
  <c r="AL2041" i="64"/>
  <c r="AL2076" i="64" s="1"/>
  <c r="AD683" i="64"/>
  <c r="AD2041" i="64"/>
  <c r="AD2076" i="64" s="1"/>
  <c r="V683" i="64"/>
  <c r="V2041" i="64"/>
  <c r="V2076" i="64" s="1"/>
  <c r="CH688" i="64"/>
  <c r="CH717" i="64" s="1"/>
  <c r="CH2046" i="64"/>
  <c r="CH2081" i="64" s="1"/>
  <c r="BZ688" i="64"/>
  <c r="BZ717" i="64" s="1"/>
  <c r="BZ2046" i="64"/>
  <c r="BZ2081" i="64" s="1"/>
  <c r="BR688" i="64"/>
  <c r="BR717" i="64" s="1"/>
  <c r="BR2046" i="64"/>
  <c r="BR2081" i="64" s="1"/>
  <c r="BJ688" i="64"/>
  <c r="BJ717" i="64" s="1"/>
  <c r="BJ2046" i="64"/>
  <c r="BJ2081" i="64" s="1"/>
  <c r="BB688" i="64"/>
  <c r="BB717" i="64" s="1"/>
  <c r="BB2046" i="64"/>
  <c r="BB2081" i="64" s="1"/>
  <c r="AT688" i="64"/>
  <c r="AT717" i="64" s="1"/>
  <c r="AT2046" i="64"/>
  <c r="AT2081" i="64" s="1"/>
  <c r="AL688" i="64"/>
  <c r="AL717" i="64" s="1"/>
  <c r="AL2046" i="64"/>
  <c r="AL2081" i="64" s="1"/>
  <c r="AD688" i="64"/>
  <c r="AD717" i="64" s="1"/>
  <c r="AD2046" i="64"/>
  <c r="AD2081" i="64" s="1"/>
  <c r="V688" i="64"/>
  <c r="V717" i="64" s="1"/>
  <c r="V2046" i="64"/>
  <c r="V2081" i="64" s="1"/>
  <c r="CI687" i="64"/>
  <c r="CI716" i="64" s="1"/>
  <c r="CI2045" i="64"/>
  <c r="CI2080" i="64" s="1"/>
  <c r="CA687" i="64"/>
  <c r="CA716" i="64" s="1"/>
  <c r="CA2045" i="64"/>
  <c r="CA2080" i="64" s="1"/>
  <c r="BS687" i="64"/>
  <c r="BS716" i="64" s="1"/>
  <c r="BS2045" i="64"/>
  <c r="BS2080" i="64" s="1"/>
  <c r="BK687" i="64"/>
  <c r="BK716" i="64" s="1"/>
  <c r="BK2045" i="64"/>
  <c r="BK2080" i="64" s="1"/>
  <c r="BC687" i="64"/>
  <c r="BC716" i="64" s="1"/>
  <c r="BC2045" i="64"/>
  <c r="BC2080" i="64" s="1"/>
  <c r="AU687" i="64"/>
  <c r="AU716" i="64" s="1"/>
  <c r="AU2045" i="64"/>
  <c r="AU2080" i="64" s="1"/>
  <c r="AM687" i="64"/>
  <c r="AM716" i="64" s="1"/>
  <c r="AM2045" i="64"/>
  <c r="AM2080" i="64" s="1"/>
  <c r="AE687" i="64"/>
  <c r="AE716" i="64" s="1"/>
  <c r="AE2045" i="64"/>
  <c r="AE2080" i="64" s="1"/>
  <c r="W687" i="64"/>
  <c r="W716" i="64" s="1"/>
  <c r="W2045" i="64"/>
  <c r="W2080" i="64" s="1"/>
  <c r="DJ688" i="64"/>
  <c r="DJ717" i="64" s="1"/>
  <c r="DJ2046" i="64"/>
  <c r="DB688" i="64"/>
  <c r="DB717" i="64" s="1"/>
  <c r="DB2046" i="64"/>
  <c r="CT688" i="64"/>
  <c r="CT717" i="64" s="1"/>
  <c r="CT2046" i="64"/>
  <c r="DI687" i="64"/>
  <c r="DI716" i="64" s="1"/>
  <c r="DI2045" i="64"/>
  <c r="DA687" i="64"/>
  <c r="DA716" i="64" s="1"/>
  <c r="DA2045" i="64"/>
  <c r="CS687" i="64"/>
  <c r="CS716" i="64" s="1"/>
  <c r="CS2045" i="64"/>
  <c r="DH684" i="64"/>
  <c r="DH713" i="64" s="1"/>
  <c r="DH2042" i="64"/>
  <c r="CZ684" i="64"/>
  <c r="CZ713" i="64" s="1"/>
  <c r="CZ2042" i="64"/>
  <c r="CR684" i="64"/>
  <c r="CR713" i="64" s="1"/>
  <c r="CR2042" i="64"/>
  <c r="DG683" i="64"/>
  <c r="DG2041" i="64"/>
  <c r="CY683" i="64"/>
  <c r="CY2041" i="64"/>
  <c r="CQ683" i="64"/>
  <c r="CQ2041" i="64"/>
  <c r="BI683" i="64"/>
  <c r="BI2041" i="64"/>
  <c r="BI2076" i="64" s="1"/>
  <c r="BY688" i="64"/>
  <c r="BY717" i="64" s="1"/>
  <c r="BY2046" i="64"/>
  <c r="BY2081" i="64" s="1"/>
  <c r="AK688" i="64"/>
  <c r="AK717" i="64" s="1"/>
  <c r="AK2046" i="64"/>
  <c r="AK2081" i="64" s="1"/>
  <c r="BJ687" i="64"/>
  <c r="BJ716" i="64" s="1"/>
  <c r="BJ2045" i="64"/>
  <c r="BJ2080" i="64" s="1"/>
  <c r="AD687" i="64"/>
  <c r="AD716" i="64" s="1"/>
  <c r="AD2045" i="64"/>
  <c r="AD2080" i="64" s="1"/>
  <c r="DI688" i="64"/>
  <c r="DI717" i="64" s="1"/>
  <c r="DI2046" i="64"/>
  <c r="DA688" i="64"/>
  <c r="DA717" i="64" s="1"/>
  <c r="DA2046" i="64"/>
  <c r="CS688" i="64"/>
  <c r="CS717" i="64" s="1"/>
  <c r="CS2046" i="64"/>
  <c r="DH687" i="64"/>
  <c r="DH716" i="64" s="1"/>
  <c r="DH2045" i="64"/>
  <c r="CZ687" i="64"/>
  <c r="CZ716" i="64" s="1"/>
  <c r="CZ2045" i="64"/>
  <c r="CR687" i="64"/>
  <c r="CR716" i="64" s="1"/>
  <c r="CR2045" i="64"/>
  <c r="DG684" i="64"/>
  <c r="DG2042" i="64"/>
  <c r="CY684" i="64"/>
  <c r="CY713" i="64" s="1"/>
  <c r="CY2042" i="64"/>
  <c r="CQ684" i="64"/>
  <c r="CQ2042" i="64"/>
  <c r="DF683" i="64"/>
  <c r="DF2041" i="64"/>
  <c r="CX683" i="64"/>
  <c r="CX2041" i="64"/>
  <c r="CP683" i="64"/>
  <c r="CP2041" i="64"/>
  <c r="BY683" i="64"/>
  <c r="BY2041" i="64"/>
  <c r="BY2076" i="64" s="1"/>
  <c r="U683" i="64"/>
  <c r="U2041" i="64"/>
  <c r="U2076" i="64" s="1"/>
  <c r="BA688" i="64"/>
  <c r="BA717" i="64" s="1"/>
  <c r="BA2046" i="64"/>
  <c r="BA2081" i="64" s="1"/>
  <c r="BR687" i="64"/>
  <c r="BR716" i="64" s="1"/>
  <c r="BR2045" i="64"/>
  <c r="BR2080" i="64" s="1"/>
  <c r="AL687" i="64"/>
  <c r="AL716" i="64" s="1"/>
  <c r="AL2045" i="64"/>
  <c r="AL2080" i="64" s="1"/>
  <c r="CF683" i="64"/>
  <c r="CF2041" i="64"/>
  <c r="CF2076" i="64" s="1"/>
  <c r="BP683" i="64"/>
  <c r="BP2041" i="64"/>
  <c r="BP2076" i="64" s="1"/>
  <c r="AR683" i="64"/>
  <c r="AR2041" i="64"/>
  <c r="AR2076" i="64" s="1"/>
  <c r="T683" i="64"/>
  <c r="T2041" i="64"/>
  <c r="T2076" i="64" s="1"/>
  <c r="BP688" i="64"/>
  <c r="BP717" i="64" s="1"/>
  <c r="BP2046" i="64"/>
  <c r="BP2081" i="64" s="1"/>
  <c r="AR688" i="64"/>
  <c r="AR717" i="64" s="1"/>
  <c r="AR2046" i="64"/>
  <c r="AR2081" i="64" s="1"/>
  <c r="T688" i="64"/>
  <c r="T717" i="64" s="1"/>
  <c r="T2046" i="64"/>
  <c r="T2081" i="64" s="1"/>
  <c r="BQ687" i="64"/>
  <c r="BQ716" i="64" s="1"/>
  <c r="BQ2045" i="64"/>
  <c r="BQ2080" i="64" s="1"/>
  <c r="AS687" i="64"/>
  <c r="AS716" i="64" s="1"/>
  <c r="AS2045" i="64"/>
  <c r="AS2080" i="64" s="1"/>
  <c r="U687" i="64"/>
  <c r="U716" i="64" s="1"/>
  <c r="U2045" i="64"/>
  <c r="U2080" i="64" s="1"/>
  <c r="DH688" i="64"/>
  <c r="DH717" i="64" s="1"/>
  <c r="DH2046" i="64"/>
  <c r="CZ688" i="64"/>
  <c r="CZ717" i="64" s="1"/>
  <c r="CZ2046" i="64"/>
  <c r="CR688" i="64"/>
  <c r="CR717" i="64" s="1"/>
  <c r="CR2046" i="64"/>
  <c r="CY687" i="64"/>
  <c r="CY716" i="64" s="1"/>
  <c r="CY2045" i="64"/>
  <c r="CQ687" i="64"/>
  <c r="CQ716" i="64" s="1"/>
  <c r="CQ2045" i="64"/>
  <c r="DF684" i="64"/>
  <c r="DF2042" i="64"/>
  <c r="CX684" i="64"/>
  <c r="CX713" i="64" s="1"/>
  <c r="CX2042" i="64"/>
  <c r="CP684" i="64"/>
  <c r="CP713" i="64" s="1"/>
  <c r="CP2042" i="64"/>
  <c r="DE683" i="64"/>
  <c r="DE2041" i="64"/>
  <c r="CW683" i="64"/>
  <c r="CW2041" i="64"/>
  <c r="AK683" i="64"/>
  <c r="AK2041" i="64"/>
  <c r="AK2076" i="64" s="1"/>
  <c r="BI688" i="64"/>
  <c r="BI717" i="64" s="1"/>
  <c r="BI2046" i="64"/>
  <c r="BI2081" i="64" s="1"/>
  <c r="BZ687" i="64"/>
  <c r="BZ716" i="64" s="1"/>
  <c r="BZ2045" i="64"/>
  <c r="BZ2080" i="64" s="1"/>
  <c r="AT687" i="64"/>
  <c r="AT716" i="64" s="1"/>
  <c r="AT2045" i="64"/>
  <c r="AT2080" i="64" s="1"/>
  <c r="V687" i="64"/>
  <c r="V716" i="64" s="1"/>
  <c r="V2045" i="64"/>
  <c r="V2080" i="64" s="1"/>
  <c r="BH683" i="64"/>
  <c r="BH2041" i="64"/>
  <c r="BH2076" i="64" s="1"/>
  <c r="AB683" i="64"/>
  <c r="AB2041" i="64"/>
  <c r="AB2076" i="64" s="1"/>
  <c r="BX688" i="64"/>
  <c r="BX717" i="64" s="1"/>
  <c r="BX2046" i="64"/>
  <c r="BX2081" i="64" s="1"/>
  <c r="AZ688" i="64"/>
  <c r="AZ717" i="64" s="1"/>
  <c r="AZ2046" i="64"/>
  <c r="AZ2081" i="64" s="1"/>
  <c r="AB688" i="64"/>
  <c r="AB717" i="64" s="1"/>
  <c r="AB2046" i="64"/>
  <c r="AB2081" i="64" s="1"/>
  <c r="CG687" i="64"/>
  <c r="CG716" i="64" s="1"/>
  <c r="CG2045" i="64"/>
  <c r="CG2080" i="64" s="1"/>
  <c r="BI687" i="64"/>
  <c r="BI716" i="64" s="1"/>
  <c r="BI2045" i="64"/>
  <c r="BI2080" i="64" s="1"/>
  <c r="AK687" i="64"/>
  <c r="AK716" i="64" s="1"/>
  <c r="AK2045" i="64"/>
  <c r="AK2080" i="64" s="1"/>
  <c r="BW683" i="64"/>
  <c r="BW2041" i="64"/>
  <c r="BW2076" i="64" s="1"/>
  <c r="BG683" i="64"/>
  <c r="BG2041" i="64"/>
  <c r="BG2076" i="64" s="1"/>
  <c r="AQ683" i="64"/>
  <c r="AQ2041" i="64"/>
  <c r="AQ2076" i="64" s="1"/>
  <c r="AA683" i="64"/>
  <c r="AA2041" i="64"/>
  <c r="AA2076" i="64" s="1"/>
  <c r="S683" i="64"/>
  <c r="S2041" i="64"/>
  <c r="S2076" i="64" s="1"/>
  <c r="CE688" i="64"/>
  <c r="CE717" i="64" s="1"/>
  <c r="CE2046" i="64"/>
  <c r="CE2081" i="64" s="1"/>
  <c r="BO688" i="64"/>
  <c r="BO717" i="64" s="1"/>
  <c r="BO2046" i="64"/>
  <c r="BO2081" i="64" s="1"/>
  <c r="AY688" i="64"/>
  <c r="AY717" i="64" s="1"/>
  <c r="AY2046" i="64"/>
  <c r="AY2081" i="64" s="1"/>
  <c r="AI688" i="64"/>
  <c r="AI717" i="64" s="1"/>
  <c r="AI2046" i="64"/>
  <c r="AI2081" i="64" s="1"/>
  <c r="S688" i="64"/>
  <c r="S717" i="64" s="1"/>
  <c r="S2046" i="64"/>
  <c r="S2081" i="64" s="1"/>
  <c r="CF687" i="64"/>
  <c r="CF716" i="64" s="1"/>
  <c r="CF2045" i="64"/>
  <c r="CF2080" i="64" s="1"/>
  <c r="BX687" i="64"/>
  <c r="BX716" i="64" s="1"/>
  <c r="BX2045" i="64"/>
  <c r="BX2080" i="64" s="1"/>
  <c r="BH687" i="64"/>
  <c r="BH716" i="64" s="1"/>
  <c r="BH2045" i="64"/>
  <c r="BH2080" i="64" s="1"/>
  <c r="AZ687" i="64"/>
  <c r="AZ716" i="64" s="1"/>
  <c r="AZ2045" i="64"/>
  <c r="AZ2080" i="64" s="1"/>
  <c r="AR687" i="64"/>
  <c r="AR716" i="64" s="1"/>
  <c r="AR2045" i="64"/>
  <c r="AR2080" i="64" s="1"/>
  <c r="AJ687" i="64"/>
  <c r="AJ716" i="64" s="1"/>
  <c r="AJ2045" i="64"/>
  <c r="AJ2080" i="64" s="1"/>
  <c r="AB687" i="64"/>
  <c r="AB716" i="64" s="1"/>
  <c r="AB2045" i="64"/>
  <c r="AB2080" i="64" s="1"/>
  <c r="T687" i="64"/>
  <c r="T716" i="64" s="1"/>
  <c r="T2045" i="64"/>
  <c r="T2080" i="64" s="1"/>
  <c r="DG688" i="64"/>
  <c r="DG717" i="64" s="1"/>
  <c r="DG2046" i="64"/>
  <c r="CY688" i="64"/>
  <c r="CY717" i="64" s="1"/>
  <c r="CY2046" i="64"/>
  <c r="CQ688" i="64"/>
  <c r="CQ717" i="64" s="1"/>
  <c r="CQ2046" i="64"/>
  <c r="DF687" i="64"/>
  <c r="DF716" i="64" s="1"/>
  <c r="DF2045" i="64"/>
  <c r="CX687" i="64"/>
  <c r="CX716" i="64" s="1"/>
  <c r="CX2045" i="64"/>
  <c r="CP687" i="64"/>
  <c r="CP716" i="64" s="1"/>
  <c r="CP2045" i="64"/>
  <c r="DE684" i="64"/>
  <c r="DE713" i="64" s="1"/>
  <c r="DE2042" i="64"/>
  <c r="CW684" i="64"/>
  <c r="CW713" i="64" s="1"/>
  <c r="CW2042" i="64"/>
  <c r="CO684" i="64"/>
  <c r="CO2042" i="64"/>
  <c r="DD683" i="64"/>
  <c r="DD2041" i="64"/>
  <c r="CV683" i="64"/>
  <c r="CV2041"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5" i="64"/>
  <c r="AV427" i="64"/>
  <c r="AV2322" i="64"/>
  <c r="AV2334" i="64" s="1"/>
  <c r="BT2300" i="64"/>
  <c r="BT2327" i="64"/>
  <c r="BT432" i="64"/>
  <c r="AN2300" i="64"/>
  <c r="AN2327" i="64"/>
  <c r="AN432" i="64"/>
  <c r="BM2299" i="64"/>
  <c r="BM431" i="64"/>
  <c r="BM2326" i="64"/>
  <c r="CD2296" i="64"/>
  <c r="CD2323" i="64"/>
  <c r="CD428" i="64"/>
  <c r="AH2296" i="64"/>
  <c r="AH2323" i="64"/>
  <c r="AH428" i="64"/>
  <c r="DF2300" i="64"/>
  <c r="DF2318" i="64" s="1"/>
  <c r="DF2327" i="64"/>
  <c r="DF432" i="64"/>
  <c r="CX2300" i="64"/>
  <c r="CX2318" i="64" s="1"/>
  <c r="CX2327" i="64"/>
  <c r="CX432" i="64"/>
  <c r="CP2300" i="64"/>
  <c r="CP2318" i="64" s="1"/>
  <c r="CP2327" i="64"/>
  <c r="CP432" i="64"/>
  <c r="DE2299" i="64"/>
  <c r="DE2317" i="64" s="1"/>
  <c r="DE2326" i="64"/>
  <c r="DE431" i="64"/>
  <c r="CW2299" i="64"/>
  <c r="CW2317" i="64" s="1"/>
  <c r="CW2326" i="64"/>
  <c r="CW431" i="64"/>
  <c r="CO2299" i="64"/>
  <c r="CO2317" i="64" s="1"/>
  <c r="CO2326" i="64"/>
  <c r="CO431" i="64"/>
  <c r="DD2296" i="64"/>
  <c r="DD2314" i="64" s="1"/>
  <c r="DD2323" i="64"/>
  <c r="DD428" i="64"/>
  <c r="CV2296" i="64"/>
  <c r="CV2314" i="64" s="1"/>
  <c r="CV2323" i="64"/>
  <c r="CV428" i="64"/>
  <c r="DK2295" i="64"/>
  <c r="DK427" i="64"/>
  <c r="DK2322" i="64"/>
  <c r="DK2334" i="64" s="1"/>
  <c r="CI2295" i="64"/>
  <c r="CI2322" i="64"/>
  <c r="CI2334" i="64" s="1"/>
  <c r="CI427" i="64"/>
  <c r="CA2295" i="64"/>
  <c r="CA2322" i="64"/>
  <c r="CA2334" i="64" s="1"/>
  <c r="CA427" i="64"/>
  <c r="BS2295" i="64"/>
  <c r="BS2322" i="64"/>
  <c r="BS2334" i="64" s="1"/>
  <c r="BS427" i="64"/>
  <c r="BK2295" i="64"/>
  <c r="BK2322" i="64"/>
  <c r="BK2334" i="64" s="1"/>
  <c r="BK427" i="64"/>
  <c r="BC2295" i="64"/>
  <c r="BC2322" i="64"/>
  <c r="BC2334" i="64" s="1"/>
  <c r="BC427" i="64"/>
  <c r="AU2295" i="64"/>
  <c r="AU2322" i="64"/>
  <c r="AU2334" i="64" s="1"/>
  <c r="AU427" i="64"/>
  <c r="AM2295" i="64"/>
  <c r="AM2322" i="64"/>
  <c r="AM2334" i="64" s="1"/>
  <c r="AM427" i="64"/>
  <c r="AE2295" i="64"/>
  <c r="AE2322" i="64"/>
  <c r="AE2334" i="64" s="1"/>
  <c r="AE427" i="64"/>
  <c r="W2295" i="64"/>
  <c r="W2322" i="64"/>
  <c r="W2334" i="64" s="1"/>
  <c r="W427" i="64"/>
  <c r="CI2300" i="64"/>
  <c r="CI2327" i="64"/>
  <c r="CI432" i="64"/>
  <c r="CA2300" i="64"/>
  <c r="CA2327" i="64"/>
  <c r="CA432" i="64"/>
  <c r="BS2300" i="64"/>
  <c r="BS2327" i="64"/>
  <c r="BS432" i="64"/>
  <c r="BK2300" i="64"/>
  <c r="BK2327" i="64"/>
  <c r="BK432" i="64"/>
  <c r="BC2300" i="64"/>
  <c r="BC2327" i="64"/>
  <c r="BC432" i="64"/>
  <c r="AU2300" i="64"/>
  <c r="AU2327" i="64"/>
  <c r="AU432" i="64"/>
  <c r="AM2300" i="64"/>
  <c r="AM2327" i="64"/>
  <c r="AM432" i="64"/>
  <c r="AE2300" i="64"/>
  <c r="AE2327" i="64"/>
  <c r="AE432" i="64"/>
  <c r="W2300" i="64"/>
  <c r="W2327" i="64"/>
  <c r="W432" i="64"/>
  <c r="CJ2299" i="64"/>
  <c r="CJ2326" i="64"/>
  <c r="CJ431" i="64"/>
  <c r="CB2299" i="64"/>
  <c r="CB2326" i="64"/>
  <c r="CB431" i="64"/>
  <c r="BT2299" i="64"/>
  <c r="BT2326" i="64"/>
  <c r="BT431" i="64"/>
  <c r="BL2299" i="64"/>
  <c r="BL2326" i="64"/>
  <c r="BL431" i="64"/>
  <c r="BD2299" i="64"/>
  <c r="BD2326" i="64"/>
  <c r="BD431" i="64"/>
  <c r="AV2299" i="64"/>
  <c r="AV2326" i="64"/>
  <c r="AV431" i="64"/>
  <c r="AN2299" i="64"/>
  <c r="AN2326" i="64"/>
  <c r="AN431" i="64"/>
  <c r="AF2299" i="64"/>
  <c r="AF2326" i="64"/>
  <c r="AF431" i="64"/>
  <c r="X2299" i="64"/>
  <c r="X2326" i="64"/>
  <c r="X431" i="64"/>
  <c r="CK2296" i="64"/>
  <c r="CK2323" i="64"/>
  <c r="CK428" i="64"/>
  <c r="CC2296" i="64"/>
  <c r="CC2323" i="64"/>
  <c r="CC428" i="64"/>
  <c r="BU2296" i="64"/>
  <c r="BU2323" i="64"/>
  <c r="BU428" i="64"/>
  <c r="BM2296" i="64"/>
  <c r="BM428" i="64"/>
  <c r="BM2323" i="64"/>
  <c r="BE2296" i="64"/>
  <c r="BE2323" i="64"/>
  <c r="BE428" i="64"/>
  <c r="AW2296" i="64"/>
  <c r="AW2323" i="64"/>
  <c r="AW428" i="64"/>
  <c r="AO2296" i="64"/>
  <c r="AO2323" i="64"/>
  <c r="AO428" i="64"/>
  <c r="AG2296" i="64"/>
  <c r="AG2323" i="64"/>
  <c r="AG428" i="64"/>
  <c r="Y2296" i="64"/>
  <c r="Y2323" i="64"/>
  <c r="Y428" i="64"/>
  <c r="DE2300" i="64"/>
  <c r="DE2318" i="64" s="1"/>
  <c r="DE2327" i="64"/>
  <c r="DE432" i="64"/>
  <c r="CW2300" i="64"/>
  <c r="CW2318" i="64" s="1"/>
  <c r="CW2327" i="64"/>
  <c r="CW432" i="64"/>
  <c r="CO2300" i="64"/>
  <c r="CO2318" i="64" s="1"/>
  <c r="CO2327" i="64"/>
  <c r="CO432" i="64"/>
  <c r="DD2299" i="64"/>
  <c r="DD2317" i="64" s="1"/>
  <c r="DD2326" i="64"/>
  <c r="DD431" i="64"/>
  <c r="CV2299" i="64"/>
  <c r="CV2317" i="64" s="1"/>
  <c r="CV2326" i="64"/>
  <c r="CV431" i="64"/>
  <c r="DK2296" i="64"/>
  <c r="DK2314" i="64" s="1"/>
  <c r="DK2323" i="64"/>
  <c r="DK428" i="64"/>
  <c r="DC2296" i="64"/>
  <c r="DC2314" i="64" s="1"/>
  <c r="DC2323" i="64"/>
  <c r="DC428" i="64"/>
  <c r="CU2296" i="64"/>
  <c r="CU2314" i="64" s="1"/>
  <c r="CU2323" i="64"/>
  <c r="CU428" i="64"/>
  <c r="DJ2295" i="64"/>
  <c r="DJ2322" i="64"/>
  <c r="DJ2334" i="64" s="1"/>
  <c r="DJ427" i="64"/>
  <c r="DB2295" i="64"/>
  <c r="DB2322" i="64"/>
  <c r="DB2334" i="64" s="1"/>
  <c r="DB427" i="64"/>
  <c r="CT2295" i="64"/>
  <c r="CT2322" i="64"/>
  <c r="CT2334" i="64" s="1"/>
  <c r="CT427" i="64"/>
  <c r="CB2295" i="64"/>
  <c r="CB2322" i="64"/>
  <c r="CB2334" i="64" s="1"/>
  <c r="CB427" i="64"/>
  <c r="X2295" i="64"/>
  <c r="X2322" i="64"/>
  <c r="X2334" i="64" s="1"/>
  <c r="X427" i="64"/>
  <c r="X2300" i="64"/>
  <c r="X2327" i="64"/>
  <c r="X432" i="64"/>
  <c r="AO2299" i="64"/>
  <c r="AO2326" i="64"/>
  <c r="AO431" i="64"/>
  <c r="BF2296" i="64"/>
  <c r="BF2323" i="64"/>
  <c r="BF428" i="64"/>
  <c r="DC2295" i="64"/>
  <c r="DC2322" i="64"/>
  <c r="DC2334" i="64" s="1"/>
  <c r="DC427" i="64"/>
  <c r="BR2295" i="64"/>
  <c r="BR2322" i="64"/>
  <c r="BR2334" i="64" s="1"/>
  <c r="BR427" i="64"/>
  <c r="V2295" i="64"/>
  <c r="V2322" i="64"/>
  <c r="V2334" i="64" s="1"/>
  <c r="V427" i="64"/>
  <c r="BB2300" i="64"/>
  <c r="BB2327" i="64"/>
  <c r="BB432" i="64"/>
  <c r="CI2299" i="64"/>
  <c r="CI2326" i="64"/>
  <c r="CI431" i="64"/>
  <c r="CJ2296" i="64"/>
  <c r="CJ2323" i="64"/>
  <c r="CJ428" i="64"/>
  <c r="DD2300" i="64"/>
  <c r="DD2318" i="64" s="1"/>
  <c r="DD2327" i="64"/>
  <c r="DD432" i="64"/>
  <c r="CV2300" i="64"/>
  <c r="CV2318" i="64" s="1"/>
  <c r="CV2327" i="64"/>
  <c r="CV432" i="64"/>
  <c r="DK2299" i="64"/>
  <c r="DK2317" i="64" s="1"/>
  <c r="DK2326" i="64"/>
  <c r="DK431" i="64"/>
  <c r="DC2299" i="64"/>
  <c r="DC2317" i="64" s="1"/>
  <c r="DC2326" i="64"/>
  <c r="DC431" i="64"/>
  <c r="CU2299" i="64"/>
  <c r="CU2317" i="64" s="1"/>
  <c r="CU431" i="64"/>
  <c r="CU2326" i="64"/>
  <c r="DJ2296" i="64"/>
  <c r="DJ2314" i="64" s="1"/>
  <c r="DJ2323" i="64"/>
  <c r="DJ428" i="64"/>
  <c r="DB2296" i="64"/>
  <c r="DB2314" i="64" s="1"/>
  <c r="DB2323" i="64"/>
  <c r="DB428" i="64"/>
  <c r="CT2296" i="64"/>
  <c r="CT2314" i="64" s="1"/>
  <c r="CT2323" i="64"/>
  <c r="CT428" i="64"/>
  <c r="DI2295" i="64"/>
  <c r="DI2322" i="64"/>
  <c r="DI2334" i="64" s="1"/>
  <c r="DI427" i="64"/>
  <c r="DA2295" i="64"/>
  <c r="DA2322" i="64"/>
  <c r="DA2334" i="64" s="1"/>
  <c r="DA427" i="64"/>
  <c r="CS2295" i="64"/>
  <c r="CS2322" i="64"/>
  <c r="CS2334" i="64" s="1"/>
  <c r="CS427" i="64"/>
  <c r="CG2295" i="64"/>
  <c r="CG2322" i="64"/>
  <c r="CG2334" i="64" s="1"/>
  <c r="CG427" i="64"/>
  <c r="BY2295" i="64"/>
  <c r="BY2322" i="64"/>
  <c r="BY2334" i="64" s="1"/>
  <c r="BY427" i="64"/>
  <c r="BY441" i="64" s="1"/>
  <c r="BQ2295" i="64"/>
  <c r="BQ2322" i="64"/>
  <c r="BQ2334" i="64" s="1"/>
  <c r="BQ427" i="64"/>
  <c r="AK2295" i="64"/>
  <c r="AK2322" i="64"/>
  <c r="AK2334" i="64" s="1"/>
  <c r="AK427" i="64"/>
  <c r="AC2295" i="64"/>
  <c r="AC2322" i="64"/>
  <c r="AC2334" i="64" s="1"/>
  <c r="AC427" i="64"/>
  <c r="U2295" i="64"/>
  <c r="U2322" i="64"/>
  <c r="U2334" i="64" s="1"/>
  <c r="U427" i="64"/>
  <c r="CG2300" i="64"/>
  <c r="CG2327" i="64"/>
  <c r="CG432" i="64"/>
  <c r="BY2300" i="64"/>
  <c r="BY2327" i="64"/>
  <c r="BY432" i="64"/>
  <c r="BQ2300" i="64"/>
  <c r="BQ2327" i="64"/>
  <c r="BQ432" i="64"/>
  <c r="BI2300" i="64"/>
  <c r="BI2327" i="64"/>
  <c r="BI432" i="64"/>
  <c r="BA2300" i="64"/>
  <c r="BA2327" i="64"/>
  <c r="BA432" i="64"/>
  <c r="AS2300" i="64"/>
  <c r="AS2327" i="64"/>
  <c r="AS432" i="64"/>
  <c r="AK2300" i="64"/>
  <c r="AK2327" i="64"/>
  <c r="AK432" i="64"/>
  <c r="AC2300" i="64"/>
  <c r="AC2327" i="64"/>
  <c r="AC432" i="64"/>
  <c r="U2300" i="64"/>
  <c r="U2327" i="64"/>
  <c r="U432" i="64"/>
  <c r="CH2299" i="64"/>
  <c r="CH2326" i="64"/>
  <c r="CH431" i="64"/>
  <c r="BZ2299" i="64"/>
  <c r="BZ2326" i="64"/>
  <c r="BZ431" i="64"/>
  <c r="BR2299" i="64"/>
  <c r="BR2326" i="64"/>
  <c r="BR431" i="64"/>
  <c r="BJ2299" i="64"/>
  <c r="BJ431" i="64"/>
  <c r="BJ2326" i="64"/>
  <c r="BB2299" i="64"/>
  <c r="BB2326" i="64"/>
  <c r="BB431" i="64"/>
  <c r="AT2299" i="64"/>
  <c r="AT2326" i="64"/>
  <c r="AT431" i="64"/>
  <c r="AL2299" i="64"/>
  <c r="AL2326" i="64"/>
  <c r="AL431" i="64"/>
  <c r="AD2299" i="64"/>
  <c r="AD2326" i="64"/>
  <c r="AD431" i="64"/>
  <c r="V2299" i="64"/>
  <c r="V2326" i="64"/>
  <c r="V431" i="64"/>
  <c r="CI2296" i="64"/>
  <c r="CI2323" i="64"/>
  <c r="CI428" i="64"/>
  <c r="CA2296" i="64"/>
  <c r="CA2323" i="64"/>
  <c r="CA428" i="64"/>
  <c r="BS2296" i="64"/>
  <c r="BS2323" i="64"/>
  <c r="BS428" i="64"/>
  <c r="BK2296" i="64"/>
  <c r="BK2323" i="64"/>
  <c r="BK428" i="64"/>
  <c r="BC2296" i="64"/>
  <c r="BC2323" i="64"/>
  <c r="BC428" i="64"/>
  <c r="AU2296" i="64"/>
  <c r="AU2323" i="64"/>
  <c r="AU428" i="64"/>
  <c r="AM2296" i="64"/>
  <c r="AM2323" i="64"/>
  <c r="AM428" i="64"/>
  <c r="AE2296" i="64"/>
  <c r="AE2323" i="64"/>
  <c r="AE428" i="64"/>
  <c r="W2296" i="64"/>
  <c r="W2323" i="64"/>
  <c r="W428" i="64"/>
  <c r="DK2300" i="64"/>
  <c r="DK2318" i="64" s="1"/>
  <c r="DK2327" i="64"/>
  <c r="DK432" i="64"/>
  <c r="DC2300" i="64"/>
  <c r="DC2318" i="64" s="1"/>
  <c r="DC2327" i="64"/>
  <c r="DC432" i="64"/>
  <c r="CU2300" i="64"/>
  <c r="CU2318" i="64" s="1"/>
  <c r="CU2327" i="64"/>
  <c r="CU432" i="64"/>
  <c r="DJ2299" i="64"/>
  <c r="DJ2317" i="64" s="1"/>
  <c r="DJ2326" i="64"/>
  <c r="DJ431" i="64"/>
  <c r="DB2299" i="64"/>
  <c r="DB2317" i="64" s="1"/>
  <c r="DB2326" i="64"/>
  <c r="DB431" i="64"/>
  <c r="CT2299" i="64"/>
  <c r="CT2317" i="64" s="1"/>
  <c r="CT2326" i="64"/>
  <c r="CT431" i="64"/>
  <c r="DI2296" i="64"/>
  <c r="DI2314" i="64" s="1"/>
  <c r="DI2323" i="64"/>
  <c r="DI428" i="64"/>
  <c r="DA2296" i="64"/>
  <c r="DA2314" i="64" s="1"/>
  <c r="DA2323" i="64"/>
  <c r="DA428" i="64"/>
  <c r="CS2296" i="64"/>
  <c r="CS2314" i="64" s="1"/>
  <c r="CS2323" i="64"/>
  <c r="CS428" i="64"/>
  <c r="DH2295" i="64"/>
  <c r="DH2322" i="64"/>
  <c r="DH2334" i="64" s="1"/>
  <c r="DH427" i="64"/>
  <c r="CZ2295" i="64"/>
  <c r="CZ2322" i="64"/>
  <c r="CZ2334" i="64" s="1"/>
  <c r="CZ427" i="64"/>
  <c r="CR2295" i="64"/>
  <c r="CR2322" i="64"/>
  <c r="CR2334" i="64" s="1"/>
  <c r="CR427" i="64"/>
  <c r="BT2295" i="64"/>
  <c r="BT2322" i="64"/>
  <c r="BT2334" i="64" s="1"/>
  <c r="BT427" i="64"/>
  <c r="AF2295" i="64"/>
  <c r="AF2322" i="64"/>
  <c r="AF2334" i="64" s="1"/>
  <c r="AF427" i="64"/>
  <c r="BD2300" i="64"/>
  <c r="BD2327" i="64"/>
  <c r="BD432" i="64"/>
  <c r="CC2299" i="64"/>
  <c r="CC2326" i="64"/>
  <c r="CC431" i="64"/>
  <c r="Y2299" i="64"/>
  <c r="Y2326" i="64"/>
  <c r="Y431" i="64"/>
  <c r="AP2296" i="64"/>
  <c r="AP2323" i="64"/>
  <c r="AP428" i="64"/>
  <c r="CU2295" i="64"/>
  <c r="CU2322" i="64"/>
  <c r="CU2334" i="64" s="1"/>
  <c r="CU427" i="64"/>
  <c r="BJ2295" i="64"/>
  <c r="BJ2322" i="64"/>
  <c r="BJ2334" i="64" s="1"/>
  <c r="BJ427" i="64"/>
  <c r="AD2295" i="64"/>
  <c r="AD2322" i="64"/>
  <c r="AD2334" i="64" s="1"/>
  <c r="AD427" i="64"/>
  <c r="BJ2300" i="64"/>
  <c r="BJ432" i="64"/>
  <c r="BJ2327" i="64"/>
  <c r="V2300" i="64"/>
  <c r="V2327" i="64"/>
  <c r="V432" i="64"/>
  <c r="BC2299" i="64"/>
  <c r="BC2326" i="64"/>
  <c r="BC431" i="64"/>
  <c r="W2299" i="64"/>
  <c r="W2326" i="64"/>
  <c r="W431" i="64"/>
  <c r="BD2296" i="64"/>
  <c r="BD2323" i="64"/>
  <c r="BD428" i="64"/>
  <c r="X2296" i="64"/>
  <c r="X2323" i="64"/>
  <c r="X428" i="64"/>
  <c r="AS2295" i="64"/>
  <c r="AS2322" i="64"/>
  <c r="AS2334" i="64" s="1"/>
  <c r="AS427" i="64"/>
  <c r="CF2295" i="64"/>
  <c r="CF2322" i="64"/>
  <c r="CF2334" i="64" s="1"/>
  <c r="CF427" i="64"/>
  <c r="BX2295" i="64"/>
  <c r="BX2322" i="64"/>
  <c r="BX2334" i="64" s="1"/>
  <c r="BX427" i="64"/>
  <c r="BP2295" i="64"/>
  <c r="BP2322" i="64"/>
  <c r="BP2334" i="64" s="1"/>
  <c r="BP427" i="64"/>
  <c r="BH2295" i="64"/>
  <c r="BH2322" i="64"/>
  <c r="BH2334" i="64" s="1"/>
  <c r="BH427" i="64"/>
  <c r="AZ2295" i="64"/>
  <c r="AZ2322" i="64"/>
  <c r="AZ2334" i="64" s="1"/>
  <c r="AZ427" i="64"/>
  <c r="AR2295" i="64"/>
  <c r="AR2322" i="64"/>
  <c r="AR2334" i="64" s="1"/>
  <c r="AR427" i="64"/>
  <c r="AJ2295" i="64"/>
  <c r="AJ2322" i="64"/>
  <c r="AJ2334" i="64" s="1"/>
  <c r="AJ427" i="64"/>
  <c r="AB2295" i="64"/>
  <c r="AB2322" i="64"/>
  <c r="AB2334" i="64" s="1"/>
  <c r="AB427" i="64"/>
  <c r="T2295" i="64"/>
  <c r="T2322" i="64"/>
  <c r="T2334" i="64" s="1"/>
  <c r="T427" i="64"/>
  <c r="CF2300" i="64"/>
  <c r="CF2327" i="64"/>
  <c r="CF432" i="64"/>
  <c r="BX2300" i="64"/>
  <c r="BX2327" i="64"/>
  <c r="BX432" i="64"/>
  <c r="BP2300" i="64"/>
  <c r="BP2327" i="64"/>
  <c r="BP432" i="64"/>
  <c r="BH2300" i="64"/>
  <c r="BH2327" i="64"/>
  <c r="BH432" i="64"/>
  <c r="AZ2300" i="64"/>
  <c r="AZ2327" i="64"/>
  <c r="AZ432" i="64"/>
  <c r="AR2300" i="64"/>
  <c r="AR2327" i="64"/>
  <c r="AR432" i="64"/>
  <c r="AJ2300" i="64"/>
  <c r="AJ2327" i="64"/>
  <c r="AJ432" i="64"/>
  <c r="AB2300" i="64"/>
  <c r="AB2327" i="64"/>
  <c r="AB432" i="64"/>
  <c r="T2300" i="64"/>
  <c r="T2327" i="64"/>
  <c r="T432" i="64"/>
  <c r="CG2299" i="64"/>
  <c r="CG2326" i="64"/>
  <c r="CG431" i="64"/>
  <c r="BY2299" i="64"/>
  <c r="BY2326" i="64"/>
  <c r="BY431" i="64"/>
  <c r="BQ2299" i="64"/>
  <c r="BQ2326" i="64"/>
  <c r="BQ431" i="64"/>
  <c r="BI2299" i="64"/>
  <c r="BI2326" i="64"/>
  <c r="BI431" i="64"/>
  <c r="BA2299" i="64"/>
  <c r="BA2326" i="64"/>
  <c r="BA431" i="64"/>
  <c r="AS2299" i="64"/>
  <c r="AS2326" i="64"/>
  <c r="AS431" i="64"/>
  <c r="AK2299" i="64"/>
  <c r="AK2326" i="64"/>
  <c r="AK431" i="64"/>
  <c r="AC2299" i="64"/>
  <c r="AC2326" i="64"/>
  <c r="AC431" i="64"/>
  <c r="U2299" i="64"/>
  <c r="U2326" i="64"/>
  <c r="U431" i="64"/>
  <c r="CH2296" i="64"/>
  <c r="CH428" i="64"/>
  <c r="CH2323" i="64"/>
  <c r="BZ2296" i="64"/>
  <c r="BZ2323" i="64"/>
  <c r="BZ428" i="64"/>
  <c r="BR2296" i="64"/>
  <c r="BR2323" i="64"/>
  <c r="BR428" i="64"/>
  <c r="BJ2296" i="64"/>
  <c r="BJ2323" i="64"/>
  <c r="BJ428" i="64"/>
  <c r="BB2296" i="64"/>
  <c r="BB2323" i="64"/>
  <c r="BB428" i="64"/>
  <c r="AT2296" i="64"/>
  <c r="AT2323" i="64"/>
  <c r="AT428" i="64"/>
  <c r="AL2296" i="64"/>
  <c r="AL2323" i="64"/>
  <c r="AL428" i="64"/>
  <c r="AD2296" i="64"/>
  <c r="AD2323" i="64"/>
  <c r="AD428" i="64"/>
  <c r="V2296" i="64"/>
  <c r="V2323" i="64"/>
  <c r="V428" i="64"/>
  <c r="DJ2300" i="64"/>
  <c r="DJ2318" i="64" s="1"/>
  <c r="DJ2327" i="64"/>
  <c r="DJ432" i="64"/>
  <c r="DB2300" i="64"/>
  <c r="DB2318" i="64" s="1"/>
  <c r="DB2327" i="64"/>
  <c r="DB432" i="64"/>
  <c r="CT2300" i="64"/>
  <c r="CT2318" i="64" s="1"/>
  <c r="CT2327" i="64"/>
  <c r="CT432" i="64"/>
  <c r="DI2299" i="64"/>
  <c r="DI2317" i="64" s="1"/>
  <c r="DI2326" i="64"/>
  <c r="DI431" i="64"/>
  <c r="DA2299" i="64"/>
  <c r="DA2317" i="64" s="1"/>
  <c r="DA2326" i="64"/>
  <c r="DA431" i="64"/>
  <c r="CS2299" i="64"/>
  <c r="CS2317" i="64" s="1"/>
  <c r="CS2326" i="64"/>
  <c r="CS431" i="64"/>
  <c r="DH2296" i="64"/>
  <c r="DH2314" i="64" s="1"/>
  <c r="DH2323" i="64"/>
  <c r="DH428" i="64"/>
  <c r="CZ2296" i="64"/>
  <c r="CZ2314" i="64" s="1"/>
  <c r="CZ2323" i="64"/>
  <c r="CZ428" i="64"/>
  <c r="CR2296" i="64"/>
  <c r="CR2314" i="64" s="1"/>
  <c r="CR2323" i="64"/>
  <c r="CR428" i="64"/>
  <c r="DG2295" i="64"/>
  <c r="DG2322" i="64"/>
  <c r="DG2334" i="64" s="1"/>
  <c r="DG427" i="64"/>
  <c r="CY2295" i="64"/>
  <c r="CY2322" i="64"/>
  <c r="CY2334" i="64" s="1"/>
  <c r="CY427" i="64"/>
  <c r="CQ2295" i="64"/>
  <c r="CQ2322" i="64"/>
  <c r="CQ2334" i="64" s="1"/>
  <c r="CQ427" i="64"/>
  <c r="CJ2295" i="64"/>
  <c r="CJ2322" i="64"/>
  <c r="CJ2334" i="64" s="1"/>
  <c r="CJ427" i="64"/>
  <c r="AN2295" i="64"/>
  <c r="AN2322" i="64"/>
  <c r="AN2334" i="64" s="1"/>
  <c r="AN427" i="64"/>
  <c r="BL2300" i="64"/>
  <c r="BL2327" i="64"/>
  <c r="BL432" i="64"/>
  <c r="CK2299" i="64"/>
  <c r="CK2326" i="64"/>
  <c r="CK431" i="64"/>
  <c r="AW2299" i="64"/>
  <c r="AW2326" i="64"/>
  <c r="AW431" i="64"/>
  <c r="BV2296" i="64"/>
  <c r="BV2323" i="64"/>
  <c r="BV428" i="64"/>
  <c r="Z2296" i="64"/>
  <c r="Z2323" i="64"/>
  <c r="Z428" i="64"/>
  <c r="BZ2295" i="64"/>
  <c r="BZ2322" i="64"/>
  <c r="BZ2334" i="64" s="1"/>
  <c r="BZ427" i="64"/>
  <c r="BB2295" i="64"/>
  <c r="BB2322" i="64"/>
  <c r="BB2334" i="64" s="1"/>
  <c r="BB427" i="64"/>
  <c r="CH2300" i="64"/>
  <c r="CH2327" i="64"/>
  <c r="CH432" i="64"/>
  <c r="AT2300" i="64"/>
  <c r="AT2327" i="64"/>
  <c r="AT432" i="64"/>
  <c r="CA2299" i="64"/>
  <c r="CA2326" i="64"/>
  <c r="CA431" i="64"/>
  <c r="AU2299" i="64"/>
  <c r="AU2326" i="64"/>
  <c r="AU431" i="64"/>
  <c r="CB2296" i="64"/>
  <c r="CB2323" i="64"/>
  <c r="CB428" i="64"/>
  <c r="AV2296" i="64"/>
  <c r="AV2323" i="64"/>
  <c r="AV428" i="64"/>
  <c r="BA2295" i="64"/>
  <c r="BA2322" i="64"/>
  <c r="BA2334" i="64" s="1"/>
  <c r="BA427" i="64"/>
  <c r="CE2295" i="64"/>
  <c r="CE2322" i="64"/>
  <c r="CE2334" i="64" s="1"/>
  <c r="CE427" i="64"/>
  <c r="BW2295" i="64"/>
  <c r="BW2322" i="64"/>
  <c r="BW2334" i="64" s="1"/>
  <c r="BW427" i="64"/>
  <c r="BO2295" i="64"/>
  <c r="BO2322" i="64"/>
  <c r="BO2334" i="64" s="1"/>
  <c r="BO427" i="64"/>
  <c r="BG2295" i="64"/>
  <c r="BG2322" i="64"/>
  <c r="BG2334" i="64" s="1"/>
  <c r="BG427" i="64"/>
  <c r="AY2295" i="64"/>
  <c r="AY2322" i="64"/>
  <c r="AY2334" i="64" s="1"/>
  <c r="AY427" i="64"/>
  <c r="AQ2295" i="64"/>
  <c r="AQ2322" i="64"/>
  <c r="AQ2334" i="64" s="1"/>
  <c r="AQ427" i="64"/>
  <c r="AI2295" i="64"/>
  <c r="AI2322" i="64"/>
  <c r="AI2334" i="64" s="1"/>
  <c r="AI427" i="64"/>
  <c r="AA2295" i="64"/>
  <c r="AA2322" i="64"/>
  <c r="AA2334" i="64" s="1"/>
  <c r="AA427" i="64"/>
  <c r="S2295" i="64"/>
  <c r="S2322" i="64"/>
  <c r="S2334" i="64" s="1"/>
  <c r="S427" i="64"/>
  <c r="CE2300" i="64"/>
  <c r="CE2327" i="64"/>
  <c r="CE432" i="64"/>
  <c r="BW2300" i="64"/>
  <c r="BW2327" i="64"/>
  <c r="BW432" i="64"/>
  <c r="BO2300" i="64"/>
  <c r="BO2327" i="64"/>
  <c r="BO432" i="64"/>
  <c r="BG2300" i="64"/>
  <c r="BG2327" i="64"/>
  <c r="BG432" i="64"/>
  <c r="AY2300" i="64"/>
  <c r="AY2327" i="64"/>
  <c r="AY432" i="64"/>
  <c r="AQ2300" i="64"/>
  <c r="AQ2327" i="64"/>
  <c r="AQ432" i="64"/>
  <c r="AI2300" i="64"/>
  <c r="AI2327" i="64"/>
  <c r="AI432" i="64"/>
  <c r="AA2300" i="64"/>
  <c r="AA2327" i="64"/>
  <c r="AA432" i="64"/>
  <c r="S2300" i="64"/>
  <c r="S2327" i="64"/>
  <c r="S432" i="64"/>
  <c r="CF2299" i="64"/>
  <c r="CF2326" i="64"/>
  <c r="CF431" i="64"/>
  <c r="BX2299" i="64"/>
  <c r="BX2326" i="64"/>
  <c r="BX431" i="64"/>
  <c r="BP2299" i="64"/>
  <c r="BP2326" i="64"/>
  <c r="BP431" i="64"/>
  <c r="BH2299" i="64"/>
  <c r="BH2326" i="64"/>
  <c r="BH431" i="64"/>
  <c r="AZ2299" i="64"/>
  <c r="AZ2326" i="64"/>
  <c r="AZ431" i="64"/>
  <c r="AR2299" i="64"/>
  <c r="AR2326" i="64"/>
  <c r="AR431" i="64"/>
  <c r="AJ2299" i="64"/>
  <c r="AJ431" i="64"/>
  <c r="AJ2326" i="64"/>
  <c r="AB2299" i="64"/>
  <c r="AB2326" i="64"/>
  <c r="AB431" i="64"/>
  <c r="T2299" i="64"/>
  <c r="T2326" i="64"/>
  <c r="T431" i="64"/>
  <c r="CG2296" i="64"/>
  <c r="CG2323" i="64"/>
  <c r="CG428" i="64"/>
  <c r="BY2296" i="64"/>
  <c r="BY2323" i="64"/>
  <c r="BY428" i="64"/>
  <c r="BQ2296" i="64"/>
  <c r="BQ2323" i="64"/>
  <c r="BQ428" i="64"/>
  <c r="BI2296" i="64"/>
  <c r="BI2323" i="64"/>
  <c r="BI428" i="64"/>
  <c r="BA2296" i="64"/>
  <c r="BA2323" i="64"/>
  <c r="BA428" i="64"/>
  <c r="AS2296" i="64"/>
  <c r="AS2323" i="64"/>
  <c r="AS428" i="64"/>
  <c r="AK2296" i="64"/>
  <c r="AK2323" i="64"/>
  <c r="AK428" i="64"/>
  <c r="AC2296" i="64"/>
  <c r="AC2323" i="64"/>
  <c r="AC428" i="64"/>
  <c r="U2296" i="64"/>
  <c r="U2323" i="64"/>
  <c r="U428" i="64"/>
  <c r="DI2300" i="64"/>
  <c r="DI2318" i="64" s="1"/>
  <c r="DI2327" i="64"/>
  <c r="DI432" i="64"/>
  <c r="DA2300" i="64"/>
  <c r="DA2318" i="64" s="1"/>
  <c r="DA2327" i="64"/>
  <c r="DA432" i="64"/>
  <c r="CS2300" i="64"/>
  <c r="CS2318" i="64" s="1"/>
  <c r="CS2327" i="64"/>
  <c r="CS432" i="64"/>
  <c r="DH2299" i="64"/>
  <c r="DH2317" i="64" s="1"/>
  <c r="DH2326" i="64"/>
  <c r="DH431" i="64"/>
  <c r="CZ2299" i="64"/>
  <c r="CZ2317" i="64" s="1"/>
  <c r="CZ2326" i="64"/>
  <c r="CZ431" i="64"/>
  <c r="CR2299" i="64"/>
  <c r="CR2317" i="64" s="1"/>
  <c r="CR2326" i="64"/>
  <c r="CR431" i="64"/>
  <c r="DG2296" i="64"/>
  <c r="DG2314" i="64" s="1"/>
  <c r="DG2323" i="64"/>
  <c r="DG428" i="64"/>
  <c r="CY2296" i="64"/>
  <c r="CY2314" i="64" s="1"/>
  <c r="CY2323" i="64"/>
  <c r="CY428" i="64"/>
  <c r="CQ2296" i="64"/>
  <c r="CQ2314" i="64" s="1"/>
  <c r="CQ2323" i="64"/>
  <c r="CQ428" i="64"/>
  <c r="DF2295" i="64"/>
  <c r="DF2322" i="64"/>
  <c r="DF2334" i="64" s="1"/>
  <c r="DF427" i="64"/>
  <c r="CX2295" i="64"/>
  <c r="CX2322" i="64"/>
  <c r="CX2334" i="64" s="1"/>
  <c r="CX427" i="64"/>
  <c r="CP2295" i="64"/>
  <c r="CP2322" i="64"/>
  <c r="CP2334" i="64" s="1"/>
  <c r="CP427" i="64"/>
  <c r="BD2295" i="64"/>
  <c r="BD2322" i="64"/>
  <c r="BD2334" i="64" s="1"/>
  <c r="BD427" i="64"/>
  <c r="CB2300" i="64"/>
  <c r="CB2327" i="64"/>
  <c r="CB432" i="64"/>
  <c r="AF2300" i="64"/>
  <c r="AF2327" i="64"/>
  <c r="AF432" i="64"/>
  <c r="BE2299" i="64"/>
  <c r="BE2326" i="64"/>
  <c r="BE431" i="64"/>
  <c r="CL2296" i="64"/>
  <c r="CL2323" i="64"/>
  <c r="CL428" i="64"/>
  <c r="AX2296" i="64"/>
  <c r="AX2323" i="64"/>
  <c r="AX428" i="64"/>
  <c r="AL2295" i="64"/>
  <c r="AL2322" i="64"/>
  <c r="AL2334" i="64" s="1"/>
  <c r="AL427" i="64"/>
  <c r="BR2300" i="64"/>
  <c r="BR2327" i="64"/>
  <c r="BR432" i="64"/>
  <c r="AL2300" i="64"/>
  <c r="AL2327" i="64"/>
  <c r="AL432" i="64"/>
  <c r="BS2299" i="64"/>
  <c r="BS2326" i="64"/>
  <c r="BS431" i="64"/>
  <c r="AM2299" i="64"/>
  <c r="AM2326" i="64"/>
  <c r="AM431" i="64"/>
  <c r="BT2296" i="64"/>
  <c r="BT2323" i="64"/>
  <c r="BT428" i="64"/>
  <c r="AF2296" i="64"/>
  <c r="AF2323" i="64"/>
  <c r="AF428" i="64"/>
  <c r="BI2295" i="64"/>
  <c r="BI2322" i="64"/>
  <c r="BI2334" i="64" s="1"/>
  <c r="BI427" i="64"/>
  <c r="CL2295" i="64"/>
  <c r="CL2322" i="64"/>
  <c r="CL2334" i="64" s="1"/>
  <c r="CL427" i="64"/>
  <c r="CD2295" i="64"/>
  <c r="CD2322" i="64"/>
  <c r="CD2334" i="64" s="1"/>
  <c r="CD427" i="64"/>
  <c r="BV2295" i="64"/>
  <c r="BV2322" i="64"/>
  <c r="BV2334" i="64" s="1"/>
  <c r="BV427" i="64"/>
  <c r="BN2295" i="64"/>
  <c r="BN2322" i="64"/>
  <c r="BN2334" i="64" s="1"/>
  <c r="BN427" i="64"/>
  <c r="BF2295" i="64"/>
  <c r="BF2322" i="64"/>
  <c r="BF2334" i="64" s="1"/>
  <c r="BF427" i="64"/>
  <c r="AX2295" i="64"/>
  <c r="AX2322" i="64"/>
  <c r="AX2334" i="64" s="1"/>
  <c r="AX427" i="64"/>
  <c r="AP2295" i="64"/>
  <c r="AP2322" i="64"/>
  <c r="AP2334" i="64" s="1"/>
  <c r="AP427" i="64"/>
  <c r="AH2295" i="64"/>
  <c r="AH2322" i="64"/>
  <c r="AH2334" i="64" s="1"/>
  <c r="AH427" i="64"/>
  <c r="Z2295" i="64"/>
  <c r="Z2322" i="64"/>
  <c r="Z2334" i="64" s="1"/>
  <c r="Z427" i="64"/>
  <c r="CL2300" i="64"/>
  <c r="CL2327" i="64"/>
  <c r="CL432" i="64"/>
  <c r="CD2300" i="64"/>
  <c r="CD2327" i="64"/>
  <c r="CD432" i="64"/>
  <c r="BV2300" i="64"/>
  <c r="BV2327" i="64"/>
  <c r="BV432" i="64"/>
  <c r="BN2300" i="64"/>
  <c r="BN2327" i="64"/>
  <c r="BN432" i="64"/>
  <c r="BF2300" i="64"/>
  <c r="BF2327" i="64"/>
  <c r="BF432" i="64"/>
  <c r="AX2300" i="64"/>
  <c r="AX2327" i="64"/>
  <c r="AX432" i="64"/>
  <c r="AP2300" i="64"/>
  <c r="AP2327" i="64"/>
  <c r="AP432" i="64"/>
  <c r="AH2300" i="64"/>
  <c r="AH2327" i="64"/>
  <c r="AH432" i="64"/>
  <c r="Z2300" i="64"/>
  <c r="Z2327" i="64"/>
  <c r="Z432" i="64"/>
  <c r="CE2299" i="64"/>
  <c r="CE2326" i="64"/>
  <c r="CE431" i="64"/>
  <c r="BW2299" i="64"/>
  <c r="BW2326" i="64"/>
  <c r="BW431" i="64"/>
  <c r="BO2299" i="64"/>
  <c r="BO2326" i="64"/>
  <c r="BO431" i="64"/>
  <c r="BG2299" i="64"/>
  <c r="BG2326" i="64"/>
  <c r="BG431" i="64"/>
  <c r="AY2299" i="64"/>
  <c r="AY2326" i="64"/>
  <c r="AY431" i="64"/>
  <c r="AQ2299" i="64"/>
  <c r="AQ2326" i="64"/>
  <c r="AQ431" i="64"/>
  <c r="AI2299" i="64"/>
  <c r="AI2326" i="64"/>
  <c r="AI431" i="64"/>
  <c r="AA2299" i="64"/>
  <c r="AA2326" i="64"/>
  <c r="AA431" i="64"/>
  <c r="S2299" i="64"/>
  <c r="S2326" i="64"/>
  <c r="S431" i="64"/>
  <c r="CF2296" i="64"/>
  <c r="CF2323" i="64"/>
  <c r="CF428" i="64"/>
  <c r="BX2296" i="64"/>
  <c r="BX2323" i="64"/>
  <c r="BX428" i="64"/>
  <c r="BP2296" i="64"/>
  <c r="BP428" i="64"/>
  <c r="BP2323" i="64"/>
  <c r="BH2296" i="64"/>
  <c r="BH2323" i="64"/>
  <c r="BH428" i="64"/>
  <c r="AZ2296" i="64"/>
  <c r="AZ428" i="64"/>
  <c r="AZ2323" i="64"/>
  <c r="AR2296" i="64"/>
  <c r="AR2323" i="64"/>
  <c r="AR428" i="64"/>
  <c r="AJ2296" i="64"/>
  <c r="AJ2323" i="64"/>
  <c r="AJ428" i="64"/>
  <c r="AB2296" i="64"/>
  <c r="AB2323" i="64"/>
  <c r="AB428" i="64"/>
  <c r="T2296" i="64"/>
  <c r="T2323" i="64"/>
  <c r="T428" i="64"/>
  <c r="DH2300" i="64"/>
  <c r="DH2318" i="64" s="1"/>
  <c r="DH2327" i="64"/>
  <c r="DH432" i="64"/>
  <c r="CZ2300" i="64"/>
  <c r="CZ2318" i="64" s="1"/>
  <c r="CZ2327" i="64"/>
  <c r="CZ432" i="64"/>
  <c r="CR2300" i="64"/>
  <c r="CR2318" i="64" s="1"/>
  <c r="CR2327" i="64"/>
  <c r="CR432" i="64"/>
  <c r="DG2299" i="64"/>
  <c r="DG2317" i="64" s="1"/>
  <c r="DG2326" i="64"/>
  <c r="DG431" i="64"/>
  <c r="CY2299" i="64"/>
  <c r="CY2317" i="64" s="1"/>
  <c r="CY2326" i="64"/>
  <c r="CY431" i="64"/>
  <c r="CQ2299" i="64"/>
  <c r="CQ2317" i="64" s="1"/>
  <c r="CQ2326" i="64"/>
  <c r="CQ431" i="64"/>
  <c r="DF2296" i="64"/>
  <c r="DF2314" i="64" s="1"/>
  <c r="DF2323" i="64"/>
  <c r="DF428" i="64"/>
  <c r="CX2296" i="64"/>
  <c r="CX2314" i="64" s="1"/>
  <c r="CX2323" i="64"/>
  <c r="CX428" i="64"/>
  <c r="CP2296" i="64"/>
  <c r="CP2314" i="64" s="1"/>
  <c r="CP2323" i="64"/>
  <c r="CP428" i="64"/>
  <c r="DE2295" i="64"/>
  <c r="DE2322" i="64"/>
  <c r="DE2334" i="64" s="1"/>
  <c r="DE427" i="64"/>
  <c r="CW2295" i="64"/>
  <c r="CW2322" i="64"/>
  <c r="CW2334" i="64" s="1"/>
  <c r="CW427" i="64"/>
  <c r="CO2295" i="64"/>
  <c r="CO2322" i="64"/>
  <c r="CO2334" i="64" s="1"/>
  <c r="CO427" i="64"/>
  <c r="BL2295" i="64"/>
  <c r="BL2322" i="64"/>
  <c r="BL2334" i="64" s="1"/>
  <c r="BL427" i="64"/>
  <c r="CJ2300" i="64"/>
  <c r="CJ2327" i="64"/>
  <c r="CJ432" i="64"/>
  <c r="AV2300" i="64"/>
  <c r="AV2327" i="64"/>
  <c r="AV432" i="64"/>
  <c r="BU2299" i="64"/>
  <c r="BU2326" i="64"/>
  <c r="BU431" i="64"/>
  <c r="AG2299" i="64"/>
  <c r="AG431" i="64"/>
  <c r="AG2326" i="64"/>
  <c r="BN2296" i="64"/>
  <c r="BN2323" i="64"/>
  <c r="BN428" i="64"/>
  <c r="CH2295" i="64"/>
  <c r="CH2322" i="64"/>
  <c r="CH2334" i="64" s="1"/>
  <c r="CH427" i="64"/>
  <c r="AT2295" i="64"/>
  <c r="AT2322" i="64"/>
  <c r="AT2334" i="64" s="1"/>
  <c r="AT427" i="64"/>
  <c r="BZ2300" i="64"/>
  <c r="BZ2327" i="64"/>
  <c r="BZ432" i="64"/>
  <c r="AD2300" i="64"/>
  <c r="AD2327" i="64"/>
  <c r="AD432" i="64"/>
  <c r="BK2299" i="64"/>
  <c r="BK2326" i="64"/>
  <c r="BK431" i="64"/>
  <c r="AE2299" i="64"/>
  <c r="AE2326" i="64"/>
  <c r="AE431" i="64"/>
  <c r="BL2296" i="64"/>
  <c r="BL2323" i="64"/>
  <c r="BL428" i="64"/>
  <c r="AN2296" i="64"/>
  <c r="AN2323" i="64"/>
  <c r="AN428" i="64"/>
  <c r="CK2295" i="64"/>
  <c r="CK2322" i="64"/>
  <c r="CK2334" i="64" s="1"/>
  <c r="CK427" i="64"/>
  <c r="CC2295" i="64"/>
  <c r="CC427" i="64"/>
  <c r="CC2322" i="64"/>
  <c r="CC2334" i="64" s="1"/>
  <c r="BU2295" i="64"/>
  <c r="BU2322" i="64"/>
  <c r="BU2334" i="64" s="1"/>
  <c r="BU427" i="64"/>
  <c r="BM2295" i="64"/>
  <c r="BM2322" i="64"/>
  <c r="BM2334" i="64" s="1"/>
  <c r="BM427" i="64"/>
  <c r="BE2295" i="64"/>
  <c r="BE2322" i="64"/>
  <c r="BE2334" i="64" s="1"/>
  <c r="BE427" i="64"/>
  <c r="AW2295" i="64"/>
  <c r="AW427" i="64"/>
  <c r="AW2322" i="64"/>
  <c r="AW2334" i="64" s="1"/>
  <c r="AO2295" i="64"/>
  <c r="AO2322" i="64"/>
  <c r="AO2334" i="64" s="1"/>
  <c r="AO427" i="64"/>
  <c r="AG2295" i="64"/>
  <c r="AG2322" i="64"/>
  <c r="AG2334" i="64" s="1"/>
  <c r="AG427" i="64"/>
  <c r="Y2295" i="64"/>
  <c r="Y2322" i="64"/>
  <c r="Y2334" i="64" s="1"/>
  <c r="Y427" i="64"/>
  <c r="CK2300" i="64"/>
  <c r="CK2327" i="64"/>
  <c r="CK432" i="64"/>
  <c r="CC2300" i="64"/>
  <c r="CC2327" i="64"/>
  <c r="CC432" i="64"/>
  <c r="BU2300" i="64"/>
  <c r="BU2327" i="64"/>
  <c r="BU432" i="64"/>
  <c r="BM2300" i="64"/>
  <c r="BM432" i="64"/>
  <c r="BM2327" i="64"/>
  <c r="BE2300" i="64"/>
  <c r="BE2327" i="64"/>
  <c r="BE432" i="64"/>
  <c r="AW2300" i="64"/>
  <c r="AW2327" i="64"/>
  <c r="AW432" i="64"/>
  <c r="AO2300" i="64"/>
  <c r="AO2327" i="64"/>
  <c r="AO432" i="64"/>
  <c r="AG2300" i="64"/>
  <c r="AG2327" i="64"/>
  <c r="AG432" i="64"/>
  <c r="Y2300" i="64"/>
  <c r="Y2327" i="64"/>
  <c r="Y432" i="64"/>
  <c r="CL2299" i="64"/>
  <c r="CL2326" i="64"/>
  <c r="CL431" i="64"/>
  <c r="CD2299" i="64"/>
  <c r="CD2326" i="64"/>
  <c r="CD431" i="64"/>
  <c r="BV2299" i="64"/>
  <c r="BV2326" i="64"/>
  <c r="BV431" i="64"/>
  <c r="BN2299" i="64"/>
  <c r="BN2326" i="64"/>
  <c r="BN431" i="64"/>
  <c r="BF2299" i="64"/>
  <c r="BF2326" i="64"/>
  <c r="BF431" i="64"/>
  <c r="AX2299" i="64"/>
  <c r="AX2326" i="64"/>
  <c r="AX431" i="64"/>
  <c r="AP2299" i="64"/>
  <c r="AP2326" i="64"/>
  <c r="AP431" i="64"/>
  <c r="AH2299" i="64"/>
  <c r="AH2326" i="64"/>
  <c r="AH431" i="64"/>
  <c r="Z2299" i="64"/>
  <c r="Z2326" i="64"/>
  <c r="Z431" i="64"/>
  <c r="CE2296" i="64"/>
  <c r="CE2323" i="64"/>
  <c r="CE428" i="64"/>
  <c r="BW2296" i="64"/>
  <c r="BW2323" i="64"/>
  <c r="BW428" i="64"/>
  <c r="BO2296" i="64"/>
  <c r="BO2323" i="64"/>
  <c r="BO428" i="64"/>
  <c r="BG2296" i="64"/>
  <c r="BG2323" i="64"/>
  <c r="BG428" i="64"/>
  <c r="AY2296" i="64"/>
  <c r="AY2323" i="64"/>
  <c r="AY428" i="64"/>
  <c r="AQ2296" i="64"/>
  <c r="AQ2323" i="64"/>
  <c r="AQ428" i="64"/>
  <c r="AI2296" i="64"/>
  <c r="AI2323" i="64"/>
  <c r="AI428" i="64"/>
  <c r="AA2296" i="64"/>
  <c r="AA2323" i="64"/>
  <c r="AA428" i="64"/>
  <c r="S2296" i="64"/>
  <c r="S2323" i="64"/>
  <c r="S428" i="64"/>
  <c r="DG2300" i="64"/>
  <c r="DG2318" i="64" s="1"/>
  <c r="DG2327" i="64"/>
  <c r="DG432" i="64"/>
  <c r="CY2300" i="64"/>
  <c r="CY2318" i="64" s="1"/>
  <c r="CY2327" i="64"/>
  <c r="CY432" i="64"/>
  <c r="CQ2300" i="64"/>
  <c r="CQ2318" i="64" s="1"/>
  <c r="CQ2327" i="64"/>
  <c r="CQ432" i="64"/>
  <c r="DF2299" i="64"/>
  <c r="DF2317" i="64" s="1"/>
  <c r="DF2326" i="64"/>
  <c r="DF431" i="64"/>
  <c r="CX2299" i="64"/>
  <c r="CX2317" i="64" s="1"/>
  <c r="CX2326" i="64"/>
  <c r="CX431" i="64"/>
  <c r="CP2299" i="64"/>
  <c r="CP2317" i="64" s="1"/>
  <c r="CP2326" i="64"/>
  <c r="CP431" i="64"/>
  <c r="DE2296" i="64"/>
  <c r="DE2314" i="64" s="1"/>
  <c r="DE2323" i="64"/>
  <c r="DE428" i="64"/>
  <c r="CW2296" i="64"/>
  <c r="CW2314" i="64" s="1"/>
  <c r="CW2323" i="64"/>
  <c r="CW428" i="64"/>
  <c r="CO2296" i="64"/>
  <c r="CO2323" i="64"/>
  <c r="CO428" i="64"/>
  <c r="DD2295" i="64"/>
  <c r="DD2322" i="64"/>
  <c r="DD2334" i="64" s="1"/>
  <c r="DD427" i="64"/>
  <c r="CV2295" i="64"/>
  <c r="CV2322" i="64"/>
  <c r="CV2334" i="64" s="1"/>
  <c r="CV427" i="64"/>
  <c r="DJ2204" i="64"/>
  <c r="DJ2238" i="64"/>
  <c r="DJ2273" i="64"/>
  <c r="DJ2291" i="64" s="1"/>
  <c r="DB2204" i="64"/>
  <c r="DB2273" i="64"/>
  <c r="DB2291" i="64" s="1"/>
  <c r="DB2238" i="64"/>
  <c r="CT2204" i="64"/>
  <c r="CT2238" i="64"/>
  <c r="CT2273" i="64"/>
  <c r="CT2291" i="64" s="1"/>
  <c r="DI2203" i="64"/>
  <c r="DI2272" i="64"/>
  <c r="DI2290" i="64" s="1"/>
  <c r="DI2237" i="64"/>
  <c r="DA2203" i="64"/>
  <c r="DA2272" i="64"/>
  <c r="DA2290" i="64" s="1"/>
  <c r="DA2237" i="64"/>
  <c r="CS2203" i="64"/>
  <c r="CS2272" i="64"/>
  <c r="CS2290" i="64" s="1"/>
  <c r="CS2237" i="64"/>
  <c r="DH2200" i="64"/>
  <c r="DH2269" i="64"/>
  <c r="DH2287" i="64" s="1"/>
  <c r="DH2234" i="64"/>
  <c r="CZ2200" i="64"/>
  <c r="CZ2269" i="64"/>
  <c r="CZ2287" i="64" s="1"/>
  <c r="CZ2234" i="64"/>
  <c r="CR2200" i="64"/>
  <c r="CR2269" i="64"/>
  <c r="CR2287" i="64" s="1"/>
  <c r="CR2234" i="64"/>
  <c r="DG2199" i="64"/>
  <c r="DG2225" i="64" s="1"/>
  <c r="DG2268" i="64"/>
  <c r="DG2233" i="64"/>
  <c r="DG2259" i="64" s="1"/>
  <c r="CY2199" i="64"/>
  <c r="CY2225" i="64" s="1"/>
  <c r="CY2268" i="64"/>
  <c r="CY2233" i="64"/>
  <c r="CY2259" i="64" s="1"/>
  <c r="CQ2199" i="64"/>
  <c r="CQ2225" i="64" s="1"/>
  <c r="CQ2268" i="64"/>
  <c r="CQ2233" i="64"/>
  <c r="CQ2259" i="64" s="1"/>
  <c r="AZ2199" i="64"/>
  <c r="AZ2225" i="64" s="1"/>
  <c r="AZ2268" i="64"/>
  <c r="AZ2233" i="64"/>
  <c r="BP2204" i="64"/>
  <c r="BP2230" i="64" s="1"/>
  <c r="BP2238" i="64"/>
  <c r="BP2264" i="64" s="1"/>
  <c r="BP2273" i="64"/>
  <c r="CG2203" i="64"/>
  <c r="CG2229" i="64" s="1"/>
  <c r="CG2237" i="64"/>
  <c r="CG2263" i="64" s="1"/>
  <c r="CG2272" i="64"/>
  <c r="AK2203" i="64"/>
  <c r="AK2229" i="64" s="1"/>
  <c r="AK2237" i="64"/>
  <c r="AK2263" i="64" s="1"/>
  <c r="AK2272" i="64"/>
  <c r="BJ2200" i="64"/>
  <c r="BJ2269" i="64"/>
  <c r="BJ2234" i="64"/>
  <c r="BJ2260" i="64" s="1"/>
  <c r="CE2199" i="64"/>
  <c r="CE2225" i="64" s="1"/>
  <c r="CE2268" i="64"/>
  <c r="CE2233" i="64"/>
  <c r="BW2199" i="64"/>
  <c r="BW2225" i="64" s="1"/>
  <c r="BW2268" i="64"/>
  <c r="BW2233" i="64"/>
  <c r="BO2199" i="64"/>
  <c r="BO2225" i="64" s="1"/>
  <c r="BO2268" i="64"/>
  <c r="BO2233" i="64"/>
  <c r="BG2199" i="64"/>
  <c r="BG2225" i="64" s="1"/>
  <c r="BG2268" i="64"/>
  <c r="BG2233" i="64"/>
  <c r="AY2199" i="64"/>
  <c r="AY2225" i="64" s="1"/>
  <c r="AY2233" i="64"/>
  <c r="AY2268" i="64"/>
  <c r="AQ2199" i="64"/>
  <c r="AQ2225" i="64" s="1"/>
  <c r="AQ2268" i="64"/>
  <c r="AQ2233" i="64"/>
  <c r="AI2199" i="64"/>
  <c r="AI2225" i="64" s="1"/>
  <c r="AI2268" i="64"/>
  <c r="AI2233" i="64"/>
  <c r="AA2199" i="64"/>
  <c r="AA2225" i="64" s="1"/>
  <c r="AA2268" i="64"/>
  <c r="AA2233" i="64"/>
  <c r="S2199" i="64"/>
  <c r="S2225" i="64" s="1"/>
  <c r="S2268" i="64"/>
  <c r="S2233" i="64"/>
  <c r="CE2204" i="64"/>
  <c r="CE2230" i="64" s="1"/>
  <c r="CE2238" i="64"/>
  <c r="CE2264" i="64" s="1"/>
  <c r="CE2273" i="64"/>
  <c r="BW2204" i="64"/>
  <c r="BW2230" i="64" s="1"/>
  <c r="BW2238" i="64"/>
  <c r="BW2264" i="64" s="1"/>
  <c r="BW2273" i="64"/>
  <c r="BO2204" i="64"/>
  <c r="BO2230" i="64" s="1"/>
  <c r="BO2238" i="64"/>
  <c r="BO2264" i="64" s="1"/>
  <c r="BO2273" i="64"/>
  <c r="BG2204" i="64"/>
  <c r="BG2230" i="64" s="1"/>
  <c r="BG2238" i="64"/>
  <c r="BG2264" i="64" s="1"/>
  <c r="BG2273" i="64"/>
  <c r="AY2204" i="64"/>
  <c r="AY2230" i="64" s="1"/>
  <c r="AY2238" i="64"/>
  <c r="AY2264" i="64" s="1"/>
  <c r="AY2273" i="64"/>
  <c r="AQ2204" i="64"/>
  <c r="AQ2230" i="64" s="1"/>
  <c r="AQ2238" i="64"/>
  <c r="AQ2264" i="64" s="1"/>
  <c r="AQ2273" i="64"/>
  <c r="AI2204" i="64"/>
  <c r="AI2230" i="64" s="1"/>
  <c r="AI2238" i="64"/>
  <c r="AI2264" i="64" s="1"/>
  <c r="AI2273" i="64"/>
  <c r="AA2204" i="64"/>
  <c r="AA2230" i="64" s="1"/>
  <c r="AA2238" i="64"/>
  <c r="AA2264" i="64" s="1"/>
  <c r="AA2273" i="64"/>
  <c r="S2204" i="64"/>
  <c r="S2230" i="64" s="1"/>
  <c r="S2238" i="64"/>
  <c r="S2264" i="64" s="1"/>
  <c r="S2273" i="64"/>
  <c r="CF2203" i="64"/>
  <c r="CF2229" i="64" s="1"/>
  <c r="CF2237" i="64"/>
  <c r="CF2263" i="64" s="1"/>
  <c r="CF2272" i="64"/>
  <c r="BX2203" i="64"/>
  <c r="BX2229" i="64" s="1"/>
  <c r="BX2237" i="64"/>
  <c r="BX2263" i="64" s="1"/>
  <c r="BX2272" i="64"/>
  <c r="BP2203" i="64"/>
  <c r="BP2229" i="64" s="1"/>
  <c r="BP2237" i="64"/>
  <c r="BP2263" i="64" s="1"/>
  <c r="BP2272" i="64"/>
  <c r="BH2203" i="64"/>
  <c r="BH2229" i="64" s="1"/>
  <c r="BH2237" i="64"/>
  <c r="BH2263" i="64" s="1"/>
  <c r="BH2272" i="64"/>
  <c r="AZ2203" i="64"/>
  <c r="AZ2229" i="64" s="1"/>
  <c r="AZ2237" i="64"/>
  <c r="AZ2263" i="64" s="1"/>
  <c r="AZ2272" i="64"/>
  <c r="AR2203" i="64"/>
  <c r="AR2229" i="64" s="1"/>
  <c r="AR2237" i="64"/>
  <c r="AR2263" i="64" s="1"/>
  <c r="AR2272" i="64"/>
  <c r="AJ2203" i="64"/>
  <c r="AJ2229" i="64" s="1"/>
  <c r="AJ2237" i="64"/>
  <c r="AJ2263" i="64" s="1"/>
  <c r="AJ2272" i="64"/>
  <c r="AB2203" i="64"/>
  <c r="AB2229" i="64" s="1"/>
  <c r="AB2237" i="64"/>
  <c r="AB2263" i="64" s="1"/>
  <c r="AB2272" i="64"/>
  <c r="T2203" i="64"/>
  <c r="T2229" i="64" s="1"/>
  <c r="T2237" i="64"/>
  <c r="T2263" i="64" s="1"/>
  <c r="T2272" i="64"/>
  <c r="CG2200" i="64"/>
  <c r="CG2269" i="64"/>
  <c r="CG2234" i="64"/>
  <c r="CG2260" i="64" s="1"/>
  <c r="BY2200" i="64"/>
  <c r="BY2269" i="64"/>
  <c r="BY2234" i="64"/>
  <c r="BY2260" i="64" s="1"/>
  <c r="BQ2200" i="64"/>
  <c r="BQ2269" i="64"/>
  <c r="BQ2234" i="64"/>
  <c r="BQ2260" i="64" s="1"/>
  <c r="BI2200" i="64"/>
  <c r="BI2269" i="64"/>
  <c r="BI2234" i="64"/>
  <c r="BI2260" i="64" s="1"/>
  <c r="BA2200" i="64"/>
  <c r="BA2269" i="64"/>
  <c r="BA2234" i="64"/>
  <c r="BA2260" i="64" s="1"/>
  <c r="AS2200" i="64"/>
  <c r="AS2269" i="64"/>
  <c r="AS2234" i="64"/>
  <c r="AS2260" i="64" s="1"/>
  <c r="AK2200" i="64"/>
  <c r="AK2269" i="64"/>
  <c r="AK2234" i="64"/>
  <c r="AK2260" i="64" s="1"/>
  <c r="AC2200" i="64"/>
  <c r="AC2269" i="64"/>
  <c r="AC2234" i="64"/>
  <c r="AC2260" i="64" s="1"/>
  <c r="U2200" i="64"/>
  <c r="U2269" i="64"/>
  <c r="U2234" i="64"/>
  <c r="U2260" i="64" s="1"/>
  <c r="DI2204" i="64"/>
  <c r="DI2273" i="64"/>
  <c r="DI2291" i="64" s="1"/>
  <c r="DI2238" i="64"/>
  <c r="DA2204" i="64"/>
  <c r="DA2273" i="64"/>
  <c r="DA2291" i="64" s="1"/>
  <c r="DA2238" i="64"/>
  <c r="CS2204" i="64"/>
  <c r="CS2273" i="64"/>
  <c r="CS2291" i="64" s="1"/>
  <c r="CS2238" i="64"/>
  <c r="DH2203" i="64"/>
  <c r="DH2272" i="64"/>
  <c r="DH2290" i="64" s="1"/>
  <c r="DH2237" i="64"/>
  <c r="CZ2203" i="64"/>
  <c r="CZ2272" i="64"/>
  <c r="CZ2290" i="64" s="1"/>
  <c r="CZ2237" i="64"/>
  <c r="CR2203" i="64"/>
  <c r="CR2272" i="64"/>
  <c r="CR2290" i="64" s="1"/>
  <c r="CR2237" i="64"/>
  <c r="DG2200" i="64"/>
  <c r="DG2234" i="64"/>
  <c r="DG2269" i="64"/>
  <c r="DG2287" i="64" s="1"/>
  <c r="CY2200" i="64"/>
  <c r="CY2234" i="64"/>
  <c r="CY2269" i="64"/>
  <c r="CY2287" i="64" s="1"/>
  <c r="CQ2200" i="64"/>
  <c r="CQ2269" i="64"/>
  <c r="CQ2287" i="64" s="1"/>
  <c r="CQ2234" i="64"/>
  <c r="DF2199" i="64"/>
  <c r="DF2225" i="64" s="1"/>
  <c r="DF2268" i="64"/>
  <c r="DF2233" i="64"/>
  <c r="DF2259" i="64" s="1"/>
  <c r="CX2199" i="64"/>
  <c r="CX2225" i="64" s="1"/>
  <c r="CX2268" i="64"/>
  <c r="CX2233" i="64"/>
  <c r="CX2259" i="64" s="1"/>
  <c r="CP2199" i="64"/>
  <c r="CP2225" i="64" s="1"/>
  <c r="CP2268" i="64"/>
  <c r="CP2233" i="64"/>
  <c r="CP2259" i="64" s="1"/>
  <c r="AJ2199" i="64"/>
  <c r="AJ2225" i="64" s="1"/>
  <c r="AJ2268" i="64"/>
  <c r="AJ2233" i="64"/>
  <c r="AR2204" i="64"/>
  <c r="AR2230" i="64" s="1"/>
  <c r="AR2238" i="64"/>
  <c r="AR2264" i="64" s="1"/>
  <c r="AR2273" i="64"/>
  <c r="AS2203" i="64"/>
  <c r="AS2229" i="64" s="1"/>
  <c r="AS2237" i="64"/>
  <c r="AS2263" i="64" s="1"/>
  <c r="AS2272" i="64"/>
  <c r="AL2200" i="64"/>
  <c r="AL2269" i="64"/>
  <c r="AL2234" i="64"/>
  <c r="AL2260" i="64" s="1"/>
  <c r="AX2199" i="64"/>
  <c r="AX2225" i="64" s="1"/>
  <c r="AX2268" i="64"/>
  <c r="AX2233" i="64"/>
  <c r="CL2204" i="64"/>
  <c r="CL2230" i="64" s="1"/>
  <c r="CL2238" i="64"/>
  <c r="CL2264" i="64" s="1"/>
  <c r="CL2273" i="64"/>
  <c r="BF2204" i="64"/>
  <c r="BF2230" i="64" s="1"/>
  <c r="BF2238" i="64"/>
  <c r="BF2264" i="64" s="1"/>
  <c r="BF2273" i="64"/>
  <c r="AH2204" i="64"/>
  <c r="AH2230" i="64" s="1"/>
  <c r="AH2238" i="64"/>
  <c r="AH2264" i="64" s="1"/>
  <c r="AH2273" i="64"/>
  <c r="CE2203" i="64"/>
  <c r="CE2229" i="64" s="1"/>
  <c r="CE2237" i="64"/>
  <c r="CE2263" i="64" s="1"/>
  <c r="CE2272" i="64"/>
  <c r="BG2203" i="64"/>
  <c r="BG2229" i="64" s="1"/>
  <c r="BG2237" i="64"/>
  <c r="BG2263" i="64" s="1"/>
  <c r="BG2272" i="64"/>
  <c r="AQ2203" i="64"/>
  <c r="AQ2229" i="64" s="1"/>
  <c r="AQ2237" i="64"/>
  <c r="AQ2263" i="64" s="1"/>
  <c r="AQ2272" i="64"/>
  <c r="S2203" i="64"/>
  <c r="S2229" i="64" s="1"/>
  <c r="S2237" i="64"/>
  <c r="S2263" i="64" s="1"/>
  <c r="S2272" i="64"/>
  <c r="BX2200" i="64"/>
  <c r="BX2269" i="64"/>
  <c r="BX2234" i="64"/>
  <c r="BX2260" i="64" s="1"/>
  <c r="BH2200" i="64"/>
  <c r="BH2269" i="64"/>
  <c r="BH2234" i="64"/>
  <c r="BH2260" i="64" s="1"/>
  <c r="AJ2200" i="64"/>
  <c r="AJ2269" i="64"/>
  <c r="AJ2234" i="64"/>
  <c r="AJ2260" i="64" s="1"/>
  <c r="DH2204" i="64"/>
  <c r="DH2273" i="64"/>
  <c r="DH2291" i="64" s="1"/>
  <c r="DH2238" i="64"/>
  <c r="CZ2204" i="64"/>
  <c r="CZ2273" i="64"/>
  <c r="CZ2291" i="64" s="1"/>
  <c r="CZ2238" i="64"/>
  <c r="CR2204" i="64"/>
  <c r="CR2273" i="64"/>
  <c r="CR2291" i="64" s="1"/>
  <c r="CR2238" i="64"/>
  <c r="DG2203" i="64"/>
  <c r="DG2237" i="64"/>
  <c r="DG2272" i="64"/>
  <c r="DG2290" i="64" s="1"/>
  <c r="CY2203" i="64"/>
  <c r="CY2237" i="64"/>
  <c r="CY2272" i="64"/>
  <c r="CY2290" i="64" s="1"/>
  <c r="CQ2203" i="64"/>
  <c r="CQ2237" i="64"/>
  <c r="CQ2272" i="64"/>
  <c r="CQ2290" i="64" s="1"/>
  <c r="DF2200" i="64"/>
  <c r="DF2269" i="64"/>
  <c r="DF2287" i="64" s="1"/>
  <c r="DF2234" i="64"/>
  <c r="CX2200" i="64"/>
  <c r="CX2269" i="64"/>
  <c r="CX2287" i="64" s="1"/>
  <c r="CX2234" i="64"/>
  <c r="CP2200" i="64"/>
  <c r="CP2269" i="64"/>
  <c r="CP2287" i="64" s="1"/>
  <c r="CP2234" i="64"/>
  <c r="DE2199" i="64"/>
  <c r="DE2225" i="64" s="1"/>
  <c r="DE2268" i="64"/>
  <c r="DE2233" i="64"/>
  <c r="DE2259" i="64" s="1"/>
  <c r="CW2199" i="64"/>
  <c r="CW2225" i="64" s="1"/>
  <c r="CW2268" i="64"/>
  <c r="CW2233" i="64"/>
  <c r="CW2259" i="64" s="1"/>
  <c r="CO2199" i="64"/>
  <c r="CO2225" i="64" s="1"/>
  <c r="CO2268" i="64"/>
  <c r="CO2233" i="64"/>
  <c r="CO2259" i="64" s="1"/>
  <c r="AR2199" i="64"/>
  <c r="AR2225" i="64" s="1"/>
  <c r="AR2268" i="64"/>
  <c r="AR2233" i="64"/>
  <c r="BH2204" i="64"/>
  <c r="BH2230" i="64" s="1"/>
  <c r="BH2238" i="64"/>
  <c r="BH2264" i="64" s="1"/>
  <c r="BH2273" i="64"/>
  <c r="BY2203" i="64"/>
  <c r="BY2229" i="64" s="1"/>
  <c r="BY2237" i="64"/>
  <c r="BY2263" i="64" s="1"/>
  <c r="BY2272" i="64"/>
  <c r="AC2203" i="64"/>
  <c r="AC2229" i="64" s="1"/>
  <c r="AC2237" i="64"/>
  <c r="AC2263" i="64" s="1"/>
  <c r="AC2272" i="64"/>
  <c r="BB2200" i="64"/>
  <c r="BB2269" i="64"/>
  <c r="BB2234" i="64"/>
  <c r="BB2260" i="64" s="1"/>
  <c r="CL2199" i="64"/>
  <c r="CL2225" i="64" s="1"/>
  <c r="CL2268" i="64"/>
  <c r="CL2233" i="64"/>
  <c r="AP2199" i="64"/>
  <c r="AP2225" i="64" s="1"/>
  <c r="AP2268" i="64"/>
  <c r="AP2233" i="64"/>
  <c r="CD2204" i="64"/>
  <c r="CD2230" i="64" s="1"/>
  <c r="CD2238" i="64"/>
  <c r="CD2264" i="64" s="1"/>
  <c r="CD2273" i="64"/>
  <c r="BN2204" i="64"/>
  <c r="BN2230" i="64" s="1"/>
  <c r="BN2238" i="64"/>
  <c r="BN2264" i="64" s="1"/>
  <c r="BN2273" i="64"/>
  <c r="AP2204" i="64"/>
  <c r="AP2230" i="64" s="1"/>
  <c r="AP2238" i="64"/>
  <c r="AP2264" i="64" s="1"/>
  <c r="AP2273" i="64"/>
  <c r="Z2204" i="64"/>
  <c r="Z2230" i="64" s="1"/>
  <c r="Z2238" i="64"/>
  <c r="Z2264" i="64" s="1"/>
  <c r="Z2273" i="64"/>
  <c r="BO2203" i="64"/>
  <c r="BO2229" i="64" s="1"/>
  <c r="BO2237" i="64"/>
  <c r="BO2263" i="64" s="1"/>
  <c r="BO2272" i="64"/>
  <c r="AY2203" i="64"/>
  <c r="AY2229" i="64" s="1"/>
  <c r="AY2237" i="64"/>
  <c r="AY2263" i="64" s="1"/>
  <c r="AY2272" i="64"/>
  <c r="AI2203" i="64"/>
  <c r="AI2229" i="64" s="1"/>
  <c r="AI2237" i="64"/>
  <c r="AI2263" i="64" s="1"/>
  <c r="AI2272" i="64"/>
  <c r="AA2203" i="64"/>
  <c r="AA2229" i="64" s="1"/>
  <c r="AA2237" i="64"/>
  <c r="AA2263" i="64" s="1"/>
  <c r="AA2272" i="64"/>
  <c r="CF2200" i="64"/>
  <c r="CF2269" i="64"/>
  <c r="CF2234" i="64"/>
  <c r="CF2260" i="64" s="1"/>
  <c r="BP2200" i="64"/>
  <c r="BP2269" i="64"/>
  <c r="BP2234" i="64"/>
  <c r="BP2260" i="64" s="1"/>
  <c r="AZ2200" i="64"/>
  <c r="AZ2269" i="64"/>
  <c r="AZ2234" i="64"/>
  <c r="AZ2260" i="64" s="1"/>
  <c r="AR2200" i="64"/>
  <c r="AR2269" i="64"/>
  <c r="AR2234" i="64"/>
  <c r="AR2260" i="64" s="1"/>
  <c r="AB2200" i="64"/>
  <c r="AB2269" i="64"/>
  <c r="AB2234" i="64"/>
  <c r="AB2260" i="64" s="1"/>
  <c r="T2200" i="64"/>
  <c r="T2269" i="64"/>
  <c r="T2234" i="64"/>
  <c r="T2260" i="64" s="1"/>
  <c r="BU2199" i="64"/>
  <c r="BU2225" i="64" s="1"/>
  <c r="BU2268" i="64"/>
  <c r="BU2233" i="64"/>
  <c r="AG2199" i="64"/>
  <c r="AG2225" i="64" s="1"/>
  <c r="AG2268" i="64"/>
  <c r="AG2233" i="64"/>
  <c r="BM2204" i="64"/>
  <c r="BM2230" i="64" s="1"/>
  <c r="BM2273" i="64"/>
  <c r="BM2238" i="64"/>
  <c r="BM2264" i="64" s="1"/>
  <c r="Y2204" i="64"/>
  <c r="Y2230" i="64" s="1"/>
  <c r="Y2273" i="64"/>
  <c r="Y2238" i="64"/>
  <c r="Y2264" i="64" s="1"/>
  <c r="BF2203" i="64"/>
  <c r="BF2229" i="64" s="1"/>
  <c r="BF2237" i="64"/>
  <c r="BF2263" i="64" s="1"/>
  <c r="BF2272" i="64"/>
  <c r="AY2200" i="64"/>
  <c r="AY2269" i="64"/>
  <c r="AY2234" i="64"/>
  <c r="AY2260" i="64" s="1"/>
  <c r="S2200" i="64"/>
  <c r="S2234" i="64"/>
  <c r="S2260" i="64" s="1"/>
  <c r="S2269" i="64"/>
  <c r="DG2204" i="64"/>
  <c r="DG2238" i="64"/>
  <c r="DG2273" i="64"/>
  <c r="DG2291" i="64" s="1"/>
  <c r="CY2204" i="64"/>
  <c r="CY2238" i="64"/>
  <c r="CY2273" i="64"/>
  <c r="CY2291" i="64" s="1"/>
  <c r="CQ2204" i="64"/>
  <c r="CQ2238" i="64"/>
  <c r="CQ2273" i="64"/>
  <c r="CQ2291" i="64" s="1"/>
  <c r="DF2203" i="64"/>
  <c r="DF2237" i="64"/>
  <c r="DF2272" i="64"/>
  <c r="DF2290" i="64" s="1"/>
  <c r="CX2203" i="64"/>
  <c r="CX2237" i="64"/>
  <c r="CX2272" i="64"/>
  <c r="CX2290" i="64" s="1"/>
  <c r="CP2203" i="64"/>
  <c r="CP2237" i="64"/>
  <c r="CP2272" i="64"/>
  <c r="CP2290" i="64" s="1"/>
  <c r="DE2200" i="64"/>
  <c r="DE2234" i="64"/>
  <c r="DE2269" i="64"/>
  <c r="DE2287" i="64" s="1"/>
  <c r="CW2200" i="64"/>
  <c r="CW2234" i="64"/>
  <c r="CW2269" i="64"/>
  <c r="CW2287" i="64" s="1"/>
  <c r="CO2200" i="64"/>
  <c r="CO2234" i="64"/>
  <c r="CO2269" i="64"/>
  <c r="CO2287" i="64" s="1"/>
  <c r="DD2199" i="64"/>
  <c r="DD2225" i="64" s="1"/>
  <c r="DD2233" i="64"/>
  <c r="DD2259" i="64" s="1"/>
  <c r="DD2268" i="64"/>
  <c r="CV2199" i="64"/>
  <c r="CV2225" i="64" s="1"/>
  <c r="CV2268" i="64"/>
  <c r="CV2233" i="64"/>
  <c r="CV2259" i="64" s="1"/>
  <c r="BH2199" i="64"/>
  <c r="BH2225" i="64" s="1"/>
  <c r="BH2268" i="64"/>
  <c r="BH2233" i="64"/>
  <c r="BX2204" i="64"/>
  <c r="BX2230" i="64" s="1"/>
  <c r="BX2238" i="64"/>
  <c r="BX2264" i="64" s="1"/>
  <c r="BX2273" i="64"/>
  <c r="T2204" i="64"/>
  <c r="T2230" i="64" s="1"/>
  <c r="T2238" i="64"/>
  <c r="T2264" i="64" s="1"/>
  <c r="T2273" i="64"/>
  <c r="CH2200" i="64"/>
  <c r="CH2269" i="64"/>
  <c r="CH2234" i="64"/>
  <c r="CH2260" i="64" s="1"/>
  <c r="BF2199" i="64"/>
  <c r="BF2225" i="64" s="1"/>
  <c r="BF2268" i="64"/>
  <c r="BF2233" i="64"/>
  <c r="BM2199" i="64"/>
  <c r="BM2225" i="64" s="1"/>
  <c r="BM2268" i="64"/>
  <c r="BM2233" i="64"/>
  <c r="Y2199" i="64"/>
  <c r="Y2225" i="64" s="1"/>
  <c r="Y2268" i="64"/>
  <c r="Y2233" i="64"/>
  <c r="BE2204" i="64"/>
  <c r="BE2230" i="64" s="1"/>
  <c r="BE2273" i="64"/>
  <c r="BE2238" i="64"/>
  <c r="BE2264" i="64" s="1"/>
  <c r="CD2203" i="64"/>
  <c r="CD2229" i="64" s="1"/>
  <c r="CD2237" i="64"/>
  <c r="CD2263" i="64" s="1"/>
  <c r="CD2272" i="64"/>
  <c r="AH2203" i="64"/>
  <c r="AH2229" i="64" s="1"/>
  <c r="AH2237" i="64"/>
  <c r="AH2263" i="64" s="1"/>
  <c r="AH2272" i="64"/>
  <c r="BO2200" i="64"/>
  <c r="BO2269" i="64"/>
  <c r="BO2234" i="64"/>
  <c r="BO2260" i="64" s="1"/>
  <c r="AA2200" i="64"/>
  <c r="AA2269" i="64"/>
  <c r="AA2234" i="64"/>
  <c r="AA2260" i="64" s="1"/>
  <c r="CJ2199" i="64"/>
  <c r="CJ2225" i="64" s="1"/>
  <c r="CJ2233" i="64"/>
  <c r="CJ2268" i="64"/>
  <c r="CB2199" i="64"/>
  <c r="CB2225" i="64" s="1"/>
  <c r="CB2233" i="64"/>
  <c r="CB2268" i="64"/>
  <c r="BT2199" i="64"/>
  <c r="BT2225" i="64" s="1"/>
  <c r="BT2268" i="64"/>
  <c r="BT2233" i="64"/>
  <c r="BL2199" i="64"/>
  <c r="BL2225" i="64" s="1"/>
  <c r="BL2233" i="64"/>
  <c r="BL2268" i="64"/>
  <c r="BD2199" i="64"/>
  <c r="BD2225" i="64" s="1"/>
  <c r="BD2233" i="64"/>
  <c r="BD2268" i="64"/>
  <c r="AV2199" i="64"/>
  <c r="AV2225" i="64" s="1"/>
  <c r="AV2268" i="64"/>
  <c r="AV2233" i="64"/>
  <c r="AN2199" i="64"/>
  <c r="AN2225" i="64" s="1"/>
  <c r="AN2233" i="64"/>
  <c r="AN2268" i="64"/>
  <c r="AF2199" i="64"/>
  <c r="AF2225" i="64" s="1"/>
  <c r="AF2233" i="64"/>
  <c r="AF2268" i="64"/>
  <c r="X2199" i="64"/>
  <c r="X2225" i="64" s="1"/>
  <c r="X2233" i="64"/>
  <c r="X2268" i="64"/>
  <c r="CJ2204" i="64"/>
  <c r="CJ2230" i="64" s="1"/>
  <c r="CJ2238" i="64"/>
  <c r="CJ2264" i="64" s="1"/>
  <c r="CJ2273" i="64"/>
  <c r="CB2204" i="64"/>
  <c r="CB2230" i="64" s="1"/>
  <c r="CB2273" i="64"/>
  <c r="CB2238" i="64"/>
  <c r="CB2264" i="64" s="1"/>
  <c r="BT2204" i="64"/>
  <c r="BT2230" i="64" s="1"/>
  <c r="BT2238" i="64"/>
  <c r="BT2264" i="64" s="1"/>
  <c r="BT2273" i="64"/>
  <c r="BL2204" i="64"/>
  <c r="BL2230" i="64" s="1"/>
  <c r="BL2238" i="64"/>
  <c r="BL2264" i="64" s="1"/>
  <c r="BL2273" i="64"/>
  <c r="BD2204" i="64"/>
  <c r="BD2230" i="64" s="1"/>
  <c r="BD2273" i="64"/>
  <c r="BD2238" i="64"/>
  <c r="BD2264" i="64" s="1"/>
  <c r="AV2204" i="64"/>
  <c r="AV2230" i="64" s="1"/>
  <c r="AV2238" i="64"/>
  <c r="AV2264" i="64" s="1"/>
  <c r="AV2273" i="64"/>
  <c r="AN2204" i="64"/>
  <c r="AN2230" i="64" s="1"/>
  <c r="AN2273" i="64"/>
  <c r="AN2238" i="64"/>
  <c r="AN2264" i="64" s="1"/>
  <c r="AF2204" i="64"/>
  <c r="AF2230" i="64" s="1"/>
  <c r="AF2238" i="64"/>
  <c r="AF2264" i="64" s="1"/>
  <c r="AF2273" i="64"/>
  <c r="X2204" i="64"/>
  <c r="X2230" i="64" s="1"/>
  <c r="X2238" i="64"/>
  <c r="X2264" i="64" s="1"/>
  <c r="X2273" i="64"/>
  <c r="CK2203" i="64"/>
  <c r="CK2229" i="64" s="1"/>
  <c r="CK2272" i="64"/>
  <c r="CK2237" i="64"/>
  <c r="CK2263" i="64" s="1"/>
  <c r="CC2203" i="64"/>
  <c r="CC2229" i="64" s="1"/>
  <c r="CC2272" i="64"/>
  <c r="CC2237" i="64"/>
  <c r="CC2263" i="64" s="1"/>
  <c r="BU2203" i="64"/>
  <c r="BU2229" i="64" s="1"/>
  <c r="BU2272" i="64"/>
  <c r="BU2237" i="64"/>
  <c r="BU2263" i="64" s="1"/>
  <c r="BM2203" i="64"/>
  <c r="BM2229" i="64" s="1"/>
  <c r="BM2272" i="64"/>
  <c r="BM2237" i="64"/>
  <c r="BM2263" i="64" s="1"/>
  <c r="BE2203" i="64"/>
  <c r="BE2229" i="64" s="1"/>
  <c r="BE2272" i="64"/>
  <c r="BE2237" i="64"/>
  <c r="BE2263" i="64" s="1"/>
  <c r="AW2203" i="64"/>
  <c r="AW2229" i="64" s="1"/>
  <c r="AW2272" i="64"/>
  <c r="AW2237" i="64"/>
  <c r="AW2263" i="64" s="1"/>
  <c r="AO2203" i="64"/>
  <c r="AO2229" i="64" s="1"/>
  <c r="AO2272" i="64"/>
  <c r="AO2237" i="64"/>
  <c r="AO2263" i="64" s="1"/>
  <c r="AG2203" i="64"/>
  <c r="AG2229" i="64" s="1"/>
  <c r="AG2272" i="64"/>
  <c r="AG2237" i="64"/>
  <c r="AG2263" i="64" s="1"/>
  <c r="Y2203" i="64"/>
  <c r="Y2229" i="64" s="1"/>
  <c r="Y2272" i="64"/>
  <c r="Y2237" i="64"/>
  <c r="Y2263" i="64" s="1"/>
  <c r="CL2200" i="64"/>
  <c r="CL2234" i="64"/>
  <c r="CL2260" i="64" s="1"/>
  <c r="CL2269" i="64"/>
  <c r="CD2200" i="64"/>
  <c r="CD2269" i="64"/>
  <c r="CD2234" i="64"/>
  <c r="CD2260" i="64" s="1"/>
  <c r="BV2200" i="64"/>
  <c r="BV2234" i="64"/>
  <c r="BV2260" i="64" s="1"/>
  <c r="BV2269" i="64"/>
  <c r="BN2200" i="64"/>
  <c r="BN2269" i="64"/>
  <c r="BN2234" i="64"/>
  <c r="BN2260" i="64" s="1"/>
  <c r="BF2200" i="64"/>
  <c r="BF2269" i="64"/>
  <c r="BF2234" i="64"/>
  <c r="BF2260" i="64" s="1"/>
  <c r="AX2200" i="64"/>
  <c r="AX2234" i="64"/>
  <c r="AX2260" i="64" s="1"/>
  <c r="AX2269" i="64"/>
  <c r="AP2200" i="64"/>
  <c r="AP2269" i="64"/>
  <c r="AP2234" i="64"/>
  <c r="AP2260" i="64" s="1"/>
  <c r="AH2200" i="64"/>
  <c r="AH2269" i="64"/>
  <c r="AH2234" i="64"/>
  <c r="AH2260" i="64" s="1"/>
  <c r="Z2200" i="64"/>
  <c r="Z2234" i="64"/>
  <c r="Z2260" i="64" s="1"/>
  <c r="Z2269" i="64"/>
  <c r="DF2204" i="64"/>
  <c r="DF2238" i="64"/>
  <c r="DF2273" i="64"/>
  <c r="DF2291" i="64" s="1"/>
  <c r="CX2204" i="64"/>
  <c r="CX2238" i="64"/>
  <c r="CX2273" i="64"/>
  <c r="CX2291" i="64" s="1"/>
  <c r="CP2204" i="64"/>
  <c r="CP2238" i="64"/>
  <c r="CP2273" i="64"/>
  <c r="CP2291" i="64" s="1"/>
  <c r="DE2203" i="64"/>
  <c r="DE2237" i="64"/>
  <c r="DE2272" i="64"/>
  <c r="DE2290" i="64" s="1"/>
  <c r="CW2203" i="64"/>
  <c r="CW2237" i="64"/>
  <c r="CW2272" i="64"/>
  <c r="CW2290" i="64" s="1"/>
  <c r="CO2203" i="64"/>
  <c r="CO2237" i="64"/>
  <c r="CO2272" i="64"/>
  <c r="CO2290" i="64" s="1"/>
  <c r="DD2200" i="64"/>
  <c r="DD2234" i="64"/>
  <c r="DD2269" i="64"/>
  <c r="DD2287" i="64" s="1"/>
  <c r="CV2200" i="64"/>
  <c r="CV2234" i="64"/>
  <c r="CV2269" i="64"/>
  <c r="CV2287" i="64" s="1"/>
  <c r="DK2199" i="64"/>
  <c r="DK2225" i="64" s="1"/>
  <c r="DK2268" i="64"/>
  <c r="DK2233" i="64"/>
  <c r="DK2259" i="64" s="1"/>
  <c r="DC2199" i="64"/>
  <c r="DC2225" i="64" s="1"/>
  <c r="DC2268" i="64"/>
  <c r="DC2233" i="64"/>
  <c r="DC2259" i="64" s="1"/>
  <c r="CU2199" i="64"/>
  <c r="CU2225" i="64" s="1"/>
  <c r="CU2268" i="64"/>
  <c r="CU2233" i="64"/>
  <c r="CU2259" i="64" s="1"/>
  <c r="BX2199" i="64"/>
  <c r="BX2225" i="64" s="1"/>
  <c r="BX2268" i="64"/>
  <c r="BX2233" i="64"/>
  <c r="T2199" i="64"/>
  <c r="T2225" i="64" s="1"/>
  <c r="T2268" i="64"/>
  <c r="T2233" i="64"/>
  <c r="AJ2204" i="64"/>
  <c r="AJ2230" i="64" s="1"/>
  <c r="AJ2238" i="64"/>
  <c r="AJ2264" i="64" s="1"/>
  <c r="AJ2273" i="64"/>
  <c r="BI2203" i="64"/>
  <c r="BI2229" i="64" s="1"/>
  <c r="BI2237" i="64"/>
  <c r="BI2263" i="64" s="1"/>
  <c r="BI2272" i="64"/>
  <c r="BZ2200" i="64"/>
  <c r="BZ2269" i="64"/>
  <c r="BZ2234" i="64"/>
  <c r="BZ2260" i="64" s="1"/>
  <c r="AD2200" i="64"/>
  <c r="AD2269" i="64"/>
  <c r="AD2234" i="64"/>
  <c r="AD2260" i="64" s="1"/>
  <c r="BV2199" i="64"/>
  <c r="BV2225" i="64" s="1"/>
  <c r="BV2233" i="64"/>
  <c r="BV2268" i="64"/>
  <c r="AH2199" i="64"/>
  <c r="AH2225" i="64" s="1"/>
  <c r="AH2233" i="64"/>
  <c r="AH2268" i="64"/>
  <c r="AX2204" i="64"/>
  <c r="AX2230" i="64" s="1"/>
  <c r="AX2238" i="64"/>
  <c r="AX2264" i="64" s="1"/>
  <c r="AX2273" i="64"/>
  <c r="BE2199" i="64"/>
  <c r="BE2225" i="64" s="1"/>
  <c r="BE2268" i="64"/>
  <c r="BE2233" i="64"/>
  <c r="CK2204" i="64"/>
  <c r="CK2230" i="64" s="1"/>
  <c r="CK2273" i="64"/>
  <c r="CK2238" i="64"/>
  <c r="CK2264" i="64" s="1"/>
  <c r="AW2204" i="64"/>
  <c r="AW2230" i="64" s="1"/>
  <c r="AW2273" i="64"/>
  <c r="AW2238" i="64"/>
  <c r="AW2264" i="64" s="1"/>
  <c r="CL2203" i="64"/>
  <c r="CL2229" i="64" s="1"/>
  <c r="CL2237" i="64"/>
  <c r="CL2263" i="64" s="1"/>
  <c r="CL2272" i="64"/>
  <c r="AX2203" i="64"/>
  <c r="AX2229" i="64" s="1"/>
  <c r="AX2237" i="64"/>
  <c r="AX2263" i="64" s="1"/>
  <c r="AX2272" i="64"/>
  <c r="CE2200" i="64"/>
  <c r="CE2234" i="64"/>
  <c r="CE2260" i="64" s="1"/>
  <c r="CE2269" i="64"/>
  <c r="AI2200" i="64"/>
  <c r="AI2269" i="64"/>
  <c r="AI2234" i="64"/>
  <c r="AI2260" i="64" s="1"/>
  <c r="CI2199" i="64"/>
  <c r="CI2225" i="64" s="1"/>
  <c r="CI2268" i="64"/>
  <c r="CI2233" i="64"/>
  <c r="CA2199" i="64"/>
  <c r="CA2225" i="64" s="1"/>
  <c r="CA2268" i="64"/>
  <c r="CA2233" i="64"/>
  <c r="BS2199" i="64"/>
  <c r="BS2225" i="64" s="1"/>
  <c r="BS2268" i="64"/>
  <c r="BS2233" i="64"/>
  <c r="BK2199" i="64"/>
  <c r="BK2225" i="64" s="1"/>
  <c r="BK2268" i="64"/>
  <c r="BK2233" i="64"/>
  <c r="BC2199" i="64"/>
  <c r="BC2225" i="64" s="1"/>
  <c r="BC2268" i="64"/>
  <c r="BC2233" i="64"/>
  <c r="AU2199" i="64"/>
  <c r="AU2225" i="64" s="1"/>
  <c r="AU2268" i="64"/>
  <c r="AU2233" i="64"/>
  <c r="AM2199" i="64"/>
  <c r="AM2225" i="64" s="1"/>
  <c r="AM2268" i="64"/>
  <c r="AM2233" i="64"/>
  <c r="AE2199" i="64"/>
  <c r="AE2225" i="64" s="1"/>
  <c r="AE2268" i="64"/>
  <c r="AE2233" i="64"/>
  <c r="W2199" i="64"/>
  <c r="W2225" i="64" s="1"/>
  <c r="W2268" i="64"/>
  <c r="W2233" i="64"/>
  <c r="CI2204" i="64"/>
  <c r="CI2230" i="64" s="1"/>
  <c r="CI2273" i="64"/>
  <c r="CI2238" i="64"/>
  <c r="CI2264" i="64" s="1"/>
  <c r="CA2204" i="64"/>
  <c r="CA2230" i="64" s="1"/>
  <c r="CA2273" i="64"/>
  <c r="CA2238" i="64"/>
  <c r="CA2264" i="64" s="1"/>
  <c r="BS2204" i="64"/>
  <c r="BS2230" i="64" s="1"/>
  <c r="BS2273" i="64"/>
  <c r="BS2238" i="64"/>
  <c r="BS2264" i="64" s="1"/>
  <c r="BK2204" i="64"/>
  <c r="BK2230" i="64" s="1"/>
  <c r="BK2273" i="64"/>
  <c r="BK2238" i="64"/>
  <c r="BK2264" i="64" s="1"/>
  <c r="BC2204" i="64"/>
  <c r="BC2230" i="64" s="1"/>
  <c r="BC2273" i="64"/>
  <c r="BC2238" i="64"/>
  <c r="BC2264" i="64" s="1"/>
  <c r="AU2204" i="64"/>
  <c r="AU2230" i="64" s="1"/>
  <c r="AU2273" i="64"/>
  <c r="AU2238" i="64"/>
  <c r="AU2264" i="64" s="1"/>
  <c r="AM2204" i="64"/>
  <c r="AM2230" i="64" s="1"/>
  <c r="AM2273" i="64"/>
  <c r="AM2238" i="64"/>
  <c r="AM2264" i="64" s="1"/>
  <c r="AE2204" i="64"/>
  <c r="AE2230" i="64" s="1"/>
  <c r="AE2273" i="64"/>
  <c r="AE2238" i="64"/>
  <c r="AE2264" i="64" s="1"/>
  <c r="W2204" i="64"/>
  <c r="W2230" i="64" s="1"/>
  <c r="W2273" i="64"/>
  <c r="W2238" i="64"/>
  <c r="W2264" i="64" s="1"/>
  <c r="CJ2203" i="64"/>
  <c r="CJ2229" i="64" s="1"/>
  <c r="CJ2237" i="64"/>
  <c r="CJ2263" i="64" s="1"/>
  <c r="CJ2272" i="64"/>
  <c r="CB2203" i="64"/>
  <c r="CB2229" i="64" s="1"/>
  <c r="CB2237" i="64"/>
  <c r="CB2263" i="64" s="1"/>
  <c r="CB2272" i="64"/>
  <c r="BT2203" i="64"/>
  <c r="BT2229" i="64" s="1"/>
  <c r="BT2272" i="64"/>
  <c r="BT2237" i="64"/>
  <c r="BT2263" i="64" s="1"/>
  <c r="BL2203" i="64"/>
  <c r="BL2229" i="64" s="1"/>
  <c r="BL2237" i="64"/>
  <c r="BL2263" i="64" s="1"/>
  <c r="BL2272" i="64"/>
  <c r="BD2203" i="64"/>
  <c r="BD2229" i="64" s="1"/>
  <c r="BD2237" i="64"/>
  <c r="BD2263" i="64" s="1"/>
  <c r="BD2272" i="64"/>
  <c r="AV2203" i="64"/>
  <c r="AV2229" i="64" s="1"/>
  <c r="AV2272" i="64"/>
  <c r="AV2237" i="64"/>
  <c r="AV2263" i="64" s="1"/>
  <c r="AN2203" i="64"/>
  <c r="AN2229" i="64" s="1"/>
  <c r="AN2237" i="64"/>
  <c r="AN2263" i="64" s="1"/>
  <c r="AN2272" i="64"/>
  <c r="AF2203" i="64"/>
  <c r="AF2229" i="64" s="1"/>
  <c r="AF2237" i="64"/>
  <c r="AF2263" i="64" s="1"/>
  <c r="AF2272" i="64"/>
  <c r="X2203" i="64"/>
  <c r="X2229" i="64" s="1"/>
  <c r="X2272" i="64"/>
  <c r="X2237" i="64"/>
  <c r="X2263" i="64" s="1"/>
  <c r="CK2200" i="64"/>
  <c r="CK2269" i="64"/>
  <c r="CK2234" i="64"/>
  <c r="CK2260" i="64" s="1"/>
  <c r="CC2200" i="64"/>
  <c r="CC2269" i="64"/>
  <c r="CC2234" i="64"/>
  <c r="CC2260" i="64" s="1"/>
  <c r="BU2200" i="64"/>
  <c r="BU2269" i="64"/>
  <c r="BU2234" i="64"/>
  <c r="BU2260" i="64" s="1"/>
  <c r="BM2200" i="64"/>
  <c r="BM2269" i="64"/>
  <c r="BM2234" i="64"/>
  <c r="BM2260" i="64" s="1"/>
  <c r="BE2200" i="64"/>
  <c r="BE2269" i="64"/>
  <c r="BE2234" i="64"/>
  <c r="BE2260" i="64" s="1"/>
  <c r="AW2200" i="64"/>
  <c r="AW2269" i="64"/>
  <c r="AW2234" i="64"/>
  <c r="AW2260" i="64" s="1"/>
  <c r="AO2200" i="64"/>
  <c r="AO2269" i="64"/>
  <c r="AO2234" i="64"/>
  <c r="AO2260" i="64" s="1"/>
  <c r="AG2200" i="64"/>
  <c r="AG2269" i="64"/>
  <c r="AG2234" i="64"/>
  <c r="AG2260" i="64" s="1"/>
  <c r="Y2200" i="64"/>
  <c r="Y2269" i="64"/>
  <c r="Y2234" i="64"/>
  <c r="Y2260" i="64" s="1"/>
  <c r="DE2204" i="64"/>
  <c r="DE2238" i="64"/>
  <c r="DE2273" i="64"/>
  <c r="DE2291" i="64" s="1"/>
  <c r="CW2204" i="64"/>
  <c r="CW2238" i="64"/>
  <c r="CW2273" i="64"/>
  <c r="CW2291" i="64" s="1"/>
  <c r="CO2204" i="64"/>
  <c r="CO2238" i="64"/>
  <c r="CO2273" i="64"/>
  <c r="CO2291" i="64" s="1"/>
  <c r="DD2203" i="64"/>
  <c r="DD2237" i="64"/>
  <c r="DD2272" i="64"/>
  <c r="DD2290" i="64" s="1"/>
  <c r="CV2203" i="64"/>
  <c r="CV2237" i="64"/>
  <c r="CV2272" i="64"/>
  <c r="CV2290" i="64" s="1"/>
  <c r="DK2200" i="64"/>
  <c r="DK2269" i="64"/>
  <c r="DK2287" i="64" s="1"/>
  <c r="DK2234" i="64"/>
  <c r="DC2200" i="64"/>
  <c r="DC2269" i="64"/>
  <c r="DC2287" i="64" s="1"/>
  <c r="DC2234" i="64"/>
  <c r="CU2200" i="64"/>
  <c r="CU2269" i="64"/>
  <c r="CU2287" i="64" s="1"/>
  <c r="CU2234" i="64"/>
  <c r="DJ2199" i="64"/>
  <c r="DJ2225" i="64" s="1"/>
  <c r="DJ2268" i="64"/>
  <c r="DJ2233" i="64"/>
  <c r="DJ2259" i="64" s="1"/>
  <c r="DB2199" i="64"/>
  <c r="DB2225" i="64" s="1"/>
  <c r="DB2233" i="64"/>
  <c r="DB2259" i="64" s="1"/>
  <c r="DB2268" i="64"/>
  <c r="CT2199" i="64"/>
  <c r="CT2225" i="64" s="1"/>
  <c r="CT2233" i="64"/>
  <c r="CT2259" i="64" s="1"/>
  <c r="CT2268" i="64"/>
  <c r="BP2199" i="64"/>
  <c r="BP2225" i="64" s="1"/>
  <c r="BP2268" i="64"/>
  <c r="BP2233" i="64"/>
  <c r="CF2204" i="64"/>
  <c r="CF2230" i="64" s="1"/>
  <c r="CF2238" i="64"/>
  <c r="CF2264" i="64" s="1"/>
  <c r="CF2273" i="64"/>
  <c r="AB2204" i="64"/>
  <c r="AB2230" i="64" s="1"/>
  <c r="AB2238" i="64"/>
  <c r="AB2264" i="64" s="1"/>
  <c r="AB2273" i="64"/>
  <c r="BA2203" i="64"/>
  <c r="BA2229" i="64" s="1"/>
  <c r="BA2237" i="64"/>
  <c r="BA2263" i="64" s="1"/>
  <c r="BA2272" i="64"/>
  <c r="BR2200" i="64"/>
  <c r="BR2269" i="64"/>
  <c r="BR2234" i="64"/>
  <c r="BR2260" i="64" s="1"/>
  <c r="V2200" i="64"/>
  <c r="V2269" i="64"/>
  <c r="V2234" i="64"/>
  <c r="V2260" i="64" s="1"/>
  <c r="BN2199" i="64"/>
  <c r="BN2225" i="64" s="1"/>
  <c r="BN2268" i="64"/>
  <c r="BN2233" i="64"/>
  <c r="CK2199" i="64"/>
  <c r="CK2225" i="64" s="1"/>
  <c r="CK2268" i="64"/>
  <c r="CK2233" i="64"/>
  <c r="AW2199" i="64"/>
  <c r="AW2225" i="64" s="1"/>
  <c r="AW2268" i="64"/>
  <c r="AW2233" i="64"/>
  <c r="CC2204" i="64"/>
  <c r="CC2230" i="64" s="1"/>
  <c r="CC2273" i="64"/>
  <c r="CC2238" i="64"/>
  <c r="CC2264" i="64" s="1"/>
  <c r="AO2204" i="64"/>
  <c r="AO2230" i="64" s="1"/>
  <c r="AO2273" i="64"/>
  <c r="AO2238" i="64"/>
  <c r="AO2264" i="64" s="1"/>
  <c r="BV2203" i="64"/>
  <c r="BV2229" i="64" s="1"/>
  <c r="BV2237" i="64"/>
  <c r="BV2263" i="64" s="1"/>
  <c r="BV2272" i="64"/>
  <c r="AP2203" i="64"/>
  <c r="AP2229" i="64" s="1"/>
  <c r="AP2237" i="64"/>
  <c r="AP2263" i="64" s="1"/>
  <c r="AP2272" i="64"/>
  <c r="BW2200" i="64"/>
  <c r="BW2269" i="64"/>
  <c r="BW2234" i="64"/>
  <c r="BW2260" i="64" s="1"/>
  <c r="AQ2200" i="64"/>
  <c r="AQ2269" i="64"/>
  <c r="AQ2234" i="64"/>
  <c r="AQ2260" i="64" s="1"/>
  <c r="CH2199" i="64"/>
  <c r="CH2225" i="64" s="1"/>
  <c r="CH2268" i="64"/>
  <c r="CH2233" i="64"/>
  <c r="BZ2199" i="64"/>
  <c r="BZ2225" i="64" s="1"/>
  <c r="BZ2268" i="64"/>
  <c r="BZ2233" i="64"/>
  <c r="BR2199" i="64"/>
  <c r="BR2225" i="64" s="1"/>
  <c r="BR2268" i="64"/>
  <c r="BR2233" i="64"/>
  <c r="BJ2199" i="64"/>
  <c r="BJ2225" i="64" s="1"/>
  <c r="BJ2268" i="64"/>
  <c r="BJ2233" i="64"/>
  <c r="BB2199" i="64"/>
  <c r="BB2225" i="64" s="1"/>
  <c r="BB2268" i="64"/>
  <c r="BB2233" i="64"/>
  <c r="AT2199" i="64"/>
  <c r="AT2225" i="64" s="1"/>
  <c r="AT2268" i="64"/>
  <c r="AT2233" i="64"/>
  <c r="AL2199" i="64"/>
  <c r="AL2225" i="64" s="1"/>
  <c r="AL2268" i="64"/>
  <c r="AL2233" i="64"/>
  <c r="AD2199" i="64"/>
  <c r="AD2225" i="64" s="1"/>
  <c r="AD2268" i="64"/>
  <c r="AD2233" i="64"/>
  <c r="V2199" i="64"/>
  <c r="V2225" i="64" s="1"/>
  <c r="V2268" i="64"/>
  <c r="V2233" i="64"/>
  <c r="CH2204" i="64"/>
  <c r="CH2230" i="64" s="1"/>
  <c r="CH2273" i="64"/>
  <c r="CH2238" i="64"/>
  <c r="CH2264" i="64" s="1"/>
  <c r="BZ2204" i="64"/>
  <c r="BZ2230" i="64" s="1"/>
  <c r="BZ2273" i="64"/>
  <c r="BZ2238" i="64"/>
  <c r="BZ2264" i="64" s="1"/>
  <c r="BR2204" i="64"/>
  <c r="BR2230" i="64" s="1"/>
  <c r="BR2273" i="64"/>
  <c r="BR2238" i="64"/>
  <c r="BR2264" i="64" s="1"/>
  <c r="BJ2204" i="64"/>
  <c r="BJ2230" i="64" s="1"/>
  <c r="BJ2273" i="64"/>
  <c r="BJ2238" i="64"/>
  <c r="BJ2264" i="64" s="1"/>
  <c r="BB2204" i="64"/>
  <c r="BB2230" i="64" s="1"/>
  <c r="BB2273" i="64"/>
  <c r="BB2238" i="64"/>
  <c r="BB2264" i="64" s="1"/>
  <c r="AT2204" i="64"/>
  <c r="AT2230" i="64" s="1"/>
  <c r="AT2273" i="64"/>
  <c r="AT2238" i="64"/>
  <c r="AT2264" i="64" s="1"/>
  <c r="AL2204" i="64"/>
  <c r="AL2230" i="64" s="1"/>
  <c r="AL2273" i="64"/>
  <c r="AL2238" i="64"/>
  <c r="AL2264" i="64" s="1"/>
  <c r="AD2204" i="64"/>
  <c r="AD2230" i="64" s="1"/>
  <c r="AD2273" i="64"/>
  <c r="AD2238" i="64"/>
  <c r="AD2264" i="64" s="1"/>
  <c r="V2204" i="64"/>
  <c r="V2230" i="64" s="1"/>
  <c r="V2273" i="64"/>
  <c r="V2238" i="64"/>
  <c r="V2264" i="64" s="1"/>
  <c r="CI2203" i="64"/>
  <c r="CI2229" i="64" s="1"/>
  <c r="CI2272" i="64"/>
  <c r="CI2237" i="64"/>
  <c r="CI2263" i="64" s="1"/>
  <c r="CA2203" i="64"/>
  <c r="CA2229" i="64" s="1"/>
  <c r="CA2272" i="64"/>
  <c r="CA2237" i="64"/>
  <c r="CA2263" i="64" s="1"/>
  <c r="BS2203" i="64"/>
  <c r="BS2229" i="64" s="1"/>
  <c r="BS2272" i="64"/>
  <c r="BS2237" i="64"/>
  <c r="BS2263" i="64" s="1"/>
  <c r="BK2203" i="64"/>
  <c r="BK2229" i="64" s="1"/>
  <c r="BK2272" i="64"/>
  <c r="BK2237" i="64"/>
  <c r="BK2263" i="64" s="1"/>
  <c r="BC2203" i="64"/>
  <c r="BC2229" i="64" s="1"/>
  <c r="BC2272" i="64"/>
  <c r="BC2237" i="64"/>
  <c r="BC2263" i="64" s="1"/>
  <c r="AU2203" i="64"/>
  <c r="AU2229" i="64" s="1"/>
  <c r="AU2272" i="64"/>
  <c r="AU2237" i="64"/>
  <c r="AU2263" i="64" s="1"/>
  <c r="AM2203" i="64"/>
  <c r="AM2229" i="64" s="1"/>
  <c r="AM2272" i="64"/>
  <c r="AM2237" i="64"/>
  <c r="AM2263" i="64" s="1"/>
  <c r="AE2203" i="64"/>
  <c r="AE2229" i="64" s="1"/>
  <c r="AE2272" i="64"/>
  <c r="AE2237" i="64"/>
  <c r="AE2263" i="64" s="1"/>
  <c r="W2203" i="64"/>
  <c r="W2229" i="64" s="1"/>
  <c r="W2272" i="64"/>
  <c r="W2237" i="64"/>
  <c r="W2263" i="64" s="1"/>
  <c r="CJ2200" i="64"/>
  <c r="CJ2234" i="64"/>
  <c r="CJ2260" i="64" s="1"/>
  <c r="CJ2269" i="64"/>
  <c r="CB2200" i="64"/>
  <c r="CB2269" i="64"/>
  <c r="CB2234" i="64"/>
  <c r="CB2260" i="64" s="1"/>
  <c r="BT2200" i="64"/>
  <c r="BT2234" i="64"/>
  <c r="BT2260" i="64" s="1"/>
  <c r="BT2269" i="64"/>
  <c r="BL2200" i="64"/>
  <c r="BL2234" i="64"/>
  <c r="BL2260" i="64" s="1"/>
  <c r="BL2269" i="64"/>
  <c r="BD2200" i="64"/>
  <c r="BD2234" i="64"/>
  <c r="BD2260" i="64" s="1"/>
  <c r="BD2269" i="64"/>
  <c r="AV2200" i="64"/>
  <c r="AV2234" i="64"/>
  <c r="AV2260" i="64" s="1"/>
  <c r="AV2269" i="64"/>
  <c r="AN2200" i="64"/>
  <c r="AN2269" i="64"/>
  <c r="AN2234" i="64"/>
  <c r="AN2260" i="64" s="1"/>
  <c r="AF2200" i="64"/>
  <c r="AF2234" i="64"/>
  <c r="AF2260" i="64" s="1"/>
  <c r="AF2269" i="64"/>
  <c r="X2200" i="64"/>
  <c r="X2234" i="64"/>
  <c r="X2260" i="64" s="1"/>
  <c r="X2269" i="64"/>
  <c r="DD2204" i="64"/>
  <c r="DD2238" i="64"/>
  <c r="DD2273" i="64"/>
  <c r="DD2291" i="64" s="1"/>
  <c r="CV2204" i="64"/>
  <c r="CV2238" i="64"/>
  <c r="CV2273" i="64"/>
  <c r="CV2291" i="64" s="1"/>
  <c r="DK2203" i="64"/>
  <c r="DK2272" i="64"/>
  <c r="DK2290" i="64" s="1"/>
  <c r="DK2237" i="64"/>
  <c r="DC2203" i="64"/>
  <c r="DC2272" i="64"/>
  <c r="DC2290" i="64" s="1"/>
  <c r="DC2237" i="64"/>
  <c r="CU2203" i="64"/>
  <c r="CU2272" i="64"/>
  <c r="CU2290" i="64" s="1"/>
  <c r="CU2237" i="64"/>
  <c r="DJ2200" i="64"/>
  <c r="DJ2234" i="64"/>
  <c r="DJ2269" i="64"/>
  <c r="DJ2287" i="64" s="1"/>
  <c r="DB2200" i="64"/>
  <c r="DB2269" i="64"/>
  <c r="DB2287" i="64" s="1"/>
  <c r="DB2234" i="64"/>
  <c r="CT2200" i="64"/>
  <c r="CT2234" i="64"/>
  <c r="CT2269" i="64"/>
  <c r="CT2287" i="64" s="1"/>
  <c r="DI2199" i="64"/>
  <c r="DI2225" i="64" s="1"/>
  <c r="DI2268" i="64"/>
  <c r="DI2233" i="64"/>
  <c r="DI2259" i="64" s="1"/>
  <c r="DA2199" i="64"/>
  <c r="DA2225" i="64" s="1"/>
  <c r="DA2268" i="64"/>
  <c r="DA2233" i="64"/>
  <c r="DA2259" i="64" s="1"/>
  <c r="CS2199" i="64"/>
  <c r="CS2225" i="64" s="1"/>
  <c r="CS2268" i="64"/>
  <c r="CS2233" i="64"/>
  <c r="CS2259" i="64" s="1"/>
  <c r="CF2199" i="64"/>
  <c r="CF2225" i="64" s="1"/>
  <c r="CF2268" i="64"/>
  <c r="CF2233" i="64"/>
  <c r="AB2199" i="64"/>
  <c r="AB2225" i="64" s="1"/>
  <c r="AB2268" i="64"/>
  <c r="AB2233" i="64"/>
  <c r="AZ2204" i="64"/>
  <c r="AZ2230" i="64" s="1"/>
  <c r="AZ2238" i="64"/>
  <c r="AZ2264" i="64" s="1"/>
  <c r="AZ2273" i="64"/>
  <c r="BQ2203" i="64"/>
  <c r="BQ2229" i="64" s="1"/>
  <c r="BQ2237" i="64"/>
  <c r="BQ2263" i="64" s="1"/>
  <c r="BQ2272" i="64"/>
  <c r="U2203" i="64"/>
  <c r="U2229" i="64" s="1"/>
  <c r="U2237" i="64"/>
  <c r="U2263" i="64" s="1"/>
  <c r="U2272" i="64"/>
  <c r="AT2200" i="64"/>
  <c r="AT2269" i="64"/>
  <c r="AT2234" i="64"/>
  <c r="AT2260" i="64" s="1"/>
  <c r="CD2199" i="64"/>
  <c r="CD2225" i="64" s="1"/>
  <c r="CD2233" i="64"/>
  <c r="CD2268" i="64"/>
  <c r="Z2199" i="64"/>
  <c r="Z2225" i="64" s="1"/>
  <c r="Z2268" i="64"/>
  <c r="Z2233" i="64"/>
  <c r="BV2204" i="64"/>
  <c r="BV2230" i="64" s="1"/>
  <c r="BV2238" i="64"/>
  <c r="BV2264" i="64" s="1"/>
  <c r="BV2273" i="64"/>
  <c r="BW2203" i="64"/>
  <c r="BW2229" i="64" s="1"/>
  <c r="BW2237" i="64"/>
  <c r="BW2263" i="64" s="1"/>
  <c r="BW2272" i="64"/>
  <c r="CC2199" i="64"/>
  <c r="CC2225" i="64" s="1"/>
  <c r="CC2268" i="64"/>
  <c r="CC2233" i="64"/>
  <c r="AO2199" i="64"/>
  <c r="AO2225" i="64" s="1"/>
  <c r="AO2268" i="64"/>
  <c r="AO2233" i="64"/>
  <c r="BU2204" i="64"/>
  <c r="BU2230" i="64" s="1"/>
  <c r="BU2273" i="64"/>
  <c r="BU2238" i="64"/>
  <c r="BU2264" i="64" s="1"/>
  <c r="AG2204" i="64"/>
  <c r="AG2230" i="64" s="1"/>
  <c r="AG2273" i="64"/>
  <c r="AG2238" i="64"/>
  <c r="AG2264" i="64" s="1"/>
  <c r="BN2203" i="64"/>
  <c r="BN2229" i="64" s="1"/>
  <c r="BN2237" i="64"/>
  <c r="BN2263" i="64" s="1"/>
  <c r="BN2272" i="64"/>
  <c r="Z2203" i="64"/>
  <c r="Z2229" i="64" s="1"/>
  <c r="Z2237" i="64"/>
  <c r="Z2263" i="64" s="1"/>
  <c r="Z2272" i="64"/>
  <c r="BG2200" i="64"/>
  <c r="BG2269" i="64"/>
  <c r="BG2234" i="64"/>
  <c r="BG2260" i="64" s="1"/>
  <c r="CG2199" i="64"/>
  <c r="CG2225" i="64" s="1"/>
  <c r="CG2268" i="64"/>
  <c r="CG2233" i="64"/>
  <c r="BY2199" i="64"/>
  <c r="BY2225" i="64" s="1"/>
  <c r="BY2268" i="64"/>
  <c r="BY2233" i="64"/>
  <c r="BQ2199" i="64"/>
  <c r="BQ2225" i="64" s="1"/>
  <c r="BQ2268" i="64"/>
  <c r="BQ2233" i="64"/>
  <c r="BI2199" i="64"/>
  <c r="BI2225" i="64" s="1"/>
  <c r="BI2268" i="64"/>
  <c r="BI2233" i="64"/>
  <c r="BA2199" i="64"/>
  <c r="BA2225" i="64" s="1"/>
  <c r="BA2268" i="64"/>
  <c r="BA2233" i="64"/>
  <c r="AS2199" i="64"/>
  <c r="AS2225" i="64" s="1"/>
  <c r="AS2268" i="64"/>
  <c r="AS2233" i="64"/>
  <c r="AK2199" i="64"/>
  <c r="AK2225" i="64" s="1"/>
  <c r="AK2268" i="64"/>
  <c r="AK2233" i="64"/>
  <c r="AC2199" i="64"/>
  <c r="AC2225" i="64" s="1"/>
  <c r="AC2268" i="64"/>
  <c r="AC2233" i="64"/>
  <c r="U2199" i="64"/>
  <c r="U2225" i="64" s="1"/>
  <c r="U2268" i="64"/>
  <c r="U2233" i="64"/>
  <c r="CG2204" i="64"/>
  <c r="CG2230" i="64" s="1"/>
  <c r="CG2238" i="64"/>
  <c r="CG2264" i="64" s="1"/>
  <c r="CG2273" i="64"/>
  <c r="BY2204" i="64"/>
  <c r="BY2230" i="64" s="1"/>
  <c r="BY2238" i="64"/>
  <c r="BY2264" i="64" s="1"/>
  <c r="BY2273" i="64"/>
  <c r="BQ2204" i="64"/>
  <c r="BQ2230" i="64" s="1"/>
  <c r="BQ2238" i="64"/>
  <c r="BQ2264" i="64" s="1"/>
  <c r="BQ2273" i="64"/>
  <c r="BI2204" i="64"/>
  <c r="BI2230" i="64" s="1"/>
  <c r="BI2238" i="64"/>
  <c r="BI2264" i="64" s="1"/>
  <c r="BI2273" i="64"/>
  <c r="BA2204" i="64"/>
  <c r="BA2230" i="64" s="1"/>
  <c r="BA2238" i="64"/>
  <c r="BA2264" i="64" s="1"/>
  <c r="BA2273" i="64"/>
  <c r="AS2204" i="64"/>
  <c r="AS2230" i="64" s="1"/>
  <c r="AS2238" i="64"/>
  <c r="AS2264" i="64" s="1"/>
  <c r="AS2273" i="64"/>
  <c r="AK2204" i="64"/>
  <c r="AK2230" i="64" s="1"/>
  <c r="AK2238" i="64"/>
  <c r="AK2264" i="64" s="1"/>
  <c r="AK2273" i="64"/>
  <c r="AC2204" i="64"/>
  <c r="AC2230" i="64" s="1"/>
  <c r="AC2238" i="64"/>
  <c r="AC2264" i="64" s="1"/>
  <c r="AC2273" i="64"/>
  <c r="U2204" i="64"/>
  <c r="U2230" i="64" s="1"/>
  <c r="U2238" i="64"/>
  <c r="U2264" i="64" s="1"/>
  <c r="U2273" i="64"/>
  <c r="CH2203" i="64"/>
  <c r="CH2229" i="64" s="1"/>
  <c r="CH2272" i="64"/>
  <c r="CH2237" i="64"/>
  <c r="CH2263" i="64" s="1"/>
  <c r="BZ2203" i="64"/>
  <c r="BZ2229" i="64" s="1"/>
  <c r="BZ2272" i="64"/>
  <c r="BZ2237" i="64"/>
  <c r="BZ2263" i="64" s="1"/>
  <c r="BR2203" i="64"/>
  <c r="BR2229" i="64" s="1"/>
  <c r="BR2272" i="64"/>
  <c r="BR2237" i="64"/>
  <c r="BR2263" i="64" s="1"/>
  <c r="BJ2203" i="64"/>
  <c r="BJ2229" i="64" s="1"/>
  <c r="BJ2272" i="64"/>
  <c r="BJ2237" i="64"/>
  <c r="BJ2263" i="64" s="1"/>
  <c r="BB2203" i="64"/>
  <c r="BB2229" i="64" s="1"/>
  <c r="BB2272" i="64"/>
  <c r="BB2237" i="64"/>
  <c r="BB2263" i="64" s="1"/>
  <c r="AT2203" i="64"/>
  <c r="AT2229" i="64" s="1"/>
  <c r="AT2272" i="64"/>
  <c r="AT2237" i="64"/>
  <c r="AT2263" i="64" s="1"/>
  <c r="AL2203" i="64"/>
  <c r="AL2229" i="64" s="1"/>
  <c r="AL2272" i="64"/>
  <c r="AL2237" i="64"/>
  <c r="AL2263" i="64" s="1"/>
  <c r="AD2203" i="64"/>
  <c r="AD2229" i="64" s="1"/>
  <c r="AD2272" i="64"/>
  <c r="AD2237" i="64"/>
  <c r="AD2263" i="64" s="1"/>
  <c r="V2203" i="64"/>
  <c r="V2229" i="64" s="1"/>
  <c r="V2272" i="64"/>
  <c r="V2237" i="64"/>
  <c r="V2263" i="64" s="1"/>
  <c r="CI2200" i="64"/>
  <c r="CI2269" i="64"/>
  <c r="CI2234" i="64"/>
  <c r="CI2260" i="64" s="1"/>
  <c r="CA2200" i="64"/>
  <c r="CA2269" i="64"/>
  <c r="CA2234" i="64"/>
  <c r="CA2260" i="64" s="1"/>
  <c r="BS2200" i="64"/>
  <c r="BS2269" i="64"/>
  <c r="BS2234" i="64"/>
  <c r="BS2260" i="64" s="1"/>
  <c r="BK2200" i="64"/>
  <c r="BK2269" i="64"/>
  <c r="BK2234" i="64"/>
  <c r="BK2260" i="64" s="1"/>
  <c r="BC2200" i="64"/>
  <c r="BC2269" i="64"/>
  <c r="BC2234" i="64"/>
  <c r="BC2260" i="64" s="1"/>
  <c r="AU2200" i="64"/>
  <c r="AU2269" i="64"/>
  <c r="AU2234" i="64"/>
  <c r="AU2260" i="64" s="1"/>
  <c r="AM2200" i="64"/>
  <c r="AM2269" i="64"/>
  <c r="AM2234" i="64"/>
  <c r="AM2260" i="64" s="1"/>
  <c r="AE2200" i="64"/>
  <c r="AE2269" i="64"/>
  <c r="AE2234" i="64"/>
  <c r="AE2260" i="64" s="1"/>
  <c r="W2200" i="64"/>
  <c r="W2269" i="64"/>
  <c r="W2234" i="64"/>
  <c r="W2260" i="64" s="1"/>
  <c r="DK2204" i="64"/>
  <c r="DK2273" i="64"/>
  <c r="DK2291" i="64" s="1"/>
  <c r="DK2238" i="64"/>
  <c r="DC2204" i="64"/>
  <c r="DC2273" i="64"/>
  <c r="DC2291" i="64" s="1"/>
  <c r="DC2238" i="64"/>
  <c r="CU2204" i="64"/>
  <c r="CU2273" i="64"/>
  <c r="CU2291" i="64" s="1"/>
  <c r="CU2238" i="64"/>
  <c r="DJ2203" i="64"/>
  <c r="DJ2272" i="64"/>
  <c r="DJ2290" i="64" s="1"/>
  <c r="DJ2237" i="64"/>
  <c r="DB2203" i="64"/>
  <c r="DB2237" i="64"/>
  <c r="DB2272" i="64"/>
  <c r="DB2290" i="64" s="1"/>
  <c r="CT2203" i="64"/>
  <c r="CT2237" i="64"/>
  <c r="CT2272" i="64"/>
  <c r="CT2290" i="64" s="1"/>
  <c r="DI2200" i="64"/>
  <c r="DI2269" i="64"/>
  <c r="DI2287" i="64" s="1"/>
  <c r="DI2234" i="64"/>
  <c r="DA2200" i="64"/>
  <c r="DA2269" i="64"/>
  <c r="DA2287" i="64" s="1"/>
  <c r="DA2234" i="64"/>
  <c r="CS2200" i="64"/>
  <c r="CS2269" i="64"/>
  <c r="CS2287" i="64" s="1"/>
  <c r="CS2234" i="64"/>
  <c r="DH2199" i="64"/>
  <c r="DH2225" i="64" s="1"/>
  <c r="DH2268" i="64"/>
  <c r="DH2233" i="64"/>
  <c r="DH2259" i="64" s="1"/>
  <c r="CZ2199" i="64"/>
  <c r="CZ2225" i="64" s="1"/>
  <c r="CZ2268" i="64"/>
  <c r="CZ2233" i="64"/>
  <c r="CZ2259" i="64" s="1"/>
  <c r="CR2199" i="64"/>
  <c r="CR2225" i="64" s="1"/>
  <c r="CR2268" i="64"/>
  <c r="CR2233" i="64"/>
  <c r="CR2259" i="64" s="1"/>
  <c r="BA2136" i="64"/>
  <c r="BA2148" i="64" s="1"/>
  <c r="BA2157" i="64"/>
  <c r="BA2169" i="64" s="1"/>
  <c r="CL2136" i="64"/>
  <c r="CL2148" i="64" s="1"/>
  <c r="CL2157" i="64"/>
  <c r="CL2169" i="64" s="1"/>
  <c r="CD2136" i="64"/>
  <c r="CD2148" i="64" s="1"/>
  <c r="CD2157" i="64"/>
  <c r="CD2169" i="64" s="1"/>
  <c r="BV2136" i="64"/>
  <c r="BV2148" i="64" s="1"/>
  <c r="BV2157" i="64"/>
  <c r="BV2169" i="64" s="1"/>
  <c r="BN2136" i="64"/>
  <c r="BN2148" i="64" s="1"/>
  <c r="BN2157" i="64"/>
  <c r="BN2169" i="64" s="1"/>
  <c r="BF2136" i="64"/>
  <c r="BF2148" i="64" s="1"/>
  <c r="BF2157" i="64"/>
  <c r="BF2169" i="64" s="1"/>
  <c r="AX2136" i="64"/>
  <c r="AX2148" i="64" s="1"/>
  <c r="AX2157" i="64"/>
  <c r="AX2169" i="64" s="1"/>
  <c r="AP2136" i="64"/>
  <c r="AP2148" i="64" s="1"/>
  <c r="AP2157" i="64"/>
  <c r="AP2169" i="64" s="1"/>
  <c r="AH2136" i="64"/>
  <c r="AH2148" i="64" s="1"/>
  <c r="AH2157" i="64"/>
  <c r="AH2169" i="64" s="1"/>
  <c r="Z2136" i="64"/>
  <c r="Z2148" i="64" s="1"/>
  <c r="Z2157" i="64"/>
  <c r="Z2169" i="64" s="1"/>
  <c r="CL2141" i="64"/>
  <c r="CL2162" i="64"/>
  <c r="CD2141" i="64"/>
  <c r="CD2162" i="64"/>
  <c r="BV2141" i="64"/>
  <c r="BV2162" i="64"/>
  <c r="BN2141" i="64"/>
  <c r="BN2162" i="64"/>
  <c r="BF2141" i="64"/>
  <c r="BF2162" i="64"/>
  <c r="AX2141" i="64"/>
  <c r="AX2162" i="64"/>
  <c r="AP2141" i="64"/>
  <c r="AP2162" i="64"/>
  <c r="AH2141" i="64"/>
  <c r="AH2162" i="64"/>
  <c r="Z2141" i="64"/>
  <c r="Z2162" i="64"/>
  <c r="CE2140" i="64"/>
  <c r="CE2161" i="64"/>
  <c r="BW2140" i="64"/>
  <c r="BW2161" i="64"/>
  <c r="BO2140" i="64"/>
  <c r="BO2161" i="64"/>
  <c r="BG2140" i="64"/>
  <c r="BG2161" i="64"/>
  <c r="AY2140" i="64"/>
  <c r="AY2161" i="64"/>
  <c r="AQ2140" i="64"/>
  <c r="AQ2161" i="64"/>
  <c r="AI2140" i="64"/>
  <c r="AI2161" i="64"/>
  <c r="AA2140" i="64"/>
  <c r="AA2161" i="64"/>
  <c r="S2140" i="64"/>
  <c r="S2161" i="64"/>
  <c r="CF2137" i="64"/>
  <c r="CF2149" i="64" s="1"/>
  <c r="CF2158" i="64"/>
  <c r="BX2137" i="64"/>
  <c r="BX2149" i="64" s="1"/>
  <c r="BX2158" i="64"/>
  <c r="BP2137" i="64"/>
  <c r="BP2149" i="64" s="1"/>
  <c r="BP2158" i="64"/>
  <c r="BH2137" i="64"/>
  <c r="BH2149" i="64" s="1"/>
  <c r="BH2158" i="64"/>
  <c r="AZ2137" i="64"/>
  <c r="AZ2149" i="64" s="1"/>
  <c r="AZ2158" i="64"/>
  <c r="AR2137" i="64"/>
  <c r="AR2149" i="64" s="1"/>
  <c r="AR2158" i="64"/>
  <c r="AJ2137" i="64"/>
  <c r="AJ2149" i="64" s="1"/>
  <c r="AJ2158" i="64"/>
  <c r="AB2137" i="64"/>
  <c r="AB2149" i="64" s="1"/>
  <c r="AB2158" i="64"/>
  <c r="T2137" i="64"/>
  <c r="T2149" i="64" s="1"/>
  <c r="T2158" i="64"/>
  <c r="DF2141" i="64"/>
  <c r="DF2162" i="64"/>
  <c r="CX2141" i="64"/>
  <c r="CX2162" i="64"/>
  <c r="CP2141" i="64"/>
  <c r="CP2162" i="64"/>
  <c r="DF2140" i="64"/>
  <c r="DF2161" i="64"/>
  <c r="CX2140" i="64"/>
  <c r="CX2161" i="64"/>
  <c r="CP2140" i="64"/>
  <c r="CP2161" i="64"/>
  <c r="DF2137" i="64"/>
  <c r="DF2149" i="64" s="1"/>
  <c r="DF2158" i="64"/>
  <c r="CX2137" i="64"/>
  <c r="CX2149" i="64" s="1"/>
  <c r="CX2158" i="64"/>
  <c r="CP2137" i="64"/>
  <c r="CP2149" i="64" s="1"/>
  <c r="CP2158" i="64"/>
  <c r="DF2136" i="64"/>
  <c r="DF2148" i="64" s="1"/>
  <c r="DF2157" i="64"/>
  <c r="DF2169" i="64" s="1"/>
  <c r="CX2136" i="64"/>
  <c r="CX2148" i="64" s="1"/>
  <c r="CX2157" i="64"/>
  <c r="CX2169" i="64" s="1"/>
  <c r="CP2136" i="64"/>
  <c r="CP2148" i="64" s="1"/>
  <c r="CP2157" i="64"/>
  <c r="CP2169" i="64" s="1"/>
  <c r="BI2136" i="64"/>
  <c r="BI2148" i="64" s="1"/>
  <c r="BI2157" i="64"/>
  <c r="BI2169" i="64" s="1"/>
  <c r="CK2136" i="64"/>
  <c r="CK2148" i="64" s="1"/>
  <c r="CK2157" i="64"/>
  <c r="CK2169" i="64" s="1"/>
  <c r="CC2136" i="64"/>
  <c r="CC2148" i="64" s="1"/>
  <c r="CC2157" i="64"/>
  <c r="CC2169" i="64" s="1"/>
  <c r="BU2136" i="64"/>
  <c r="BU2148" i="64" s="1"/>
  <c r="BU2157" i="64"/>
  <c r="BU2169" i="64" s="1"/>
  <c r="BM2136" i="64"/>
  <c r="BM2148" i="64" s="1"/>
  <c r="BM2157" i="64"/>
  <c r="BM2169" i="64" s="1"/>
  <c r="BE2136" i="64"/>
  <c r="BE2148" i="64" s="1"/>
  <c r="BE2157" i="64"/>
  <c r="BE2169" i="64" s="1"/>
  <c r="AW2136" i="64"/>
  <c r="AW2148" i="64" s="1"/>
  <c r="AW2157" i="64"/>
  <c r="AW2169" i="64" s="1"/>
  <c r="AO2136" i="64"/>
  <c r="AO2148" i="64" s="1"/>
  <c r="AO2157" i="64"/>
  <c r="AO2169" i="64" s="1"/>
  <c r="AG2136" i="64"/>
  <c r="AG2148" i="64" s="1"/>
  <c r="AG2157" i="64"/>
  <c r="AG2169" i="64" s="1"/>
  <c r="Y2136" i="64"/>
  <c r="Y2148" i="64" s="1"/>
  <c r="Y2157" i="64"/>
  <c r="Y2169" i="64" s="1"/>
  <c r="CK2141" i="64"/>
  <c r="CK2162" i="64"/>
  <c r="CC2141" i="64"/>
  <c r="CC2162" i="64"/>
  <c r="BU2141" i="64"/>
  <c r="BU2162" i="64"/>
  <c r="BM2141" i="64"/>
  <c r="BM2162" i="64"/>
  <c r="BE2141" i="64"/>
  <c r="BE2162" i="64"/>
  <c r="AW2141" i="64"/>
  <c r="AW2162" i="64"/>
  <c r="AO2141" i="64"/>
  <c r="AO2162" i="64"/>
  <c r="AG2141" i="64"/>
  <c r="AG2162" i="64"/>
  <c r="Y2141" i="64"/>
  <c r="Y2162" i="64"/>
  <c r="CL2140" i="64"/>
  <c r="CL2161" i="64"/>
  <c r="CD2140" i="64"/>
  <c r="CD2161" i="64"/>
  <c r="BV2140" i="64"/>
  <c r="BV2161" i="64"/>
  <c r="BN2140" i="64"/>
  <c r="BN2161" i="64"/>
  <c r="BF2140" i="64"/>
  <c r="BF2161" i="64"/>
  <c r="AX2140" i="64"/>
  <c r="AX2161" i="64"/>
  <c r="AP2140" i="64"/>
  <c r="AP2161" i="64"/>
  <c r="AH2140" i="64"/>
  <c r="AH2161" i="64"/>
  <c r="Z2140" i="64"/>
  <c r="Z2161" i="64"/>
  <c r="CE2137" i="64"/>
  <c r="CE2149" i="64" s="1"/>
  <c r="CE2158" i="64"/>
  <c r="BW2137" i="64"/>
  <c r="BW2149" i="64" s="1"/>
  <c r="BW2158" i="64"/>
  <c r="BO2137" i="64"/>
  <c r="BO2149" i="64" s="1"/>
  <c r="BO2158" i="64"/>
  <c r="BG2137" i="64"/>
  <c r="BG2149" i="64" s="1"/>
  <c r="BG2158" i="64"/>
  <c r="AY2137" i="64"/>
  <c r="AY2149" i="64" s="1"/>
  <c r="AY2158" i="64"/>
  <c r="AQ2137" i="64"/>
  <c r="AQ2149" i="64" s="1"/>
  <c r="AQ2158" i="64"/>
  <c r="AI2137" i="64"/>
  <c r="AI2149" i="64" s="1"/>
  <c r="AI2158" i="64"/>
  <c r="AA2137" i="64"/>
  <c r="AA2149" i="64" s="1"/>
  <c r="AA2158" i="64"/>
  <c r="S2137" i="64"/>
  <c r="S2149" i="64" s="1"/>
  <c r="S2158" i="64"/>
  <c r="DE2141" i="64"/>
  <c r="DE2162" i="64"/>
  <c r="CW2141" i="64"/>
  <c r="CW2162" i="64"/>
  <c r="CO2141" i="64"/>
  <c r="CO2162" i="64"/>
  <c r="DE2140" i="64"/>
  <c r="DE2161" i="64"/>
  <c r="CW2140" i="64"/>
  <c r="CW2161" i="64"/>
  <c r="CO2140" i="64"/>
  <c r="CO2161" i="64"/>
  <c r="DE2137" i="64"/>
  <c r="DE2149" i="64" s="1"/>
  <c r="DE2158" i="64"/>
  <c r="CW2137" i="64"/>
  <c r="CW2149" i="64" s="1"/>
  <c r="CW2158" i="64"/>
  <c r="CO2137" i="64"/>
  <c r="CO2149" i="64" s="1"/>
  <c r="CO2158" i="64"/>
  <c r="DE2136" i="64"/>
  <c r="DE2148" i="64" s="1"/>
  <c r="DE2157" i="64"/>
  <c r="DE2169" i="64" s="1"/>
  <c r="CW2136" i="64"/>
  <c r="CW2148" i="64" s="1"/>
  <c r="CW2157" i="64"/>
  <c r="CW2169" i="64" s="1"/>
  <c r="CO2136" i="64"/>
  <c r="CO2148" i="64" s="1"/>
  <c r="CO2157" i="64"/>
  <c r="CO2169" i="64" s="1"/>
  <c r="CG2136" i="64"/>
  <c r="CG2148" i="64" s="1"/>
  <c r="CG2157" i="64"/>
  <c r="CG2169" i="64" s="1"/>
  <c r="AC2136" i="64"/>
  <c r="AC2148" i="64" s="1"/>
  <c r="AC2157" i="64"/>
  <c r="AC2169" i="64" s="1"/>
  <c r="CJ2136" i="64"/>
  <c r="CJ2148" i="64" s="1"/>
  <c r="CJ2157" i="64"/>
  <c r="CJ2169" i="64" s="1"/>
  <c r="CB2136" i="64"/>
  <c r="CB2148" i="64" s="1"/>
  <c r="CB2157" i="64"/>
  <c r="CB2169" i="64" s="1"/>
  <c r="BT2136" i="64"/>
  <c r="BT2148" i="64" s="1"/>
  <c r="BT2157" i="64"/>
  <c r="BT2169" i="64" s="1"/>
  <c r="BL2136" i="64"/>
  <c r="BL2148" i="64" s="1"/>
  <c r="BL2157" i="64"/>
  <c r="BL2169" i="64" s="1"/>
  <c r="BD2136" i="64"/>
  <c r="BD2148" i="64" s="1"/>
  <c r="BD2157" i="64"/>
  <c r="BD2169" i="64" s="1"/>
  <c r="AV2136" i="64"/>
  <c r="AV2148" i="64" s="1"/>
  <c r="AV2157" i="64"/>
  <c r="AV2169" i="64" s="1"/>
  <c r="AN2136" i="64"/>
  <c r="AN2148" i="64" s="1"/>
  <c r="AN2157" i="64"/>
  <c r="AN2169" i="64" s="1"/>
  <c r="AF2136" i="64"/>
  <c r="AF2148" i="64" s="1"/>
  <c r="AF2157" i="64"/>
  <c r="AF2169" i="64" s="1"/>
  <c r="X2136" i="64"/>
  <c r="X2148" i="64" s="1"/>
  <c r="X2157" i="64"/>
  <c r="X2169" i="64" s="1"/>
  <c r="CJ2141" i="64"/>
  <c r="CJ2162" i="64"/>
  <c r="CB2141" i="64"/>
  <c r="CB2162" i="64"/>
  <c r="BT2141" i="64"/>
  <c r="BT2162" i="64"/>
  <c r="BL2141" i="64"/>
  <c r="BL2162" i="64"/>
  <c r="BD2141" i="64"/>
  <c r="BD2162" i="64"/>
  <c r="AV2141" i="64"/>
  <c r="AV2162" i="64"/>
  <c r="AN2141" i="64"/>
  <c r="AN2162" i="64"/>
  <c r="AF2141" i="64"/>
  <c r="AF2162" i="64"/>
  <c r="X2141" i="64"/>
  <c r="X2162" i="64"/>
  <c r="CK2140" i="64"/>
  <c r="CK2161" i="64"/>
  <c r="CC2140" i="64"/>
  <c r="CC2161" i="64"/>
  <c r="BU2140" i="64"/>
  <c r="BU2161" i="64"/>
  <c r="BM2140" i="64"/>
  <c r="BM2161" i="64"/>
  <c r="BE2140" i="64"/>
  <c r="BE2161" i="64"/>
  <c r="AW2140" i="64"/>
  <c r="AW2161" i="64"/>
  <c r="AO2140" i="64"/>
  <c r="AO2161" i="64"/>
  <c r="AG2140" i="64"/>
  <c r="AG2161" i="64"/>
  <c r="Y2140" i="64"/>
  <c r="Y2161" i="64"/>
  <c r="CL2137" i="64"/>
  <c r="CL2149" i="64" s="1"/>
  <c r="CL2158" i="64"/>
  <c r="CD2137" i="64"/>
  <c r="CD2149" i="64" s="1"/>
  <c r="CD2158" i="64"/>
  <c r="BV2137" i="64"/>
  <c r="BV2149" i="64" s="1"/>
  <c r="BV2158" i="64"/>
  <c r="BN2137" i="64"/>
  <c r="BN2149" i="64" s="1"/>
  <c r="BN2158" i="64"/>
  <c r="BF2137" i="64"/>
  <c r="BF2149" i="64" s="1"/>
  <c r="BF2158" i="64"/>
  <c r="AX2137" i="64"/>
  <c r="AX2149" i="64" s="1"/>
  <c r="AX2158" i="64"/>
  <c r="AP2137" i="64"/>
  <c r="AP2149" i="64" s="1"/>
  <c r="AP2158" i="64"/>
  <c r="AH2137" i="64"/>
  <c r="AH2149" i="64" s="1"/>
  <c r="AH2158" i="64"/>
  <c r="Z2137" i="64"/>
  <c r="Z2149" i="64" s="1"/>
  <c r="Z2158" i="64"/>
  <c r="DD2141" i="64"/>
  <c r="DD2162" i="64"/>
  <c r="CV2141" i="64"/>
  <c r="CV2162" i="64"/>
  <c r="DD2140" i="64"/>
  <c r="DD2161" i="64"/>
  <c r="CV2140" i="64"/>
  <c r="CV2161" i="64"/>
  <c r="DD2137" i="64"/>
  <c r="DD2149" i="64" s="1"/>
  <c r="DD2158" i="64"/>
  <c r="CV2137" i="64"/>
  <c r="CV2149" i="64" s="1"/>
  <c r="CV2158" i="64"/>
  <c r="DD2136" i="64"/>
  <c r="DD2148" i="64" s="1"/>
  <c r="DD2157" i="64"/>
  <c r="DD2169" i="64" s="1"/>
  <c r="CV2136" i="64"/>
  <c r="CV2148" i="64" s="1"/>
  <c r="CV2157" i="64"/>
  <c r="CV2169" i="64" s="1"/>
  <c r="CI2136" i="64"/>
  <c r="CI2148" i="64" s="1"/>
  <c r="CI2157" i="64"/>
  <c r="CI2169" i="64" s="1"/>
  <c r="CA2136" i="64"/>
  <c r="CA2148" i="64" s="1"/>
  <c r="CA2157" i="64"/>
  <c r="CA2169" i="64" s="1"/>
  <c r="BS2136" i="64"/>
  <c r="BS2148" i="64" s="1"/>
  <c r="BS2157" i="64"/>
  <c r="BS2169" i="64" s="1"/>
  <c r="BK2136" i="64"/>
  <c r="BK2148" i="64" s="1"/>
  <c r="BK2157" i="64"/>
  <c r="BK2169" i="64" s="1"/>
  <c r="BC2136" i="64"/>
  <c r="BC2148" i="64" s="1"/>
  <c r="BC2157" i="64"/>
  <c r="BC2169" i="64" s="1"/>
  <c r="AU2136" i="64"/>
  <c r="AU2148" i="64" s="1"/>
  <c r="AU2157" i="64"/>
  <c r="AU2169" i="64" s="1"/>
  <c r="AM2136" i="64"/>
  <c r="AM2148" i="64" s="1"/>
  <c r="AM2157" i="64"/>
  <c r="AM2169" i="64" s="1"/>
  <c r="AE2136" i="64"/>
  <c r="AE2148" i="64" s="1"/>
  <c r="AE2157" i="64"/>
  <c r="AE2169" i="64" s="1"/>
  <c r="W2136" i="64"/>
  <c r="W2148" i="64" s="1"/>
  <c r="W2157" i="64"/>
  <c r="W2169" i="64" s="1"/>
  <c r="CI2141" i="64"/>
  <c r="CI2162" i="64"/>
  <c r="CA2141" i="64"/>
  <c r="CA2162" i="64"/>
  <c r="BS2141" i="64"/>
  <c r="BS2162" i="64"/>
  <c r="BK2141" i="64"/>
  <c r="BK2162" i="64"/>
  <c r="BC2141" i="64"/>
  <c r="BC2162" i="64"/>
  <c r="AU2141" i="64"/>
  <c r="AU2162" i="64"/>
  <c r="AM2141" i="64"/>
  <c r="AM2162" i="64"/>
  <c r="AE2141" i="64"/>
  <c r="AE2162" i="64"/>
  <c r="W2141" i="64"/>
  <c r="W2162" i="64"/>
  <c r="CJ2140" i="64"/>
  <c r="CJ2161" i="64"/>
  <c r="CB2140" i="64"/>
  <c r="CB2161" i="64"/>
  <c r="BT2140" i="64"/>
  <c r="BT2161" i="64"/>
  <c r="BL2140" i="64"/>
  <c r="BL2161" i="64"/>
  <c r="BD2140" i="64"/>
  <c r="BD2161" i="64"/>
  <c r="AV2140" i="64"/>
  <c r="AV2161" i="64"/>
  <c r="AN2140" i="64"/>
  <c r="AN2161" i="64"/>
  <c r="AF2140" i="64"/>
  <c r="AF2161" i="64"/>
  <c r="X2140" i="64"/>
  <c r="X2161" i="64"/>
  <c r="CK2137" i="64"/>
  <c r="CK2149" i="64" s="1"/>
  <c r="CK2158" i="64"/>
  <c r="CC2137" i="64"/>
  <c r="CC2149" i="64" s="1"/>
  <c r="CC2158" i="64"/>
  <c r="BU2137" i="64"/>
  <c r="BU2149" i="64" s="1"/>
  <c r="BU2158" i="64"/>
  <c r="BM2137" i="64"/>
  <c r="BM2149" i="64" s="1"/>
  <c r="BM2158" i="64"/>
  <c r="BE2137" i="64"/>
  <c r="BE2149" i="64" s="1"/>
  <c r="BE2158" i="64"/>
  <c r="AW2137" i="64"/>
  <c r="AW2149" i="64" s="1"/>
  <c r="AW2158" i="64"/>
  <c r="AO2137" i="64"/>
  <c r="AO2149" i="64" s="1"/>
  <c r="AO2158" i="64"/>
  <c r="AG2137" i="64"/>
  <c r="AG2149" i="64" s="1"/>
  <c r="AG2158" i="64"/>
  <c r="Y2137" i="64"/>
  <c r="Y2149" i="64" s="1"/>
  <c r="Y2158" i="64"/>
  <c r="DK2141" i="64"/>
  <c r="DK2162" i="64"/>
  <c r="DC2141" i="64"/>
  <c r="DC2162" i="64"/>
  <c r="CU2141" i="64"/>
  <c r="CU2162" i="64"/>
  <c r="DK2140" i="64"/>
  <c r="DK2161" i="64"/>
  <c r="DC2140" i="64"/>
  <c r="DC2161" i="64"/>
  <c r="CU2140" i="64"/>
  <c r="CU2161" i="64"/>
  <c r="DK2137" i="64"/>
  <c r="DK2149" i="64" s="1"/>
  <c r="DK2158" i="64"/>
  <c r="DC2137" i="64"/>
  <c r="DC2149" i="64" s="1"/>
  <c r="DC2158" i="64"/>
  <c r="CU2137" i="64"/>
  <c r="CU2149" i="64" s="1"/>
  <c r="CU2158" i="64"/>
  <c r="DK2136" i="64"/>
  <c r="DK2148" i="64" s="1"/>
  <c r="DK2157" i="64"/>
  <c r="DK2169" i="64" s="1"/>
  <c r="DC2136" i="64"/>
  <c r="DC2148" i="64" s="1"/>
  <c r="DC2157" i="64"/>
  <c r="DC2169" i="64" s="1"/>
  <c r="CU2136" i="64"/>
  <c r="CU2148" i="64" s="1"/>
  <c r="CU2157" i="64"/>
  <c r="CU2169" i="64" s="1"/>
  <c r="CH2136" i="64"/>
  <c r="CH2148" i="64" s="1"/>
  <c r="CH2157" i="64"/>
  <c r="CH2169" i="64" s="1"/>
  <c r="BZ2136" i="64"/>
  <c r="BZ2148" i="64" s="1"/>
  <c r="BZ2157" i="64"/>
  <c r="BZ2169" i="64" s="1"/>
  <c r="BR2136" i="64"/>
  <c r="BR2148" i="64" s="1"/>
  <c r="BR2157" i="64"/>
  <c r="BR2169" i="64" s="1"/>
  <c r="BJ2136" i="64"/>
  <c r="BJ2148" i="64" s="1"/>
  <c r="BJ2157" i="64"/>
  <c r="BJ2169" i="64" s="1"/>
  <c r="BB2136" i="64"/>
  <c r="BB2148" i="64" s="1"/>
  <c r="BB2157" i="64"/>
  <c r="BB2169" i="64" s="1"/>
  <c r="AT2136" i="64"/>
  <c r="AT2148" i="64" s="1"/>
  <c r="AT2157" i="64"/>
  <c r="AT2169" i="64" s="1"/>
  <c r="AL2136" i="64"/>
  <c r="AL2148" i="64" s="1"/>
  <c r="AL2157" i="64"/>
  <c r="AL2169" i="64" s="1"/>
  <c r="AD2136" i="64"/>
  <c r="AD2148" i="64" s="1"/>
  <c r="AD2157" i="64"/>
  <c r="AD2169" i="64" s="1"/>
  <c r="V2136" i="64"/>
  <c r="V2148" i="64" s="1"/>
  <c r="V2157" i="64"/>
  <c r="V2169" i="64" s="1"/>
  <c r="CH2141" i="64"/>
  <c r="CH2162" i="64"/>
  <c r="BZ2141" i="64"/>
  <c r="BZ2162" i="64"/>
  <c r="BR2141" i="64"/>
  <c r="BR2162" i="64"/>
  <c r="BJ2141" i="64"/>
  <c r="BJ2162" i="64"/>
  <c r="BB2141" i="64"/>
  <c r="BB2162" i="64"/>
  <c r="AT2141" i="64"/>
  <c r="AT2162" i="64"/>
  <c r="AL2141" i="64"/>
  <c r="AL2162" i="64"/>
  <c r="AD2141" i="64"/>
  <c r="AD2162" i="64"/>
  <c r="V2141" i="64"/>
  <c r="V2162" i="64"/>
  <c r="CI2140" i="64"/>
  <c r="CI2161" i="64"/>
  <c r="CA2140" i="64"/>
  <c r="CA2161" i="64"/>
  <c r="BS2140" i="64"/>
  <c r="BS2161" i="64"/>
  <c r="BK2140" i="64"/>
  <c r="BK2161" i="64"/>
  <c r="BC2140" i="64"/>
  <c r="BC2161" i="64"/>
  <c r="AU2140" i="64"/>
  <c r="AU2161" i="64"/>
  <c r="AM2140" i="64"/>
  <c r="AM2161" i="64"/>
  <c r="AE2140" i="64"/>
  <c r="AE2161" i="64"/>
  <c r="W2140" i="64"/>
  <c r="W2161" i="64"/>
  <c r="CJ2137" i="64"/>
  <c r="CJ2149" i="64" s="1"/>
  <c r="CJ2158" i="64"/>
  <c r="CB2137" i="64"/>
  <c r="CB2149" i="64" s="1"/>
  <c r="CB2158" i="64"/>
  <c r="BT2137" i="64"/>
  <c r="BT2149" i="64" s="1"/>
  <c r="BT2158" i="64"/>
  <c r="BL2137" i="64"/>
  <c r="BL2149" i="64" s="1"/>
  <c r="BL2158" i="64"/>
  <c r="BD2137" i="64"/>
  <c r="BD2149" i="64" s="1"/>
  <c r="BD2158" i="64"/>
  <c r="AV2137" i="64"/>
  <c r="AV2149" i="64" s="1"/>
  <c r="AV2158" i="64"/>
  <c r="AN2137" i="64"/>
  <c r="AN2149" i="64" s="1"/>
  <c r="AN2158" i="64"/>
  <c r="AF2137" i="64"/>
  <c r="AF2149" i="64" s="1"/>
  <c r="AF2158" i="64"/>
  <c r="X2137" i="64"/>
  <c r="X2149" i="64" s="1"/>
  <c r="X2158" i="64"/>
  <c r="DJ2141" i="64"/>
  <c r="DJ2162" i="64"/>
  <c r="DB2141" i="64"/>
  <c r="DB2162" i="64"/>
  <c r="CT2141" i="64"/>
  <c r="CT2162" i="64"/>
  <c r="DJ2140" i="64"/>
  <c r="DJ2161" i="64"/>
  <c r="DB2140" i="64"/>
  <c r="DB2161" i="64"/>
  <c r="CT2140" i="64"/>
  <c r="CT2161" i="64"/>
  <c r="DJ2137" i="64"/>
  <c r="DJ2149" i="64" s="1"/>
  <c r="DJ2158" i="64"/>
  <c r="DB2137" i="64"/>
  <c r="DB2149" i="64" s="1"/>
  <c r="DB2158" i="64"/>
  <c r="CT2137" i="64"/>
  <c r="CT2149" i="64" s="1"/>
  <c r="CT2158" i="64"/>
  <c r="DJ2136" i="64"/>
  <c r="DJ2148" i="64" s="1"/>
  <c r="DJ2157" i="64"/>
  <c r="DJ2169" i="64" s="1"/>
  <c r="DB2136" i="64"/>
  <c r="DB2148" i="64" s="1"/>
  <c r="DB2157" i="64"/>
  <c r="DB2169" i="64" s="1"/>
  <c r="CT2136" i="64"/>
  <c r="CT2148" i="64" s="1"/>
  <c r="CT2157" i="64"/>
  <c r="CT2169" i="64" s="1"/>
  <c r="BY2136" i="64"/>
  <c r="BY2148" i="64" s="1"/>
  <c r="BY2157" i="64"/>
  <c r="BY2169" i="64" s="1"/>
  <c r="BQ2136" i="64"/>
  <c r="BQ2148" i="64" s="1"/>
  <c r="BQ2157" i="64"/>
  <c r="BQ2169" i="64" s="1"/>
  <c r="AS2136" i="64"/>
  <c r="AS2148" i="64" s="1"/>
  <c r="AS2157" i="64"/>
  <c r="AS2169" i="64" s="1"/>
  <c r="CG2141" i="64"/>
  <c r="CG2162" i="64"/>
  <c r="BY2141" i="64"/>
  <c r="BY2162" i="64"/>
  <c r="BQ2141" i="64"/>
  <c r="BQ2162" i="64"/>
  <c r="BI2141" i="64"/>
  <c r="BI2162" i="64"/>
  <c r="BA2141" i="64"/>
  <c r="BA2162" i="64"/>
  <c r="AS2141" i="64"/>
  <c r="AS2162" i="64"/>
  <c r="AK2141" i="64"/>
  <c r="AK2162" i="64"/>
  <c r="AC2141" i="64"/>
  <c r="AC2162" i="64"/>
  <c r="U2141" i="64"/>
  <c r="U2162" i="64"/>
  <c r="CH2140" i="64"/>
  <c r="CH2161" i="64"/>
  <c r="BZ2140" i="64"/>
  <c r="BZ2161" i="64"/>
  <c r="BR2140" i="64"/>
  <c r="BR2161" i="64"/>
  <c r="BJ2140" i="64"/>
  <c r="BJ2161" i="64"/>
  <c r="BB2140" i="64"/>
  <c r="BB2161" i="64"/>
  <c r="AT2140" i="64"/>
  <c r="AT2161" i="64"/>
  <c r="AL2140" i="64"/>
  <c r="AL2161" i="64"/>
  <c r="AD2140" i="64"/>
  <c r="AD2161" i="64"/>
  <c r="V2140" i="64"/>
  <c r="V2161" i="64"/>
  <c r="CI2137" i="64"/>
  <c r="CI2149" i="64" s="1"/>
  <c r="CI2158" i="64"/>
  <c r="CA2137" i="64"/>
  <c r="CA2149" i="64" s="1"/>
  <c r="CA2158" i="64"/>
  <c r="BS2137" i="64"/>
  <c r="BS2149" i="64" s="1"/>
  <c r="BS2158" i="64"/>
  <c r="BK2137" i="64"/>
  <c r="BK2149" i="64" s="1"/>
  <c r="BK2158" i="64"/>
  <c r="BC2137" i="64"/>
  <c r="BC2149" i="64" s="1"/>
  <c r="BC2158" i="64"/>
  <c r="AU2137" i="64"/>
  <c r="AU2149" i="64" s="1"/>
  <c r="AU2158" i="64"/>
  <c r="AM2137" i="64"/>
  <c r="AM2149" i="64" s="1"/>
  <c r="AM2158" i="64"/>
  <c r="AE2137" i="64"/>
  <c r="AE2149" i="64" s="1"/>
  <c r="AE2158" i="64"/>
  <c r="W2137" i="64"/>
  <c r="W2149" i="64" s="1"/>
  <c r="W2158" i="64"/>
  <c r="DI2141" i="64"/>
  <c r="DI2162" i="64"/>
  <c r="DA2141" i="64"/>
  <c r="DA2162" i="64"/>
  <c r="CS2141" i="64"/>
  <c r="CS2162" i="64"/>
  <c r="DI2140" i="64"/>
  <c r="DI2161" i="64"/>
  <c r="DA2140" i="64"/>
  <c r="DA2161" i="64"/>
  <c r="CS2140" i="64"/>
  <c r="CS2161" i="64"/>
  <c r="DI2137" i="64"/>
  <c r="DI2149" i="64" s="1"/>
  <c r="DI2158" i="64"/>
  <c r="DA2137" i="64"/>
  <c r="DA2149" i="64" s="1"/>
  <c r="DA2158" i="64"/>
  <c r="CS2137" i="64"/>
  <c r="CS2149" i="64" s="1"/>
  <c r="CS2158" i="64"/>
  <c r="DI2136" i="64"/>
  <c r="DI2148" i="64" s="1"/>
  <c r="DI2157" i="64"/>
  <c r="DI2169" i="64" s="1"/>
  <c r="DA2136" i="64"/>
  <c r="DA2148" i="64" s="1"/>
  <c r="DA2157" i="64"/>
  <c r="DA2169" i="64" s="1"/>
  <c r="CS2136" i="64"/>
  <c r="CS2148" i="64" s="1"/>
  <c r="CS2157" i="64"/>
  <c r="CS2169" i="64" s="1"/>
  <c r="U2136" i="64"/>
  <c r="U2148" i="64" s="1"/>
  <c r="U2157" i="64"/>
  <c r="U2169" i="64" s="1"/>
  <c r="CF2136" i="64"/>
  <c r="CF2148" i="64" s="1"/>
  <c r="CF2157" i="64"/>
  <c r="CF2169" i="64" s="1"/>
  <c r="BX2136" i="64"/>
  <c r="BX2148" i="64" s="1"/>
  <c r="BX2157" i="64"/>
  <c r="BX2169" i="64" s="1"/>
  <c r="BP2136" i="64"/>
  <c r="BP2148" i="64" s="1"/>
  <c r="BP2157" i="64"/>
  <c r="BP2169" i="64" s="1"/>
  <c r="BH2136" i="64"/>
  <c r="BH2148" i="64" s="1"/>
  <c r="BH2157" i="64"/>
  <c r="BH2169" i="64" s="1"/>
  <c r="AZ2136" i="64"/>
  <c r="AZ2148" i="64" s="1"/>
  <c r="AZ2157" i="64"/>
  <c r="AZ2169" i="64" s="1"/>
  <c r="AR2136" i="64"/>
  <c r="AR2148" i="64" s="1"/>
  <c r="AR2157" i="64"/>
  <c r="AR2169" i="64" s="1"/>
  <c r="AJ2136" i="64"/>
  <c r="AJ2148" i="64" s="1"/>
  <c r="AJ2157" i="64"/>
  <c r="AJ2169" i="64" s="1"/>
  <c r="AB2136" i="64"/>
  <c r="AB2148" i="64" s="1"/>
  <c r="AB2157" i="64"/>
  <c r="AB2169" i="64" s="1"/>
  <c r="T2136" i="64"/>
  <c r="T2148" i="64" s="1"/>
  <c r="T2157" i="64"/>
  <c r="T2169" i="64" s="1"/>
  <c r="CF2141" i="64"/>
  <c r="CF2162" i="64"/>
  <c r="BX2141" i="64"/>
  <c r="BX2162" i="64"/>
  <c r="BP2141" i="64"/>
  <c r="BP2162" i="64"/>
  <c r="BH2141" i="64"/>
  <c r="BH2162" i="64"/>
  <c r="AZ2141" i="64"/>
  <c r="AZ2162" i="64"/>
  <c r="AR2141" i="64"/>
  <c r="AR2162" i="64"/>
  <c r="AJ2141" i="64"/>
  <c r="AJ2162" i="64"/>
  <c r="AB2141" i="64"/>
  <c r="AB2162" i="64"/>
  <c r="T2141" i="64"/>
  <c r="T2162" i="64"/>
  <c r="CG2140" i="64"/>
  <c r="CG2161" i="64"/>
  <c r="BY2140" i="64"/>
  <c r="BY2161" i="64"/>
  <c r="BQ2140" i="64"/>
  <c r="BQ2161" i="64"/>
  <c r="BI2140" i="64"/>
  <c r="BI2161" i="64"/>
  <c r="BA2140" i="64"/>
  <c r="BA2161" i="64"/>
  <c r="AS2140" i="64"/>
  <c r="AS2161" i="64"/>
  <c r="AK2140" i="64"/>
  <c r="AK2161" i="64"/>
  <c r="AC2140" i="64"/>
  <c r="AC2161" i="64"/>
  <c r="U2140" i="64"/>
  <c r="U2161" i="64"/>
  <c r="CH2137" i="64"/>
  <c r="CH2149" i="64" s="1"/>
  <c r="CH2158" i="64"/>
  <c r="BZ2137" i="64"/>
  <c r="BZ2149" i="64" s="1"/>
  <c r="BZ2158" i="64"/>
  <c r="BR2137" i="64"/>
  <c r="BR2149" i="64" s="1"/>
  <c r="BR2158" i="64"/>
  <c r="BJ2137" i="64"/>
  <c r="BJ2149" i="64" s="1"/>
  <c r="BJ2158" i="64"/>
  <c r="BB2137" i="64"/>
  <c r="BB2149" i="64" s="1"/>
  <c r="BB2158" i="64"/>
  <c r="AT2137" i="64"/>
  <c r="AT2149" i="64" s="1"/>
  <c r="AT2158" i="64"/>
  <c r="AL2137" i="64"/>
  <c r="AL2149" i="64" s="1"/>
  <c r="AL2158" i="64"/>
  <c r="AD2137" i="64"/>
  <c r="AD2149" i="64" s="1"/>
  <c r="AD2158" i="64"/>
  <c r="V2137" i="64"/>
  <c r="V2149" i="64" s="1"/>
  <c r="V2158" i="64"/>
  <c r="DH2141" i="64"/>
  <c r="DH2162" i="64"/>
  <c r="CZ2141" i="64"/>
  <c r="CZ2162" i="64"/>
  <c r="CR2141" i="64"/>
  <c r="CR2162" i="64"/>
  <c r="DH2140" i="64"/>
  <c r="DH2161" i="64"/>
  <c r="CZ2140" i="64"/>
  <c r="CZ2161" i="64"/>
  <c r="CR2140" i="64"/>
  <c r="CR2161" i="64"/>
  <c r="DH2137" i="64"/>
  <c r="DH2149" i="64" s="1"/>
  <c r="DH2158" i="64"/>
  <c r="CZ2137" i="64"/>
  <c r="CZ2149" i="64" s="1"/>
  <c r="CZ2158" i="64"/>
  <c r="CR2137" i="64"/>
  <c r="CR2149" i="64" s="1"/>
  <c r="CR2158" i="64"/>
  <c r="DH2136" i="64"/>
  <c r="DH2148" i="64" s="1"/>
  <c r="DH2157" i="64"/>
  <c r="DH2169" i="64" s="1"/>
  <c r="CZ2136" i="64"/>
  <c r="CZ2148" i="64" s="1"/>
  <c r="CZ2157" i="64"/>
  <c r="CZ2169" i="64" s="1"/>
  <c r="CR2136" i="64"/>
  <c r="CR2148" i="64" s="1"/>
  <c r="CR2157" i="64"/>
  <c r="CR2169" i="64" s="1"/>
  <c r="AK2136" i="64"/>
  <c r="AK2148" i="64" s="1"/>
  <c r="AK2157" i="64"/>
  <c r="AK2169" i="64" s="1"/>
  <c r="CE2136" i="64"/>
  <c r="CE2148" i="64" s="1"/>
  <c r="CE2157" i="64"/>
  <c r="CE2169" i="64" s="1"/>
  <c r="BW2136" i="64"/>
  <c r="BW2148" i="64" s="1"/>
  <c r="BW2157" i="64"/>
  <c r="BW2169" i="64" s="1"/>
  <c r="BO2136" i="64"/>
  <c r="BO2148" i="64" s="1"/>
  <c r="BO2157" i="64"/>
  <c r="BO2169" i="64" s="1"/>
  <c r="BG2136" i="64"/>
  <c r="BG2148" i="64" s="1"/>
  <c r="BG2157" i="64"/>
  <c r="BG2169" i="64" s="1"/>
  <c r="AY2136" i="64"/>
  <c r="AY2148" i="64" s="1"/>
  <c r="AY2157" i="64"/>
  <c r="AY2169" i="64" s="1"/>
  <c r="AQ2136" i="64"/>
  <c r="AQ2148" i="64" s="1"/>
  <c r="AQ2157" i="64"/>
  <c r="AQ2169" i="64" s="1"/>
  <c r="AI2136" i="64"/>
  <c r="AI2148" i="64" s="1"/>
  <c r="AI2157" i="64"/>
  <c r="AI2169" i="64" s="1"/>
  <c r="AA2136" i="64"/>
  <c r="AA2148" i="64" s="1"/>
  <c r="AA2157" i="64"/>
  <c r="AA2169" i="64" s="1"/>
  <c r="S2136" i="64"/>
  <c r="S2148" i="64" s="1"/>
  <c r="S2157" i="64"/>
  <c r="S2169" i="64" s="1"/>
  <c r="CE2141" i="64"/>
  <c r="CE2162" i="64"/>
  <c r="BW2141" i="64"/>
  <c r="BW2162" i="64"/>
  <c r="BO2141" i="64"/>
  <c r="BO2162" i="64"/>
  <c r="BG2141" i="64"/>
  <c r="BG2162" i="64"/>
  <c r="AY2141" i="64"/>
  <c r="AY2162" i="64"/>
  <c r="AQ2141" i="64"/>
  <c r="AQ2162" i="64"/>
  <c r="AI2141" i="64"/>
  <c r="AI2162" i="64"/>
  <c r="AA2141" i="64"/>
  <c r="AA2162" i="64"/>
  <c r="S2141" i="64"/>
  <c r="S2162" i="64"/>
  <c r="CF2140" i="64"/>
  <c r="CF2161" i="64"/>
  <c r="BX2140" i="64"/>
  <c r="BX2161" i="64"/>
  <c r="BP2140" i="64"/>
  <c r="BP2161" i="64"/>
  <c r="BH2140" i="64"/>
  <c r="BH2161" i="64"/>
  <c r="AZ2140" i="64"/>
  <c r="AZ2161" i="64"/>
  <c r="AR2140" i="64"/>
  <c r="AR2161" i="64"/>
  <c r="AJ2140" i="64"/>
  <c r="AJ2161" i="64"/>
  <c r="AB2140" i="64"/>
  <c r="AB2161" i="64"/>
  <c r="T2140" i="64"/>
  <c r="T2161" i="64"/>
  <c r="CG2137" i="64"/>
  <c r="CG2149" i="64" s="1"/>
  <c r="CG2158" i="64"/>
  <c r="BY2137" i="64"/>
  <c r="BY2149" i="64" s="1"/>
  <c r="BY2158" i="64"/>
  <c r="BQ2137" i="64"/>
  <c r="BQ2149" i="64" s="1"/>
  <c r="BQ2158" i="64"/>
  <c r="BI2137" i="64"/>
  <c r="BI2149" i="64" s="1"/>
  <c r="BI2158" i="64"/>
  <c r="BA2137" i="64"/>
  <c r="BA2149" i="64" s="1"/>
  <c r="BA2158" i="64"/>
  <c r="AS2137" i="64"/>
  <c r="AS2149" i="64" s="1"/>
  <c r="AS2158" i="64"/>
  <c r="AK2137" i="64"/>
  <c r="AK2149" i="64" s="1"/>
  <c r="AK2158" i="64"/>
  <c r="AC2137" i="64"/>
  <c r="AC2149" i="64" s="1"/>
  <c r="AC2158" i="64"/>
  <c r="U2137" i="64"/>
  <c r="U2149" i="64" s="1"/>
  <c r="U2158" i="64"/>
  <c r="DG2141" i="64"/>
  <c r="DG2162" i="64"/>
  <c r="CY2141" i="64"/>
  <c r="CY2162" i="64"/>
  <c r="CQ2141" i="64"/>
  <c r="CQ2162" i="64"/>
  <c r="DG2140" i="64"/>
  <c r="DG2161" i="64"/>
  <c r="CY2140" i="64"/>
  <c r="CY2161" i="64"/>
  <c r="CQ2140" i="64"/>
  <c r="CQ2161" i="64"/>
  <c r="DG2137" i="64"/>
  <c r="DG2149" i="64" s="1"/>
  <c r="DG2158" i="64"/>
  <c r="CY2137" i="64"/>
  <c r="CY2149" i="64" s="1"/>
  <c r="CY2158" i="64"/>
  <c r="CQ2137" i="64"/>
  <c r="CQ2149" i="64" s="1"/>
  <c r="CQ2158" i="64"/>
  <c r="DG2136" i="64"/>
  <c r="DG2148" i="64" s="1"/>
  <c r="DG2157" i="64"/>
  <c r="DG2169" i="64" s="1"/>
  <c r="CY2136" i="64"/>
  <c r="CY2148" i="64" s="1"/>
  <c r="CY2157" i="64"/>
  <c r="CY2169" i="64" s="1"/>
  <c r="CQ2136" i="64"/>
  <c r="CQ2148" i="64" s="1"/>
  <c r="CQ2157" i="64"/>
  <c r="CQ2169" i="64" s="1"/>
  <c r="AS1808" i="64"/>
  <c r="AS1821" i="64" s="1"/>
  <c r="AS1851" i="64"/>
  <c r="AS1864" i="64" s="1"/>
  <c r="AS1830" i="64"/>
  <c r="AS1842" i="64" s="1"/>
  <c r="BZ1812" i="64"/>
  <c r="BZ1855" i="64"/>
  <c r="BZ1834" i="64"/>
  <c r="AD1812" i="64"/>
  <c r="AD1855" i="64"/>
  <c r="AD1834" i="64"/>
  <c r="AM1809" i="64"/>
  <c r="AM1822" i="64" s="1"/>
  <c r="AM1852" i="64"/>
  <c r="AM1865" i="64" s="1"/>
  <c r="AM1831" i="64"/>
  <c r="AM1843" i="64" s="1"/>
  <c r="DH1812" i="64"/>
  <c r="DH1855" i="64"/>
  <c r="DH1834" i="64"/>
  <c r="CZ1808" i="64"/>
  <c r="CZ1821" i="64" s="1"/>
  <c r="CZ1851" i="64"/>
  <c r="CZ1864" i="64" s="1"/>
  <c r="CZ1830" i="64"/>
  <c r="CZ1842" i="64" s="1"/>
  <c r="CF1808" i="64"/>
  <c r="CF1821" i="64" s="1"/>
  <c r="CF1851" i="64"/>
  <c r="CF1864" i="64" s="1"/>
  <c r="CF1830" i="64"/>
  <c r="CF1842" i="64" s="1"/>
  <c r="BX1808" i="64"/>
  <c r="BX1821" i="64" s="1"/>
  <c r="BX1851" i="64"/>
  <c r="BX1864" i="64" s="1"/>
  <c r="BX1830" i="64"/>
  <c r="BX1842" i="64" s="1"/>
  <c r="BP1851" i="64"/>
  <c r="BP1864" i="64" s="1"/>
  <c r="BP1830" i="64"/>
  <c r="BP1842" i="64" s="1"/>
  <c r="BH1851" i="64"/>
  <c r="BH1864" i="64" s="1"/>
  <c r="BH1830" i="64"/>
  <c r="BH1842" i="64" s="1"/>
  <c r="AZ1851" i="64"/>
  <c r="AZ1864" i="64" s="1"/>
  <c r="AZ1830" i="64"/>
  <c r="AZ1842" i="64" s="1"/>
  <c r="AR1808" i="64"/>
  <c r="AR1821" i="64" s="1"/>
  <c r="AR1851" i="64"/>
  <c r="AR1864" i="64" s="1"/>
  <c r="AR1830" i="64"/>
  <c r="AR1842" i="64" s="1"/>
  <c r="AJ1851" i="64"/>
  <c r="AJ1864" i="64" s="1"/>
  <c r="AJ1830" i="64"/>
  <c r="AJ1842" i="64" s="1"/>
  <c r="AB1851" i="64"/>
  <c r="AB1864" i="64" s="1"/>
  <c r="AB1830" i="64"/>
  <c r="AB1842" i="64" s="1"/>
  <c r="T1851" i="64"/>
  <c r="T1864" i="64" s="1"/>
  <c r="T1830" i="64"/>
  <c r="T1842" i="64" s="1"/>
  <c r="CF1856" i="64"/>
  <c r="CF1869" i="64" s="1"/>
  <c r="CF1835" i="64"/>
  <c r="CF1847" i="64" s="1"/>
  <c r="BX1856" i="64"/>
  <c r="BX1869" i="64" s="1"/>
  <c r="BX1835" i="64"/>
  <c r="BX1847" i="64" s="1"/>
  <c r="BP1856" i="64"/>
  <c r="BP1869" i="64" s="1"/>
  <c r="BP1835" i="64"/>
  <c r="BP1847" i="64" s="1"/>
  <c r="BH1856" i="64"/>
  <c r="BH1869" i="64" s="1"/>
  <c r="BH1835" i="64"/>
  <c r="BH1847" i="64" s="1"/>
  <c r="AZ1856" i="64"/>
  <c r="AZ1869" i="64" s="1"/>
  <c r="AZ1835" i="64"/>
  <c r="AZ1847" i="64" s="1"/>
  <c r="AR1856" i="64"/>
  <c r="AR1869" i="64" s="1"/>
  <c r="AR1835" i="64"/>
  <c r="AR1847" i="64" s="1"/>
  <c r="AJ1856" i="64"/>
  <c r="AJ1869" i="64" s="1"/>
  <c r="AJ1835" i="64"/>
  <c r="AJ1847" i="64" s="1"/>
  <c r="AB1813" i="64"/>
  <c r="AB1826" i="64" s="1"/>
  <c r="AB1856" i="64"/>
  <c r="AB1869" i="64" s="1"/>
  <c r="AB1835" i="64"/>
  <c r="AB1847" i="64" s="1"/>
  <c r="T1856" i="64"/>
  <c r="T1869" i="64" s="1"/>
  <c r="T1835" i="64"/>
  <c r="T1847" i="64" s="1"/>
  <c r="CG1855" i="64"/>
  <c r="CG1834" i="64"/>
  <c r="BY1855" i="64"/>
  <c r="BY1834" i="64"/>
  <c r="BQ1834" i="64"/>
  <c r="BQ1855" i="64"/>
  <c r="BI1812" i="64"/>
  <c r="BI1855" i="64"/>
  <c r="BI1834" i="64"/>
  <c r="BA1855" i="64"/>
  <c r="BA1834" i="64"/>
  <c r="AS1855" i="64"/>
  <c r="AS1834" i="64"/>
  <c r="AK1855" i="64"/>
  <c r="AK1834" i="64"/>
  <c r="AC1855" i="64"/>
  <c r="AC1834" i="64"/>
  <c r="U1812" i="64"/>
  <c r="U1855" i="64"/>
  <c r="U1834" i="64"/>
  <c r="CH1809" i="64"/>
  <c r="CH1822" i="64" s="1"/>
  <c r="CH1852" i="64"/>
  <c r="CH1865" i="64" s="1"/>
  <c r="CH1831" i="64"/>
  <c r="CH1843" i="64" s="1"/>
  <c r="BZ1809" i="64"/>
  <c r="BZ1822" i="64" s="1"/>
  <c r="BZ1852" i="64"/>
  <c r="BZ1865" i="64" s="1"/>
  <c r="BZ1831" i="64"/>
  <c r="BZ1843" i="64" s="1"/>
  <c r="BR1809" i="64"/>
  <c r="BR1822" i="64" s="1"/>
  <c r="BR1852" i="64"/>
  <c r="BR1865" i="64" s="1"/>
  <c r="BR1831" i="64"/>
  <c r="BR1843" i="64" s="1"/>
  <c r="BJ1809" i="64"/>
  <c r="BJ1822" i="64" s="1"/>
  <c r="BJ1852" i="64"/>
  <c r="BJ1865" i="64" s="1"/>
  <c r="BJ1831" i="64"/>
  <c r="BJ1843" i="64" s="1"/>
  <c r="BB1852" i="64"/>
  <c r="BB1865" i="64" s="1"/>
  <c r="BB1831" i="64"/>
  <c r="BB1843" i="64" s="1"/>
  <c r="AT1809" i="64"/>
  <c r="AT1822" i="64" s="1"/>
  <c r="AT1852" i="64"/>
  <c r="AT1865" i="64" s="1"/>
  <c r="AT1831" i="64"/>
  <c r="AT1843" i="64" s="1"/>
  <c r="AL1852" i="64"/>
  <c r="AL1865" i="64" s="1"/>
  <c r="AL1831" i="64"/>
  <c r="AL1843" i="64" s="1"/>
  <c r="AD1809" i="64"/>
  <c r="AD1822" i="64" s="1"/>
  <c r="AD1852" i="64"/>
  <c r="AD1865" i="64" s="1"/>
  <c r="AD1831" i="64"/>
  <c r="AD1843" i="64" s="1"/>
  <c r="V1809" i="64"/>
  <c r="V1822" i="64" s="1"/>
  <c r="V1852" i="64"/>
  <c r="V1865" i="64" s="1"/>
  <c r="V1831" i="64"/>
  <c r="V1843" i="64" s="1"/>
  <c r="DG1813" i="64"/>
  <c r="DG1826" i="64" s="1"/>
  <c r="DG1835" i="64"/>
  <c r="DG1847" i="64" s="1"/>
  <c r="DG1856" i="64"/>
  <c r="DG1869" i="64" s="1"/>
  <c r="CY1813" i="64"/>
  <c r="CY1826" i="64" s="1"/>
  <c r="CY1835" i="64"/>
  <c r="CY1847" i="64" s="1"/>
  <c r="CY1856" i="64"/>
  <c r="CY1869" i="64" s="1"/>
  <c r="CQ1813" i="64"/>
  <c r="CQ1826" i="64" s="1"/>
  <c r="CQ1856" i="64"/>
  <c r="CQ1869" i="64" s="1"/>
  <c r="CQ1835" i="64"/>
  <c r="CQ1847" i="64" s="1"/>
  <c r="DG1812" i="64"/>
  <c r="DG1855" i="64"/>
  <c r="DG1834" i="64"/>
  <c r="CY1812" i="64"/>
  <c r="CY1834" i="64"/>
  <c r="CY1855" i="64"/>
  <c r="CQ1812" i="64"/>
  <c r="CQ1855" i="64"/>
  <c r="CQ1834" i="64"/>
  <c r="DG1809" i="64"/>
  <c r="DG1822" i="64" s="1"/>
  <c r="DG1852" i="64"/>
  <c r="DG1865" i="64" s="1"/>
  <c r="DG1831" i="64"/>
  <c r="DG1843" i="64" s="1"/>
  <c r="CY1809" i="64"/>
  <c r="CY1822" i="64" s="1"/>
  <c r="CY1831" i="64"/>
  <c r="CY1843" i="64" s="1"/>
  <c r="CY1852" i="64"/>
  <c r="CY1865" i="64" s="1"/>
  <c r="CQ1809" i="64"/>
  <c r="CQ1822" i="64" s="1"/>
  <c r="CQ1852" i="64"/>
  <c r="CQ1865" i="64" s="1"/>
  <c r="CQ1831" i="64"/>
  <c r="CQ1843" i="64" s="1"/>
  <c r="DG1808" i="64"/>
  <c r="DG1821" i="64" s="1"/>
  <c r="DG1851" i="64"/>
  <c r="DG1864" i="64" s="1"/>
  <c r="DG1830" i="64"/>
  <c r="DG1842" i="64" s="1"/>
  <c r="CY1808" i="64"/>
  <c r="CY1821" i="64" s="1"/>
  <c r="CY1851" i="64"/>
  <c r="CY1864" i="64" s="1"/>
  <c r="CY1830" i="64"/>
  <c r="CY1842" i="64" s="1"/>
  <c r="CQ1808" i="64"/>
  <c r="CQ1821" i="64" s="1"/>
  <c r="CQ1851" i="64"/>
  <c r="CQ1864" i="64" s="1"/>
  <c r="CQ1830" i="64"/>
  <c r="CQ1842" i="64" s="1"/>
  <c r="BQ1808" i="64"/>
  <c r="BQ1821" i="64" s="1"/>
  <c r="BQ1830" i="64"/>
  <c r="BQ1842" i="64" s="1"/>
  <c r="BQ1851" i="64"/>
  <c r="BQ1864" i="64" s="1"/>
  <c r="CG1856" i="64"/>
  <c r="CG1869" i="64" s="1"/>
  <c r="CG1835" i="64"/>
  <c r="CG1847" i="64" s="1"/>
  <c r="AS1856" i="64"/>
  <c r="AS1869" i="64" s="1"/>
  <c r="AS1835" i="64"/>
  <c r="AS1847" i="64" s="1"/>
  <c r="CH1855" i="64"/>
  <c r="CH1834" i="64"/>
  <c r="V1855" i="64"/>
  <c r="V1834" i="64"/>
  <c r="AU1809" i="64"/>
  <c r="AU1822" i="64" s="1"/>
  <c r="AU1852" i="64"/>
  <c r="AU1865" i="64" s="1"/>
  <c r="AU1831" i="64"/>
  <c r="AU1843" i="64" s="1"/>
  <c r="CR1813" i="64"/>
  <c r="CR1826" i="64" s="1"/>
  <c r="CR1856" i="64"/>
  <c r="CR1869" i="64" s="1"/>
  <c r="CR1835" i="64"/>
  <c r="CR1847" i="64" s="1"/>
  <c r="DH1808" i="64"/>
  <c r="DH1821" i="64" s="1"/>
  <c r="DH1851" i="64"/>
  <c r="DH1864" i="64" s="1"/>
  <c r="DH1830" i="64"/>
  <c r="DH1842" i="64" s="1"/>
  <c r="CE1851" i="64"/>
  <c r="CE1864" i="64" s="1"/>
  <c r="CE1830" i="64"/>
  <c r="CE1842" i="64" s="1"/>
  <c r="BW1851" i="64"/>
  <c r="BW1864" i="64" s="1"/>
  <c r="BW1830" i="64"/>
  <c r="BW1842" i="64" s="1"/>
  <c r="BO1851" i="64"/>
  <c r="BO1864" i="64" s="1"/>
  <c r="BO1830" i="64"/>
  <c r="BO1842" i="64" s="1"/>
  <c r="BG1851" i="64"/>
  <c r="BG1864" i="64" s="1"/>
  <c r="BG1830" i="64"/>
  <c r="BG1842" i="64" s="1"/>
  <c r="AY1851" i="64"/>
  <c r="AY1864" i="64" s="1"/>
  <c r="AY1830" i="64"/>
  <c r="AY1842" i="64" s="1"/>
  <c r="AQ1851" i="64"/>
  <c r="AQ1864" i="64" s="1"/>
  <c r="AQ1830" i="64"/>
  <c r="AQ1842" i="64" s="1"/>
  <c r="AI1851" i="64"/>
  <c r="AI1864" i="64" s="1"/>
  <c r="AI1830" i="64"/>
  <c r="AI1842" i="64" s="1"/>
  <c r="AA1851" i="64"/>
  <c r="AA1864" i="64" s="1"/>
  <c r="AA1830" i="64"/>
  <c r="AA1842" i="64" s="1"/>
  <c r="S1851" i="64"/>
  <c r="S1864" i="64" s="1"/>
  <c r="S1830" i="64"/>
  <c r="S1842" i="64" s="1"/>
  <c r="CE1856" i="64"/>
  <c r="CE1869" i="64" s="1"/>
  <c r="CE1835" i="64"/>
  <c r="CE1847" i="64" s="1"/>
  <c r="BW1856" i="64"/>
  <c r="BW1869" i="64" s="1"/>
  <c r="BW1835" i="64"/>
  <c r="BW1847" i="64" s="1"/>
  <c r="BO1856" i="64"/>
  <c r="BO1869" i="64" s="1"/>
  <c r="BO1835" i="64"/>
  <c r="BO1847" i="64" s="1"/>
  <c r="BG1856" i="64"/>
  <c r="BG1869" i="64" s="1"/>
  <c r="BG1835" i="64"/>
  <c r="BG1847" i="64" s="1"/>
  <c r="AY1856" i="64"/>
  <c r="AY1869" i="64" s="1"/>
  <c r="AY1835" i="64"/>
  <c r="AY1847" i="64" s="1"/>
  <c r="AQ1813" i="64"/>
  <c r="AQ1826" i="64" s="1"/>
  <c r="AQ1856" i="64"/>
  <c r="AQ1869" i="64" s="1"/>
  <c r="AQ1835" i="64"/>
  <c r="AQ1847" i="64" s="1"/>
  <c r="AI1856" i="64"/>
  <c r="AI1869" i="64" s="1"/>
  <c r="AI1835" i="64"/>
  <c r="AI1847" i="64" s="1"/>
  <c r="AA1856" i="64"/>
  <c r="AA1869" i="64" s="1"/>
  <c r="AA1835" i="64"/>
  <c r="AA1847" i="64" s="1"/>
  <c r="S1856" i="64"/>
  <c r="S1869" i="64" s="1"/>
  <c r="S1835" i="64"/>
  <c r="S1847" i="64" s="1"/>
  <c r="CF1855" i="64"/>
  <c r="CF1834" i="64"/>
  <c r="BX1812" i="64"/>
  <c r="BX1855" i="64"/>
  <c r="BX1834" i="64"/>
  <c r="BP1855" i="64"/>
  <c r="BP1834" i="64"/>
  <c r="BH1812" i="64"/>
  <c r="BH1855" i="64"/>
  <c r="BH1834" i="64"/>
  <c r="AZ1855" i="64"/>
  <c r="AZ1834" i="64"/>
  <c r="AR1855" i="64"/>
  <c r="AR1834" i="64"/>
  <c r="AJ1812" i="64"/>
  <c r="AJ1855" i="64"/>
  <c r="AJ1834" i="64"/>
  <c r="AB1855" i="64"/>
  <c r="AB1834" i="64"/>
  <c r="T1855" i="64"/>
  <c r="T1834" i="64"/>
  <c r="CG1809" i="64"/>
  <c r="CG1822" i="64" s="1"/>
  <c r="CG1852" i="64"/>
  <c r="CG1865" i="64" s="1"/>
  <c r="CG1831" i="64"/>
  <c r="CG1843" i="64" s="1"/>
  <c r="BY1852" i="64"/>
  <c r="BY1865" i="64" s="1"/>
  <c r="BY1831" i="64"/>
  <c r="BY1843" i="64" s="1"/>
  <c r="BQ1852" i="64"/>
  <c r="BQ1865" i="64" s="1"/>
  <c r="BQ1831" i="64"/>
  <c r="BQ1843" i="64" s="1"/>
  <c r="BI1809" i="64"/>
  <c r="BI1822" i="64" s="1"/>
  <c r="BI1852" i="64"/>
  <c r="BI1865" i="64" s="1"/>
  <c r="BI1831" i="64"/>
  <c r="BI1843" i="64" s="1"/>
  <c r="BA1809" i="64"/>
  <c r="BA1822" i="64" s="1"/>
  <c r="BA1852" i="64"/>
  <c r="BA1865" i="64" s="1"/>
  <c r="BA1831" i="64"/>
  <c r="BA1843" i="64" s="1"/>
  <c r="AS1809" i="64"/>
  <c r="AS1822" i="64" s="1"/>
  <c r="AS1852" i="64"/>
  <c r="AS1865" i="64" s="1"/>
  <c r="AS1831" i="64"/>
  <c r="AS1843" i="64" s="1"/>
  <c r="AK1809" i="64"/>
  <c r="AK1822" i="64" s="1"/>
  <c r="AK1831" i="64"/>
  <c r="AK1843" i="64" s="1"/>
  <c r="AK1852" i="64"/>
  <c r="AK1865" i="64" s="1"/>
  <c r="AC1852" i="64"/>
  <c r="AC1865" i="64" s="1"/>
  <c r="AC1831" i="64"/>
  <c r="AC1843" i="64" s="1"/>
  <c r="U1809" i="64"/>
  <c r="U1822" i="64" s="1"/>
  <c r="U1852" i="64"/>
  <c r="U1865" i="64" s="1"/>
  <c r="U1831" i="64"/>
  <c r="U1843" i="64" s="1"/>
  <c r="DF1813" i="64"/>
  <c r="DF1826" i="64" s="1"/>
  <c r="DF1856" i="64"/>
  <c r="DF1869" i="64" s="1"/>
  <c r="DF1835" i="64"/>
  <c r="DF1847" i="64" s="1"/>
  <c r="CX1813" i="64"/>
  <c r="CX1826" i="64" s="1"/>
  <c r="CX1856" i="64"/>
  <c r="CX1869" i="64" s="1"/>
  <c r="CX1835" i="64"/>
  <c r="CX1847" i="64" s="1"/>
  <c r="CP1813" i="64"/>
  <c r="CP1826" i="64" s="1"/>
  <c r="CP1856" i="64"/>
  <c r="CP1869" i="64" s="1"/>
  <c r="CP1835" i="64"/>
  <c r="CP1847" i="64" s="1"/>
  <c r="DF1812" i="64"/>
  <c r="DF1855" i="64"/>
  <c r="DF1834" i="64"/>
  <c r="CX1812" i="64"/>
  <c r="CX1855" i="64"/>
  <c r="CX1834" i="64"/>
  <c r="CP1812" i="64"/>
  <c r="CP1855" i="64"/>
  <c r="CP1834" i="64"/>
  <c r="DF1809" i="64"/>
  <c r="DF1822" i="64" s="1"/>
  <c r="DF1852" i="64"/>
  <c r="DF1865" i="64" s="1"/>
  <c r="DF1831" i="64"/>
  <c r="DF1843" i="64" s="1"/>
  <c r="CX1809" i="64"/>
  <c r="CX1822" i="64" s="1"/>
  <c r="CX1852" i="64"/>
  <c r="CX1865" i="64" s="1"/>
  <c r="CX1831" i="64"/>
  <c r="CX1843" i="64" s="1"/>
  <c r="CP1809" i="64"/>
  <c r="CP1822" i="64" s="1"/>
  <c r="CP1852" i="64"/>
  <c r="CP1865" i="64" s="1"/>
  <c r="CP1831" i="64"/>
  <c r="CP1843" i="64" s="1"/>
  <c r="DF1808" i="64"/>
  <c r="DF1821" i="64" s="1"/>
  <c r="DF1851" i="64"/>
  <c r="DF1864" i="64" s="1"/>
  <c r="DF1830" i="64"/>
  <c r="DF1842" i="64" s="1"/>
  <c r="CX1808" i="64"/>
  <c r="CX1821" i="64" s="1"/>
  <c r="CX1851" i="64"/>
  <c r="CX1864" i="64" s="1"/>
  <c r="CX1830" i="64"/>
  <c r="CX1842" i="64" s="1"/>
  <c r="CP1808" i="64"/>
  <c r="CP1821" i="64" s="1"/>
  <c r="CP1851" i="64"/>
  <c r="CP1864" i="64" s="1"/>
  <c r="CP1830" i="64"/>
  <c r="CP1842" i="64" s="1"/>
  <c r="BY1808" i="64"/>
  <c r="BY1821" i="64" s="1"/>
  <c r="BY1851" i="64"/>
  <c r="BY1864" i="64" s="1"/>
  <c r="BY1830" i="64"/>
  <c r="BY1842" i="64" s="1"/>
  <c r="U1851" i="64"/>
  <c r="U1864" i="64" s="1"/>
  <c r="U1830" i="64"/>
  <c r="U1842" i="64" s="1"/>
  <c r="BI1856" i="64"/>
  <c r="BI1869" i="64" s="1"/>
  <c r="BI1835" i="64"/>
  <c r="BI1847" i="64" s="1"/>
  <c r="U1856" i="64"/>
  <c r="U1869" i="64" s="1"/>
  <c r="U1835" i="64"/>
  <c r="U1847" i="64" s="1"/>
  <c r="AT1812" i="64"/>
  <c r="AT1855" i="64"/>
  <c r="AT1834" i="64"/>
  <c r="BS1852" i="64"/>
  <c r="BS1865" i="64" s="1"/>
  <c r="BS1831" i="64"/>
  <c r="BS1843" i="64" s="1"/>
  <c r="W1809" i="64"/>
  <c r="W1822" i="64" s="1"/>
  <c r="W1852" i="64"/>
  <c r="W1865" i="64" s="1"/>
  <c r="W1831" i="64"/>
  <c r="W1843" i="64" s="1"/>
  <c r="CZ1813" i="64"/>
  <c r="CZ1826" i="64" s="1"/>
  <c r="CZ1856" i="64"/>
  <c r="CZ1869" i="64" s="1"/>
  <c r="CZ1835" i="64"/>
  <c r="CZ1847" i="64" s="1"/>
  <c r="CZ1809" i="64"/>
  <c r="CZ1822" i="64" s="1"/>
  <c r="CZ1852" i="64"/>
  <c r="CZ1865" i="64" s="1"/>
  <c r="CZ1831" i="64"/>
  <c r="CZ1843" i="64" s="1"/>
  <c r="CL1851" i="64"/>
  <c r="CL1864" i="64" s="1"/>
  <c r="CL1830" i="64"/>
  <c r="CL1842" i="64" s="1"/>
  <c r="CD1851" i="64"/>
  <c r="CD1864" i="64" s="1"/>
  <c r="CD1830" i="64"/>
  <c r="CD1842" i="64" s="1"/>
  <c r="BV1851" i="64"/>
  <c r="BV1864" i="64" s="1"/>
  <c r="BV1830" i="64"/>
  <c r="BV1842" i="64" s="1"/>
  <c r="BN1851" i="64"/>
  <c r="BN1864" i="64" s="1"/>
  <c r="BN1830" i="64"/>
  <c r="BN1842" i="64" s="1"/>
  <c r="BF1808" i="64"/>
  <c r="BF1821" i="64" s="1"/>
  <c r="BF1851" i="64"/>
  <c r="BF1864" i="64" s="1"/>
  <c r="BF1830" i="64"/>
  <c r="BF1842" i="64" s="1"/>
  <c r="AX1851" i="64"/>
  <c r="AX1864" i="64" s="1"/>
  <c r="AX1830" i="64"/>
  <c r="AX1842" i="64" s="1"/>
  <c r="AP1851" i="64"/>
  <c r="AP1864" i="64" s="1"/>
  <c r="AP1830" i="64"/>
  <c r="AP1842" i="64" s="1"/>
  <c r="AH1851" i="64"/>
  <c r="AH1864" i="64" s="1"/>
  <c r="AH1830" i="64"/>
  <c r="AH1842" i="64" s="1"/>
  <c r="Z1851" i="64"/>
  <c r="Z1864" i="64" s="1"/>
  <c r="Z1830" i="64"/>
  <c r="Z1842" i="64" s="1"/>
  <c r="CL1856" i="64"/>
  <c r="CL1869" i="64" s="1"/>
  <c r="CL1835" i="64"/>
  <c r="CL1847" i="64" s="1"/>
  <c r="CD1856" i="64"/>
  <c r="CD1869" i="64" s="1"/>
  <c r="CD1835" i="64"/>
  <c r="CD1847" i="64" s="1"/>
  <c r="BV1856" i="64"/>
  <c r="BV1869" i="64" s="1"/>
  <c r="BV1835" i="64"/>
  <c r="BV1847" i="64" s="1"/>
  <c r="BN1856" i="64"/>
  <c r="BN1869" i="64" s="1"/>
  <c r="BN1835" i="64"/>
  <c r="BN1847" i="64" s="1"/>
  <c r="BF1856" i="64"/>
  <c r="BF1869" i="64" s="1"/>
  <c r="BF1835" i="64"/>
  <c r="BF1847" i="64" s="1"/>
  <c r="AX1856" i="64"/>
  <c r="AX1869" i="64" s="1"/>
  <c r="AX1835" i="64"/>
  <c r="AX1847" i="64" s="1"/>
  <c r="AP1856" i="64"/>
  <c r="AP1869" i="64" s="1"/>
  <c r="AP1835" i="64"/>
  <c r="AP1847" i="64" s="1"/>
  <c r="AH1856" i="64"/>
  <c r="AH1869" i="64" s="1"/>
  <c r="AH1835" i="64"/>
  <c r="AH1847" i="64" s="1"/>
  <c r="Z1856" i="64"/>
  <c r="Z1869" i="64" s="1"/>
  <c r="Z1835" i="64"/>
  <c r="Z1847" i="64" s="1"/>
  <c r="CE1855" i="64"/>
  <c r="CE1834" i="64"/>
  <c r="BW1812" i="64"/>
  <c r="BW1855" i="64"/>
  <c r="BW1834" i="64"/>
  <c r="BO1855" i="64"/>
  <c r="BO1834" i="64"/>
  <c r="BG1855" i="64"/>
  <c r="BG1834" i="64"/>
  <c r="AY1855" i="64"/>
  <c r="AY1834" i="64"/>
  <c r="AQ1855" i="64"/>
  <c r="AQ1834" i="64"/>
  <c r="AI1855" i="64"/>
  <c r="AI1834" i="64"/>
  <c r="AA1812" i="64"/>
  <c r="AA1855" i="64"/>
  <c r="AA1834" i="64"/>
  <c r="S1855" i="64"/>
  <c r="S1834" i="64"/>
  <c r="CF1852" i="64"/>
  <c r="CF1865" i="64" s="1"/>
  <c r="CF1831" i="64"/>
  <c r="CF1843" i="64" s="1"/>
  <c r="BX1809" i="64"/>
  <c r="BX1822" i="64" s="1"/>
  <c r="BX1852" i="64"/>
  <c r="BX1865" i="64" s="1"/>
  <c r="BX1831" i="64"/>
  <c r="BX1843" i="64" s="1"/>
  <c r="BP1852" i="64"/>
  <c r="BP1865" i="64" s="1"/>
  <c r="BP1831" i="64"/>
  <c r="BP1843" i="64" s="1"/>
  <c r="BH1852" i="64"/>
  <c r="BH1865" i="64" s="1"/>
  <c r="BH1831" i="64"/>
  <c r="BH1843" i="64" s="1"/>
  <c r="AZ1852" i="64"/>
  <c r="AZ1865" i="64" s="1"/>
  <c r="AZ1831" i="64"/>
  <c r="AZ1843" i="64" s="1"/>
  <c r="AR1852" i="64"/>
  <c r="AR1865" i="64" s="1"/>
  <c r="AR1831" i="64"/>
  <c r="AR1843" i="64" s="1"/>
  <c r="AJ1852" i="64"/>
  <c r="AJ1865" i="64" s="1"/>
  <c r="AJ1831" i="64"/>
  <c r="AJ1843" i="64" s="1"/>
  <c r="AB1852" i="64"/>
  <c r="AB1865" i="64" s="1"/>
  <c r="AB1831" i="64"/>
  <c r="AB1843" i="64" s="1"/>
  <c r="T1852" i="64"/>
  <c r="T1865" i="64" s="1"/>
  <c r="T1831" i="64"/>
  <c r="T1843" i="64" s="1"/>
  <c r="DE1813" i="64"/>
  <c r="DE1826" i="64" s="1"/>
  <c r="DE1856" i="64"/>
  <c r="DE1869" i="64" s="1"/>
  <c r="DE1835" i="64"/>
  <c r="DE1847" i="64" s="1"/>
  <c r="CW1813" i="64"/>
  <c r="CW1826" i="64" s="1"/>
  <c r="CW1856" i="64"/>
  <c r="CW1869" i="64" s="1"/>
  <c r="CW1835" i="64"/>
  <c r="CW1847" i="64" s="1"/>
  <c r="CO1813" i="64"/>
  <c r="CO1826" i="64" s="1"/>
  <c r="CO1856" i="64"/>
  <c r="CO1869" i="64" s="1"/>
  <c r="CO1835" i="64"/>
  <c r="CO1847" i="64" s="1"/>
  <c r="DE1812" i="64"/>
  <c r="DE1855" i="64"/>
  <c r="DE1834" i="64"/>
  <c r="CW1812" i="64"/>
  <c r="CW1855" i="64"/>
  <c r="CW1834" i="64"/>
  <c r="CO1812" i="64"/>
  <c r="CO1855" i="64"/>
  <c r="CO1834" i="64"/>
  <c r="DE1809" i="64"/>
  <c r="DE1822" i="64" s="1"/>
  <c r="DE1852" i="64"/>
  <c r="DE1865" i="64" s="1"/>
  <c r="DE1831" i="64"/>
  <c r="DE1843" i="64" s="1"/>
  <c r="CW1809" i="64"/>
  <c r="CW1822" i="64" s="1"/>
  <c r="CW1852" i="64"/>
  <c r="CW1865" i="64" s="1"/>
  <c r="CW1831" i="64"/>
  <c r="CW1843" i="64" s="1"/>
  <c r="CO1809" i="64"/>
  <c r="CO1822" i="64" s="1"/>
  <c r="CO1852" i="64"/>
  <c r="CO1865" i="64" s="1"/>
  <c r="CO1831" i="64"/>
  <c r="CO1843" i="64" s="1"/>
  <c r="DE1808" i="64"/>
  <c r="DE1821" i="64" s="1"/>
  <c r="DE1851" i="64"/>
  <c r="DE1864" i="64" s="1"/>
  <c r="DE1830" i="64"/>
  <c r="DE1842" i="64" s="1"/>
  <c r="CW1808" i="64"/>
  <c r="CW1821" i="64" s="1"/>
  <c r="CW1851" i="64"/>
  <c r="CW1864" i="64" s="1"/>
  <c r="CW1830" i="64"/>
  <c r="CW1842" i="64" s="1"/>
  <c r="CO1808" i="64"/>
  <c r="CO1821" i="64" s="1"/>
  <c r="CO1851" i="64"/>
  <c r="CO1864" i="64" s="1"/>
  <c r="CO1830" i="64"/>
  <c r="CO1842" i="64" s="1"/>
  <c r="W1815" i="64"/>
  <c r="W1817" i="64" s="1"/>
  <c r="BI1808" i="64"/>
  <c r="BI1821" i="64" s="1"/>
  <c r="BI1851" i="64"/>
  <c r="BI1864" i="64" s="1"/>
  <c r="BI1830" i="64"/>
  <c r="BI1842" i="64" s="1"/>
  <c r="BY1813" i="64"/>
  <c r="BY1826" i="64" s="1"/>
  <c r="BY1856" i="64"/>
  <c r="BY1869" i="64" s="1"/>
  <c r="BY1835" i="64"/>
  <c r="BY1847" i="64" s="1"/>
  <c r="AL1812" i="64"/>
  <c r="AL1855" i="64"/>
  <c r="AL1834" i="64"/>
  <c r="BK1809" i="64"/>
  <c r="BK1822" i="64" s="1"/>
  <c r="BK1852" i="64"/>
  <c r="BK1865" i="64" s="1"/>
  <c r="BK1831" i="64"/>
  <c r="BK1843" i="64" s="1"/>
  <c r="CZ1812" i="64"/>
  <c r="CZ1855" i="64"/>
  <c r="CZ1834" i="64"/>
  <c r="CR1808" i="64"/>
  <c r="CR1821" i="64" s="1"/>
  <c r="CR1851" i="64"/>
  <c r="CR1864" i="64" s="1"/>
  <c r="CR1830" i="64"/>
  <c r="CR1842" i="64" s="1"/>
  <c r="CK1851" i="64"/>
  <c r="CK1864" i="64" s="1"/>
  <c r="CK1830" i="64"/>
  <c r="CK1842" i="64" s="1"/>
  <c r="CC1851" i="64"/>
  <c r="CC1864" i="64" s="1"/>
  <c r="CC1830" i="64"/>
  <c r="CC1842" i="64" s="1"/>
  <c r="BU1851" i="64"/>
  <c r="BU1864" i="64" s="1"/>
  <c r="BU1830" i="64"/>
  <c r="BU1842" i="64" s="1"/>
  <c r="BM1851" i="64"/>
  <c r="BM1864" i="64" s="1"/>
  <c r="BM1830" i="64"/>
  <c r="BM1842" i="64" s="1"/>
  <c r="BE1851" i="64"/>
  <c r="BE1864" i="64" s="1"/>
  <c r="BE1830" i="64"/>
  <c r="BE1842" i="64" s="1"/>
  <c r="AW1851" i="64"/>
  <c r="AW1864" i="64" s="1"/>
  <c r="AW1830" i="64"/>
  <c r="AW1842" i="64" s="1"/>
  <c r="AO1851" i="64"/>
  <c r="AO1864" i="64" s="1"/>
  <c r="AO1830" i="64"/>
  <c r="AO1842" i="64" s="1"/>
  <c r="AG1851" i="64"/>
  <c r="AG1864" i="64" s="1"/>
  <c r="AG1830" i="64"/>
  <c r="AG1842" i="64" s="1"/>
  <c r="Y1851" i="64"/>
  <c r="Y1864" i="64" s="1"/>
  <c r="Y1830" i="64"/>
  <c r="Y1842" i="64" s="1"/>
  <c r="CK1856" i="64"/>
  <c r="CK1869" i="64" s="1"/>
  <c r="CK1835" i="64"/>
  <c r="CK1847" i="64" s="1"/>
  <c r="CC1856" i="64"/>
  <c r="CC1869" i="64" s="1"/>
  <c r="CC1835" i="64"/>
  <c r="CC1847" i="64" s="1"/>
  <c r="BU1856" i="64"/>
  <c r="BU1869" i="64" s="1"/>
  <c r="BU1835" i="64"/>
  <c r="BU1847" i="64" s="1"/>
  <c r="BM1856" i="64"/>
  <c r="BM1869" i="64" s="1"/>
  <c r="BM1835" i="64"/>
  <c r="BM1847" i="64" s="1"/>
  <c r="BE1856" i="64"/>
  <c r="BE1869" i="64" s="1"/>
  <c r="BE1835" i="64"/>
  <c r="BE1847" i="64" s="1"/>
  <c r="AW1856" i="64"/>
  <c r="AW1869" i="64" s="1"/>
  <c r="AW1835" i="64"/>
  <c r="AW1847" i="64" s="1"/>
  <c r="AO1856" i="64"/>
  <c r="AO1869" i="64" s="1"/>
  <c r="AO1835" i="64"/>
  <c r="AO1847" i="64" s="1"/>
  <c r="AG1813" i="64"/>
  <c r="AG1826" i="64" s="1"/>
  <c r="AG1856" i="64"/>
  <c r="AG1869" i="64" s="1"/>
  <c r="AG1835" i="64"/>
  <c r="AG1847" i="64" s="1"/>
  <c r="Y1856" i="64"/>
  <c r="Y1869" i="64" s="1"/>
  <c r="Y1835" i="64"/>
  <c r="Y1847" i="64" s="1"/>
  <c r="CL1855" i="64"/>
  <c r="CL1834" i="64"/>
  <c r="CD1855" i="64"/>
  <c r="CD1834" i="64"/>
  <c r="BV1855" i="64"/>
  <c r="BV1834" i="64"/>
  <c r="BN1855" i="64"/>
  <c r="BN1834" i="64"/>
  <c r="BF1855" i="64"/>
  <c r="BF1834" i="64"/>
  <c r="AX1855" i="64"/>
  <c r="AX1834" i="64"/>
  <c r="AP1855" i="64"/>
  <c r="AP1834" i="64"/>
  <c r="AH1855" i="64"/>
  <c r="AH1834" i="64"/>
  <c r="Z1855" i="64"/>
  <c r="Z1834" i="64"/>
  <c r="CE1852" i="64"/>
  <c r="CE1865" i="64" s="1"/>
  <c r="CE1831" i="64"/>
  <c r="CE1843" i="64" s="1"/>
  <c r="BW1852" i="64"/>
  <c r="BW1865" i="64" s="1"/>
  <c r="BW1831" i="64"/>
  <c r="BW1843" i="64" s="1"/>
  <c r="BO1852" i="64"/>
  <c r="BO1865" i="64" s="1"/>
  <c r="BO1831" i="64"/>
  <c r="BO1843" i="64" s="1"/>
  <c r="BG1852" i="64"/>
  <c r="BG1865" i="64" s="1"/>
  <c r="BG1831" i="64"/>
  <c r="BG1843" i="64" s="1"/>
  <c r="AY1852" i="64"/>
  <c r="AY1865" i="64" s="1"/>
  <c r="AY1831" i="64"/>
  <c r="AY1843" i="64" s="1"/>
  <c r="AQ1852" i="64"/>
  <c r="AQ1865" i="64" s="1"/>
  <c r="AQ1831" i="64"/>
  <c r="AQ1843" i="64" s="1"/>
  <c r="AI1852" i="64"/>
  <c r="AI1865" i="64" s="1"/>
  <c r="AI1831" i="64"/>
  <c r="AI1843" i="64" s="1"/>
  <c r="AA1852" i="64"/>
  <c r="AA1865" i="64" s="1"/>
  <c r="AA1831" i="64"/>
  <c r="AA1843" i="64" s="1"/>
  <c r="S1852" i="64"/>
  <c r="S1865" i="64" s="1"/>
  <c r="S1831" i="64"/>
  <c r="S1843" i="64" s="1"/>
  <c r="DD1813" i="64"/>
  <c r="DD1826" i="64" s="1"/>
  <c r="DD1856" i="64"/>
  <c r="DD1869" i="64" s="1"/>
  <c r="DD1835" i="64"/>
  <c r="DD1847" i="64" s="1"/>
  <c r="CV1856" i="64"/>
  <c r="CV1869" i="64" s="1"/>
  <c r="CV1835" i="64"/>
  <c r="CV1847" i="64" s="1"/>
  <c r="DD1855" i="64"/>
  <c r="DD1834" i="64"/>
  <c r="CV1855" i="64"/>
  <c r="CV1834" i="64"/>
  <c r="DD1852" i="64"/>
  <c r="DD1865" i="64" s="1"/>
  <c r="DD1831" i="64"/>
  <c r="DD1843" i="64" s="1"/>
  <c r="CV1852" i="64"/>
  <c r="CV1865" i="64" s="1"/>
  <c r="CV1831" i="64"/>
  <c r="CV1843" i="64" s="1"/>
  <c r="DD1851" i="64"/>
  <c r="DD1864" i="64" s="1"/>
  <c r="DD1830" i="64"/>
  <c r="DD1842" i="64" s="1"/>
  <c r="CV1851" i="64"/>
  <c r="CV1864" i="64" s="1"/>
  <c r="CV1830" i="64"/>
  <c r="CV1842" i="64" s="1"/>
  <c r="AK1808" i="64"/>
  <c r="AK1821" i="64" s="1"/>
  <c r="AK1830" i="64"/>
  <c r="AK1842" i="64" s="1"/>
  <c r="AK1851" i="64"/>
  <c r="AK1864" i="64" s="1"/>
  <c r="AK1835" i="64"/>
  <c r="AK1847" i="64" s="1"/>
  <c r="AK1856" i="64"/>
  <c r="AK1869" i="64" s="1"/>
  <c r="BJ1812" i="64"/>
  <c r="BJ1855" i="64"/>
  <c r="BJ1834" i="64"/>
  <c r="BC1809" i="64"/>
  <c r="BC1822" i="64" s="1"/>
  <c r="BC1852" i="64"/>
  <c r="BC1865" i="64" s="1"/>
  <c r="BC1831" i="64"/>
  <c r="BC1843" i="64" s="1"/>
  <c r="CR1812" i="64"/>
  <c r="CR1855" i="64"/>
  <c r="CR1834" i="64"/>
  <c r="CB1851" i="64"/>
  <c r="CB1864" i="64" s="1"/>
  <c r="CB1830" i="64"/>
  <c r="CB1842" i="64" s="1"/>
  <c r="BD1851" i="64"/>
  <c r="BD1864" i="64" s="1"/>
  <c r="BD1830" i="64"/>
  <c r="BD1842" i="64" s="1"/>
  <c r="AF1851" i="64"/>
  <c r="AF1864" i="64" s="1"/>
  <c r="AF1830" i="64"/>
  <c r="AF1842" i="64" s="1"/>
  <c r="CB1856" i="64"/>
  <c r="CB1869" i="64" s="1"/>
  <c r="CB1835" i="64"/>
  <c r="CB1847" i="64" s="1"/>
  <c r="BD1856" i="64"/>
  <c r="BD1869" i="64" s="1"/>
  <c r="BD1835" i="64"/>
  <c r="BD1847" i="64" s="1"/>
  <c r="AF1856" i="64"/>
  <c r="AF1869" i="64" s="1"/>
  <c r="AF1835" i="64"/>
  <c r="AF1847" i="64" s="1"/>
  <c r="X1856" i="64"/>
  <c r="X1869" i="64" s="1"/>
  <c r="X1835" i="64"/>
  <c r="X1847" i="64" s="1"/>
  <c r="CK1855" i="64"/>
  <c r="CK1834" i="64"/>
  <c r="BM1855" i="64"/>
  <c r="BM1834" i="64"/>
  <c r="BE1855" i="64"/>
  <c r="BE1834" i="64"/>
  <c r="AW1855" i="64"/>
  <c r="AW1834" i="64"/>
  <c r="AO1855" i="64"/>
  <c r="AO1834" i="64"/>
  <c r="AG1855" i="64"/>
  <c r="AG1834" i="64"/>
  <c r="Y1855" i="64"/>
  <c r="Y1834" i="64"/>
  <c r="CL1852" i="64"/>
  <c r="CL1865" i="64" s="1"/>
  <c r="CL1831" i="64"/>
  <c r="CL1843" i="64" s="1"/>
  <c r="CD1852" i="64"/>
  <c r="CD1865" i="64" s="1"/>
  <c r="CD1831" i="64"/>
  <c r="CD1843" i="64" s="1"/>
  <c r="BV1852" i="64"/>
  <c r="BV1865" i="64" s="1"/>
  <c r="BV1831" i="64"/>
  <c r="BV1843" i="64" s="1"/>
  <c r="BN1809" i="64"/>
  <c r="BN1822" i="64" s="1"/>
  <c r="BN1852" i="64"/>
  <c r="BN1865" i="64" s="1"/>
  <c r="BN1831" i="64"/>
  <c r="BN1843" i="64" s="1"/>
  <c r="BF1852" i="64"/>
  <c r="BF1865" i="64" s="1"/>
  <c r="BF1831" i="64"/>
  <c r="BF1843" i="64" s="1"/>
  <c r="AX1852" i="64"/>
  <c r="AX1865" i="64" s="1"/>
  <c r="AX1831" i="64"/>
  <c r="AX1843" i="64" s="1"/>
  <c r="AP1852" i="64"/>
  <c r="AP1865" i="64" s="1"/>
  <c r="AP1831" i="64"/>
  <c r="AP1843" i="64" s="1"/>
  <c r="AH1852" i="64"/>
  <c r="AH1865" i="64" s="1"/>
  <c r="AH1831" i="64"/>
  <c r="AH1843" i="64" s="1"/>
  <c r="Z1852" i="64"/>
  <c r="Z1865" i="64" s="1"/>
  <c r="Z1831" i="64"/>
  <c r="Z1843" i="64" s="1"/>
  <c r="DK1856" i="64"/>
  <c r="DK1869" i="64" s="1"/>
  <c r="DK1835" i="64"/>
  <c r="DK1847" i="64" s="1"/>
  <c r="DC1813" i="64"/>
  <c r="DC1826" i="64" s="1"/>
  <c r="DC1856" i="64"/>
  <c r="DC1869" i="64" s="1"/>
  <c r="DC1835" i="64"/>
  <c r="DC1847" i="64" s="1"/>
  <c r="CU1813" i="64"/>
  <c r="CU1826" i="64" s="1"/>
  <c r="CU1856" i="64"/>
  <c r="CU1869" i="64" s="1"/>
  <c r="CU1835" i="64"/>
  <c r="CU1847" i="64" s="1"/>
  <c r="DK1812" i="64"/>
  <c r="DK1855" i="64"/>
  <c r="DK1834" i="64"/>
  <c r="DC1855" i="64"/>
  <c r="DC1834" i="64"/>
  <c r="CU1855" i="64"/>
  <c r="CU1834" i="64"/>
  <c r="DK1809" i="64"/>
  <c r="DK1822" i="64" s="1"/>
  <c r="DK1852" i="64"/>
  <c r="DK1865" i="64" s="1"/>
  <c r="DK1831" i="64"/>
  <c r="DK1843" i="64" s="1"/>
  <c r="DC1809" i="64"/>
  <c r="DC1822" i="64" s="1"/>
  <c r="DC1852" i="64"/>
  <c r="DC1865" i="64" s="1"/>
  <c r="DC1831" i="64"/>
  <c r="DC1843" i="64" s="1"/>
  <c r="CU1852" i="64"/>
  <c r="CU1865" i="64" s="1"/>
  <c r="CU1831" i="64"/>
  <c r="CU1843" i="64" s="1"/>
  <c r="DK1851" i="64"/>
  <c r="DK1864" i="64" s="1"/>
  <c r="DK1830" i="64"/>
  <c r="DK1842" i="64" s="1"/>
  <c r="DC1851" i="64"/>
  <c r="DC1864" i="64" s="1"/>
  <c r="DC1830" i="64"/>
  <c r="DC1842" i="64" s="1"/>
  <c r="CU1851" i="64"/>
  <c r="CU1864" i="64" s="1"/>
  <c r="CU1830" i="64"/>
  <c r="CU1842" i="64" s="1"/>
  <c r="CG1808" i="64"/>
  <c r="CG1821" i="64" s="1"/>
  <c r="CG1851" i="64"/>
  <c r="CG1864" i="64" s="1"/>
  <c r="CG1830" i="64"/>
  <c r="CG1842" i="64" s="1"/>
  <c r="AC1808" i="64"/>
  <c r="AC1821" i="64" s="1"/>
  <c r="AC1851" i="64"/>
  <c r="AC1864" i="64" s="1"/>
  <c r="AC1830" i="64"/>
  <c r="AC1842" i="64" s="1"/>
  <c r="BA1856" i="64"/>
  <c r="BA1869" i="64" s="1"/>
  <c r="BA1835" i="64"/>
  <c r="BA1847" i="64" s="1"/>
  <c r="BR1812" i="64"/>
  <c r="BR1855" i="64"/>
  <c r="BR1834" i="64"/>
  <c r="CI1809" i="64"/>
  <c r="CI1822" i="64" s="1"/>
  <c r="CI1852" i="64"/>
  <c r="CI1865" i="64" s="1"/>
  <c r="CI1831" i="64"/>
  <c r="CI1843" i="64" s="1"/>
  <c r="AE1809" i="64"/>
  <c r="AE1822" i="64" s="1"/>
  <c r="AE1852" i="64"/>
  <c r="AE1865" i="64" s="1"/>
  <c r="AE1831" i="64"/>
  <c r="AE1843" i="64" s="1"/>
  <c r="DH1809" i="64"/>
  <c r="DH1822" i="64" s="1"/>
  <c r="DH1852" i="64"/>
  <c r="DH1865" i="64" s="1"/>
  <c r="DH1831" i="64"/>
  <c r="DH1843" i="64" s="1"/>
  <c r="CJ1851" i="64"/>
  <c r="CJ1864" i="64" s="1"/>
  <c r="CJ1830" i="64"/>
  <c r="CJ1842" i="64" s="1"/>
  <c r="BL1851" i="64"/>
  <c r="BL1864" i="64" s="1"/>
  <c r="BL1830" i="64"/>
  <c r="BL1842" i="64" s="1"/>
  <c r="AN1851" i="64"/>
  <c r="AN1864" i="64" s="1"/>
  <c r="AN1830" i="64"/>
  <c r="AN1842" i="64" s="1"/>
  <c r="CJ1813" i="64"/>
  <c r="CJ1826" i="64" s="1"/>
  <c r="CJ1856" i="64"/>
  <c r="CJ1869" i="64" s="1"/>
  <c r="CJ1835" i="64"/>
  <c r="CJ1847" i="64" s="1"/>
  <c r="BL1856" i="64"/>
  <c r="BL1869" i="64" s="1"/>
  <c r="BL1835" i="64"/>
  <c r="BL1847" i="64" s="1"/>
  <c r="AV1856" i="64"/>
  <c r="AV1869" i="64" s="1"/>
  <c r="AV1835" i="64"/>
  <c r="AV1847" i="64" s="1"/>
  <c r="BU1855" i="64"/>
  <c r="BU1834" i="64"/>
  <c r="CI1808" i="64"/>
  <c r="CI1821" i="64" s="1"/>
  <c r="CI1851" i="64"/>
  <c r="CI1864" i="64" s="1"/>
  <c r="CI1830" i="64"/>
  <c r="CI1842" i="64" s="1"/>
  <c r="CA1808" i="64"/>
  <c r="CA1821" i="64" s="1"/>
  <c r="CA1851" i="64"/>
  <c r="CA1864" i="64" s="1"/>
  <c r="CA1830" i="64"/>
  <c r="CA1842" i="64" s="1"/>
  <c r="BS1851" i="64"/>
  <c r="BS1864" i="64" s="1"/>
  <c r="BS1830" i="64"/>
  <c r="BS1842" i="64" s="1"/>
  <c r="BK1808" i="64"/>
  <c r="BK1821" i="64" s="1"/>
  <c r="BK1851" i="64"/>
  <c r="BK1864" i="64" s="1"/>
  <c r="BK1830" i="64"/>
  <c r="BK1842" i="64" s="1"/>
  <c r="BC1851" i="64"/>
  <c r="BC1864" i="64" s="1"/>
  <c r="BC1830" i="64"/>
  <c r="BC1842" i="64" s="1"/>
  <c r="AU1808" i="64"/>
  <c r="AU1821" i="64" s="1"/>
  <c r="AU1851" i="64"/>
  <c r="AU1864" i="64" s="1"/>
  <c r="AU1830" i="64"/>
  <c r="AU1842" i="64" s="1"/>
  <c r="AM1851" i="64"/>
  <c r="AM1864" i="64" s="1"/>
  <c r="AM1830" i="64"/>
  <c r="AM1842" i="64" s="1"/>
  <c r="AE1808" i="64"/>
  <c r="AE1821" i="64" s="1"/>
  <c r="AE1851" i="64"/>
  <c r="AE1864" i="64" s="1"/>
  <c r="AE1830" i="64"/>
  <c r="AE1842" i="64" s="1"/>
  <c r="W1851" i="64"/>
  <c r="W1864" i="64" s="1"/>
  <c r="W1830" i="64"/>
  <c r="W1842" i="64" s="1"/>
  <c r="CI1856" i="64"/>
  <c r="CI1869" i="64" s="1"/>
  <c r="CI1835" i="64"/>
  <c r="CI1847" i="64" s="1"/>
  <c r="CA1856" i="64"/>
  <c r="CA1869" i="64" s="1"/>
  <c r="CA1835" i="64"/>
  <c r="CA1847" i="64" s="1"/>
  <c r="BS1813" i="64"/>
  <c r="BS1826" i="64" s="1"/>
  <c r="BS1856" i="64"/>
  <c r="BS1869" i="64" s="1"/>
  <c r="BS1835" i="64"/>
  <c r="BS1847" i="64" s="1"/>
  <c r="BK1813" i="64"/>
  <c r="BK1826" i="64" s="1"/>
  <c r="BK1856" i="64"/>
  <c r="BK1869" i="64" s="1"/>
  <c r="BK1835" i="64"/>
  <c r="BK1847" i="64" s="1"/>
  <c r="BC1856" i="64"/>
  <c r="BC1869" i="64" s="1"/>
  <c r="BC1835" i="64"/>
  <c r="BC1847" i="64" s="1"/>
  <c r="AU1813" i="64"/>
  <c r="AU1826" i="64" s="1"/>
  <c r="AU1856" i="64"/>
  <c r="AU1869" i="64" s="1"/>
  <c r="AU1835" i="64"/>
  <c r="AU1847" i="64" s="1"/>
  <c r="AM1813" i="64"/>
  <c r="AM1826" i="64" s="1"/>
  <c r="AM1856" i="64"/>
  <c r="AM1869" i="64" s="1"/>
  <c r="AM1835" i="64"/>
  <c r="AM1847" i="64" s="1"/>
  <c r="AE1856" i="64"/>
  <c r="AE1869" i="64" s="1"/>
  <c r="AE1835" i="64"/>
  <c r="AE1847" i="64" s="1"/>
  <c r="W1856" i="64"/>
  <c r="W1869" i="64" s="1"/>
  <c r="W1835" i="64"/>
  <c r="W1847" i="64" s="1"/>
  <c r="CJ1855" i="64"/>
  <c r="CJ1834" i="64"/>
  <c r="CB1812" i="64"/>
  <c r="CB1855" i="64"/>
  <c r="CB1834" i="64"/>
  <c r="BT1855" i="64"/>
  <c r="BT1834" i="64"/>
  <c r="BL1812" i="64"/>
  <c r="BL1855" i="64"/>
  <c r="BL1834" i="64"/>
  <c r="BD1812" i="64"/>
  <c r="BD1855" i="64"/>
  <c r="BD1834" i="64"/>
  <c r="AV1812" i="64"/>
  <c r="AV1855" i="64"/>
  <c r="AV1834" i="64"/>
  <c r="AN1855" i="64"/>
  <c r="AN1834" i="64"/>
  <c r="AF1855" i="64"/>
  <c r="AF1834" i="64"/>
  <c r="X1855" i="64"/>
  <c r="X1834" i="64"/>
  <c r="CK1852" i="64"/>
  <c r="CK1865" i="64" s="1"/>
  <c r="CK1831" i="64"/>
  <c r="CK1843" i="64" s="1"/>
  <c r="CC1809" i="64"/>
  <c r="CC1822" i="64" s="1"/>
  <c r="CC1852" i="64"/>
  <c r="CC1865" i="64" s="1"/>
  <c r="CC1831" i="64"/>
  <c r="CC1843" i="64" s="1"/>
  <c r="BU1809" i="64"/>
  <c r="BU1822" i="64" s="1"/>
  <c r="BU1852" i="64"/>
  <c r="BU1865" i="64" s="1"/>
  <c r="BU1831" i="64"/>
  <c r="BU1843" i="64" s="1"/>
  <c r="BM1852" i="64"/>
  <c r="BM1865" i="64" s="1"/>
  <c r="BM1831" i="64"/>
  <c r="BM1843" i="64" s="1"/>
  <c r="BE1852" i="64"/>
  <c r="BE1865" i="64" s="1"/>
  <c r="BE1831" i="64"/>
  <c r="BE1843" i="64" s="1"/>
  <c r="AW1809" i="64"/>
  <c r="AW1822" i="64" s="1"/>
  <c r="AW1852" i="64"/>
  <c r="AW1865" i="64" s="1"/>
  <c r="AW1831" i="64"/>
  <c r="AW1843" i="64" s="1"/>
  <c r="AO1809" i="64"/>
  <c r="AO1822" i="64" s="1"/>
  <c r="AO1852" i="64"/>
  <c r="AO1865" i="64" s="1"/>
  <c r="AO1831" i="64"/>
  <c r="AO1843" i="64" s="1"/>
  <c r="AG1852" i="64"/>
  <c r="AG1865" i="64" s="1"/>
  <c r="AG1831" i="64"/>
  <c r="AG1843" i="64" s="1"/>
  <c r="Y1809" i="64"/>
  <c r="Y1822" i="64" s="1"/>
  <c r="Y1852" i="64"/>
  <c r="Y1865" i="64" s="1"/>
  <c r="Y1831" i="64"/>
  <c r="Y1843" i="64" s="1"/>
  <c r="DJ1813" i="64"/>
  <c r="DJ1826" i="64" s="1"/>
  <c r="DJ1856" i="64"/>
  <c r="DJ1869" i="64" s="1"/>
  <c r="DJ1835" i="64"/>
  <c r="DJ1847" i="64" s="1"/>
  <c r="DB1813" i="64"/>
  <c r="DB1826" i="64" s="1"/>
  <c r="DB1856" i="64"/>
  <c r="DB1869" i="64" s="1"/>
  <c r="DB1835" i="64"/>
  <c r="DB1847" i="64" s="1"/>
  <c r="CT1813" i="64"/>
  <c r="CT1826" i="64" s="1"/>
  <c r="CT1856" i="64"/>
  <c r="CT1869" i="64" s="1"/>
  <c r="CT1835" i="64"/>
  <c r="CT1847" i="64" s="1"/>
  <c r="DJ1812" i="64"/>
  <c r="DJ1855" i="64"/>
  <c r="DJ1834" i="64"/>
  <c r="DB1812" i="64"/>
  <c r="DB1855" i="64"/>
  <c r="DB1834" i="64"/>
  <c r="CT1812" i="64"/>
  <c r="CT1855" i="64"/>
  <c r="CT1834" i="64"/>
  <c r="DJ1809" i="64"/>
  <c r="DJ1822" i="64" s="1"/>
  <c r="DJ1852" i="64"/>
  <c r="DJ1865" i="64" s="1"/>
  <c r="DJ1831" i="64"/>
  <c r="DJ1843" i="64" s="1"/>
  <c r="DB1809" i="64"/>
  <c r="DB1822" i="64" s="1"/>
  <c r="DB1852" i="64"/>
  <c r="DB1865" i="64" s="1"/>
  <c r="DB1831" i="64"/>
  <c r="DB1843" i="64" s="1"/>
  <c r="CT1809" i="64"/>
  <c r="CT1822" i="64" s="1"/>
  <c r="CT1852" i="64"/>
  <c r="CT1865" i="64" s="1"/>
  <c r="CT1831" i="64"/>
  <c r="CT1843" i="64" s="1"/>
  <c r="DJ1808" i="64"/>
  <c r="DJ1821" i="64" s="1"/>
  <c r="DJ1851" i="64"/>
  <c r="DJ1864" i="64" s="1"/>
  <c r="DJ1830" i="64"/>
  <c r="DJ1842" i="64" s="1"/>
  <c r="DB1808" i="64"/>
  <c r="DB1821" i="64" s="1"/>
  <c r="DB1851" i="64"/>
  <c r="DB1864" i="64" s="1"/>
  <c r="DB1830" i="64"/>
  <c r="DB1842" i="64" s="1"/>
  <c r="CT1808" i="64"/>
  <c r="CT1821" i="64" s="1"/>
  <c r="CT1851" i="64"/>
  <c r="CT1864" i="64" s="1"/>
  <c r="CT1830" i="64"/>
  <c r="CT1842" i="64" s="1"/>
  <c r="W1858" i="64"/>
  <c r="V1860" i="64"/>
  <c r="BA1808" i="64"/>
  <c r="BA1821" i="64" s="1"/>
  <c r="BA1851" i="64"/>
  <c r="BA1864" i="64" s="1"/>
  <c r="BA1830" i="64"/>
  <c r="BA1842" i="64" s="1"/>
  <c r="BQ1856" i="64"/>
  <c r="BQ1869" i="64" s="1"/>
  <c r="BQ1835" i="64"/>
  <c r="BQ1847" i="64" s="1"/>
  <c r="AC1856" i="64"/>
  <c r="AC1869" i="64" s="1"/>
  <c r="AC1835" i="64"/>
  <c r="AC1847" i="64" s="1"/>
  <c r="BB1812" i="64"/>
  <c r="BB1855" i="64"/>
  <c r="BB1834" i="64"/>
  <c r="CA1809" i="64"/>
  <c r="CA1822" i="64" s="1"/>
  <c r="CA1852" i="64"/>
  <c r="CA1865" i="64" s="1"/>
  <c r="CA1831" i="64"/>
  <c r="CA1843" i="64" s="1"/>
  <c r="DH1813" i="64"/>
  <c r="DH1826" i="64" s="1"/>
  <c r="DH1856" i="64"/>
  <c r="DH1869" i="64" s="1"/>
  <c r="DH1835" i="64"/>
  <c r="DH1847" i="64" s="1"/>
  <c r="CR1809" i="64"/>
  <c r="CR1822" i="64" s="1"/>
  <c r="CR1852" i="64"/>
  <c r="CR1865" i="64" s="1"/>
  <c r="CR1831" i="64"/>
  <c r="CR1843" i="64" s="1"/>
  <c r="BT1851" i="64"/>
  <c r="BT1864" i="64" s="1"/>
  <c r="BT1830" i="64"/>
  <c r="BT1842" i="64" s="1"/>
  <c r="AV1851" i="64"/>
  <c r="AV1864" i="64" s="1"/>
  <c r="AV1830" i="64"/>
  <c r="AV1842" i="64" s="1"/>
  <c r="X1851" i="64"/>
  <c r="X1864" i="64" s="1"/>
  <c r="X1830" i="64"/>
  <c r="X1842" i="64" s="1"/>
  <c r="BT1856" i="64"/>
  <c r="BT1869" i="64" s="1"/>
  <c r="BT1835" i="64"/>
  <c r="BT1847" i="64" s="1"/>
  <c r="AN1856" i="64"/>
  <c r="AN1869" i="64" s="1"/>
  <c r="AN1835" i="64"/>
  <c r="AN1847" i="64" s="1"/>
  <c r="CC1812" i="64"/>
  <c r="CC1855" i="64"/>
  <c r="CC1834" i="64"/>
  <c r="CH1808" i="64"/>
  <c r="CH1821" i="64" s="1"/>
  <c r="CH1851" i="64"/>
  <c r="CH1864" i="64" s="1"/>
  <c r="CH1830" i="64"/>
  <c r="CH1842" i="64" s="1"/>
  <c r="BZ1808" i="64"/>
  <c r="BZ1821" i="64" s="1"/>
  <c r="BZ1851" i="64"/>
  <c r="BZ1864" i="64" s="1"/>
  <c r="BZ1830" i="64"/>
  <c r="BZ1842" i="64" s="1"/>
  <c r="BR1808" i="64"/>
  <c r="BR1821" i="64" s="1"/>
  <c r="BR1851" i="64"/>
  <c r="BR1864" i="64" s="1"/>
  <c r="BR1830" i="64"/>
  <c r="BR1842" i="64" s="1"/>
  <c r="BJ1808" i="64"/>
  <c r="BJ1821" i="64" s="1"/>
  <c r="BJ1851" i="64"/>
  <c r="BJ1864" i="64" s="1"/>
  <c r="BJ1830" i="64"/>
  <c r="BJ1842" i="64" s="1"/>
  <c r="BB1808" i="64"/>
  <c r="BB1821" i="64" s="1"/>
  <c r="BB1851" i="64"/>
  <c r="BB1864" i="64" s="1"/>
  <c r="BB1830" i="64"/>
  <c r="BB1842" i="64" s="1"/>
  <c r="AT1851" i="64"/>
  <c r="AT1864" i="64" s="1"/>
  <c r="AT1830" i="64"/>
  <c r="AT1842" i="64" s="1"/>
  <c r="AL1808" i="64"/>
  <c r="AL1821" i="64" s="1"/>
  <c r="AL1851" i="64"/>
  <c r="AL1864" i="64" s="1"/>
  <c r="AL1830" i="64"/>
  <c r="AL1842" i="64" s="1"/>
  <c r="AD1808" i="64"/>
  <c r="AD1821" i="64" s="1"/>
  <c r="AD1851" i="64"/>
  <c r="AD1864" i="64" s="1"/>
  <c r="AD1830" i="64"/>
  <c r="AD1842" i="64" s="1"/>
  <c r="V1808" i="64"/>
  <c r="V1821" i="64" s="1"/>
  <c r="V1851" i="64"/>
  <c r="V1864" i="64" s="1"/>
  <c r="V1830" i="64"/>
  <c r="V1842" i="64" s="1"/>
  <c r="CH1856" i="64"/>
  <c r="CH1869" i="64" s="1"/>
  <c r="CH1835" i="64"/>
  <c r="CH1847" i="64" s="1"/>
  <c r="BZ1856" i="64"/>
  <c r="BZ1869" i="64" s="1"/>
  <c r="BZ1835" i="64"/>
  <c r="BZ1847" i="64" s="1"/>
  <c r="BR1856" i="64"/>
  <c r="BR1869" i="64" s="1"/>
  <c r="BR1835" i="64"/>
  <c r="BR1847" i="64" s="1"/>
  <c r="BJ1813" i="64"/>
  <c r="BJ1826" i="64" s="1"/>
  <c r="BJ1856" i="64"/>
  <c r="BJ1869" i="64" s="1"/>
  <c r="BJ1835" i="64"/>
  <c r="BJ1847" i="64" s="1"/>
  <c r="BB1856" i="64"/>
  <c r="BB1869" i="64" s="1"/>
  <c r="BB1835" i="64"/>
  <c r="BB1847" i="64" s="1"/>
  <c r="AT1856" i="64"/>
  <c r="AT1869" i="64" s="1"/>
  <c r="AT1835" i="64"/>
  <c r="AT1847" i="64" s="1"/>
  <c r="AL1856" i="64"/>
  <c r="AL1869" i="64" s="1"/>
  <c r="AL1835" i="64"/>
  <c r="AL1847" i="64" s="1"/>
  <c r="AD1856" i="64"/>
  <c r="AD1869" i="64" s="1"/>
  <c r="AD1835" i="64"/>
  <c r="AD1847" i="64" s="1"/>
  <c r="V1856" i="64"/>
  <c r="V1869" i="64" s="1"/>
  <c r="V1835" i="64"/>
  <c r="V1847" i="64" s="1"/>
  <c r="CI1812" i="64"/>
  <c r="CI1855" i="64"/>
  <c r="CI1834" i="64"/>
  <c r="CA1812" i="64"/>
  <c r="CA1855" i="64"/>
  <c r="CA1834" i="64"/>
  <c r="BS1834" i="64"/>
  <c r="BS1855" i="64"/>
  <c r="BK1812" i="64"/>
  <c r="BK1855" i="64"/>
  <c r="BK1834" i="64"/>
  <c r="BC1812" i="64"/>
  <c r="BC1855" i="64"/>
  <c r="BC1834" i="64"/>
  <c r="AU1812" i="64"/>
  <c r="AU1855" i="64"/>
  <c r="AU1834" i="64"/>
  <c r="AM1812" i="64"/>
  <c r="AM1855" i="64"/>
  <c r="AM1834" i="64"/>
  <c r="AE1812" i="64"/>
  <c r="AE1855" i="64"/>
  <c r="AE1834" i="64"/>
  <c r="W1812" i="64"/>
  <c r="W1855" i="64"/>
  <c r="W1834" i="64"/>
  <c r="CJ1809" i="64"/>
  <c r="CJ1822" i="64" s="1"/>
  <c r="CJ1852" i="64"/>
  <c r="CJ1865" i="64" s="1"/>
  <c r="CJ1831" i="64"/>
  <c r="CJ1843" i="64" s="1"/>
  <c r="CB1809" i="64"/>
  <c r="CB1822" i="64" s="1"/>
  <c r="CB1852" i="64"/>
  <c r="CB1865" i="64" s="1"/>
  <c r="CB1831" i="64"/>
  <c r="CB1843" i="64" s="1"/>
  <c r="BT1809" i="64"/>
  <c r="BT1822" i="64" s="1"/>
  <c r="BT1852" i="64"/>
  <c r="BT1865" i="64" s="1"/>
  <c r="BT1831" i="64"/>
  <c r="BT1843" i="64" s="1"/>
  <c r="BL1809" i="64"/>
  <c r="BL1822" i="64" s="1"/>
  <c r="BL1852" i="64"/>
  <c r="BL1865" i="64" s="1"/>
  <c r="BL1831" i="64"/>
  <c r="BL1843" i="64" s="1"/>
  <c r="BD1852" i="64"/>
  <c r="BD1865" i="64" s="1"/>
  <c r="BD1831" i="64"/>
  <c r="BD1843" i="64" s="1"/>
  <c r="AV1809" i="64"/>
  <c r="AV1822" i="64" s="1"/>
  <c r="AV1852" i="64"/>
  <c r="AV1865" i="64" s="1"/>
  <c r="AV1831" i="64"/>
  <c r="AV1843" i="64" s="1"/>
  <c r="AN1809" i="64"/>
  <c r="AN1822" i="64" s="1"/>
  <c r="AN1852" i="64"/>
  <c r="AN1865" i="64" s="1"/>
  <c r="AN1831" i="64"/>
  <c r="AN1843" i="64" s="1"/>
  <c r="AF1809" i="64"/>
  <c r="AF1822" i="64" s="1"/>
  <c r="AF1852" i="64"/>
  <c r="AF1865" i="64" s="1"/>
  <c r="AF1831" i="64"/>
  <c r="AF1843" i="64" s="1"/>
  <c r="X1809" i="64"/>
  <c r="X1822" i="64" s="1"/>
  <c r="X1852" i="64"/>
  <c r="X1865" i="64" s="1"/>
  <c r="X1831" i="64"/>
  <c r="X1843" i="64" s="1"/>
  <c r="DI1835" i="64"/>
  <c r="DI1847" i="64" s="1"/>
  <c r="DI1856" i="64"/>
  <c r="DI1869" i="64" s="1"/>
  <c r="DA1813" i="64"/>
  <c r="DA1826" i="64" s="1"/>
  <c r="DA1856" i="64"/>
  <c r="DA1869" i="64" s="1"/>
  <c r="DA1835" i="64"/>
  <c r="DA1847" i="64" s="1"/>
  <c r="CS1813" i="64"/>
  <c r="CS1826" i="64" s="1"/>
  <c r="CS1856" i="64"/>
  <c r="CS1869" i="64" s="1"/>
  <c r="CS1835" i="64"/>
  <c r="CS1847" i="64" s="1"/>
  <c r="DI1855" i="64"/>
  <c r="DI1834" i="64"/>
  <c r="DA1855" i="64"/>
  <c r="DA1834" i="64"/>
  <c r="CS1812" i="64"/>
  <c r="CS1855" i="64"/>
  <c r="CS1834" i="64"/>
  <c r="DI1809" i="64"/>
  <c r="DI1822" i="64" s="1"/>
  <c r="DI1852" i="64"/>
  <c r="DI1865" i="64" s="1"/>
  <c r="DI1831" i="64"/>
  <c r="DI1843" i="64" s="1"/>
  <c r="DA1809" i="64"/>
  <c r="DA1822" i="64" s="1"/>
  <c r="DA1852" i="64"/>
  <c r="DA1865" i="64" s="1"/>
  <c r="DA1831" i="64"/>
  <c r="DA1843" i="64" s="1"/>
  <c r="CS1809" i="64"/>
  <c r="CS1822" i="64" s="1"/>
  <c r="CS1852" i="64"/>
  <c r="CS1865" i="64" s="1"/>
  <c r="CS1831" i="64"/>
  <c r="CS1843" i="64" s="1"/>
  <c r="DI1851" i="64"/>
  <c r="DI1864" i="64" s="1"/>
  <c r="DI1830" i="64"/>
  <c r="DI1842" i="64" s="1"/>
  <c r="DA1851" i="64"/>
  <c r="DA1864" i="64" s="1"/>
  <c r="DA1830" i="64"/>
  <c r="DA1842" i="64" s="1"/>
  <c r="CS1808" i="64"/>
  <c r="CS1821" i="64" s="1"/>
  <c r="CS1851" i="64"/>
  <c r="CS1864" i="64" s="1"/>
  <c r="CS1830" i="64"/>
  <c r="CS1842" i="64" s="1"/>
  <c r="W1837" i="64"/>
  <c r="V1839" i="64"/>
  <c r="CW1858" i="64"/>
  <c r="CW1860" i="64" s="1"/>
  <c r="CT1837" i="64"/>
  <c r="CT1839" i="64" s="1"/>
  <c r="CL2489" i="64"/>
  <c r="CL2506" i="64" s="1"/>
  <c r="CL1808" i="64"/>
  <c r="CL1821" i="64" s="1"/>
  <c r="Z2489" i="64"/>
  <c r="Z2506" i="64" s="1"/>
  <c r="Z1808" i="64"/>
  <c r="Z1821" i="64" s="1"/>
  <c r="AH2494" i="64"/>
  <c r="AH1813" i="64"/>
  <c r="AH1826" i="64" s="1"/>
  <c r="AZ2490" i="64"/>
  <c r="AZ2507" i="64" s="1"/>
  <c r="AZ1809" i="64"/>
  <c r="AZ1822" i="64" s="1"/>
  <c r="CD2489" i="64"/>
  <c r="CD2506" i="64" s="1"/>
  <c r="CD1808" i="64"/>
  <c r="CD1821" i="64" s="1"/>
  <c r="AH2489" i="64"/>
  <c r="AH2506" i="64" s="1"/>
  <c r="AH1808" i="64"/>
  <c r="AH1821" i="64" s="1"/>
  <c r="BF2494" i="64"/>
  <c r="BF1813" i="64"/>
  <c r="BF1826" i="64" s="1"/>
  <c r="CE2493" i="64"/>
  <c r="CE1812" i="64"/>
  <c r="AI2493" i="64"/>
  <c r="AI1812" i="64"/>
  <c r="BH2490" i="64"/>
  <c r="BH2507" i="64" s="1"/>
  <c r="BH1809" i="64"/>
  <c r="BH1822" i="64" s="1"/>
  <c r="CK2489" i="64"/>
  <c r="CK2506" i="64" s="1"/>
  <c r="CK1808" i="64"/>
  <c r="CK1821" i="64" s="1"/>
  <c r="CC2489" i="64"/>
  <c r="CC2506" i="64" s="1"/>
  <c r="CC1808" i="64"/>
  <c r="CC1821" i="64" s="1"/>
  <c r="BU2489" i="64"/>
  <c r="BU2506" i="64" s="1"/>
  <c r="BU1808" i="64"/>
  <c r="BU1821" i="64" s="1"/>
  <c r="BM2489" i="64"/>
  <c r="BM2506" i="64" s="1"/>
  <c r="BM1808" i="64"/>
  <c r="BM1821" i="64" s="1"/>
  <c r="BE2489" i="64"/>
  <c r="BE2506" i="64" s="1"/>
  <c r="BE1808" i="64"/>
  <c r="BE1821" i="64" s="1"/>
  <c r="AW2489" i="64"/>
  <c r="AW2506" i="64" s="1"/>
  <c r="AW1808" i="64"/>
  <c r="AW1821" i="64" s="1"/>
  <c r="AO2489" i="64"/>
  <c r="AO2506" i="64" s="1"/>
  <c r="AO1808" i="64"/>
  <c r="AO1821" i="64" s="1"/>
  <c r="AG2489" i="64"/>
  <c r="AG2506" i="64" s="1"/>
  <c r="AG1808" i="64"/>
  <c r="AG1821" i="64" s="1"/>
  <c r="Y2489" i="64"/>
  <c r="Y2506" i="64" s="1"/>
  <c r="Y1808" i="64"/>
  <c r="Y1821" i="64" s="1"/>
  <c r="CK2494" i="64"/>
  <c r="CK1813" i="64"/>
  <c r="CK1826" i="64" s="1"/>
  <c r="CC2494" i="64"/>
  <c r="CC1813" i="64"/>
  <c r="CC1826" i="64" s="1"/>
  <c r="BU2494" i="64"/>
  <c r="BU1813" i="64"/>
  <c r="BU1826" i="64" s="1"/>
  <c r="BM2494" i="64"/>
  <c r="BM1813" i="64"/>
  <c r="BM1826" i="64" s="1"/>
  <c r="BE2494" i="64"/>
  <c r="BE1813" i="64"/>
  <c r="BE1826" i="64" s="1"/>
  <c r="AW2494" i="64"/>
  <c r="AW1813" i="64"/>
  <c r="AW1826" i="64" s="1"/>
  <c r="AO2494" i="64"/>
  <c r="AO1813" i="64"/>
  <c r="AO1826" i="64" s="1"/>
  <c r="Y2494" i="64"/>
  <c r="Y1813" i="64"/>
  <c r="Y1826" i="64" s="1"/>
  <c r="CL2493" i="64"/>
  <c r="CL1812" i="64"/>
  <c r="CD2493" i="64"/>
  <c r="CD1812" i="64"/>
  <c r="BV2493" i="64"/>
  <c r="BV1812" i="64"/>
  <c r="BN2493" i="64"/>
  <c r="BN1812" i="64"/>
  <c r="BF2493" i="64"/>
  <c r="BF1812" i="64"/>
  <c r="AX2493" i="64"/>
  <c r="AX1812" i="64"/>
  <c r="AP2493" i="64"/>
  <c r="AP1812" i="64"/>
  <c r="AH2493" i="64"/>
  <c r="AH1812" i="64"/>
  <c r="Z2493" i="64"/>
  <c r="Z1812" i="64"/>
  <c r="CE2490" i="64"/>
  <c r="CE2507" i="64" s="1"/>
  <c r="CE1809" i="64"/>
  <c r="CE1822" i="64" s="1"/>
  <c r="BW2490" i="64"/>
  <c r="BW2507" i="64" s="1"/>
  <c r="BW1809" i="64"/>
  <c r="BW1822" i="64" s="1"/>
  <c r="BO2490" i="64"/>
  <c r="BO2507" i="64" s="1"/>
  <c r="BO1809" i="64"/>
  <c r="BO1822" i="64" s="1"/>
  <c r="BG2490" i="64"/>
  <c r="BG2507" i="64" s="1"/>
  <c r="BG1809" i="64"/>
  <c r="BG1822" i="64" s="1"/>
  <c r="AY2490" i="64"/>
  <c r="AY2507" i="64" s="1"/>
  <c r="AY1809" i="64"/>
  <c r="AY1822" i="64" s="1"/>
  <c r="AQ2490" i="64"/>
  <c r="AQ2507" i="64" s="1"/>
  <c r="AQ1809" i="64"/>
  <c r="AQ1822" i="64" s="1"/>
  <c r="AI2490" i="64"/>
  <c r="AI2507" i="64" s="1"/>
  <c r="AI1809" i="64"/>
  <c r="AI1822" i="64" s="1"/>
  <c r="AA2490" i="64"/>
  <c r="AA2507" i="64" s="1"/>
  <c r="AA1809" i="64"/>
  <c r="AA1822" i="64" s="1"/>
  <c r="S2490" i="64"/>
  <c r="S2507" i="64" s="1"/>
  <c r="S1809" i="64"/>
  <c r="S1822" i="64" s="1"/>
  <c r="BS2489" i="64"/>
  <c r="BS2506" i="64" s="1"/>
  <c r="BS1808" i="64"/>
  <c r="BS1821" i="64" s="1"/>
  <c r="BC2489" i="64"/>
  <c r="BC2506" i="64" s="1"/>
  <c r="BC1808" i="64"/>
  <c r="BC1821" i="64" s="1"/>
  <c r="AM2489" i="64"/>
  <c r="AM2506" i="64" s="1"/>
  <c r="AM1808" i="64"/>
  <c r="AM1821" i="64" s="1"/>
  <c r="W2489" i="64"/>
  <c r="W2506" i="64" s="1"/>
  <c r="W1808" i="64"/>
  <c r="W1821" i="64" s="1"/>
  <c r="CI2494" i="64"/>
  <c r="CI1813" i="64"/>
  <c r="CI1826" i="64" s="1"/>
  <c r="CA2494" i="64"/>
  <c r="CA1813" i="64"/>
  <c r="CA1826" i="64" s="1"/>
  <c r="BC2494" i="64"/>
  <c r="BC1813" i="64"/>
  <c r="BC1826" i="64" s="1"/>
  <c r="AE2494" i="64"/>
  <c r="AE1813" i="64"/>
  <c r="AE1826" i="64" s="1"/>
  <c r="W2494" i="64"/>
  <c r="W1813" i="64"/>
  <c r="W1826" i="64" s="1"/>
  <c r="CJ2493" i="64"/>
  <c r="CJ1812" i="64"/>
  <c r="BT2493" i="64"/>
  <c r="BT1812" i="64"/>
  <c r="AN2493" i="64"/>
  <c r="AN1812" i="64"/>
  <c r="AF2493" i="64"/>
  <c r="AF1812" i="64"/>
  <c r="X2493" i="64"/>
  <c r="X1812" i="64"/>
  <c r="CK2490" i="64"/>
  <c r="CK2507" i="64" s="1"/>
  <c r="CK1809" i="64"/>
  <c r="CK1822" i="64" s="1"/>
  <c r="BM2490" i="64"/>
  <c r="BM2507" i="64" s="1"/>
  <c r="BM1809" i="64"/>
  <c r="BM1822" i="64" s="1"/>
  <c r="BE2490" i="64"/>
  <c r="BE2507" i="64" s="1"/>
  <c r="BE1809" i="64"/>
  <c r="BE1822" i="64" s="1"/>
  <c r="AG2490" i="64"/>
  <c r="AG2507" i="64" s="1"/>
  <c r="AG1809" i="64"/>
  <c r="AG1822" i="64" s="1"/>
  <c r="CV2494" i="64"/>
  <c r="CV1813" i="64"/>
  <c r="CV1826" i="64" s="1"/>
  <c r="DD2493" i="64"/>
  <c r="DD1812" i="64"/>
  <c r="CV2493" i="64"/>
  <c r="CV1812" i="64"/>
  <c r="DD2490" i="64"/>
  <c r="DD1809" i="64"/>
  <c r="DD1822" i="64" s="1"/>
  <c r="CV2490" i="64"/>
  <c r="CV1809" i="64"/>
  <c r="CV1822" i="64" s="1"/>
  <c r="DD2489" i="64"/>
  <c r="DD1808" i="64"/>
  <c r="DD1821" i="64" s="1"/>
  <c r="CV2489" i="64"/>
  <c r="CV1808" i="64"/>
  <c r="CV1821" i="64" s="1"/>
  <c r="BV2489" i="64"/>
  <c r="BV2506" i="64" s="1"/>
  <c r="BV1808" i="64"/>
  <c r="BV1821" i="64" s="1"/>
  <c r="AP2489" i="64"/>
  <c r="AP2506" i="64" s="1"/>
  <c r="AP1808" i="64"/>
  <c r="AP1821" i="64" s="1"/>
  <c r="BN2494" i="64"/>
  <c r="BN1813" i="64"/>
  <c r="BN1826" i="64" s="1"/>
  <c r="Z2494" i="64"/>
  <c r="Z1813" i="64"/>
  <c r="Z1826" i="64" s="1"/>
  <c r="BG2493" i="64"/>
  <c r="BG1812" i="64"/>
  <c r="S2493" i="64"/>
  <c r="S1812" i="64"/>
  <c r="AR2490" i="64"/>
  <c r="AR2507" i="64" s="1"/>
  <c r="AR1809" i="64"/>
  <c r="AR1822" i="64" s="1"/>
  <c r="CB2489" i="64"/>
  <c r="CB2506" i="64" s="1"/>
  <c r="CB1808" i="64"/>
  <c r="CB1821" i="64" s="1"/>
  <c r="BL2489" i="64"/>
  <c r="BL2506" i="64" s="1"/>
  <c r="BL1808" i="64"/>
  <c r="BL1821" i="64" s="1"/>
  <c r="AV2489" i="64"/>
  <c r="AV2506" i="64" s="1"/>
  <c r="AV1808" i="64"/>
  <c r="AV1821" i="64" s="1"/>
  <c r="BT2494" i="64"/>
  <c r="BT1813" i="64"/>
  <c r="BT1826" i="64" s="1"/>
  <c r="BD2494" i="64"/>
  <c r="BD1813" i="64"/>
  <c r="BD1826" i="64" s="1"/>
  <c r="AN2494" i="64"/>
  <c r="AN1813" i="64"/>
  <c r="AN1826" i="64" s="1"/>
  <c r="AF2494" i="64"/>
  <c r="AF1813" i="64"/>
  <c r="AF1826" i="64" s="1"/>
  <c r="CK2493" i="64"/>
  <c r="CK1812" i="64"/>
  <c r="BU2493" i="64"/>
  <c r="BU1812" i="64"/>
  <c r="BE2493" i="64"/>
  <c r="BE1812" i="64"/>
  <c r="AO2493" i="64"/>
  <c r="AO1812" i="64"/>
  <c r="Y2493" i="64"/>
  <c r="Y1812" i="64"/>
  <c r="CD2490" i="64"/>
  <c r="CD2507" i="64" s="1"/>
  <c r="CD1809" i="64"/>
  <c r="CD1822" i="64" s="1"/>
  <c r="AX2490" i="64"/>
  <c r="AX2507" i="64" s="1"/>
  <c r="AX1809" i="64"/>
  <c r="AX1822" i="64" s="1"/>
  <c r="AP2490" i="64"/>
  <c r="AP2507" i="64" s="1"/>
  <c r="AP1809" i="64"/>
  <c r="AP1822" i="64" s="1"/>
  <c r="AH2490" i="64"/>
  <c r="AH2507" i="64" s="1"/>
  <c r="AH1809" i="64"/>
  <c r="AH1822" i="64" s="1"/>
  <c r="AT2489" i="64"/>
  <c r="AT2506" i="64" s="1"/>
  <c r="AT1808" i="64"/>
  <c r="AT1821" i="64" s="1"/>
  <c r="CH2494" i="64"/>
  <c r="CH1813" i="64"/>
  <c r="CH1826" i="64" s="1"/>
  <c r="BZ2494" i="64"/>
  <c r="BZ1813" i="64"/>
  <c r="BZ1826" i="64" s="1"/>
  <c r="BR2494" i="64"/>
  <c r="BR1813" i="64"/>
  <c r="BR1826" i="64" s="1"/>
  <c r="BB2494" i="64"/>
  <c r="BB1813" i="64"/>
  <c r="BB1826" i="64" s="1"/>
  <c r="AT2494" i="64"/>
  <c r="AT1813" i="64"/>
  <c r="AT1826" i="64" s="1"/>
  <c r="AL2494" i="64"/>
  <c r="AL1813" i="64"/>
  <c r="AL1826" i="64" s="1"/>
  <c r="AD2494" i="64"/>
  <c r="AD1813" i="64"/>
  <c r="AD1826" i="64" s="1"/>
  <c r="V2494" i="64"/>
  <c r="V1813" i="64"/>
  <c r="V1826" i="64" s="1"/>
  <c r="BS2493" i="64"/>
  <c r="BS1812" i="64"/>
  <c r="BD2490" i="64"/>
  <c r="BD2507" i="64" s="1"/>
  <c r="BD1809" i="64"/>
  <c r="BD1822" i="64" s="1"/>
  <c r="DK2494" i="64"/>
  <c r="DK1813" i="64"/>
  <c r="DK1826" i="64" s="1"/>
  <c r="DC2493" i="64"/>
  <c r="DC1812" i="64"/>
  <c r="CU2493" i="64"/>
  <c r="CU1812" i="64"/>
  <c r="CU2490" i="64"/>
  <c r="CU1809" i="64"/>
  <c r="CU1822" i="64" s="1"/>
  <c r="DK2489" i="64"/>
  <c r="DK1808" i="64"/>
  <c r="DK1821" i="64" s="1"/>
  <c r="DC2489" i="64"/>
  <c r="DC1808" i="64"/>
  <c r="DC1821" i="64" s="1"/>
  <c r="CU2489" i="64"/>
  <c r="CU1808" i="64"/>
  <c r="CU1821" i="64" s="1"/>
  <c r="AX2489" i="64"/>
  <c r="AX2506" i="64" s="1"/>
  <c r="AX1808" i="64"/>
  <c r="AX1821" i="64" s="1"/>
  <c r="BV2494" i="64"/>
  <c r="BV1813" i="64"/>
  <c r="BV1826" i="64" s="1"/>
  <c r="AQ2493" i="64"/>
  <c r="AQ1812" i="64"/>
  <c r="BP2490" i="64"/>
  <c r="BP2507" i="64" s="1"/>
  <c r="BP1809" i="64"/>
  <c r="BP1822" i="64" s="1"/>
  <c r="T2490" i="64"/>
  <c r="T2507" i="64" s="1"/>
  <c r="T1809" i="64"/>
  <c r="T1822" i="64" s="1"/>
  <c r="CJ2489" i="64"/>
  <c r="CJ2506" i="64" s="1"/>
  <c r="CJ1808" i="64"/>
  <c r="CJ1821" i="64" s="1"/>
  <c r="BT2489" i="64"/>
  <c r="BT2506" i="64" s="1"/>
  <c r="BT1808" i="64"/>
  <c r="BT1821" i="64" s="1"/>
  <c r="BD2489" i="64"/>
  <c r="BD2506" i="64" s="1"/>
  <c r="BD1808" i="64"/>
  <c r="BD1821" i="64" s="1"/>
  <c r="AN2489" i="64"/>
  <c r="AN2506" i="64" s="1"/>
  <c r="AN1808" i="64"/>
  <c r="AN1821" i="64" s="1"/>
  <c r="AF2489" i="64"/>
  <c r="AF2506" i="64" s="1"/>
  <c r="AF1808" i="64"/>
  <c r="AF1821" i="64" s="1"/>
  <c r="X2489" i="64"/>
  <c r="X2506" i="64" s="1"/>
  <c r="X1808" i="64"/>
  <c r="X1821" i="64" s="1"/>
  <c r="CB2494" i="64"/>
  <c r="CB1813" i="64"/>
  <c r="CB1826" i="64" s="1"/>
  <c r="BL2494" i="64"/>
  <c r="BL1813" i="64"/>
  <c r="BL1826" i="64" s="1"/>
  <c r="AV2494" i="64"/>
  <c r="AV1813" i="64"/>
  <c r="AV1826" i="64" s="1"/>
  <c r="X2494" i="64"/>
  <c r="X1813" i="64"/>
  <c r="X1826" i="64" s="1"/>
  <c r="BM2493" i="64"/>
  <c r="BM1812" i="64"/>
  <c r="AW2493" i="64"/>
  <c r="AW1812" i="64"/>
  <c r="AG2493" i="64"/>
  <c r="AG1812" i="64"/>
  <c r="CL2490" i="64"/>
  <c r="CL2507" i="64" s="1"/>
  <c r="CL1809" i="64"/>
  <c r="CL1822" i="64" s="1"/>
  <c r="BV2490" i="64"/>
  <c r="BV2507" i="64" s="1"/>
  <c r="BV1809" i="64"/>
  <c r="BV1822" i="64" s="1"/>
  <c r="BF2490" i="64"/>
  <c r="BF2507" i="64" s="1"/>
  <c r="BF1809" i="64"/>
  <c r="BF1822" i="64" s="1"/>
  <c r="U2489" i="64"/>
  <c r="U2506" i="64" s="1"/>
  <c r="U1808" i="64"/>
  <c r="U1821" i="64" s="1"/>
  <c r="CG2494" i="64"/>
  <c r="CG1813" i="64"/>
  <c r="CG1826" i="64" s="1"/>
  <c r="BQ2494" i="64"/>
  <c r="BQ1813" i="64"/>
  <c r="BQ1826" i="64" s="1"/>
  <c r="BI2494" i="64"/>
  <c r="BI1813" i="64"/>
  <c r="BI1826" i="64" s="1"/>
  <c r="BA2494" i="64"/>
  <c r="BA1813" i="64"/>
  <c r="BA1826" i="64" s="1"/>
  <c r="AS2494" i="64"/>
  <c r="AS1813" i="64"/>
  <c r="AS1826" i="64" s="1"/>
  <c r="AK2494" i="64"/>
  <c r="AK1813" i="64"/>
  <c r="AK1826" i="64" s="1"/>
  <c r="AC2494" i="64"/>
  <c r="AC1813" i="64"/>
  <c r="AC1826" i="64" s="1"/>
  <c r="U2494" i="64"/>
  <c r="U1813" i="64"/>
  <c r="U1826" i="64" s="1"/>
  <c r="CH2493" i="64"/>
  <c r="CH1812" i="64"/>
  <c r="V2493" i="64"/>
  <c r="V1812" i="64"/>
  <c r="BS2490" i="64"/>
  <c r="BS2507" i="64" s="1"/>
  <c r="BS1809" i="64"/>
  <c r="BS1822" i="64" s="1"/>
  <c r="CQ2442" i="64"/>
  <c r="CD2494" i="64"/>
  <c r="CD1813" i="64"/>
  <c r="CD1826" i="64" s="1"/>
  <c r="AP2494" i="64"/>
  <c r="AP1813" i="64"/>
  <c r="AP1826" i="64" s="1"/>
  <c r="BO2493" i="64"/>
  <c r="BO1812" i="64"/>
  <c r="AJ2490" i="64"/>
  <c r="AJ2507" i="64" s="1"/>
  <c r="AJ1809" i="64"/>
  <c r="AJ1822" i="64" s="1"/>
  <c r="BP2489" i="64"/>
  <c r="BP2506" i="64" s="1"/>
  <c r="BP1808" i="64"/>
  <c r="BP1821" i="64" s="1"/>
  <c r="BH2489" i="64"/>
  <c r="BH2506" i="64" s="1"/>
  <c r="BH1808" i="64"/>
  <c r="BH1821" i="64" s="1"/>
  <c r="AZ2489" i="64"/>
  <c r="AZ2506" i="64" s="1"/>
  <c r="AZ1808" i="64"/>
  <c r="AZ1821" i="64" s="1"/>
  <c r="AJ2489" i="64"/>
  <c r="AJ2506" i="64" s="1"/>
  <c r="AJ1808" i="64"/>
  <c r="AJ1821" i="64" s="1"/>
  <c r="AB2489" i="64"/>
  <c r="AB2506" i="64" s="1"/>
  <c r="AB1808" i="64"/>
  <c r="AB1821" i="64" s="1"/>
  <c r="T2489" i="64"/>
  <c r="T2506" i="64" s="1"/>
  <c r="T1808" i="64"/>
  <c r="T1821" i="64" s="1"/>
  <c r="CF2494" i="64"/>
  <c r="CF1813" i="64"/>
  <c r="CF1826" i="64" s="1"/>
  <c r="BX2494" i="64"/>
  <c r="BX1813" i="64"/>
  <c r="BX1826" i="64" s="1"/>
  <c r="BP2494" i="64"/>
  <c r="BP1813" i="64"/>
  <c r="BP1826" i="64" s="1"/>
  <c r="BH2494" i="64"/>
  <c r="BH1813" i="64"/>
  <c r="BH1826" i="64" s="1"/>
  <c r="AZ2494" i="64"/>
  <c r="AZ1813" i="64"/>
  <c r="AZ1826" i="64" s="1"/>
  <c r="AR2494" i="64"/>
  <c r="AR1813" i="64"/>
  <c r="AR1826" i="64" s="1"/>
  <c r="AJ2494" i="64"/>
  <c r="AJ1813" i="64"/>
  <c r="AJ1826" i="64" s="1"/>
  <c r="T2494" i="64"/>
  <c r="T1813" i="64"/>
  <c r="T1826" i="64" s="1"/>
  <c r="CG2493" i="64"/>
  <c r="CG1812" i="64"/>
  <c r="BY2493" i="64"/>
  <c r="BY1812" i="64"/>
  <c r="BQ2493" i="64"/>
  <c r="BQ1812" i="64"/>
  <c r="BA2493" i="64"/>
  <c r="BA1812" i="64"/>
  <c r="AS2493" i="64"/>
  <c r="AS1812" i="64"/>
  <c r="AK2493" i="64"/>
  <c r="AK1812" i="64"/>
  <c r="AC2493" i="64"/>
  <c r="AC1812" i="64"/>
  <c r="BB2490" i="64"/>
  <c r="BB2507" i="64" s="1"/>
  <c r="BB1809" i="64"/>
  <c r="BB1822" i="64" s="1"/>
  <c r="AL2490" i="64"/>
  <c r="AL2507" i="64" s="1"/>
  <c r="AL1809" i="64"/>
  <c r="AL1822" i="64" s="1"/>
  <c r="CY2416" i="64"/>
  <c r="DI2494" i="64"/>
  <c r="DI1813" i="64"/>
  <c r="DI1826" i="64" s="1"/>
  <c r="DI2493" i="64"/>
  <c r="DI1812" i="64"/>
  <c r="DA2493" i="64"/>
  <c r="DA1812" i="64"/>
  <c r="DI2489" i="64"/>
  <c r="DI1808" i="64"/>
  <c r="DI1821" i="64" s="1"/>
  <c r="DA2489" i="64"/>
  <c r="DA1808" i="64"/>
  <c r="DA1821" i="64" s="1"/>
  <c r="BN2489" i="64"/>
  <c r="BN2506" i="64" s="1"/>
  <c r="BN1808" i="64"/>
  <c r="BN1821" i="64" s="1"/>
  <c r="CL2494" i="64"/>
  <c r="CL1813" i="64"/>
  <c r="CL1826" i="64" s="1"/>
  <c r="AX2494" i="64"/>
  <c r="AX1813" i="64"/>
  <c r="AX1826" i="64" s="1"/>
  <c r="AY2493" i="64"/>
  <c r="AY1812" i="64"/>
  <c r="CF2490" i="64"/>
  <c r="CF2507" i="64" s="1"/>
  <c r="CF1809" i="64"/>
  <c r="CF1822" i="64" s="1"/>
  <c r="AB2490" i="64"/>
  <c r="AB2507" i="64" s="1"/>
  <c r="AB1809" i="64"/>
  <c r="AB1822" i="64" s="1"/>
  <c r="Z2490" i="64"/>
  <c r="Z2507" i="64" s="1"/>
  <c r="Z1809" i="64"/>
  <c r="Z1822" i="64" s="1"/>
  <c r="CE2489" i="64"/>
  <c r="CE2506" i="64" s="1"/>
  <c r="CE1808" i="64"/>
  <c r="CE1821" i="64" s="1"/>
  <c r="BW2489" i="64"/>
  <c r="BW2506" i="64" s="1"/>
  <c r="BW1808" i="64"/>
  <c r="BW1821" i="64" s="1"/>
  <c r="BO2489" i="64"/>
  <c r="BO2506" i="64" s="1"/>
  <c r="BO1808" i="64"/>
  <c r="BO1821" i="64" s="1"/>
  <c r="BG2489" i="64"/>
  <c r="BG2506" i="64" s="1"/>
  <c r="BG1808" i="64"/>
  <c r="BG1821" i="64" s="1"/>
  <c r="AY2489" i="64"/>
  <c r="AY2506" i="64" s="1"/>
  <c r="AY1808" i="64"/>
  <c r="AY1821" i="64" s="1"/>
  <c r="AQ2489" i="64"/>
  <c r="AQ2506" i="64" s="1"/>
  <c r="AQ1808" i="64"/>
  <c r="AQ1821" i="64" s="1"/>
  <c r="AI2489" i="64"/>
  <c r="AI2506" i="64" s="1"/>
  <c r="AI1808" i="64"/>
  <c r="AI1821" i="64" s="1"/>
  <c r="AA2489" i="64"/>
  <c r="AA2506" i="64" s="1"/>
  <c r="AA1808" i="64"/>
  <c r="AA1821" i="64" s="1"/>
  <c r="S2489" i="64"/>
  <c r="S2506" i="64" s="1"/>
  <c r="S1808" i="64"/>
  <c r="S1821" i="64" s="1"/>
  <c r="CE2494" i="64"/>
  <c r="CE1813" i="64"/>
  <c r="CE1826" i="64" s="1"/>
  <c r="BW2494" i="64"/>
  <c r="BW1813" i="64"/>
  <c r="BW1826" i="64" s="1"/>
  <c r="BO2494" i="64"/>
  <c r="BO1813" i="64"/>
  <c r="BO1826" i="64" s="1"/>
  <c r="BG2494" i="64"/>
  <c r="BG1813" i="64"/>
  <c r="BG1826" i="64" s="1"/>
  <c r="AY2494" i="64"/>
  <c r="AY1813" i="64"/>
  <c r="AY1826" i="64" s="1"/>
  <c r="AI2494" i="64"/>
  <c r="AI1813" i="64"/>
  <c r="AI1826" i="64" s="1"/>
  <c r="AA2494" i="64"/>
  <c r="AA1813" i="64"/>
  <c r="AA1826" i="64" s="1"/>
  <c r="S2494" i="64"/>
  <c r="S1813" i="64"/>
  <c r="S1826" i="64" s="1"/>
  <c r="CF2493" i="64"/>
  <c r="CF1812" i="64"/>
  <c r="BP2493" i="64"/>
  <c r="BP1812" i="64"/>
  <c r="AZ2493" i="64"/>
  <c r="AZ1812" i="64"/>
  <c r="AR2493" i="64"/>
  <c r="AR1812" i="64"/>
  <c r="AB2493" i="64"/>
  <c r="AB1812" i="64"/>
  <c r="T2493" i="64"/>
  <c r="T1812" i="64"/>
  <c r="BY2490" i="64"/>
  <c r="BY2507" i="64" s="1"/>
  <c r="BY1809" i="64"/>
  <c r="BY1822" i="64" s="1"/>
  <c r="BQ2490" i="64"/>
  <c r="BQ2507" i="64" s="1"/>
  <c r="BQ1809" i="64"/>
  <c r="BQ1822" i="64" s="1"/>
  <c r="AC2490" i="64"/>
  <c r="AC2507" i="64" s="1"/>
  <c r="AC1809" i="64"/>
  <c r="AC1822" i="64" s="1"/>
  <c r="CS1815" i="64"/>
  <c r="CS1817" i="64" s="1"/>
  <c r="CR1817" i="64"/>
  <c r="DF1741" i="64"/>
  <c r="DF2494" i="64"/>
  <c r="CX1737" i="64"/>
  <c r="CX1777" i="64" s="1"/>
  <c r="CX2490" i="64"/>
  <c r="CJ1741" i="64"/>
  <c r="CJ2494" i="64"/>
  <c r="CC1740" i="64"/>
  <c r="CC2493" i="64"/>
  <c r="BN1737" i="64"/>
  <c r="BN1777" i="64" s="1"/>
  <c r="BN2490" i="64"/>
  <c r="BN2507" i="64" s="1"/>
  <c r="DE1741" i="64"/>
  <c r="DE2494" i="64"/>
  <c r="CW1741" i="64"/>
  <c r="CW2494" i="64"/>
  <c r="CO1741" i="64"/>
  <c r="CO2494" i="64"/>
  <c r="DE1740" i="64"/>
  <c r="DE2493" i="64"/>
  <c r="CW1740" i="64"/>
  <c r="CW2493" i="64"/>
  <c r="CO1740" i="64"/>
  <c r="CO2493" i="64"/>
  <c r="DE1737" i="64"/>
  <c r="DE1777" i="64" s="1"/>
  <c r="DE2490" i="64"/>
  <c r="CW1737" i="64"/>
  <c r="CW1777" i="64" s="1"/>
  <c r="CW2490" i="64"/>
  <c r="CO1737" i="64"/>
  <c r="CO1777" i="64" s="1"/>
  <c r="CO2490" i="64"/>
  <c r="DE1736" i="64"/>
  <c r="DE2489" i="64"/>
  <c r="CW1736" i="64"/>
  <c r="CW2489" i="64"/>
  <c r="CO1736" i="64"/>
  <c r="CO2489" i="64"/>
  <c r="AG1741" i="64"/>
  <c r="AG2494" i="64"/>
  <c r="CP1736" i="64"/>
  <c r="CP2489" i="64"/>
  <c r="CI1736" i="64"/>
  <c r="CI2489" i="64"/>
  <c r="CI2506" i="64" s="1"/>
  <c r="CA1736" i="64"/>
  <c r="CA2489" i="64"/>
  <c r="CA2506" i="64" s="1"/>
  <c r="BK1736" i="64"/>
  <c r="BK2489" i="64"/>
  <c r="BK2506" i="64" s="1"/>
  <c r="AU1736" i="64"/>
  <c r="AU2489" i="64"/>
  <c r="AU2506" i="64" s="1"/>
  <c r="AE1736" i="64"/>
  <c r="AE2489" i="64"/>
  <c r="AE2506" i="64" s="1"/>
  <c r="BS1741" i="64"/>
  <c r="BS2494" i="64"/>
  <c r="BK1741" i="64"/>
  <c r="BK2494" i="64"/>
  <c r="AU1741" i="64"/>
  <c r="AU2494" i="64"/>
  <c r="AM1741" i="64"/>
  <c r="AM2494" i="64"/>
  <c r="CB1740" i="64"/>
  <c r="CB2493" i="64"/>
  <c r="BL1740" i="64"/>
  <c r="BL2493" i="64"/>
  <c r="BD1740" i="64"/>
  <c r="BD2493" i="64"/>
  <c r="AV1740" i="64"/>
  <c r="AV2493" i="64"/>
  <c r="CC1737" i="64"/>
  <c r="CC1777" i="64" s="1"/>
  <c r="CC2490" i="64"/>
  <c r="CC2507" i="64" s="1"/>
  <c r="BU1737" i="64"/>
  <c r="BU1777" i="64" s="1"/>
  <c r="BU2490" i="64"/>
  <c r="BU2507" i="64" s="1"/>
  <c r="AW1737" i="64"/>
  <c r="AW1777" i="64" s="1"/>
  <c r="AW2490" i="64"/>
  <c r="AW2507" i="64" s="1"/>
  <c r="AO1737" i="64"/>
  <c r="AO1777" i="64" s="1"/>
  <c r="AO2490" i="64"/>
  <c r="AO2507" i="64" s="1"/>
  <c r="Y1737" i="64"/>
  <c r="Y1777" i="64" s="1"/>
  <c r="Y2490" i="64"/>
  <c r="Y2507" i="64" s="1"/>
  <c r="DD1741" i="64"/>
  <c r="DD2494" i="64"/>
  <c r="CP1741" i="64"/>
  <c r="CP2494" i="64"/>
  <c r="DF1736" i="64"/>
  <c r="DF2489" i="64"/>
  <c r="CH1736" i="64"/>
  <c r="CH2489" i="64"/>
  <c r="CH2506" i="64" s="1"/>
  <c r="BZ1736" i="64"/>
  <c r="BZ2489" i="64"/>
  <c r="BZ2506" i="64" s="1"/>
  <c r="BR1736" i="64"/>
  <c r="BR2489" i="64"/>
  <c r="BR2506" i="64" s="1"/>
  <c r="BJ1736" i="64"/>
  <c r="BJ2489" i="64"/>
  <c r="BJ2506" i="64" s="1"/>
  <c r="BB1736" i="64"/>
  <c r="BB2489" i="64"/>
  <c r="BB2506" i="64" s="1"/>
  <c r="AL1736" i="64"/>
  <c r="AL2489" i="64"/>
  <c r="AL2506" i="64" s="1"/>
  <c r="AD1736" i="64"/>
  <c r="AD2489" i="64"/>
  <c r="AD2506" i="64" s="1"/>
  <c r="V1736" i="64"/>
  <c r="V2489" i="64"/>
  <c r="V2506" i="64" s="1"/>
  <c r="BJ1741" i="64"/>
  <c r="BJ2494" i="64"/>
  <c r="CI1740" i="64"/>
  <c r="CI2493" i="64"/>
  <c r="CA1740" i="64"/>
  <c r="CA2493" i="64"/>
  <c r="BK1740" i="64"/>
  <c r="BK2493" i="64"/>
  <c r="BC1740" i="64"/>
  <c r="BC2493" i="64"/>
  <c r="AU1740" i="64"/>
  <c r="AU2493" i="64"/>
  <c r="AM1740" i="64"/>
  <c r="AM2493" i="64"/>
  <c r="AE1740" i="64"/>
  <c r="AE2493" i="64"/>
  <c r="W1740" i="64"/>
  <c r="W2493" i="64"/>
  <c r="CJ1737" i="64"/>
  <c r="CJ1777" i="64" s="1"/>
  <c r="CJ2490" i="64"/>
  <c r="CJ2507" i="64" s="1"/>
  <c r="CB1737" i="64"/>
  <c r="CB1777" i="64" s="1"/>
  <c r="CB2490" i="64"/>
  <c r="CB2507" i="64" s="1"/>
  <c r="BT1737" i="64"/>
  <c r="BT1777" i="64" s="1"/>
  <c r="BT2490" i="64"/>
  <c r="BT2507" i="64" s="1"/>
  <c r="BL1737" i="64"/>
  <c r="BL1777" i="64" s="1"/>
  <c r="BL2490" i="64"/>
  <c r="BL2507" i="64" s="1"/>
  <c r="AV1737" i="64"/>
  <c r="AV1777" i="64" s="1"/>
  <c r="AV2490" i="64"/>
  <c r="AV2507" i="64" s="1"/>
  <c r="AN1737" i="64"/>
  <c r="AN1777" i="64" s="1"/>
  <c r="AN2490" i="64"/>
  <c r="AN2507" i="64" s="1"/>
  <c r="AF1737" i="64"/>
  <c r="AF1777" i="64" s="1"/>
  <c r="AF2490" i="64"/>
  <c r="AF2507" i="64" s="1"/>
  <c r="X1737" i="64"/>
  <c r="X1777" i="64" s="1"/>
  <c r="X2490" i="64"/>
  <c r="X2507" i="64" s="1"/>
  <c r="DC1741" i="64"/>
  <c r="DC2494" i="64"/>
  <c r="CU1741" i="64"/>
  <c r="CU2494" i="64"/>
  <c r="DK1740" i="64"/>
  <c r="DK2493" i="64"/>
  <c r="DK1737" i="64"/>
  <c r="DK1777" i="64" s="1"/>
  <c r="DK2490" i="64"/>
  <c r="DC1737" i="64"/>
  <c r="DC1777" i="64" s="1"/>
  <c r="DC2490" i="64"/>
  <c r="CX1741" i="64"/>
  <c r="CX2494" i="64"/>
  <c r="DF1737" i="64"/>
  <c r="DF1777" i="64" s="1"/>
  <c r="DF2490" i="64"/>
  <c r="CG1736" i="64"/>
  <c r="CG2489" i="64"/>
  <c r="CG2506" i="64" s="1"/>
  <c r="BY1736" i="64"/>
  <c r="BY2489" i="64"/>
  <c r="BY2506" i="64" s="1"/>
  <c r="BQ1736" i="64"/>
  <c r="BQ2489" i="64"/>
  <c r="BQ2506" i="64" s="1"/>
  <c r="BI1736" i="64"/>
  <c r="BI2489" i="64"/>
  <c r="BI2506" i="64" s="1"/>
  <c r="BA1736" i="64"/>
  <c r="BA2489" i="64"/>
  <c r="BA2506" i="64" s="1"/>
  <c r="AS1736" i="64"/>
  <c r="AS2489" i="64"/>
  <c r="AS2506" i="64" s="1"/>
  <c r="AK1736" i="64"/>
  <c r="AK2489" i="64"/>
  <c r="AK2506" i="64" s="1"/>
  <c r="AC1736" i="64"/>
  <c r="AC2489" i="64"/>
  <c r="AC2506" i="64" s="1"/>
  <c r="BY1741" i="64"/>
  <c r="BY2494" i="64"/>
  <c r="BZ1740" i="64"/>
  <c r="BZ2493" i="64"/>
  <c r="BR1740" i="64"/>
  <c r="BR2493" i="64"/>
  <c r="BJ1740" i="64"/>
  <c r="BJ2493" i="64"/>
  <c r="BB1740" i="64"/>
  <c r="BB2493" i="64"/>
  <c r="AT1740" i="64"/>
  <c r="AT2493" i="64"/>
  <c r="AL1740" i="64"/>
  <c r="AL2493" i="64"/>
  <c r="AD1740" i="64"/>
  <c r="AD2493" i="64"/>
  <c r="CI1737" i="64"/>
  <c r="CI1777" i="64" s="1"/>
  <c r="CI2490" i="64"/>
  <c r="CI2507" i="64" s="1"/>
  <c r="CA1737" i="64"/>
  <c r="CA1777" i="64" s="1"/>
  <c r="CA2490" i="64"/>
  <c r="CA2507" i="64" s="1"/>
  <c r="BK1737" i="64"/>
  <c r="BK1777" i="64" s="1"/>
  <c r="BK2490" i="64"/>
  <c r="BK2507" i="64" s="1"/>
  <c r="BC1737" i="64"/>
  <c r="BC1777" i="64" s="1"/>
  <c r="BC2490" i="64"/>
  <c r="BC2507" i="64" s="1"/>
  <c r="AU1737" i="64"/>
  <c r="AU1777" i="64" s="1"/>
  <c r="AU2490" i="64"/>
  <c r="AU2507" i="64" s="1"/>
  <c r="AM1737" i="64"/>
  <c r="AM1777" i="64" s="1"/>
  <c r="AM2490" i="64"/>
  <c r="AM2507" i="64" s="1"/>
  <c r="AE1737" i="64"/>
  <c r="AE1777" i="64" s="1"/>
  <c r="AE2490" i="64"/>
  <c r="AE2507" i="64" s="1"/>
  <c r="W1737" i="64"/>
  <c r="W1777" i="64" s="1"/>
  <c r="W2490" i="64"/>
  <c r="W2507" i="64" s="1"/>
  <c r="DJ1741" i="64"/>
  <c r="DJ2494" i="64"/>
  <c r="DB1741" i="64"/>
  <c r="DB2494" i="64"/>
  <c r="CT1741" i="64"/>
  <c r="CT2494" i="64"/>
  <c r="DJ1740" i="64"/>
  <c r="DJ2493" i="64"/>
  <c r="DB1740" i="64"/>
  <c r="DB2493" i="64"/>
  <c r="CT1740" i="64"/>
  <c r="CT2493" i="64"/>
  <c r="DJ1737" i="64"/>
  <c r="DJ1777" i="64" s="1"/>
  <c r="DJ2490" i="64"/>
  <c r="DB1737" i="64"/>
  <c r="DB1777" i="64" s="1"/>
  <c r="DB2490" i="64"/>
  <c r="CT1737" i="64"/>
  <c r="CT1777" i="64" s="1"/>
  <c r="CT2490" i="64"/>
  <c r="DJ1736" i="64"/>
  <c r="DJ2489" i="64"/>
  <c r="DB1736" i="64"/>
  <c r="DB2489" i="64"/>
  <c r="CT1736" i="64"/>
  <c r="CT2489" i="64"/>
  <c r="DF1740" i="64"/>
  <c r="DF2493" i="64"/>
  <c r="CP1737" i="64"/>
  <c r="CP1777" i="64" s="1"/>
  <c r="CP2490" i="64"/>
  <c r="CF1736" i="64"/>
  <c r="CF2489" i="64"/>
  <c r="CF2506" i="64" s="1"/>
  <c r="BX1736" i="64"/>
  <c r="BX2489" i="64"/>
  <c r="BX2506" i="64" s="1"/>
  <c r="AR1736" i="64"/>
  <c r="AR2489" i="64"/>
  <c r="AR2506" i="64" s="1"/>
  <c r="AB1741" i="64"/>
  <c r="AB2494" i="64"/>
  <c r="BI1740" i="64"/>
  <c r="BI2493" i="64"/>
  <c r="U1740" i="64"/>
  <c r="U2493" i="64"/>
  <c r="CH1737" i="64"/>
  <c r="CH1777" i="64" s="1"/>
  <c r="CH2490" i="64"/>
  <c r="CH2507" i="64" s="1"/>
  <c r="BZ1737" i="64"/>
  <c r="BZ1777" i="64" s="1"/>
  <c r="BZ2490" i="64"/>
  <c r="BZ2507" i="64" s="1"/>
  <c r="BR1737" i="64"/>
  <c r="BR1777" i="64" s="1"/>
  <c r="BR2490" i="64"/>
  <c r="BR2507" i="64" s="1"/>
  <c r="BJ1737" i="64"/>
  <c r="BJ1777" i="64" s="1"/>
  <c r="BJ2490" i="64"/>
  <c r="BJ2507" i="64" s="1"/>
  <c r="AT1737" i="64"/>
  <c r="AT1777" i="64" s="1"/>
  <c r="AT2490" i="64"/>
  <c r="AT2507" i="64" s="1"/>
  <c r="AD1737" i="64"/>
  <c r="AD1777" i="64" s="1"/>
  <c r="AD2490" i="64"/>
  <c r="AD2507" i="64" s="1"/>
  <c r="V1737" i="64"/>
  <c r="V1777" i="64" s="1"/>
  <c r="V2490" i="64"/>
  <c r="V2507" i="64" s="1"/>
  <c r="DA1741" i="64"/>
  <c r="DA2494" i="64"/>
  <c r="CS1741" i="64"/>
  <c r="CS2494" i="64"/>
  <c r="CS1740" i="64"/>
  <c r="CS2493" i="64"/>
  <c r="DI1737" i="64"/>
  <c r="DI1777" i="64" s="1"/>
  <c r="DI2490" i="64"/>
  <c r="DA1737" i="64"/>
  <c r="DA1777" i="64" s="1"/>
  <c r="DA2490" i="64"/>
  <c r="CS1737" i="64"/>
  <c r="CS1777" i="64" s="1"/>
  <c r="CS2490" i="64"/>
  <c r="CS1736" i="64"/>
  <c r="CS2489" i="64"/>
  <c r="CP1740" i="64"/>
  <c r="CP2493" i="64"/>
  <c r="AQ1741" i="64"/>
  <c r="AQ2494" i="64"/>
  <c r="BX1740" i="64"/>
  <c r="BX2493" i="64"/>
  <c r="BH1740" i="64"/>
  <c r="BH2493" i="64"/>
  <c r="AJ1740" i="64"/>
  <c r="AJ2493" i="64"/>
  <c r="CG1737" i="64"/>
  <c r="CG1777" i="64" s="1"/>
  <c r="CG2490" i="64"/>
  <c r="CG2507" i="64" s="1"/>
  <c r="BI1737" i="64"/>
  <c r="BI1777" i="64" s="1"/>
  <c r="BI2490" i="64"/>
  <c r="BI2507" i="64" s="1"/>
  <c r="BA1737" i="64"/>
  <c r="BA1777" i="64" s="1"/>
  <c r="BA2490" i="64"/>
  <c r="BA2507" i="64" s="1"/>
  <c r="AS1737" i="64"/>
  <c r="AS1777" i="64" s="1"/>
  <c r="AS2490" i="64"/>
  <c r="AS2507" i="64" s="1"/>
  <c r="AK1737" i="64"/>
  <c r="AK1777" i="64" s="1"/>
  <c r="AK2490" i="64"/>
  <c r="AK2507" i="64" s="1"/>
  <c r="U1737" i="64"/>
  <c r="U1777" i="64" s="1"/>
  <c r="U2490" i="64"/>
  <c r="U2507" i="64" s="1"/>
  <c r="DH1741" i="64"/>
  <c r="DH2494" i="64"/>
  <c r="CZ1741" i="64"/>
  <c r="CZ2494" i="64"/>
  <c r="CR1741" i="64"/>
  <c r="CR2494" i="64"/>
  <c r="DH1740" i="64"/>
  <c r="DH2493" i="64"/>
  <c r="CZ1740" i="64"/>
  <c r="CZ2493" i="64"/>
  <c r="CR1740" i="64"/>
  <c r="CR2493" i="64"/>
  <c r="DH1737" i="64"/>
  <c r="DH1777" i="64" s="1"/>
  <c r="DH2490" i="64"/>
  <c r="CZ1737" i="64"/>
  <c r="CZ1777" i="64" s="1"/>
  <c r="CZ2490" i="64"/>
  <c r="CR1737" i="64"/>
  <c r="CR1777" i="64" s="1"/>
  <c r="CR2490" i="64"/>
  <c r="DH1736" i="64"/>
  <c r="DH2489" i="64"/>
  <c r="CZ1736" i="64"/>
  <c r="CZ2489" i="64"/>
  <c r="CR1736" i="64"/>
  <c r="CR2489" i="64"/>
  <c r="CX1740" i="64"/>
  <c r="CX2493" i="64"/>
  <c r="CX1736" i="64"/>
  <c r="CX2489" i="64"/>
  <c r="BF1736" i="64"/>
  <c r="BF2489" i="64"/>
  <c r="BF2506" i="64" s="1"/>
  <c r="BW1740" i="64"/>
  <c r="BW2493" i="64"/>
  <c r="AA1740" i="64"/>
  <c r="AA2493" i="64"/>
  <c r="BX1737" i="64"/>
  <c r="BX1777" i="64" s="1"/>
  <c r="BX2490" i="64"/>
  <c r="BX2507" i="64" s="1"/>
  <c r="DG1741" i="64"/>
  <c r="DG2494" i="64"/>
  <c r="CY1741" i="64"/>
  <c r="CY2494" i="64"/>
  <c r="CQ1741" i="64"/>
  <c r="CQ2494" i="64"/>
  <c r="DG1740" i="64"/>
  <c r="DG2493" i="64"/>
  <c r="CY1740" i="64"/>
  <c r="CY2493" i="64"/>
  <c r="CQ1740" i="64"/>
  <c r="CQ2493" i="64"/>
  <c r="DG1737" i="64"/>
  <c r="DG1777" i="64" s="1"/>
  <c r="DG2490" i="64"/>
  <c r="CY1737" i="64"/>
  <c r="CY1777" i="64" s="1"/>
  <c r="CY2490" i="64"/>
  <c r="CQ1737" i="64"/>
  <c r="CQ1777" i="64" s="1"/>
  <c r="CQ2490" i="64"/>
  <c r="DG1736" i="64"/>
  <c r="DG2489" i="64"/>
  <c r="CY1736" i="64"/>
  <c r="CY2489" i="64"/>
  <c r="CQ1736" i="64"/>
  <c r="CQ2489" i="64"/>
  <c r="DJ1459" i="64"/>
  <c r="DJ1486" i="64" s="1"/>
  <c r="CT1106" i="64"/>
  <c r="CT1225" i="64" s="1"/>
  <c r="CT1638" i="64"/>
  <c r="CT1653" i="64" s="1"/>
  <c r="DB2520" i="64"/>
  <c r="DB2534" i="64" s="1"/>
  <c r="DB1490" i="64"/>
  <c r="DB1525" i="64" s="1"/>
  <c r="CT2467" i="64"/>
  <c r="CT2416" i="64"/>
  <c r="CT1692" i="64"/>
  <c r="CT1637" i="64"/>
  <c r="CT2520" i="64"/>
  <c r="CT2534" i="64" s="1"/>
  <c r="DB1459" i="64"/>
  <c r="DB1486" i="64" s="1"/>
  <c r="DB637" i="64"/>
  <c r="DB2442" i="64"/>
  <c r="DB2390" i="64"/>
  <c r="DJ1688" i="64"/>
  <c r="DJ1703" i="64" s="1"/>
  <c r="CT1633" i="64"/>
  <c r="CT1648" i="64" s="1"/>
  <c r="DB2519" i="64"/>
  <c r="DJ1946" i="64"/>
  <c r="DJ1969" i="64" s="1"/>
  <c r="DB1458" i="64"/>
  <c r="CT593" i="64"/>
  <c r="DJ1692" i="64"/>
  <c r="CT2442" i="64"/>
  <c r="DB2386" i="64"/>
  <c r="CT1688" i="64"/>
  <c r="CT1703" i="64" s="1"/>
  <c r="CT1606" i="64"/>
  <c r="CT2519" i="64"/>
  <c r="DJ1945" i="64"/>
  <c r="DB1418" i="64"/>
  <c r="DB1445" i="64" s="1"/>
  <c r="CT1662" i="64"/>
  <c r="CT1605" i="64"/>
  <c r="CT1534" i="64"/>
  <c r="DB1941" i="64"/>
  <c r="DB1964" i="64" s="1"/>
  <c r="DB1387" i="64"/>
  <c r="DB2441" i="64"/>
  <c r="DJ1661" i="64"/>
  <c r="CT1601" i="64"/>
  <c r="CT1624" i="64" s="1"/>
  <c r="CT1495" i="64"/>
  <c r="CT1530" i="64" s="1"/>
  <c r="CT1941" i="64"/>
  <c r="CT1964" i="64" s="1"/>
  <c r="DB1259" i="64"/>
  <c r="DB1272" i="64" s="1"/>
  <c r="DJ2437" i="64"/>
  <c r="CT1661" i="64"/>
  <c r="DJ1790" i="64"/>
  <c r="CT1494" i="64"/>
  <c r="DJ1873" i="64"/>
  <c r="DJ1900" i="64" s="1"/>
  <c r="CT1259" i="64"/>
  <c r="CT1272" i="64" s="1"/>
  <c r="CT2417" i="64"/>
  <c r="DJ1712" i="64"/>
  <c r="DJ1727" i="64" s="1"/>
  <c r="DB1638" i="64"/>
  <c r="DB1653" i="64" s="1"/>
  <c r="CT1786" i="64"/>
  <c r="CT1799" i="64" s="1"/>
  <c r="DJ1490" i="64"/>
  <c r="DJ1525" i="64" s="1"/>
  <c r="DB1873" i="64"/>
  <c r="DB1900" i="64" s="1"/>
  <c r="DB1106" i="64"/>
  <c r="DB1225" i="64" s="1"/>
  <c r="BT2178" i="64"/>
  <c r="BT2190" i="64" s="1"/>
  <c r="BT1736" i="64"/>
  <c r="AN2178" i="64"/>
  <c r="AN2190" i="64" s="1"/>
  <c r="AN1736" i="64"/>
  <c r="CB2183" i="64"/>
  <c r="CB1741" i="64"/>
  <c r="BD2183" i="64"/>
  <c r="BD1741" i="64"/>
  <c r="X2183" i="64"/>
  <c r="X1741" i="64"/>
  <c r="BM2182" i="64"/>
  <c r="BM1740" i="64"/>
  <c r="AW2182" i="64"/>
  <c r="AW1740" i="64"/>
  <c r="Y2182" i="64"/>
  <c r="Y1740" i="64"/>
  <c r="CD2179" i="64"/>
  <c r="CD1737" i="64"/>
  <c r="CD1777" i="64" s="1"/>
  <c r="AH2179" i="64"/>
  <c r="AH1737" i="64"/>
  <c r="AH1777" i="64" s="1"/>
  <c r="CH2183" i="64"/>
  <c r="CH1741" i="64"/>
  <c r="BR2183" i="64"/>
  <c r="BR1741" i="64"/>
  <c r="BB2183" i="64"/>
  <c r="BB1741" i="64"/>
  <c r="AL2183" i="64"/>
  <c r="AL1741" i="64"/>
  <c r="V2183" i="64"/>
  <c r="V1741" i="64"/>
  <c r="U2178" i="64"/>
  <c r="U2190" i="64" s="1"/>
  <c r="U1736" i="64"/>
  <c r="CG2183" i="64"/>
  <c r="CG1741" i="64"/>
  <c r="BQ2183" i="64"/>
  <c r="BQ1741" i="64"/>
  <c r="BI2183" i="64"/>
  <c r="BI1741" i="64"/>
  <c r="BA2183" i="64"/>
  <c r="BA1741" i="64"/>
  <c r="AS2183" i="64"/>
  <c r="AS1741" i="64"/>
  <c r="AK2183" i="64"/>
  <c r="AK1741" i="64"/>
  <c r="AC2183" i="64"/>
  <c r="AC1741" i="64"/>
  <c r="U2183" i="64"/>
  <c r="U1741" i="64"/>
  <c r="CH2182" i="64"/>
  <c r="CH1740" i="64"/>
  <c r="V2182" i="64"/>
  <c r="V1740" i="64"/>
  <c r="BS2179" i="64"/>
  <c r="BS1737" i="64"/>
  <c r="BS1777" i="64" s="1"/>
  <c r="DI2183" i="64"/>
  <c r="DI1741" i="64"/>
  <c r="DI2182" i="64"/>
  <c r="DI1740" i="64"/>
  <c r="DA2182" i="64"/>
  <c r="DA1740" i="64"/>
  <c r="DI2178" i="64"/>
  <c r="DI2190" i="64" s="1"/>
  <c r="DI1736" i="64"/>
  <c r="DA1348" i="64"/>
  <c r="DA1375" i="64" s="1"/>
  <c r="DA1736" i="64"/>
  <c r="BH2178" i="64"/>
  <c r="BH2190" i="64" s="1"/>
  <c r="BH1736" i="64"/>
  <c r="AJ2178" i="64"/>
  <c r="AJ2190" i="64" s="1"/>
  <c r="AJ1736" i="64"/>
  <c r="AB2178" i="64"/>
  <c r="AB2190" i="64" s="1"/>
  <c r="AB1736" i="64"/>
  <c r="BX2183" i="64"/>
  <c r="BX1741" i="64"/>
  <c r="BH2183" i="64"/>
  <c r="BH1741" i="64"/>
  <c r="AJ2183" i="64"/>
  <c r="AJ1741" i="64"/>
  <c r="T2183" i="64"/>
  <c r="T1741" i="64"/>
  <c r="BY2182" i="64"/>
  <c r="BY1740" i="64"/>
  <c r="BA2182" i="64"/>
  <c r="BA1740" i="64"/>
  <c r="AS2182" i="64"/>
  <c r="AS1740" i="64"/>
  <c r="AC2182" i="64"/>
  <c r="AC1740" i="64"/>
  <c r="BB2179" i="64"/>
  <c r="BB1737" i="64"/>
  <c r="BB1777" i="64" s="1"/>
  <c r="BP2178" i="64"/>
  <c r="BP2190" i="64" s="1"/>
  <c r="BP1736" i="64"/>
  <c r="T2178" i="64"/>
  <c r="T2190" i="64" s="1"/>
  <c r="T1736" i="64"/>
  <c r="BP2183" i="64"/>
  <c r="BP1741" i="64"/>
  <c r="AZ2183" i="64"/>
  <c r="AZ1741" i="64"/>
  <c r="CG2182" i="64"/>
  <c r="CG1740" i="64"/>
  <c r="BQ2182" i="64"/>
  <c r="BQ1740" i="64"/>
  <c r="AK2182" i="64"/>
  <c r="AK1740" i="64"/>
  <c r="AL2179" i="64"/>
  <c r="AL1737" i="64"/>
  <c r="AL1777" i="64" s="1"/>
  <c r="CE2178" i="64"/>
  <c r="CE2190" i="64" s="1"/>
  <c r="CE1736" i="64"/>
  <c r="BW2178" i="64"/>
  <c r="BW2190" i="64" s="1"/>
  <c r="BW1736" i="64"/>
  <c r="BO2178" i="64"/>
  <c r="BO2190" i="64" s="1"/>
  <c r="BO1736" i="64"/>
  <c r="BG2178" i="64"/>
  <c r="BG2190" i="64" s="1"/>
  <c r="BG1736" i="64"/>
  <c r="AY2178" i="64"/>
  <c r="AY2190" i="64" s="1"/>
  <c r="AY1736" i="64"/>
  <c r="AQ2178" i="64"/>
  <c r="AQ2190" i="64" s="1"/>
  <c r="AQ1736" i="64"/>
  <c r="AI2178" i="64"/>
  <c r="AI2190" i="64" s="1"/>
  <c r="AI1736" i="64"/>
  <c r="AA2178" i="64"/>
  <c r="AA2190" i="64" s="1"/>
  <c r="AA1736" i="64"/>
  <c r="S2178" i="64"/>
  <c r="S2190" i="64" s="1"/>
  <c r="S1736" i="64"/>
  <c r="CE2183" i="64"/>
  <c r="CE1741" i="64"/>
  <c r="BW2183" i="64"/>
  <c r="BW1741" i="64"/>
  <c r="BO2183" i="64"/>
  <c r="BO1741" i="64"/>
  <c r="BG2183" i="64"/>
  <c r="BG1741" i="64"/>
  <c r="AY2183" i="64"/>
  <c r="AY1741" i="64"/>
  <c r="AI2183" i="64"/>
  <c r="AI1741" i="64"/>
  <c r="AA2183" i="64"/>
  <c r="AA1741" i="64"/>
  <c r="S2183" i="64"/>
  <c r="S1741" i="64"/>
  <c r="CF2182" i="64"/>
  <c r="CF1740" i="64"/>
  <c r="BP2182" i="64"/>
  <c r="BP1740" i="64"/>
  <c r="AZ2182" i="64"/>
  <c r="AZ1740" i="64"/>
  <c r="AR2182" i="64"/>
  <c r="AR1740" i="64"/>
  <c r="AB2182" i="64"/>
  <c r="AB1740" i="64"/>
  <c r="T2182" i="64"/>
  <c r="T1740" i="64"/>
  <c r="BY2179" i="64"/>
  <c r="BY1737" i="64"/>
  <c r="BY1777" i="64" s="1"/>
  <c r="BQ2179" i="64"/>
  <c r="BQ1737" i="64"/>
  <c r="BQ1777" i="64" s="1"/>
  <c r="AC2179" i="64"/>
  <c r="AC1737" i="64"/>
  <c r="AC1777" i="64" s="1"/>
  <c r="CJ2178" i="64"/>
  <c r="CJ2190" i="64" s="1"/>
  <c r="CJ1736" i="64"/>
  <c r="BD2178" i="64"/>
  <c r="BD2190" i="64" s="1"/>
  <c r="BD1736" i="64"/>
  <c r="AN2183" i="64"/>
  <c r="AN1741" i="64"/>
  <c r="AX2179" i="64"/>
  <c r="AX1737" i="64"/>
  <c r="AX1777" i="64" s="1"/>
  <c r="AZ2178" i="64"/>
  <c r="AZ2190" i="64" s="1"/>
  <c r="AZ1736" i="64"/>
  <c r="AR2183" i="64"/>
  <c r="AR1741" i="64"/>
  <c r="BV2178" i="64"/>
  <c r="BV2190" i="64" s="1"/>
  <c r="BV1736" i="64"/>
  <c r="AH2178" i="64"/>
  <c r="AH2190" i="64" s="1"/>
  <c r="AH1736" i="64"/>
  <c r="CL2183" i="64"/>
  <c r="CL1741" i="64"/>
  <c r="BV2183" i="64"/>
  <c r="BV1741" i="64"/>
  <c r="BF2183" i="64"/>
  <c r="BF1741" i="64"/>
  <c r="AP2183" i="64"/>
  <c r="AP1741" i="64"/>
  <c r="Z2183" i="64"/>
  <c r="Z1741" i="64"/>
  <c r="BG2182" i="64"/>
  <c r="BG1740" i="64"/>
  <c r="AQ2182" i="64"/>
  <c r="AQ1740" i="64"/>
  <c r="CF2179" i="64"/>
  <c r="CF1737" i="64"/>
  <c r="CF1777" i="64" s="1"/>
  <c r="BP2179" i="64"/>
  <c r="BP1737" i="64"/>
  <c r="BP1777" i="64" s="1"/>
  <c r="AZ2179" i="64"/>
  <c r="AZ1737" i="64"/>
  <c r="AZ1777" i="64" s="1"/>
  <c r="AJ2179" i="64"/>
  <c r="AJ1737" i="64"/>
  <c r="AJ1777" i="64" s="1"/>
  <c r="T2179" i="64"/>
  <c r="T1737" i="64"/>
  <c r="T1777" i="64" s="1"/>
  <c r="CB2178" i="64"/>
  <c r="CB2190" i="64" s="1"/>
  <c r="CB1736" i="64"/>
  <c r="AV2178" i="64"/>
  <c r="AV2190" i="64" s="1"/>
  <c r="AV1736" i="64"/>
  <c r="X2178" i="64"/>
  <c r="X2190" i="64" s="1"/>
  <c r="X1736" i="64"/>
  <c r="BL2183" i="64"/>
  <c r="BL1741" i="64"/>
  <c r="AV2183" i="64"/>
  <c r="AV1741" i="64"/>
  <c r="CK2182" i="64"/>
  <c r="CK1740" i="64"/>
  <c r="BU2182" i="64"/>
  <c r="BU1740" i="64"/>
  <c r="BE2182" i="64"/>
  <c r="BE1740" i="64"/>
  <c r="AO2182" i="64"/>
  <c r="AO1740" i="64"/>
  <c r="AG2182" i="64"/>
  <c r="AG1740" i="64"/>
  <c r="CL2179" i="64"/>
  <c r="CL1737" i="64"/>
  <c r="CL1777" i="64" s="1"/>
  <c r="BV2179" i="64"/>
  <c r="BV1737" i="64"/>
  <c r="BV1777" i="64" s="1"/>
  <c r="BF2179" i="64"/>
  <c r="BF1737" i="64"/>
  <c r="BF1777" i="64" s="1"/>
  <c r="Z2179" i="64"/>
  <c r="Z1737" i="64"/>
  <c r="Z1777" i="64" s="1"/>
  <c r="CF2183" i="64"/>
  <c r="CF1741" i="64"/>
  <c r="CL2178" i="64"/>
  <c r="CL2190" i="64" s="1"/>
  <c r="CL1736" i="64"/>
  <c r="CD2178" i="64"/>
  <c r="CD2190" i="64" s="1"/>
  <c r="CD1736" i="64"/>
  <c r="BN2178" i="64"/>
  <c r="BN2190" i="64" s="1"/>
  <c r="BN1736" i="64"/>
  <c r="AX2178" i="64"/>
  <c r="AX2190" i="64" s="1"/>
  <c r="AX1736" i="64"/>
  <c r="AP2178" i="64"/>
  <c r="AP2190" i="64" s="1"/>
  <c r="AP1736" i="64"/>
  <c r="Z2178" i="64"/>
  <c r="Z2190" i="64" s="1"/>
  <c r="Z1736" i="64"/>
  <c r="CD2183" i="64"/>
  <c r="CD1741" i="64"/>
  <c r="BN2183" i="64"/>
  <c r="BN1741" i="64"/>
  <c r="AX2183" i="64"/>
  <c r="AX1741" i="64"/>
  <c r="AH2183" i="64"/>
  <c r="AH1741" i="64"/>
  <c r="CE2182" i="64"/>
  <c r="CE1740" i="64"/>
  <c r="BO2182" i="64"/>
  <c r="BO1740" i="64"/>
  <c r="AY2182" i="64"/>
  <c r="AY1740" i="64"/>
  <c r="AI2182" i="64"/>
  <c r="AI1740" i="64"/>
  <c r="S2182" i="64"/>
  <c r="S1740" i="64"/>
  <c r="BH2179" i="64"/>
  <c r="BH1737" i="64"/>
  <c r="BH1777" i="64" s="1"/>
  <c r="AR2179" i="64"/>
  <c r="AR1737" i="64"/>
  <c r="AR1777" i="64" s="1"/>
  <c r="AB2179" i="64"/>
  <c r="AB1737" i="64"/>
  <c r="AB1777" i="64" s="1"/>
  <c r="CK2178" i="64"/>
  <c r="CK2190" i="64" s="1"/>
  <c r="CK1736" i="64"/>
  <c r="CC2178" i="64"/>
  <c r="CC2190" i="64" s="1"/>
  <c r="CC1736" i="64"/>
  <c r="BU2178" i="64"/>
  <c r="BU2190" i="64" s="1"/>
  <c r="BU1736" i="64"/>
  <c r="BM2178" i="64"/>
  <c r="BM2190" i="64" s="1"/>
  <c r="BM1736" i="64"/>
  <c r="BE2178" i="64"/>
  <c r="BE2190" i="64" s="1"/>
  <c r="BE1736" i="64"/>
  <c r="AW2178" i="64"/>
  <c r="AW2190" i="64" s="1"/>
  <c r="AW1736" i="64"/>
  <c r="AO2178" i="64"/>
  <c r="AO2190" i="64" s="1"/>
  <c r="AO1736" i="64"/>
  <c r="AG2178" i="64"/>
  <c r="AG2190" i="64" s="1"/>
  <c r="AG1736" i="64"/>
  <c r="Y2178" i="64"/>
  <c r="Y2190" i="64" s="1"/>
  <c r="Y1736" i="64"/>
  <c r="CK2183" i="64"/>
  <c r="CK1741" i="64"/>
  <c r="CC2183" i="64"/>
  <c r="CC1741" i="64"/>
  <c r="BU2183" i="64"/>
  <c r="BU1741" i="64"/>
  <c r="BM2183" i="64"/>
  <c r="BM1741" i="64"/>
  <c r="BE2183" i="64"/>
  <c r="BE1741" i="64"/>
  <c r="AW2183" i="64"/>
  <c r="AW1741" i="64"/>
  <c r="AO2183" i="64"/>
  <c r="AO1741" i="64"/>
  <c r="Y2183" i="64"/>
  <c r="Y1741" i="64"/>
  <c r="CL2182" i="64"/>
  <c r="CL1740" i="64"/>
  <c r="CD2182" i="64"/>
  <c r="CD1740" i="64"/>
  <c r="BV2182" i="64"/>
  <c r="BV1740" i="64"/>
  <c r="BN2182" i="64"/>
  <c r="BN1740" i="64"/>
  <c r="BF2182" i="64"/>
  <c r="BF1740" i="64"/>
  <c r="AX2182" i="64"/>
  <c r="AX1740" i="64"/>
  <c r="AP2182" i="64"/>
  <c r="AP1740" i="64"/>
  <c r="AH2182" i="64"/>
  <c r="AH1740" i="64"/>
  <c r="Z2182" i="64"/>
  <c r="Z1740" i="64"/>
  <c r="CE2179" i="64"/>
  <c r="CE1737" i="64"/>
  <c r="CE1777" i="64" s="1"/>
  <c r="BW2179" i="64"/>
  <c r="BW1737" i="64"/>
  <c r="BW1777" i="64" s="1"/>
  <c r="BO2179" i="64"/>
  <c r="BO1737" i="64"/>
  <c r="BO1777" i="64" s="1"/>
  <c r="BG2179" i="64"/>
  <c r="BG1737" i="64"/>
  <c r="BG1777" i="64" s="1"/>
  <c r="AY2179" i="64"/>
  <c r="AY1737" i="64"/>
  <c r="AY1777" i="64" s="1"/>
  <c r="AQ2179" i="64"/>
  <c r="AQ1737" i="64"/>
  <c r="AQ1777" i="64" s="1"/>
  <c r="AI2179" i="64"/>
  <c r="AI1737" i="64"/>
  <c r="AI1777" i="64" s="1"/>
  <c r="AA2179" i="64"/>
  <c r="AA1737" i="64"/>
  <c r="AA1777" i="64" s="1"/>
  <c r="S2179" i="64"/>
  <c r="S1737" i="64"/>
  <c r="S1777" i="64" s="1"/>
  <c r="CV2183" i="64"/>
  <c r="CV1741" i="64"/>
  <c r="DD2182" i="64"/>
  <c r="DD1740" i="64"/>
  <c r="CV2182" i="64"/>
  <c r="CV1740" i="64"/>
  <c r="DD2179" i="64"/>
  <c r="DD1737" i="64"/>
  <c r="DD1777" i="64" s="1"/>
  <c r="CV2179" i="64"/>
  <c r="CV1737" i="64"/>
  <c r="CV1777" i="64" s="1"/>
  <c r="DD2178" i="64"/>
  <c r="DD2190" i="64" s="1"/>
  <c r="DD1736" i="64"/>
  <c r="CV2178" i="64"/>
  <c r="CV2190" i="64" s="1"/>
  <c r="CV1736" i="64"/>
  <c r="BS2178" i="64"/>
  <c r="BS2190" i="64" s="1"/>
  <c r="BS1736" i="64"/>
  <c r="BC2178" i="64"/>
  <c r="BC2190" i="64" s="1"/>
  <c r="BC1736" i="64"/>
  <c r="AM2178" i="64"/>
  <c r="AM2190" i="64" s="1"/>
  <c r="AM1736" i="64"/>
  <c r="W2178" i="64"/>
  <c r="W2190" i="64" s="1"/>
  <c r="W1736" i="64"/>
  <c r="CI2183" i="64"/>
  <c r="CI1741" i="64"/>
  <c r="CA2183" i="64"/>
  <c r="CA1741" i="64"/>
  <c r="BC2183" i="64"/>
  <c r="BC1741" i="64"/>
  <c r="AE2183" i="64"/>
  <c r="AE1741" i="64"/>
  <c r="W2183" i="64"/>
  <c r="W1741" i="64"/>
  <c r="CJ2182" i="64"/>
  <c r="CJ1740" i="64"/>
  <c r="BT2182" i="64"/>
  <c r="BT1740" i="64"/>
  <c r="AN2182" i="64"/>
  <c r="AN1740" i="64"/>
  <c r="AF2182" i="64"/>
  <c r="AF1740" i="64"/>
  <c r="X2182" i="64"/>
  <c r="X1740" i="64"/>
  <c r="CK2179" i="64"/>
  <c r="CK1737" i="64"/>
  <c r="CK1777" i="64" s="1"/>
  <c r="BM2179" i="64"/>
  <c r="BM1737" i="64"/>
  <c r="BM1777" i="64" s="1"/>
  <c r="BE2179" i="64"/>
  <c r="BE1737" i="64"/>
  <c r="BE1777" i="64" s="1"/>
  <c r="AG2179" i="64"/>
  <c r="AG1737" i="64"/>
  <c r="AG1777" i="64" s="1"/>
  <c r="DK2183" i="64"/>
  <c r="DK1741" i="64"/>
  <c r="DC2182" i="64"/>
  <c r="DC1740" i="64"/>
  <c r="CU2182" i="64"/>
  <c r="CU1740" i="64"/>
  <c r="CU2179" i="64"/>
  <c r="CU1737" i="64"/>
  <c r="CU1777" i="64" s="1"/>
  <c r="DK2178" i="64"/>
  <c r="DK2190" i="64" s="1"/>
  <c r="DK1736" i="64"/>
  <c r="DC2178" i="64"/>
  <c r="DC2190" i="64" s="1"/>
  <c r="DC1736" i="64"/>
  <c r="CU2178" i="64"/>
  <c r="CU2190" i="64" s="1"/>
  <c r="CU1736" i="64"/>
  <c r="BL2178" i="64"/>
  <c r="BL2190" i="64" s="1"/>
  <c r="BL1736" i="64"/>
  <c r="AF2178" i="64"/>
  <c r="AF2190" i="64" s="1"/>
  <c r="AF1736" i="64"/>
  <c r="BT2183" i="64"/>
  <c r="BT1741" i="64"/>
  <c r="AF2183" i="64"/>
  <c r="AF1741" i="64"/>
  <c r="AP2179" i="64"/>
  <c r="AP1737" i="64"/>
  <c r="AP1777" i="64" s="1"/>
  <c r="AT2178" i="64"/>
  <c r="AT2190" i="64" s="1"/>
  <c r="AT1736" i="64"/>
  <c r="BZ2183" i="64"/>
  <c r="BZ1741" i="64"/>
  <c r="AT2183" i="64"/>
  <c r="AT1741" i="64"/>
  <c r="AD2183" i="64"/>
  <c r="AD1741" i="64"/>
  <c r="BS2182" i="64"/>
  <c r="BS1740" i="64"/>
  <c r="BD2179" i="64"/>
  <c r="BD1737" i="64"/>
  <c r="BD1777" i="64" s="1"/>
  <c r="CG2179" i="64"/>
  <c r="AK2179" i="64"/>
  <c r="DK2179" i="64"/>
  <c r="BW2182" i="64"/>
  <c r="AA2182" i="64"/>
  <c r="BX2179" i="64"/>
  <c r="DJ2183" i="64"/>
  <c r="DB2183" i="64"/>
  <c r="CT2183" i="64"/>
  <c r="DJ2182" i="64"/>
  <c r="DB2182" i="64"/>
  <c r="CT2182" i="64"/>
  <c r="DJ1535" i="64"/>
  <c r="DJ1570" i="64" s="1"/>
  <c r="DJ2179" i="64"/>
  <c r="DB2179" i="64"/>
  <c r="CT2179" i="64"/>
  <c r="DJ2178" i="64"/>
  <c r="DJ2190" i="64" s="1"/>
  <c r="DB2178" i="64"/>
  <c r="DB2190" i="64" s="1"/>
  <c r="CT2178" i="64"/>
  <c r="CT2190" i="64" s="1"/>
  <c r="BX2182" i="64"/>
  <c r="BF2178" i="64"/>
  <c r="BF2190" i="64" s="1"/>
  <c r="AG2183" i="64"/>
  <c r="DB1254" i="64"/>
  <c r="DB1267" i="64" s="1"/>
  <c r="CT989" i="64"/>
  <c r="CT1002" i="64" s="1"/>
  <c r="CT564" i="64"/>
  <c r="DA2468" i="64"/>
  <c r="DA2183" i="64"/>
  <c r="CS1235" i="64"/>
  <c r="CS2183" i="64"/>
  <c r="CS2182" i="64"/>
  <c r="DI1491" i="64"/>
  <c r="DI1526" i="64" s="1"/>
  <c r="DI2179" i="64"/>
  <c r="DA2438" i="64"/>
  <c r="DA2179" i="64"/>
  <c r="CS2179" i="64"/>
  <c r="DA2412" i="64"/>
  <c r="DA2178" i="64"/>
  <c r="DA2190" i="64" s="1"/>
  <c r="CS2463" i="64"/>
  <c r="CS2178" i="64"/>
  <c r="CS2190" i="64" s="1"/>
  <c r="U2179" i="64"/>
  <c r="DC2183" i="64"/>
  <c r="CJ2183" i="64"/>
  <c r="CC2182" i="64"/>
  <c r="BN2179" i="64"/>
  <c r="DB1977" i="64"/>
  <c r="CT1254" i="64"/>
  <c r="CT1267" i="64" s="1"/>
  <c r="DJ941" i="64"/>
  <c r="CT560" i="64"/>
  <c r="CT580" i="64" s="1"/>
  <c r="DH1693" i="64"/>
  <c r="DH1708" i="64" s="1"/>
  <c r="DH2183" i="64"/>
  <c r="CZ2183" i="64"/>
  <c r="CR1693" i="64"/>
  <c r="CR1708" i="64" s="1"/>
  <c r="CR2183" i="64"/>
  <c r="DH993" i="64"/>
  <c r="DH2182" i="64"/>
  <c r="CZ1258" i="64"/>
  <c r="CZ2182" i="64"/>
  <c r="CR592" i="64"/>
  <c r="CR2182" i="64"/>
  <c r="DH638" i="64"/>
  <c r="DH644" i="64" s="1"/>
  <c r="DH2179" i="64"/>
  <c r="CZ2413" i="64"/>
  <c r="CZ2179" i="64"/>
  <c r="CR1419" i="64"/>
  <c r="CR1446" i="64" s="1"/>
  <c r="CR2179" i="64"/>
  <c r="DH612" i="64"/>
  <c r="DH2178" i="64"/>
  <c r="DH2190" i="64" s="1"/>
  <c r="CZ560" i="64"/>
  <c r="CZ580" i="64" s="1"/>
  <c r="CZ2178" i="64"/>
  <c r="CZ2190" i="64" s="1"/>
  <c r="CR937" i="64"/>
  <c r="CR952" i="64" s="1"/>
  <c r="CR2178" i="64"/>
  <c r="CR2190" i="64" s="1"/>
  <c r="AS2179" i="64"/>
  <c r="CI2178" i="64"/>
  <c r="CI2190" i="64" s="1"/>
  <c r="CA2178" i="64"/>
  <c r="CA2190" i="64" s="1"/>
  <c r="BK2178" i="64"/>
  <c r="BK2190" i="64" s="1"/>
  <c r="AU2178" i="64"/>
  <c r="AU2190" i="64" s="1"/>
  <c r="AE2178" i="64"/>
  <c r="AE2190" i="64" s="1"/>
  <c r="BS2183" i="64"/>
  <c r="BK2183" i="64"/>
  <c r="AU2183" i="64"/>
  <c r="AM2183" i="64"/>
  <c r="CB2182" i="64"/>
  <c r="BL2182" i="64"/>
  <c r="BD2182" i="64"/>
  <c r="AV2182" i="64"/>
  <c r="CC2179" i="64"/>
  <c r="BU2179" i="64"/>
  <c r="AW2179" i="64"/>
  <c r="AO2179" i="64"/>
  <c r="Y2179" i="64"/>
  <c r="CT1977" i="64"/>
  <c r="CT1235" i="64"/>
  <c r="DJ666" i="64"/>
  <c r="DJ679" i="64" s="1"/>
  <c r="DG565" i="64"/>
  <c r="DG2183" i="64"/>
  <c r="CY942" i="64"/>
  <c r="CY2183" i="64"/>
  <c r="CQ617" i="64"/>
  <c r="CQ2183" i="64"/>
  <c r="DG941" i="64"/>
  <c r="DG2182" i="64"/>
  <c r="CY408" i="64"/>
  <c r="CY2182" i="64"/>
  <c r="CQ993" i="64"/>
  <c r="CQ2182" i="64"/>
  <c r="DG455" i="64"/>
  <c r="DG2179" i="64"/>
  <c r="CY382" i="64"/>
  <c r="CY395" i="64" s="1"/>
  <c r="CY2179" i="64"/>
  <c r="CQ1602" i="64"/>
  <c r="CQ1625" i="64" s="1"/>
  <c r="CQ2179" i="64"/>
  <c r="DG1324" i="64"/>
  <c r="DG1339" i="64" s="1"/>
  <c r="DG2178" i="64"/>
  <c r="DG2190" i="64" s="1"/>
  <c r="CY2515" i="64"/>
  <c r="CY2529" i="64" s="1"/>
  <c r="CY2178" i="64"/>
  <c r="CY2190" i="64" s="1"/>
  <c r="CQ661" i="64"/>
  <c r="CQ2178" i="64"/>
  <c r="CQ2190" i="64" s="1"/>
  <c r="BH2182" i="64"/>
  <c r="AJ2182" i="64"/>
  <c r="BI2179" i="64"/>
  <c r="DK2182" i="64"/>
  <c r="CH2178" i="64"/>
  <c r="CH2190" i="64" s="1"/>
  <c r="BZ2178" i="64"/>
  <c r="BZ2190" i="64" s="1"/>
  <c r="BR2178" i="64"/>
  <c r="BR2190" i="64" s="1"/>
  <c r="BJ2178" i="64"/>
  <c r="BJ2190" i="64" s="1"/>
  <c r="BB2178" i="64"/>
  <c r="BB2190" i="64" s="1"/>
  <c r="AL2178" i="64"/>
  <c r="AL2190" i="64" s="1"/>
  <c r="AD2178" i="64"/>
  <c r="AD2190" i="64" s="1"/>
  <c r="V2178" i="64"/>
  <c r="V2190" i="64" s="1"/>
  <c r="BJ2183" i="64"/>
  <c r="CI2182" i="64"/>
  <c r="CA2182" i="64"/>
  <c r="BK2182" i="64"/>
  <c r="BC2182" i="64"/>
  <c r="AU2182" i="64"/>
  <c r="AM2182" i="64"/>
  <c r="AE2182" i="64"/>
  <c r="W2182" i="64"/>
  <c r="CJ2179" i="64"/>
  <c r="CB2179" i="64"/>
  <c r="BT2179" i="64"/>
  <c r="BL2179" i="64"/>
  <c r="AV2179" i="64"/>
  <c r="AN2179" i="64"/>
  <c r="AF2179" i="64"/>
  <c r="X2179" i="64"/>
  <c r="DJ2012" i="64"/>
  <c r="DJ2037" i="64" s="1"/>
  <c r="CT1234" i="64"/>
  <c r="CT1249" i="64" s="1"/>
  <c r="DJ665" i="64"/>
  <c r="DJ678" i="64" s="1"/>
  <c r="DF2183" i="64"/>
  <c r="CX2183" i="64"/>
  <c r="CP2183" i="64"/>
  <c r="DF2182" i="64"/>
  <c r="CX2182" i="64"/>
  <c r="CP2182" i="64"/>
  <c r="DF2179" i="64"/>
  <c r="CX2179" i="64"/>
  <c r="CP2179" i="64"/>
  <c r="DF2178" i="64"/>
  <c r="DF2190" i="64" s="1"/>
  <c r="CX2178" i="64"/>
  <c r="CX2190" i="64" s="1"/>
  <c r="CP2178" i="64"/>
  <c r="CP2190" i="64" s="1"/>
  <c r="AQ2183" i="64"/>
  <c r="BA2179" i="64"/>
  <c r="DC2179" i="64"/>
  <c r="CG2178" i="64"/>
  <c r="CG2190" i="64" s="1"/>
  <c r="BY2178" i="64"/>
  <c r="BY2190" i="64" s="1"/>
  <c r="BQ2178" i="64"/>
  <c r="BQ2190" i="64" s="1"/>
  <c r="BI2178" i="64"/>
  <c r="BI2190" i="64" s="1"/>
  <c r="BA2178" i="64"/>
  <c r="BA2190" i="64" s="1"/>
  <c r="AS2178" i="64"/>
  <c r="AS2190" i="64" s="1"/>
  <c r="AK2178" i="64"/>
  <c r="AK2190" i="64" s="1"/>
  <c r="AC2178" i="64"/>
  <c r="AC2190" i="64" s="1"/>
  <c r="BY2183" i="64"/>
  <c r="BZ2182" i="64"/>
  <c r="BR2182" i="64"/>
  <c r="BJ2182" i="64"/>
  <c r="BB2182" i="64"/>
  <c r="AT2182" i="64"/>
  <c r="AL2182" i="64"/>
  <c r="AD2182" i="64"/>
  <c r="CI2179" i="64"/>
  <c r="CA2179" i="64"/>
  <c r="BK2179" i="64"/>
  <c r="BC2179" i="64"/>
  <c r="AU2179" i="64"/>
  <c r="AM2179" i="64"/>
  <c r="AE2179" i="64"/>
  <c r="W2179" i="64"/>
  <c r="DB2007" i="64"/>
  <c r="DB2032" i="64" s="1"/>
  <c r="DB1230" i="64"/>
  <c r="DB1245" i="64" s="1"/>
  <c r="DJ642" i="64"/>
  <c r="DE2391" i="64"/>
  <c r="DE2183" i="64"/>
  <c r="CW593" i="64"/>
  <c r="CW2183" i="64"/>
  <c r="CO2417" i="64"/>
  <c r="CO2183" i="64"/>
  <c r="DE665" i="64"/>
  <c r="DE678" i="64" s="1"/>
  <c r="DE2182" i="64"/>
  <c r="CW1583" i="64"/>
  <c r="CW2182" i="64"/>
  <c r="CO1716" i="64"/>
  <c r="CO2182" i="64"/>
  <c r="DE1491" i="64"/>
  <c r="DE1526" i="64" s="1"/>
  <c r="DE2179" i="64"/>
  <c r="CW1713" i="64"/>
  <c r="CW1728" i="64" s="1"/>
  <c r="CW2179" i="64"/>
  <c r="CO1325" i="64"/>
  <c r="CO1340" i="64" s="1"/>
  <c r="CO2179" i="64"/>
  <c r="DE1534" i="64"/>
  <c r="DE2178" i="64"/>
  <c r="DE2190" i="64" s="1"/>
  <c r="CW1973" i="64"/>
  <c r="CW1998" i="64" s="1"/>
  <c r="CW2178" i="64"/>
  <c r="CW2190" i="64" s="1"/>
  <c r="CO1909" i="64"/>
  <c r="CO1932" i="64" s="1"/>
  <c r="CO2178" i="64"/>
  <c r="CO2190" i="64" s="1"/>
  <c r="CU2183" i="64"/>
  <c r="CF2178" i="64"/>
  <c r="CF2190" i="64" s="1"/>
  <c r="BX2178" i="64"/>
  <c r="BX2190" i="64" s="1"/>
  <c r="AR2178" i="64"/>
  <c r="AR2190" i="64" s="1"/>
  <c r="AB2183" i="64"/>
  <c r="BI2182" i="64"/>
  <c r="U2182" i="64"/>
  <c r="CH2179" i="64"/>
  <c r="BZ2179" i="64"/>
  <c r="BR2179" i="64"/>
  <c r="BJ2179" i="64"/>
  <c r="AT2179" i="64"/>
  <c r="AD2179" i="64"/>
  <c r="V2179" i="64"/>
  <c r="CT1328" i="64"/>
  <c r="CT1230" i="64"/>
  <c r="CT1245" i="64" s="1"/>
  <c r="DJ637" i="64"/>
  <c r="DD2442" i="64"/>
  <c r="DD2183" i="64"/>
  <c r="CS2412" i="64"/>
  <c r="CS1717" i="64"/>
  <c r="DA2417" i="64"/>
  <c r="CY1662" i="64"/>
  <c r="CY2417" i="64"/>
  <c r="DG1913" i="64"/>
  <c r="CQ2386" i="64"/>
  <c r="CQ1716" i="64"/>
  <c r="CY1634" i="64"/>
  <c r="CY1649" i="64" s="1"/>
  <c r="CQ2468" i="64"/>
  <c r="CY2441" i="64"/>
  <c r="CY2413" i="64"/>
  <c r="CY2467" i="64"/>
  <c r="DG2438" i="64"/>
  <c r="CQ1661" i="64"/>
  <c r="CY2463" i="64"/>
  <c r="DG2386" i="64"/>
  <c r="CY1689" i="64"/>
  <c r="CY1704" i="64" s="1"/>
  <c r="CY1657" i="64"/>
  <c r="CY1679" i="64" s="1"/>
  <c r="CS2468" i="64"/>
  <c r="DA2387" i="64"/>
  <c r="DA1490" i="64"/>
  <c r="DA1525" i="64" s="1"/>
  <c r="CS2417" i="64"/>
  <c r="DA2463" i="64"/>
  <c r="CU2417" i="64"/>
  <c r="DB408" i="64"/>
  <c r="CX1383" i="64"/>
  <c r="CX1410" i="64" s="1"/>
  <c r="CT942" i="64"/>
  <c r="DJ592" i="64"/>
  <c r="CX1713" i="64"/>
  <c r="CX1728" i="64" s="1"/>
  <c r="CP2437" i="64"/>
  <c r="DF1579" i="64"/>
  <c r="DF1592" i="64" s="1"/>
  <c r="CP1534" i="64"/>
  <c r="CP637" i="64"/>
  <c r="DF1606" i="64"/>
  <c r="DF1455" i="64"/>
  <c r="DF1482" i="64" s="1"/>
  <c r="CP2520" i="64"/>
  <c r="CP2534" i="64" s="1"/>
  <c r="CP1874" i="64"/>
  <c r="CP1901" i="64" s="1"/>
  <c r="CX2413" i="64"/>
  <c r="CX2387" i="64"/>
  <c r="CP1693" i="64"/>
  <c r="CP1708" i="64" s="1"/>
  <c r="CX1790" i="64"/>
  <c r="CP1490" i="64"/>
  <c r="CP1525" i="64" s="1"/>
  <c r="DF1913" i="64"/>
  <c r="CP1423" i="64"/>
  <c r="CP1450" i="64" s="1"/>
  <c r="CX1349" i="64"/>
  <c r="CX1376" i="64" s="1"/>
  <c r="CP1973" i="64"/>
  <c r="CP1998" i="64" s="1"/>
  <c r="DF1258" i="64"/>
  <c r="CP941" i="64"/>
  <c r="DF2412" i="64"/>
  <c r="DF1602" i="64"/>
  <c r="DF1625" i="64" s="1"/>
  <c r="CW1787" i="64"/>
  <c r="CW1800" i="64" s="1"/>
  <c r="CP2516" i="64"/>
  <c r="CP2530" i="64" s="1"/>
  <c r="CP1913" i="64"/>
  <c r="CP1419" i="64"/>
  <c r="CP1446" i="64" s="1"/>
  <c r="DF1348" i="64"/>
  <c r="DF1375" i="64" s="1"/>
  <c r="DE589" i="64"/>
  <c r="CP2442" i="64"/>
  <c r="CX1717" i="64"/>
  <c r="DF1692" i="64"/>
  <c r="DF1786" i="64"/>
  <c r="DF1799" i="64" s="1"/>
  <c r="CX2515" i="64"/>
  <c r="CX2529" i="64" s="1"/>
  <c r="CP1494" i="64"/>
  <c r="CP1909" i="64"/>
  <c r="CP1932" i="64" s="1"/>
  <c r="DF2007" i="64"/>
  <c r="DF2032" i="64" s="1"/>
  <c r="CX1083" i="64"/>
  <c r="CX1098" i="64" s="1"/>
  <c r="CP1657" i="64"/>
  <c r="CP1679" i="64" s="1"/>
  <c r="DF1423" i="64"/>
  <c r="DF1450" i="64" s="1"/>
  <c r="DF1973" i="64"/>
  <c r="DF1998" i="64" s="1"/>
  <c r="CX2463" i="64"/>
  <c r="DF1634" i="64"/>
  <c r="DF1649" i="64" s="1"/>
  <c r="CP1601" i="64"/>
  <c r="CP1624" i="64" s="1"/>
  <c r="CX1538" i="64"/>
  <c r="CX1878" i="64"/>
  <c r="CX1905" i="64" s="1"/>
  <c r="CO1459" i="64"/>
  <c r="CO1486" i="64" s="1"/>
  <c r="DF1387" i="64"/>
  <c r="DF1977" i="64"/>
  <c r="DF993" i="64"/>
  <c r="CX1495" i="64"/>
  <c r="CX1530" i="64" s="1"/>
  <c r="DF1353" i="64"/>
  <c r="DF1380" i="64" s="1"/>
  <c r="CP2417" i="64"/>
  <c r="CX2391" i="64"/>
  <c r="CP1717" i="64"/>
  <c r="CX1584" i="64"/>
  <c r="CX1597" i="64" s="1"/>
  <c r="DF1535" i="64"/>
  <c r="DF1570" i="64" s="1"/>
  <c r="DF1491" i="64"/>
  <c r="DF1526" i="64" s="1"/>
  <c r="CX1945" i="64"/>
  <c r="CO1878" i="64"/>
  <c r="CO1905" i="64" s="1"/>
  <c r="CP2007" i="64"/>
  <c r="CP2032" i="64" s="1"/>
  <c r="DF2390" i="64"/>
  <c r="CX1689" i="64"/>
  <c r="CX1704" i="64" s="1"/>
  <c r="DF1658" i="64"/>
  <c r="DF1680" i="64" s="1"/>
  <c r="CX1580" i="64"/>
  <c r="CX1593" i="64" s="1"/>
  <c r="DF1874" i="64"/>
  <c r="DF1901" i="64" s="1"/>
  <c r="CX1458" i="64"/>
  <c r="CX1387" i="64"/>
  <c r="CX1977" i="64"/>
  <c r="CW942" i="64"/>
  <c r="DF2468" i="64"/>
  <c r="CX2467" i="64"/>
  <c r="DF2438" i="64"/>
  <c r="DF2417" i="64"/>
  <c r="DF2416" i="64"/>
  <c r="CP2413" i="64"/>
  <c r="CP2391" i="64"/>
  <c r="CP2387" i="64"/>
  <c r="CP1713" i="64"/>
  <c r="CP1728" i="64" s="1"/>
  <c r="CP1689" i="64"/>
  <c r="CP1704" i="64" s="1"/>
  <c r="CX1662" i="64"/>
  <c r="CP1661" i="64"/>
  <c r="DF1638" i="64"/>
  <c r="DF1653" i="64" s="1"/>
  <c r="CP1637" i="64"/>
  <c r="CP1633" i="64"/>
  <c r="CP1648" i="64" s="1"/>
  <c r="CP1605" i="64"/>
  <c r="DF1584" i="64"/>
  <c r="DF1597" i="64" s="1"/>
  <c r="CP1580" i="64"/>
  <c r="CP1593" i="64" s="1"/>
  <c r="DF1790" i="64"/>
  <c r="CX1786" i="64"/>
  <c r="CX1799" i="64" s="1"/>
  <c r="DF2519" i="64"/>
  <c r="DF2515" i="64"/>
  <c r="DF2529" i="64" s="1"/>
  <c r="CP1538" i="64"/>
  <c r="DF1495" i="64"/>
  <c r="DF1530" i="64" s="1"/>
  <c r="CX1490" i="64"/>
  <c r="CX1525" i="64" s="1"/>
  <c r="DF1945" i="64"/>
  <c r="CX1941" i="64"/>
  <c r="CX1964" i="64" s="1"/>
  <c r="CX1913" i="64"/>
  <c r="DF1878" i="64"/>
  <c r="DF1905" i="64" s="1"/>
  <c r="CX1874" i="64"/>
  <c r="CX1901" i="64" s="1"/>
  <c r="DF1459" i="64"/>
  <c r="DF1486" i="64" s="1"/>
  <c r="CP1458" i="64"/>
  <c r="CX1423" i="64"/>
  <c r="CX1450" i="64" s="1"/>
  <c r="DF1418" i="64"/>
  <c r="DF1445" i="64" s="1"/>
  <c r="CP1383" i="64"/>
  <c r="CP1410" i="64" s="1"/>
  <c r="CP1349" i="64"/>
  <c r="CP1376" i="64" s="1"/>
  <c r="CX1973" i="64"/>
  <c r="CX1998" i="64" s="1"/>
  <c r="CP1078" i="64"/>
  <c r="CP1093" i="64" s="1"/>
  <c r="CX2468" i="64"/>
  <c r="CP2467" i="64"/>
  <c r="DF2441" i="64"/>
  <c r="CX2438" i="64"/>
  <c r="CX2416" i="64"/>
  <c r="DF2386" i="64"/>
  <c r="DF1716" i="64"/>
  <c r="DF1712" i="64"/>
  <c r="DF1727" i="64" s="1"/>
  <c r="CX1692" i="64"/>
  <c r="DF1688" i="64"/>
  <c r="DF1703" i="64" s="1"/>
  <c r="CP1662" i="64"/>
  <c r="CX1658" i="64"/>
  <c r="CX1680" i="64" s="1"/>
  <c r="CX1638" i="64"/>
  <c r="CX1653" i="64" s="1"/>
  <c r="CX1606" i="64"/>
  <c r="CX1602" i="64"/>
  <c r="CX1625" i="64" s="1"/>
  <c r="CP1584" i="64"/>
  <c r="CP1597" i="64" s="1"/>
  <c r="CX1579" i="64"/>
  <c r="CX1592" i="64" s="1"/>
  <c r="CP1790" i="64"/>
  <c r="CP1786" i="64"/>
  <c r="CP1799" i="64" s="1"/>
  <c r="CX2519" i="64"/>
  <c r="CP2515" i="64"/>
  <c r="CP2529" i="64" s="1"/>
  <c r="CX1535" i="64"/>
  <c r="CX1570" i="64" s="1"/>
  <c r="CX1491" i="64"/>
  <c r="CX1526" i="64" s="1"/>
  <c r="CP1945" i="64"/>
  <c r="CP1941" i="64"/>
  <c r="CP1964" i="64" s="1"/>
  <c r="DF1910" i="64"/>
  <c r="DF1933" i="64" s="1"/>
  <c r="CP1878" i="64"/>
  <c r="CP1905" i="64" s="1"/>
  <c r="CX1459" i="64"/>
  <c r="CX1486" i="64" s="1"/>
  <c r="CX1455" i="64"/>
  <c r="CX1482" i="64" s="1"/>
  <c r="DF1422" i="64"/>
  <c r="CX1418" i="64"/>
  <c r="CX1445" i="64" s="1"/>
  <c r="CP1387" i="64"/>
  <c r="CX1353" i="64"/>
  <c r="CX1380" i="64" s="1"/>
  <c r="CX1329" i="64"/>
  <c r="DF1254" i="64"/>
  <c r="DF1267" i="64" s="1"/>
  <c r="CX662" i="64"/>
  <c r="CX675" i="64" s="1"/>
  <c r="DF2464" i="64"/>
  <c r="CP2463" i="64"/>
  <c r="CP2438" i="64"/>
  <c r="CX2417" i="64"/>
  <c r="CX2412" i="64"/>
  <c r="CX2390" i="64"/>
  <c r="CX1716" i="64"/>
  <c r="CX1712" i="64"/>
  <c r="CX1727" i="64" s="1"/>
  <c r="CX1688" i="64"/>
  <c r="CX1703" i="64" s="1"/>
  <c r="CP1658" i="64"/>
  <c r="CP1680" i="64" s="1"/>
  <c r="CX1634" i="64"/>
  <c r="CX1649" i="64" s="1"/>
  <c r="CP1602" i="64"/>
  <c r="CP1625" i="64" s="1"/>
  <c r="DF1583" i="64"/>
  <c r="CP1579" i="64"/>
  <c r="CP1592" i="64" s="1"/>
  <c r="DF1787" i="64"/>
  <c r="DF1800" i="64" s="1"/>
  <c r="DF2520" i="64"/>
  <c r="DF2534" i="64" s="1"/>
  <c r="DF1539" i="64"/>
  <c r="DF1574" i="64" s="1"/>
  <c r="CP1535" i="64"/>
  <c r="CP1570" i="64" s="1"/>
  <c r="CP1495" i="64"/>
  <c r="CP1530" i="64" s="1"/>
  <c r="CP1491" i="64"/>
  <c r="CP1526" i="64" s="1"/>
  <c r="DF1942" i="64"/>
  <c r="DF1965" i="64" s="1"/>
  <c r="DF1914" i="64"/>
  <c r="DF1937" i="64" s="1"/>
  <c r="CX1910" i="64"/>
  <c r="CX1933" i="64" s="1"/>
  <c r="DF1873" i="64"/>
  <c r="DF1900" i="64" s="1"/>
  <c r="CP1459" i="64"/>
  <c r="CP1486" i="64" s="1"/>
  <c r="CP1455" i="64"/>
  <c r="CP1482" i="64" s="1"/>
  <c r="CX1422" i="64"/>
  <c r="CP1418" i="64"/>
  <c r="CP1445" i="64" s="1"/>
  <c r="DF1384" i="64"/>
  <c r="DF1411" i="64" s="1"/>
  <c r="CP1353" i="64"/>
  <c r="CP1380" i="64" s="1"/>
  <c r="CX1348" i="64"/>
  <c r="CX1375" i="64" s="1"/>
  <c r="CP1977" i="64"/>
  <c r="CP2012" i="64"/>
  <c r="CP2037" i="64" s="1"/>
  <c r="DF942" i="64"/>
  <c r="CX2464" i="64"/>
  <c r="DF2442" i="64"/>
  <c r="CP2416" i="64"/>
  <c r="CP2390" i="64"/>
  <c r="CX2386" i="64"/>
  <c r="CP1712" i="64"/>
  <c r="CP1727" i="64" s="1"/>
  <c r="CP1692" i="64"/>
  <c r="DF1661" i="64"/>
  <c r="DF1657" i="64"/>
  <c r="DF1679" i="64" s="1"/>
  <c r="CP1638" i="64"/>
  <c r="CP1653" i="64" s="1"/>
  <c r="CP1634" i="64"/>
  <c r="CP1649" i="64" s="1"/>
  <c r="CP1606" i="64"/>
  <c r="DF1601" i="64"/>
  <c r="DF1624" i="64" s="1"/>
  <c r="CX1583" i="64"/>
  <c r="DF1791" i="64"/>
  <c r="DF1804" i="64" s="1"/>
  <c r="CX1787" i="64"/>
  <c r="CX1800" i="64" s="1"/>
  <c r="CP2519" i="64"/>
  <c r="CX1539" i="64"/>
  <c r="CX1574" i="64" s="1"/>
  <c r="DF1534" i="64"/>
  <c r="DF1494" i="64"/>
  <c r="DF1946" i="64"/>
  <c r="DF1969" i="64" s="1"/>
  <c r="CX1942" i="64"/>
  <c r="CX1965" i="64" s="1"/>
  <c r="CX1914" i="64"/>
  <c r="CX1937" i="64" s="1"/>
  <c r="CP1910" i="64"/>
  <c r="CP1933" i="64" s="1"/>
  <c r="DF1877" i="64"/>
  <c r="DF1454" i="64"/>
  <c r="DF1481" i="64" s="1"/>
  <c r="CP1422" i="64"/>
  <c r="DF1388" i="64"/>
  <c r="DF1415" i="64" s="1"/>
  <c r="CX1384" i="64"/>
  <c r="CX1411" i="64" s="1"/>
  <c r="CX1352" i="64"/>
  <c r="CP1348" i="64"/>
  <c r="CP1375" i="64" s="1"/>
  <c r="DF1974" i="64"/>
  <c r="DF1999" i="64" s="1"/>
  <c r="CX2011" i="64"/>
  <c r="DF1325" i="64"/>
  <c r="DF1340" i="64" s="1"/>
  <c r="CX1254" i="64"/>
  <c r="CX1267" i="64" s="1"/>
  <c r="DF641" i="64"/>
  <c r="CP2468" i="64"/>
  <c r="CP2464" i="64"/>
  <c r="CX2441" i="64"/>
  <c r="DF2437" i="64"/>
  <c r="DF2413" i="64"/>
  <c r="CP2412" i="64"/>
  <c r="DF2387" i="64"/>
  <c r="CP1716" i="64"/>
  <c r="DF1693" i="64"/>
  <c r="DF1708" i="64" s="1"/>
  <c r="DF1689" i="64"/>
  <c r="DF1704" i="64" s="1"/>
  <c r="CP1688" i="64"/>
  <c r="CP1703" i="64" s="1"/>
  <c r="CX1661" i="64"/>
  <c r="DF1637" i="64"/>
  <c r="DF1633" i="64"/>
  <c r="DF1648" i="64" s="1"/>
  <c r="DF1605" i="64"/>
  <c r="CX1601" i="64"/>
  <c r="CX1624" i="64" s="1"/>
  <c r="CP1583" i="64"/>
  <c r="CX1791" i="64"/>
  <c r="CX1804" i="64" s="1"/>
  <c r="CX2520" i="64"/>
  <c r="CX2534" i="64" s="1"/>
  <c r="DF2516" i="64"/>
  <c r="DF2530" i="64" s="1"/>
  <c r="CP1539" i="64"/>
  <c r="CP1574" i="64" s="1"/>
  <c r="CX1534" i="64"/>
  <c r="CX1494" i="64"/>
  <c r="DF1490" i="64"/>
  <c r="DF1525" i="64" s="1"/>
  <c r="CX1946" i="64"/>
  <c r="CX1969" i="64" s="1"/>
  <c r="CP1942" i="64"/>
  <c r="CP1965" i="64" s="1"/>
  <c r="CP1914" i="64"/>
  <c r="CP1937" i="64" s="1"/>
  <c r="DF1909" i="64"/>
  <c r="DF1932" i="64" s="1"/>
  <c r="CX1877" i="64"/>
  <c r="CX1873" i="64"/>
  <c r="CX1900" i="64" s="1"/>
  <c r="DF1458" i="64"/>
  <c r="CX1454" i="64"/>
  <c r="CX1481" i="64" s="1"/>
  <c r="DF1419" i="64"/>
  <c r="DF1446" i="64" s="1"/>
  <c r="CX1388" i="64"/>
  <c r="CX1415" i="64" s="1"/>
  <c r="CP1384" i="64"/>
  <c r="CP1411" i="64" s="1"/>
  <c r="CP1352" i="64"/>
  <c r="DF1978" i="64"/>
  <c r="DF2003" i="64" s="1"/>
  <c r="CX1974" i="64"/>
  <c r="CX1999" i="64" s="1"/>
  <c r="DF2008" i="64"/>
  <c r="DF2033" i="64" s="1"/>
  <c r="DF2076" i="64" s="1"/>
  <c r="DF1324" i="64"/>
  <c r="DF1339" i="64" s="1"/>
  <c r="DF2467" i="64"/>
  <c r="DF2463" i="64"/>
  <c r="CX2442" i="64"/>
  <c r="CP2441" i="64"/>
  <c r="CX2437" i="64"/>
  <c r="DF2391" i="64"/>
  <c r="CP2386" i="64"/>
  <c r="DF1717" i="64"/>
  <c r="DF1713" i="64"/>
  <c r="DF1728" i="64" s="1"/>
  <c r="CX1693" i="64"/>
  <c r="CX1708" i="64" s="1"/>
  <c r="DF1662" i="64"/>
  <c r="CX1657" i="64"/>
  <c r="CX1679" i="64" s="1"/>
  <c r="CX1637" i="64"/>
  <c r="CX1633" i="64"/>
  <c r="CX1648" i="64" s="1"/>
  <c r="CX1605" i="64"/>
  <c r="DF1580" i="64"/>
  <c r="DF1593" i="64" s="1"/>
  <c r="CP1791" i="64"/>
  <c r="CP1804" i="64" s="1"/>
  <c r="CP1787" i="64"/>
  <c r="CP1800" i="64" s="1"/>
  <c r="CX2516" i="64"/>
  <c r="CX2530" i="64" s="1"/>
  <c r="DF1538" i="64"/>
  <c r="CP1946" i="64"/>
  <c r="CP1969" i="64" s="1"/>
  <c r="DF1941" i="64"/>
  <c r="DF1964" i="64" s="1"/>
  <c r="CX1909" i="64"/>
  <c r="CX1932" i="64" s="1"/>
  <c r="CP1877" i="64"/>
  <c r="CP1873" i="64"/>
  <c r="CP1900" i="64" s="1"/>
  <c r="CP1454" i="64"/>
  <c r="CP1481" i="64" s="1"/>
  <c r="CX1419" i="64"/>
  <c r="CX1446" i="64" s="1"/>
  <c r="CP1388" i="64"/>
  <c r="CP1415" i="64" s="1"/>
  <c r="DF1383" i="64"/>
  <c r="DF1410" i="64" s="1"/>
  <c r="DF1349" i="64"/>
  <c r="DF1376" i="64" s="1"/>
  <c r="CX1978" i="64"/>
  <c r="CX2003" i="64" s="1"/>
  <c r="CP1974" i="64"/>
  <c r="CP1999" i="64" s="1"/>
  <c r="CP2008" i="64"/>
  <c r="CP2033" i="64" s="1"/>
  <c r="CP2076" i="64" s="1"/>
  <c r="CP1324" i="64"/>
  <c r="CP1339" i="64" s="1"/>
  <c r="CP1254" i="64"/>
  <c r="CP1267" i="64" s="1"/>
  <c r="DF1102" i="64"/>
  <c r="CP1978" i="64"/>
  <c r="CP2003" i="64" s="1"/>
  <c r="DF2011" i="64"/>
  <c r="CX2007" i="64"/>
  <c r="CX2032"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1"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08" i="64"/>
  <c r="CX2033" i="64" s="1"/>
  <c r="CX2076"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2" i="64"/>
  <c r="DF2037" i="64" s="1"/>
  <c r="DF1328" i="64"/>
  <c r="CP1258" i="64"/>
  <c r="CX1235" i="64"/>
  <c r="CX1231" i="64"/>
  <c r="CX1246" i="64" s="1"/>
  <c r="CP1107" i="64"/>
  <c r="CP1102" i="64"/>
  <c r="CX994" i="64"/>
  <c r="CX1007" i="64" s="1"/>
  <c r="DF941" i="64"/>
  <c r="CP666" i="64"/>
  <c r="CP679" i="64" s="1"/>
  <c r="CX642" i="64"/>
  <c r="CX593" i="64"/>
  <c r="CX404" i="64"/>
  <c r="CX2012" i="64"/>
  <c r="CX2037"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4" i="64"/>
  <c r="DG1716" i="64"/>
  <c r="CY1791" i="64"/>
  <c r="CY1804" i="64" s="1"/>
  <c r="CQ1873" i="64"/>
  <c r="CQ1900" i="64" s="1"/>
  <c r="CQ1945" i="64"/>
  <c r="CQ1454" i="64"/>
  <c r="CQ1481" i="64" s="1"/>
  <c r="DG1419" i="64"/>
  <c r="DG1446" i="64" s="1"/>
  <c r="CQ2011" i="64"/>
  <c r="CQ1658" i="64"/>
  <c r="CQ1680" i="64" s="1"/>
  <c r="CQ1605" i="64"/>
  <c r="CQ1941" i="64"/>
  <c r="CQ1964" i="64" s="1"/>
  <c r="CY1606" i="64"/>
  <c r="CY1534" i="64"/>
  <c r="CY1717" i="64"/>
  <c r="DH1657" i="64"/>
  <c r="DH1679" i="64" s="1"/>
  <c r="DG1790" i="64"/>
  <c r="CY1910" i="64"/>
  <c r="CY1933" i="64" s="1"/>
  <c r="CQ1388" i="64"/>
  <c r="CQ1415" i="64" s="1"/>
  <c r="DG2519" i="64"/>
  <c r="CQ2008" i="64"/>
  <c r="CQ2033" i="64" s="1"/>
  <c r="CQ2076" i="64" s="1"/>
  <c r="CZ1910" i="64"/>
  <c r="CZ1933" i="64" s="1"/>
  <c r="DH1712" i="64"/>
  <c r="DH1727" i="64" s="1"/>
  <c r="DH2438" i="64"/>
  <c r="CY2012" i="64"/>
  <c r="CY2037" i="64" s="1"/>
  <c r="DG458" i="64"/>
  <c r="CZ1688" i="64"/>
  <c r="CZ1703" i="64" s="1"/>
  <c r="CQ662" i="64"/>
  <c r="CQ675" i="64" s="1"/>
  <c r="DH1634" i="64"/>
  <c r="DH1649" i="64" s="1"/>
  <c r="CR1873" i="64"/>
  <c r="CR1900" i="64" s="1"/>
  <c r="DG1328" i="64"/>
  <c r="DH661" i="64"/>
  <c r="CR561" i="64"/>
  <c r="CZ1689" i="64"/>
  <c r="CZ1704" i="64" s="1"/>
  <c r="DG1231" i="64"/>
  <c r="DG1246" i="64" s="1"/>
  <c r="CQ1103" i="64"/>
  <c r="DG589" i="64"/>
  <c r="CQ561" i="64"/>
  <c r="DF666" i="64"/>
  <c r="DF679" i="64" s="1"/>
  <c r="DF617" i="64"/>
  <c r="CP593" i="64"/>
  <c r="CX564" i="64"/>
  <c r="DJ459" i="64"/>
  <c r="CP404" i="64"/>
  <c r="CY642" i="64"/>
  <c r="DF560" i="64"/>
  <c r="DF580" i="64" s="1"/>
  <c r="CX454" i="64"/>
  <c r="DH2437" i="64"/>
  <c r="CR2413" i="64"/>
  <c r="CR2412" i="64"/>
  <c r="DH2386" i="64"/>
  <c r="DH1713" i="64"/>
  <c r="DH1728" i="64" s="1"/>
  <c r="DH1658" i="64"/>
  <c r="DH1680" i="64" s="1"/>
  <c r="CZ1633" i="64"/>
  <c r="CZ1648" i="64" s="1"/>
  <c r="DH1602" i="64"/>
  <c r="DH1625" i="64" s="1"/>
  <c r="CZ1601" i="64"/>
  <c r="CZ1624" i="64" s="1"/>
  <c r="DH1579" i="64"/>
  <c r="DH1592" i="64" s="1"/>
  <c r="CZ1534" i="64"/>
  <c r="CZ1874" i="64"/>
  <c r="CZ1901" i="64" s="1"/>
  <c r="CR1974" i="64"/>
  <c r="CR1999" i="64" s="1"/>
  <c r="DH2008" i="64"/>
  <c r="DH2033" i="64" s="1"/>
  <c r="DH2076" i="64" s="1"/>
  <c r="CZ2007" i="64"/>
  <c r="CZ2032" i="64" s="1"/>
  <c r="CR1103" i="64"/>
  <c r="CZ1079" i="64"/>
  <c r="CZ1094" i="64" s="1"/>
  <c r="CR989" i="64"/>
  <c r="CR1002" i="64" s="1"/>
  <c r="DH941" i="64"/>
  <c r="CR637" i="64"/>
  <c r="DH588" i="64"/>
  <c r="DH603" i="64" s="1"/>
  <c r="CR381" i="64"/>
  <c r="CR2464" i="64"/>
  <c r="DH2387" i="64"/>
  <c r="CZ1712" i="64"/>
  <c r="CZ1727" i="64" s="1"/>
  <c r="CZ1657" i="64"/>
  <c r="CZ1679" i="64" s="1"/>
  <c r="CZ1634" i="64"/>
  <c r="CZ1649" i="64" s="1"/>
  <c r="CZ2515" i="64"/>
  <c r="CZ2529" i="64" s="1"/>
  <c r="CR1491" i="64"/>
  <c r="CR1526" i="64" s="1"/>
  <c r="DH1913" i="64"/>
  <c r="CR2463" i="64"/>
  <c r="CZ2437" i="64"/>
  <c r="DH2412" i="64"/>
  <c r="CZ1713" i="64"/>
  <c r="CZ1728" i="64" s="1"/>
  <c r="CR1689" i="64"/>
  <c r="CR1704" i="64" s="1"/>
  <c r="CR1688" i="64"/>
  <c r="CR1703" i="64" s="1"/>
  <c r="CZ1658" i="64"/>
  <c r="CZ1680" i="64" s="1"/>
  <c r="CZ1602" i="64"/>
  <c r="CZ1625" i="64" s="1"/>
  <c r="CZ1579" i="64"/>
  <c r="CZ1592" i="64" s="1"/>
  <c r="CR1787" i="64"/>
  <c r="CR1800" i="64" s="1"/>
  <c r="DH1535" i="64"/>
  <c r="DH1570" i="64" s="1"/>
  <c r="DH1419" i="64"/>
  <c r="DH1446" i="64" s="1"/>
  <c r="CZ1418" i="64"/>
  <c r="CZ1445" i="64" s="1"/>
  <c r="DH1383" i="64"/>
  <c r="DH1410" i="64" s="1"/>
  <c r="CZ1255" i="64"/>
  <c r="CZ1268" i="64" s="1"/>
  <c r="DH1106" i="64"/>
  <c r="DH1225" i="64" s="1"/>
  <c r="CZ1078" i="64"/>
  <c r="CZ1093" i="64" s="1"/>
  <c r="DH2463" i="64"/>
  <c r="CZ2438" i="64"/>
  <c r="DH2413" i="64"/>
  <c r="CR1712" i="64"/>
  <c r="CR1727" i="64" s="1"/>
  <c r="CZ1661" i="64"/>
  <c r="CR1633" i="64"/>
  <c r="CR1648" i="64" s="1"/>
  <c r="CR1601" i="64"/>
  <c r="CR1624" i="64" s="1"/>
  <c r="DH1580" i="64"/>
  <c r="DH1593" i="64" s="1"/>
  <c r="CR1941" i="64"/>
  <c r="CR1964" i="64" s="1"/>
  <c r="DH1909" i="64"/>
  <c r="DH1932" i="64" s="1"/>
  <c r="CZ1348" i="64"/>
  <c r="CZ1375" i="64" s="1"/>
  <c r="CZ1973" i="64"/>
  <c r="CZ1998" i="64" s="1"/>
  <c r="CR2008" i="64"/>
  <c r="CR2033" i="64" s="1"/>
  <c r="CR2076" i="64" s="1"/>
  <c r="DH1231" i="64"/>
  <c r="DH1246" i="64" s="1"/>
  <c r="CR1230" i="64"/>
  <c r="CR1245" i="64" s="1"/>
  <c r="CR990" i="64"/>
  <c r="CR1003" i="64" s="1"/>
  <c r="CR2437" i="64"/>
  <c r="CZ2387" i="64"/>
  <c r="CZ2386" i="64"/>
  <c r="CR1713" i="64"/>
  <c r="CR1728" i="64" s="1"/>
  <c r="CR1658" i="64"/>
  <c r="CR1680" i="64" s="1"/>
  <c r="CR1657" i="64"/>
  <c r="CR1679" i="64" s="1"/>
  <c r="CR1634" i="64"/>
  <c r="CR1649" i="64" s="1"/>
  <c r="CR1602" i="64"/>
  <c r="CR1625" i="64" s="1"/>
  <c r="CZ1942" i="64"/>
  <c r="CZ1965" i="64" s="1"/>
  <c r="CZ1325" i="64"/>
  <c r="CZ1340" i="64" s="1"/>
  <c r="DH1254" i="64"/>
  <c r="DH1267" i="64" s="1"/>
  <c r="CZ404" i="64"/>
  <c r="DH2464" i="64"/>
  <c r="CR2438" i="64"/>
  <c r="CZ2412" i="64"/>
  <c r="DH1689" i="64"/>
  <c r="DH1704" i="64" s="1"/>
  <c r="DH1688" i="64"/>
  <c r="DH1703" i="64" s="1"/>
  <c r="CR1605" i="64"/>
  <c r="CZ1786" i="64"/>
  <c r="CZ1799" i="64" s="1"/>
  <c r="CR1535" i="64"/>
  <c r="CR1570" i="64" s="1"/>
  <c r="CR1383" i="64"/>
  <c r="CR1410" i="64" s="1"/>
  <c r="DH1349" i="64"/>
  <c r="DH1376" i="64" s="1"/>
  <c r="CR1325" i="64"/>
  <c r="CR1340" i="64" s="1"/>
  <c r="CZ612" i="64"/>
  <c r="DH592" i="64"/>
  <c r="CZ2463" i="64"/>
  <c r="CR2387" i="64"/>
  <c r="CR2386" i="64"/>
  <c r="DH1633" i="64"/>
  <c r="DH1648" i="64" s="1"/>
  <c r="DH1601" i="64"/>
  <c r="DH1624" i="64" s="1"/>
  <c r="CR1580" i="64"/>
  <c r="CR1593" i="64" s="1"/>
  <c r="DH1787" i="64"/>
  <c r="DH1800" i="64" s="1"/>
  <c r="CR2516" i="64"/>
  <c r="CR2530" i="64" s="1"/>
  <c r="DH1491" i="64"/>
  <c r="DH1526" i="64" s="1"/>
  <c r="CR1909" i="64"/>
  <c r="CR1932"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6" i="64"/>
  <c r="CZ1693" i="64"/>
  <c r="CZ1708" i="64" s="1"/>
  <c r="CZ1605" i="64"/>
  <c r="CZ1583" i="64"/>
  <c r="CZ1234" i="64"/>
  <c r="CZ1249" i="64" s="1"/>
  <c r="CR1106" i="64"/>
  <c r="CR1225" i="64" s="1"/>
  <c r="DH2441" i="64"/>
  <c r="DH1716" i="64"/>
  <c r="DH1661" i="64"/>
  <c r="CR1637" i="64"/>
  <c r="CR1458" i="64"/>
  <c r="CR1977" i="64"/>
  <c r="CZ665" i="64"/>
  <c r="CZ678" i="64" s="1"/>
  <c r="DF382" i="64"/>
  <c r="DF395" i="64" s="1"/>
  <c r="CR2467" i="64"/>
  <c r="CZ2416" i="64"/>
  <c r="DH2390" i="64"/>
  <c r="CR1692" i="64"/>
  <c r="CR1583" i="64"/>
  <c r="CR1945" i="64"/>
  <c r="CR1877" i="64"/>
  <c r="DF459" i="64"/>
  <c r="DF409" i="64"/>
  <c r="DF419" i="64" s="1"/>
  <c r="DF381" i="64"/>
  <c r="DH2467" i="64"/>
  <c r="CZ2441" i="64"/>
  <c r="CZ1716" i="64"/>
  <c r="DH1637" i="64"/>
  <c r="CZ1538" i="64"/>
  <c r="CZ1387" i="64"/>
  <c r="CZ1352" i="64"/>
  <c r="DH1977" i="64"/>
  <c r="CR993" i="64"/>
  <c r="CX565" i="64"/>
  <c r="CX459" i="64"/>
  <c r="CP409" i="64"/>
  <c r="CP419" i="64" s="1"/>
  <c r="CX386" i="64"/>
  <c r="CZ2390" i="64"/>
  <c r="DH1692" i="64"/>
  <c r="CR2519" i="64"/>
  <c r="DH1458" i="64"/>
  <c r="CZ2467" i="64"/>
  <c r="CR2416" i="64"/>
  <c r="CR1716" i="64"/>
  <c r="CR1661" i="64"/>
  <c r="CZ1637" i="64"/>
  <c r="DH1605" i="64"/>
  <c r="DH1583" i="64"/>
  <c r="CR941" i="64"/>
  <c r="DH564" i="64"/>
  <c r="CR408" i="64"/>
  <c r="DH385" i="64"/>
  <c r="CR2441" i="64"/>
  <c r="CR2390" i="64"/>
  <c r="CZ1692" i="64"/>
  <c r="DH2519" i="64"/>
  <c r="CZ1494" i="64"/>
  <c r="DH1945" i="64"/>
  <c r="CR1913" i="64"/>
  <c r="DH1877" i="64"/>
  <c r="CZ1422" i="64"/>
  <c r="CR1328" i="64"/>
  <c r="CU2468" i="64"/>
  <c r="DK2438" i="64"/>
  <c r="DK2387" i="64"/>
  <c r="DK1658" i="64"/>
  <c r="DK1680" i="64" s="1"/>
  <c r="DB2468" i="64"/>
  <c r="DJ2467" i="64"/>
  <c r="DJ2463" i="64"/>
  <c r="CT2463" i="64"/>
  <c r="DJ2417" i="64"/>
  <c r="DB2391" i="64"/>
  <c r="DB1717" i="64"/>
  <c r="DJ1693" i="64"/>
  <c r="DJ1708" i="64" s="1"/>
  <c r="CT1584" i="64"/>
  <c r="CT1597" i="64" s="1"/>
  <c r="CT1583" i="64"/>
  <c r="DJ1579" i="64"/>
  <c r="DJ1592" i="64" s="1"/>
  <c r="DJ1791" i="64"/>
  <c r="DJ1804" i="64" s="1"/>
  <c r="DJ2515" i="64"/>
  <c r="DJ2529" i="64" s="1"/>
  <c r="DJ1539" i="64"/>
  <c r="DJ1574" i="64" s="1"/>
  <c r="DB1538" i="64"/>
  <c r="DB1914" i="64"/>
  <c r="DB1937" i="64" s="1"/>
  <c r="DB1913" i="64"/>
  <c r="CT1909" i="64"/>
  <c r="CT1932" i="64" s="1"/>
  <c r="CT1878" i="64"/>
  <c r="CT1905" i="64" s="1"/>
  <c r="CT1877" i="64"/>
  <c r="DJ1422" i="64"/>
  <c r="DB1388" i="64"/>
  <c r="DB1415" i="64" s="1"/>
  <c r="DJ1383" i="64"/>
  <c r="DJ1410" i="64" s="1"/>
  <c r="DJ1352" i="64"/>
  <c r="DB1978" i="64"/>
  <c r="DB2003" i="64" s="1"/>
  <c r="DJ1973" i="64"/>
  <c r="DJ1998" i="64" s="1"/>
  <c r="DJ2011"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7" i="64"/>
  <c r="DB2417" i="64"/>
  <c r="DJ2416" i="64"/>
  <c r="CT2412" i="64"/>
  <c r="CT2391" i="64"/>
  <c r="CT2390" i="64"/>
  <c r="DB1716" i="64"/>
  <c r="DB1712" i="64"/>
  <c r="DB1727" i="64" s="1"/>
  <c r="DJ1662" i="64"/>
  <c r="CT1657" i="64"/>
  <c r="CT1679" i="64" s="1"/>
  <c r="DJ1583" i="64"/>
  <c r="DB1791" i="64"/>
  <c r="DB1804" i="64" s="1"/>
  <c r="DB1790" i="64"/>
  <c r="DB2515" i="64"/>
  <c r="DB2529" i="64" s="1"/>
  <c r="DB1539" i="64"/>
  <c r="DB1574" i="64" s="1"/>
  <c r="DJ1494" i="64"/>
  <c r="DB1945" i="64"/>
  <c r="CT1914" i="64"/>
  <c r="CT1937" i="64" s="1"/>
  <c r="CT1913" i="64"/>
  <c r="DJ1454" i="64"/>
  <c r="DJ1481" i="64" s="1"/>
  <c r="DJ1423" i="64"/>
  <c r="DJ1450" i="64" s="1"/>
  <c r="DB1422" i="64"/>
  <c r="CT1418" i="64"/>
  <c r="CT1445" i="64" s="1"/>
  <c r="CT1388" i="64"/>
  <c r="CT1415" i="64" s="1"/>
  <c r="CT1387" i="64"/>
  <c r="DJ1353" i="64"/>
  <c r="DJ1380" i="64" s="1"/>
  <c r="DB1352" i="64"/>
  <c r="CT1348" i="64"/>
  <c r="CT1375" i="64" s="1"/>
  <c r="CT1978" i="64"/>
  <c r="CT2003" i="64" s="1"/>
  <c r="DB1973" i="64"/>
  <c r="DB1998" i="64" s="1"/>
  <c r="DB2011" i="64"/>
  <c r="CT2007" i="64"/>
  <c r="CT2032"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7" i="64"/>
  <c r="DB2463" i="64"/>
  <c r="CT2441" i="64"/>
  <c r="DJ2412" i="64"/>
  <c r="CT1717" i="64"/>
  <c r="DB1693" i="64"/>
  <c r="DB1708" i="64" s="1"/>
  <c r="DJ1657" i="64"/>
  <c r="DJ1679" i="64" s="1"/>
  <c r="DJ1637" i="64"/>
  <c r="DJ1633" i="64"/>
  <c r="DJ1648" i="64" s="1"/>
  <c r="DJ1605" i="64"/>
  <c r="DJ1601" i="64"/>
  <c r="DJ1624" i="64" s="1"/>
  <c r="DB1579" i="64"/>
  <c r="DB1592" i="64" s="1"/>
  <c r="DJ2519" i="64"/>
  <c r="CT1538" i="64"/>
  <c r="DJ1534" i="64"/>
  <c r="DJ1495" i="64"/>
  <c r="DJ1530" i="64" s="1"/>
  <c r="DB1946" i="64"/>
  <c r="DB1969" i="64" s="1"/>
  <c r="DJ1909" i="64"/>
  <c r="DJ1932" i="64" s="1"/>
  <c r="DJ1877" i="64"/>
  <c r="CT1873" i="64"/>
  <c r="CT1900" i="64" s="1"/>
  <c r="CT1459" i="64"/>
  <c r="CT1486" i="64" s="1"/>
  <c r="CT1458" i="64"/>
  <c r="DB1383" i="64"/>
  <c r="DB1410" i="64" s="1"/>
  <c r="DB2012" i="64"/>
  <c r="DB2037" i="64" s="1"/>
  <c r="DJ1258" i="64"/>
  <c r="DJ1235" i="64"/>
  <c r="DJ1078" i="64"/>
  <c r="DJ1093" i="64" s="1"/>
  <c r="DJ989" i="64"/>
  <c r="DJ1002" i="64" s="1"/>
  <c r="DB666" i="64"/>
  <c r="DB679" i="64" s="1"/>
  <c r="DB642" i="64"/>
  <c r="CT637" i="64"/>
  <c r="DJ593" i="64"/>
  <c r="DB592" i="64"/>
  <c r="DJ560" i="64"/>
  <c r="DJ580" i="64" s="1"/>
  <c r="DB459" i="64"/>
  <c r="CT458" i="64"/>
  <c r="CT2468" i="64"/>
  <c r="DJ2442" i="64"/>
  <c r="DJ2441" i="64"/>
  <c r="DJ2390" i="64"/>
  <c r="CT2386" i="64"/>
  <c r="DB1692" i="64"/>
  <c r="DB1688" i="64"/>
  <c r="DB1703" i="64" s="1"/>
  <c r="DB1662" i="64"/>
  <c r="DB1661" i="64"/>
  <c r="DJ1606" i="64"/>
  <c r="DJ1584" i="64"/>
  <c r="DJ1597" i="64" s="1"/>
  <c r="CT1790" i="64"/>
  <c r="DJ1786" i="64"/>
  <c r="DJ1799" i="64" s="1"/>
  <c r="CT1539" i="64"/>
  <c r="CT1574" i="64" s="1"/>
  <c r="DB1494" i="64"/>
  <c r="CT1490" i="64"/>
  <c r="CT1525" i="64" s="1"/>
  <c r="CT1945" i="64"/>
  <c r="DJ1913" i="64"/>
  <c r="DJ1878" i="64"/>
  <c r="DJ1905" i="64" s="1"/>
  <c r="DB1454" i="64"/>
  <c r="DB1481" i="64" s="1"/>
  <c r="DB1423" i="64"/>
  <c r="DB1450" i="64" s="1"/>
  <c r="DB1353" i="64"/>
  <c r="DB1380" i="64" s="1"/>
  <c r="DJ1348" i="64"/>
  <c r="DJ1375" i="64" s="1"/>
  <c r="DJ1977" i="64"/>
  <c r="CT2011"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7" i="64"/>
  <c r="DB2416" i="64"/>
  <c r="DJ2386" i="64"/>
  <c r="CT1716" i="64"/>
  <c r="CT1712" i="64"/>
  <c r="CT1727" i="64" s="1"/>
  <c r="DJ1638" i="64"/>
  <c r="DJ1653" i="64" s="1"/>
  <c r="DB1583" i="64"/>
  <c r="CT1791" i="64"/>
  <c r="CT1804" i="64" s="1"/>
  <c r="DJ2520" i="64"/>
  <c r="DJ2534" i="64" s="1"/>
  <c r="CT2515" i="64"/>
  <c r="CT2529" i="64" s="1"/>
  <c r="DB1534" i="64"/>
  <c r="DB1495" i="64"/>
  <c r="DB1530" i="64" s="1"/>
  <c r="CT1946" i="64"/>
  <c r="CT1969" i="64" s="1"/>
  <c r="DJ1941" i="64"/>
  <c r="DJ1964" i="64" s="1"/>
  <c r="CT1422" i="64"/>
  <c r="DJ1418" i="64"/>
  <c r="DJ1445" i="64" s="1"/>
  <c r="DJ1387" i="64"/>
  <c r="CT1383" i="64"/>
  <c r="CT1410" i="64" s="1"/>
  <c r="CT1352" i="64"/>
  <c r="CT1973" i="64"/>
  <c r="CT1998" i="64" s="1"/>
  <c r="DJ2007" i="64"/>
  <c r="DJ2032" i="64" s="1"/>
  <c r="DB1328" i="64"/>
  <c r="DJ1259" i="64"/>
  <c r="DJ1272" i="64" s="1"/>
  <c r="DB1258" i="64"/>
  <c r="DB1235" i="64"/>
  <c r="DB1078" i="64"/>
  <c r="DB1093" i="64" s="1"/>
  <c r="DB989" i="64"/>
  <c r="DB1002" i="64" s="1"/>
  <c r="CT666" i="64"/>
  <c r="CT679" i="64" s="1"/>
  <c r="DB616" i="64"/>
  <c r="DB593" i="64"/>
  <c r="DB564" i="64"/>
  <c r="DB560" i="64"/>
  <c r="DB580" i="64" s="1"/>
  <c r="DJ2468" i="64"/>
  <c r="DB2412" i="64"/>
  <c r="DJ2391" i="64"/>
  <c r="DJ1717" i="64"/>
  <c r="DJ1716" i="64"/>
  <c r="CT1693" i="64"/>
  <c r="CT1708" i="64" s="1"/>
  <c r="DB1657" i="64"/>
  <c r="DB1679" i="64" s="1"/>
  <c r="DB1637" i="64"/>
  <c r="DB1633" i="64"/>
  <c r="DB1648" i="64" s="1"/>
  <c r="DB1606" i="64"/>
  <c r="DB1605" i="64"/>
  <c r="DB1601" i="64"/>
  <c r="DB1624" i="64" s="1"/>
  <c r="DB1584" i="64"/>
  <c r="DB1597" i="64" s="1"/>
  <c r="CT1579" i="64"/>
  <c r="CT1592" i="64" s="1"/>
  <c r="DB1786" i="64"/>
  <c r="DB1799" i="64" s="1"/>
  <c r="DJ1538" i="64"/>
  <c r="DJ1914" i="64"/>
  <c r="DJ1937" i="64" s="1"/>
  <c r="DB1909" i="64"/>
  <c r="DB1932" i="64" s="1"/>
  <c r="DB1878" i="64"/>
  <c r="DB1905" i="64" s="1"/>
  <c r="DB1877" i="64"/>
  <c r="DJ1458" i="64"/>
  <c r="CT1454" i="64"/>
  <c r="CT1481" i="64" s="1"/>
  <c r="CT1423" i="64"/>
  <c r="CT1450" i="64" s="1"/>
  <c r="DJ1388" i="64"/>
  <c r="DJ1415" i="64" s="1"/>
  <c r="CT1353" i="64"/>
  <c r="CT1380" i="64" s="1"/>
  <c r="DB1348" i="64"/>
  <c r="DB1375" i="64" s="1"/>
  <c r="DJ1978" i="64"/>
  <c r="DJ2003" i="64" s="1"/>
  <c r="CT2012" i="64"/>
  <c r="CT2037"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3" i="64"/>
  <c r="DG2437" i="64"/>
  <c r="CQ2437" i="64"/>
  <c r="DE2412" i="64"/>
  <c r="CY2391" i="64"/>
  <c r="DG2390" i="64"/>
  <c r="CQ2390" i="64"/>
  <c r="CY2387" i="64"/>
  <c r="CY1693" i="64"/>
  <c r="CY1708" i="64" s="1"/>
  <c r="DG1692" i="64"/>
  <c r="CO1688" i="64"/>
  <c r="CO1703" i="64" s="1"/>
  <c r="CQ1662" i="64"/>
  <c r="CY1661" i="64"/>
  <c r="DG1637" i="64"/>
  <c r="CO1633" i="64"/>
  <c r="CO1648" i="64" s="1"/>
  <c r="CQ1606" i="64"/>
  <c r="CY1605" i="64"/>
  <c r="DG1602" i="64"/>
  <c r="DG1625" i="64" s="1"/>
  <c r="DG1583" i="64"/>
  <c r="CW2520" i="64"/>
  <c r="CW2534" i="64" s="1"/>
  <c r="CQ2516" i="64"/>
  <c r="CQ2530" i="64" s="1"/>
  <c r="CY1539" i="64"/>
  <c r="CY1574" i="64" s="1"/>
  <c r="CQ1535" i="64"/>
  <c r="CQ1570" i="64" s="1"/>
  <c r="DG1941" i="64"/>
  <c r="DG1964" i="64" s="1"/>
  <c r="CW1914" i="64"/>
  <c r="CW1937" i="64" s="1"/>
  <c r="DE1873" i="64"/>
  <c r="DE1900" i="64" s="1"/>
  <c r="CQ1458" i="64"/>
  <c r="DG1384" i="64"/>
  <c r="DG1411" i="64" s="1"/>
  <c r="CQ1977" i="64"/>
  <c r="DG1329" i="64"/>
  <c r="CY1258" i="64"/>
  <c r="DG993" i="64"/>
  <c r="DE661" i="64"/>
  <c r="CY455" i="64"/>
  <c r="CO405" i="64"/>
  <c r="DG382" i="64"/>
  <c r="DG395" i="64" s="1"/>
  <c r="CY2464" i="64"/>
  <c r="DG2441" i="64"/>
  <c r="CQ2441" i="64"/>
  <c r="CY2438" i="64"/>
  <c r="DG2416" i="64"/>
  <c r="CQ2416" i="64"/>
  <c r="CQ2412" i="64"/>
  <c r="CQ1692" i="64"/>
  <c r="DG1658" i="64"/>
  <c r="DG1680" i="64" s="1"/>
  <c r="CY1638" i="64"/>
  <c r="CY1653" i="64" s="1"/>
  <c r="CQ1637" i="64"/>
  <c r="CY1584" i="64"/>
  <c r="CY1597" i="64" s="1"/>
  <c r="CQ1583" i="64"/>
  <c r="CQ1495" i="64"/>
  <c r="CQ1530" i="64" s="1"/>
  <c r="CQ1491" i="64"/>
  <c r="CQ1526" i="64" s="1"/>
  <c r="DG1946" i="64"/>
  <c r="DG1969" i="64" s="1"/>
  <c r="DG1945" i="64"/>
  <c r="DE1459" i="64"/>
  <c r="DE1486" i="64" s="1"/>
  <c r="DE1454" i="64"/>
  <c r="DE1481" i="64" s="1"/>
  <c r="CY1418" i="64"/>
  <c r="CY1445" i="64" s="1"/>
  <c r="CQ1349" i="64"/>
  <c r="CQ1376" i="64" s="1"/>
  <c r="CY1348" i="64"/>
  <c r="CY1375" i="64" s="1"/>
  <c r="DG1977" i="64"/>
  <c r="CY1325" i="64"/>
  <c r="CY1340" i="64" s="1"/>
  <c r="CY1102" i="64"/>
  <c r="CQ990" i="64"/>
  <c r="CQ1003" i="64" s="1"/>
  <c r="CY665" i="64"/>
  <c r="CY678" i="64" s="1"/>
  <c r="DG638" i="64"/>
  <c r="DG593" i="64"/>
  <c r="CW459" i="64"/>
  <c r="CQ455" i="64"/>
  <c r="CY2468" i="64"/>
  <c r="CQ2463" i="64"/>
  <c r="CY2442" i="64"/>
  <c r="CQ2413" i="64"/>
  <c r="CQ1713" i="64"/>
  <c r="CQ1728" i="64" s="1"/>
  <c r="CY1712" i="64"/>
  <c r="CY1727" i="64" s="1"/>
  <c r="CQ1689" i="64"/>
  <c r="CQ1704" i="64" s="1"/>
  <c r="CY1688" i="64"/>
  <c r="CY1703" i="64" s="1"/>
  <c r="DG1662" i="64"/>
  <c r="CW1661" i="64"/>
  <c r="CQ1634" i="64"/>
  <c r="CQ1649" i="64" s="1"/>
  <c r="CY1633" i="64"/>
  <c r="CY1648" i="64" s="1"/>
  <c r="DG1606" i="64"/>
  <c r="CW1605" i="64"/>
  <c r="DG1601" i="64"/>
  <c r="DG1624" i="64" s="1"/>
  <c r="CQ1601" i="64"/>
  <c r="CQ1624" i="64" s="1"/>
  <c r="CO1579" i="64"/>
  <c r="CO1592" i="64" s="1"/>
  <c r="CQ1790" i="64"/>
  <c r="CQ1490" i="64"/>
  <c r="CQ1525" i="64" s="1"/>
  <c r="CO1910" i="64"/>
  <c r="CO1933" i="64" s="1"/>
  <c r="CY1874" i="64"/>
  <c r="CY1901" i="64" s="1"/>
  <c r="DG1458" i="64"/>
  <c r="DG2011" i="64"/>
  <c r="CQ1259" i="64"/>
  <c r="CQ1272" i="64" s="1"/>
  <c r="DE1103" i="64"/>
  <c r="CY994" i="64"/>
  <c r="CY1007" i="64" s="1"/>
  <c r="CW666" i="64"/>
  <c r="CW679" i="64" s="1"/>
  <c r="CY616" i="64"/>
  <c r="DE588" i="64"/>
  <c r="DE603" i="64" s="1"/>
  <c r="DG2467" i="64"/>
  <c r="CQ2467" i="64"/>
  <c r="DG2417" i="64"/>
  <c r="CQ2391" i="64"/>
  <c r="CQ2387" i="64"/>
  <c r="CY2386" i="64"/>
  <c r="DG1717" i="64"/>
  <c r="CQ1717" i="64"/>
  <c r="CY1716" i="64"/>
  <c r="DG1713" i="64"/>
  <c r="DG1728" i="64" s="1"/>
  <c r="DG1657" i="64"/>
  <c r="DG1679" i="64" s="1"/>
  <c r="CQ1657" i="64"/>
  <c r="CQ1679" i="64" s="1"/>
  <c r="CY1602" i="64"/>
  <c r="CY1625" i="64" s="1"/>
  <c r="CO1791" i="64"/>
  <c r="CO1804" i="64" s="1"/>
  <c r="CQ2519" i="64"/>
  <c r="CO1491" i="64"/>
  <c r="CO1526" i="64" s="1"/>
  <c r="CQ1913" i="64"/>
  <c r="CY1878" i="64"/>
  <c r="CY1905" i="64" s="1"/>
  <c r="CY1459" i="64"/>
  <c r="CY1486" i="64" s="1"/>
  <c r="CY1455" i="64"/>
  <c r="CY1482" i="64" s="1"/>
  <c r="CY1423" i="64"/>
  <c r="CY1450" i="64" s="1"/>
  <c r="CQ1419" i="64"/>
  <c r="CQ1446" i="64" s="1"/>
  <c r="CW1418" i="64"/>
  <c r="CW1445" i="64" s="1"/>
  <c r="CY1387" i="64"/>
  <c r="CW1353" i="64"/>
  <c r="CW1380" i="64" s="1"/>
  <c r="CY1978" i="64"/>
  <c r="CY2003" i="64" s="1"/>
  <c r="DE1977" i="64"/>
  <c r="CY1974" i="64"/>
  <c r="CY1999" i="64" s="1"/>
  <c r="CY2007" i="64"/>
  <c r="CY2032" i="64" s="1"/>
  <c r="CW1328" i="64"/>
  <c r="DG1107" i="64"/>
  <c r="DG1106" i="64"/>
  <c r="DG1225" i="64" s="1"/>
  <c r="CY1103" i="64"/>
  <c r="DG1079" i="64"/>
  <c r="DG1094" i="64" s="1"/>
  <c r="CQ938" i="64"/>
  <c r="CQ953" i="64" s="1"/>
  <c r="DE662" i="64"/>
  <c r="DE675" i="64" s="1"/>
  <c r="CY561" i="64"/>
  <c r="CY381" i="64"/>
  <c r="CQ2464" i="64"/>
  <c r="CO2463" i="64"/>
  <c r="CQ2438" i="64"/>
  <c r="CY2437" i="64"/>
  <c r="CQ2417" i="64"/>
  <c r="DG2413" i="64"/>
  <c r="CY2412" i="64"/>
  <c r="DG2391" i="64"/>
  <c r="CY2390" i="64"/>
  <c r="DG2387" i="64"/>
  <c r="DG1693" i="64"/>
  <c r="DG1708" i="64" s="1"/>
  <c r="CQ1693" i="64"/>
  <c r="CQ1708" i="64" s="1"/>
  <c r="CY1692" i="64"/>
  <c r="DG1689" i="64"/>
  <c r="DG1704" i="64" s="1"/>
  <c r="DG1661" i="64"/>
  <c r="CY1658" i="64"/>
  <c r="CY1680" i="64" s="1"/>
  <c r="CQ1638" i="64"/>
  <c r="CQ1653" i="64" s="1"/>
  <c r="CY1637" i="64"/>
  <c r="DG1634" i="64"/>
  <c r="DG1649" i="64" s="1"/>
  <c r="DG1605" i="64"/>
  <c r="CO1601" i="64"/>
  <c r="CO1624" i="64" s="1"/>
  <c r="CQ1584" i="64"/>
  <c r="CQ1597" i="64" s="1"/>
  <c r="CY1583" i="64"/>
  <c r="DG1580" i="64"/>
  <c r="DG1593" i="64" s="1"/>
  <c r="CO1490" i="64"/>
  <c r="CO1525" i="64" s="1"/>
  <c r="CY1942" i="64"/>
  <c r="CY1965" i="64" s="1"/>
  <c r="CW1941" i="64"/>
  <c r="CW1964" i="64" s="1"/>
  <c r="CQ1909" i="64"/>
  <c r="CQ1932" i="64" s="1"/>
  <c r="DG1255" i="64"/>
  <c r="DG1268" i="64" s="1"/>
  <c r="DE1079" i="64"/>
  <c r="DE1094" i="64" s="1"/>
  <c r="CW994" i="64"/>
  <c r="CW1007" i="64" s="1"/>
  <c r="CQ592" i="64"/>
  <c r="CO2391" i="64"/>
  <c r="DE1717" i="64"/>
  <c r="DE1791" i="64"/>
  <c r="DE1804" i="64" s="1"/>
  <c r="CO1348" i="64"/>
  <c r="CO1375" i="64" s="1"/>
  <c r="DG2468" i="64"/>
  <c r="DG2464" i="64"/>
  <c r="DG2442" i="64"/>
  <c r="DG2412" i="64"/>
  <c r="CY1713" i="64"/>
  <c r="CY1728" i="64" s="1"/>
  <c r="DG1712" i="64"/>
  <c r="DG1727" i="64" s="1"/>
  <c r="CQ1712" i="64"/>
  <c r="CQ1727" i="64" s="1"/>
  <c r="CW1692" i="64"/>
  <c r="DG1688" i="64"/>
  <c r="DG1703" i="64" s="1"/>
  <c r="CQ1688" i="64"/>
  <c r="CQ1703" i="64" s="1"/>
  <c r="DG1638" i="64"/>
  <c r="DG1653" i="64" s="1"/>
  <c r="CW1637" i="64"/>
  <c r="DG1633" i="64"/>
  <c r="DG1648" i="64" s="1"/>
  <c r="CQ1633" i="64"/>
  <c r="CQ1648" i="64" s="1"/>
  <c r="CY1601" i="64"/>
  <c r="CY1624" i="64" s="1"/>
  <c r="DG1584" i="64"/>
  <c r="DG1597" i="64" s="1"/>
  <c r="CY1580" i="64"/>
  <c r="CY1593" i="64" s="1"/>
  <c r="CY2520" i="64"/>
  <c r="CY2534" i="64" s="1"/>
  <c r="CY1914" i="64"/>
  <c r="CY1937" i="64" s="1"/>
  <c r="DG1909" i="64"/>
  <c r="DG1932" i="64" s="1"/>
  <c r="DG1873" i="64"/>
  <c r="DG1900" i="64" s="1"/>
  <c r="DG1349" i="64"/>
  <c r="DG1376" i="64" s="1"/>
  <c r="CQ1973" i="64"/>
  <c r="CQ1998" i="64" s="1"/>
  <c r="DG666" i="64"/>
  <c r="DG679" i="64" s="1"/>
  <c r="BM560" i="64"/>
  <c r="BM580" i="64" s="1"/>
  <c r="Y381" i="64"/>
  <c r="BU617" i="64"/>
  <c r="AO386" i="64"/>
  <c r="BV616" i="64"/>
  <c r="AP385" i="64"/>
  <c r="BW1713" i="64"/>
  <c r="BW1728" i="64" s="1"/>
  <c r="AQ1713" i="64"/>
  <c r="AQ1728" i="64" s="1"/>
  <c r="AV454" i="64"/>
  <c r="BT459" i="64"/>
  <c r="X386" i="64"/>
  <c r="BE385" i="64"/>
  <c r="Y458" i="64"/>
  <c r="Z455" i="64"/>
  <c r="BS404" i="64"/>
  <c r="BC381" i="64"/>
  <c r="AM454" i="64"/>
  <c r="W1712" i="64"/>
  <c r="W1727"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713" i="64"/>
  <c r="AI1728" i="64" s="1"/>
  <c r="BT454" i="64"/>
  <c r="AF454" i="64"/>
  <c r="AN386" i="64"/>
  <c r="U1688" i="64"/>
  <c r="U1703" i="64" s="1"/>
  <c r="CG593" i="64"/>
  <c r="BQ386" i="64"/>
  <c r="BI386" i="64"/>
  <c r="BA386" i="64"/>
  <c r="AS386" i="64"/>
  <c r="AK386" i="64"/>
  <c r="AC386" i="64"/>
  <c r="U593" i="64"/>
  <c r="CH458" i="64"/>
  <c r="V458" i="64"/>
  <c r="BS455" i="64"/>
  <c r="DI1539" i="64"/>
  <c r="DI1574" i="64" s="1"/>
  <c r="DA617" i="64"/>
  <c r="DA1388" i="64"/>
  <c r="DA1415" i="64" s="1"/>
  <c r="CS1388" i="64"/>
  <c r="CS1415" i="64" s="1"/>
  <c r="CS1878" i="64"/>
  <c r="CS1905" i="64" s="1"/>
  <c r="DI1713" i="64"/>
  <c r="DI1728" i="64" s="1"/>
  <c r="DA1103" i="64"/>
  <c r="DA1910" i="64"/>
  <c r="DA1933" i="64" s="1"/>
  <c r="DA1787" i="64"/>
  <c r="DA1800" i="64" s="1"/>
  <c r="DA638" i="64"/>
  <c r="DA644" i="64" s="1"/>
  <c r="CS2387" i="64"/>
  <c r="CS1419" i="64"/>
  <c r="CS1446" i="64" s="1"/>
  <c r="CS589" i="64"/>
  <c r="DI989" i="64"/>
  <c r="DI1002" i="64" s="1"/>
  <c r="DI381" i="64"/>
  <c r="DA1712" i="64"/>
  <c r="DA1727" i="64" s="1"/>
  <c r="DA637" i="64"/>
  <c r="CS1534" i="64"/>
  <c r="CJ381" i="64"/>
  <c r="X381" i="64"/>
  <c r="BD994" i="64"/>
  <c r="BD1007" i="64" s="1"/>
  <c r="CK458" i="64"/>
  <c r="AG385" i="64"/>
  <c r="BF455" i="64"/>
  <c r="BH1230" i="64"/>
  <c r="BH1245" i="64" s="1"/>
  <c r="AB1712" i="64"/>
  <c r="AB1727" i="64" s="1"/>
  <c r="BP386" i="64"/>
  <c r="BY385" i="64"/>
  <c r="AS993" i="64"/>
  <c r="AL589" i="64"/>
  <c r="DH1235" i="64"/>
  <c r="CR642" i="64"/>
  <c r="DH2011" i="64"/>
  <c r="DH1790" i="64"/>
  <c r="DH641" i="64"/>
  <c r="DH1234" i="64"/>
  <c r="DH1249" i="64" s="1"/>
  <c r="DH1352" i="64"/>
  <c r="DH1422" i="64"/>
  <c r="DH1494" i="64"/>
  <c r="DH1538" i="64"/>
  <c r="DH616" i="64"/>
  <c r="DH1258" i="64"/>
  <c r="DH1387" i="64"/>
  <c r="DH408" i="64"/>
  <c r="DH665" i="64"/>
  <c r="DH678" i="64" s="1"/>
  <c r="CZ408" i="64"/>
  <c r="CZ564" i="64"/>
  <c r="CZ1877" i="64"/>
  <c r="CZ592" i="64"/>
  <c r="CZ993" i="64"/>
  <c r="CZ1106" i="64"/>
  <c r="CZ1225" i="64" s="1"/>
  <c r="CZ1328" i="64"/>
  <c r="CZ1977" i="64"/>
  <c r="CZ1458" i="64"/>
  <c r="CZ1913" i="64"/>
  <c r="CZ1945" i="64"/>
  <c r="CZ941" i="64"/>
  <c r="CZ2519" i="64"/>
  <c r="CZ385" i="64"/>
  <c r="CZ458" i="64"/>
  <c r="CZ2011" i="64"/>
  <c r="CZ1790" i="64"/>
  <c r="CR2011" i="64"/>
  <c r="CR1790"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4" i="64"/>
  <c r="DH1901" i="64" s="1"/>
  <c r="DH1942" i="64"/>
  <c r="DH1965" i="64" s="1"/>
  <c r="DH990" i="64"/>
  <c r="DH1003" i="64" s="1"/>
  <c r="DH1103" i="64"/>
  <c r="DH1974" i="64"/>
  <c r="DH1999" i="64" s="1"/>
  <c r="DH1455" i="64"/>
  <c r="DH1482" i="64" s="1"/>
  <c r="DH1910" i="64"/>
  <c r="DH1933" i="64" s="1"/>
  <c r="DH938" i="64"/>
  <c r="DH953" i="64" s="1"/>
  <c r="DH2516" i="64"/>
  <c r="DH2530" i="64" s="1"/>
  <c r="CZ561" i="64"/>
  <c r="CZ1103" i="64"/>
  <c r="CZ1974" i="64"/>
  <c r="CZ1999" i="64" s="1"/>
  <c r="CZ1455" i="64"/>
  <c r="CZ1482" i="64" s="1"/>
  <c r="CZ1580" i="64"/>
  <c r="CZ1593" i="64" s="1"/>
  <c r="CZ990" i="64"/>
  <c r="CZ1003" i="64" s="1"/>
  <c r="CZ1491" i="64"/>
  <c r="CZ1526" i="64" s="1"/>
  <c r="CZ2516" i="64"/>
  <c r="CZ2530" i="64" s="1"/>
  <c r="CZ1787" i="64"/>
  <c r="CZ1800" i="64" s="1"/>
  <c r="CZ938" i="64"/>
  <c r="CZ953" i="64" s="1"/>
  <c r="CZ2008" i="64"/>
  <c r="CZ2033" i="64" s="1"/>
  <c r="CZ2076"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4" i="64"/>
  <c r="CR1901" i="64" s="1"/>
  <c r="CR1910" i="64"/>
  <c r="CR1933" i="64" s="1"/>
  <c r="CR1942" i="64"/>
  <c r="CR1965" i="64" s="1"/>
  <c r="DH1078" i="64"/>
  <c r="DH1093" i="64" s="1"/>
  <c r="DH1324" i="64"/>
  <c r="DH1339" i="64" s="1"/>
  <c r="DH1873" i="64"/>
  <c r="DH1900" i="64" s="1"/>
  <c r="DH1941" i="64"/>
  <c r="DH1964" i="64" s="1"/>
  <c r="DH1973" i="64"/>
  <c r="DH1998" i="64" s="1"/>
  <c r="DH1454" i="64"/>
  <c r="DH1481" i="64" s="1"/>
  <c r="DH1490" i="64"/>
  <c r="DH1525" i="64" s="1"/>
  <c r="DH1786" i="64"/>
  <c r="DH1799" i="64" s="1"/>
  <c r="DH381" i="64"/>
  <c r="DH2515" i="64"/>
  <c r="DH2529" i="64" s="1"/>
  <c r="DH560" i="64"/>
  <c r="DH580" i="64" s="1"/>
  <c r="DH989" i="64"/>
  <c r="DH1002" i="64" s="1"/>
  <c r="DH2431" i="64" s="1"/>
  <c r="DH1102" i="64"/>
  <c r="DH2007" i="64"/>
  <c r="DH2032"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09" i="64"/>
  <c r="CZ1932" i="64" s="1"/>
  <c r="CZ1230" i="64"/>
  <c r="CZ1245" i="64" s="1"/>
  <c r="CZ1873" i="64"/>
  <c r="CZ1900" i="64" s="1"/>
  <c r="CZ588" i="64"/>
  <c r="CZ603" i="64" s="1"/>
  <c r="CZ1254" i="64"/>
  <c r="CZ1267" i="64" s="1"/>
  <c r="CZ1324" i="64"/>
  <c r="CZ1339" i="64" s="1"/>
  <c r="CZ1454" i="64"/>
  <c r="CZ1481" i="64" s="1"/>
  <c r="CZ1941" i="64"/>
  <c r="CZ1964" i="64" s="1"/>
  <c r="CZ1490" i="64"/>
  <c r="CZ1525" i="64" s="1"/>
  <c r="CR454" i="64"/>
  <c r="CR661" i="64"/>
  <c r="CR1973" i="64"/>
  <c r="CR1998" i="64" s="1"/>
  <c r="CR1454" i="64"/>
  <c r="CR1481" i="64" s="1"/>
  <c r="CR1490" i="64"/>
  <c r="CR1525" i="64" s="1"/>
  <c r="CR588" i="64"/>
  <c r="CR603" i="64" s="1"/>
  <c r="CR1078" i="64"/>
  <c r="CR1093" i="64" s="1"/>
  <c r="CR1254" i="64"/>
  <c r="CR1267" i="64" s="1"/>
  <c r="CR1324" i="64"/>
  <c r="CR1339" i="64" s="1"/>
  <c r="CR1786" i="64"/>
  <c r="CR1799" i="64" s="1"/>
  <c r="CR1579" i="64"/>
  <c r="CR1592" i="64" s="1"/>
  <c r="CR1348" i="64"/>
  <c r="CR1375" i="64" s="1"/>
  <c r="CR1418" i="64"/>
  <c r="CR1445" i="64" s="1"/>
  <c r="CR1534" i="64"/>
  <c r="CR2515" i="64"/>
  <c r="CR2529" i="64" s="1"/>
  <c r="CR404" i="64"/>
  <c r="CR612" i="64"/>
  <c r="CR2007" i="64"/>
  <c r="CR2032" i="64" s="1"/>
  <c r="CR560" i="64"/>
  <c r="CR580" i="64" s="1"/>
  <c r="CR1102" i="64"/>
  <c r="BE454" i="64"/>
  <c r="CK386" i="64"/>
  <c r="BE459" i="64"/>
  <c r="CD385" i="64"/>
  <c r="AH385" i="64"/>
  <c r="BG613" i="64"/>
  <c r="S613" i="64"/>
  <c r="CB381" i="64"/>
  <c r="AN637" i="64"/>
  <c r="BL386" i="64"/>
  <c r="AF386" i="64"/>
  <c r="BM458" i="64"/>
  <c r="CL455" i="64"/>
  <c r="AP382" i="64"/>
  <c r="BP1712" i="64"/>
  <c r="BP1727" i="64" s="1"/>
  <c r="AZ1712" i="64"/>
  <c r="AZ1727" i="64" s="1"/>
  <c r="CF386" i="64"/>
  <c r="BH386" i="64"/>
  <c r="AR386" i="64"/>
  <c r="T386" i="64"/>
  <c r="AK592" i="64"/>
  <c r="CE1712" i="64"/>
  <c r="CE1727" i="64" s="1"/>
  <c r="BW612" i="64"/>
  <c r="BO612" i="64"/>
  <c r="BG937" i="64"/>
  <c r="BG952" i="64" s="1"/>
  <c r="AY404" i="64"/>
  <c r="AQ661" i="64"/>
  <c r="AI404" i="64"/>
  <c r="AA404" i="64"/>
  <c r="S1712" i="64"/>
  <c r="S1727" i="64" s="1"/>
  <c r="CE1717" i="64"/>
  <c r="BW1693" i="64"/>
  <c r="BW1708" i="64" s="1"/>
  <c r="BO386" i="64"/>
  <c r="BG386" i="64"/>
  <c r="AY617" i="64"/>
  <c r="AI386" i="64"/>
  <c r="AA386" i="64"/>
  <c r="S1717" i="64"/>
  <c r="CF408" i="64"/>
  <c r="BP385" i="64"/>
  <c r="AZ385" i="64"/>
  <c r="AR385" i="64"/>
  <c r="AB385" i="64"/>
  <c r="T385" i="64"/>
  <c r="BY1689" i="64"/>
  <c r="BY1704" i="64" s="1"/>
  <c r="BQ638" i="64"/>
  <c r="BQ653" i="64" s="1"/>
  <c r="AC638" i="64"/>
  <c r="AC653" i="64" s="1"/>
  <c r="DG386" i="64"/>
  <c r="DG994" i="64"/>
  <c r="DG1007" i="64" s="1"/>
  <c r="DG1083" i="64"/>
  <c r="DG1098" i="64" s="1"/>
  <c r="DG1978" i="64"/>
  <c r="DG2003" i="64" s="1"/>
  <c r="DG1878" i="64"/>
  <c r="DG1905" i="64" s="1"/>
  <c r="DG1914" i="64"/>
  <c r="DG1937" i="64" s="1"/>
  <c r="DG459" i="64"/>
  <c r="DG942" i="64"/>
  <c r="DG2012" i="64"/>
  <c r="DG2037" i="64" s="1"/>
  <c r="DG1459" i="64"/>
  <c r="DG1486" i="64" s="1"/>
  <c r="DG2520" i="64"/>
  <c r="DG2534" i="64" s="1"/>
  <c r="DG642" i="64"/>
  <c r="DG1423" i="64"/>
  <c r="DG1450" i="64" s="1"/>
  <c r="DG1539" i="64"/>
  <c r="DG1574" i="64" s="1"/>
  <c r="DG617" i="64"/>
  <c r="DG1235" i="64"/>
  <c r="DG1259" i="64"/>
  <c r="DG1272" i="64" s="1"/>
  <c r="DG1353" i="64"/>
  <c r="DG1380" i="64" s="1"/>
  <c r="DG1495" i="64"/>
  <c r="DG1530" i="64" s="1"/>
  <c r="DG1791" i="64"/>
  <c r="DG1804"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6" i="64"/>
  <c r="CY1969" i="64" s="1"/>
  <c r="CQ565" i="64"/>
  <c r="CQ593" i="64"/>
  <c r="CQ994" i="64"/>
  <c r="CQ1007" i="64" s="1"/>
  <c r="CQ1107" i="64"/>
  <c r="CQ1329" i="64"/>
  <c r="CQ1878" i="64"/>
  <c r="CQ1905" i="64" s="1"/>
  <c r="CQ1914" i="64"/>
  <c r="CQ1937" i="64" s="1"/>
  <c r="CQ1946" i="64"/>
  <c r="CQ1969" i="64" s="1"/>
  <c r="CQ386" i="64"/>
  <c r="CQ459" i="64"/>
  <c r="CQ942" i="64"/>
  <c r="CQ1083" i="64"/>
  <c r="CQ1098" i="64" s="1"/>
  <c r="CQ1978" i="64"/>
  <c r="CQ2003" i="64" s="1"/>
  <c r="CQ1459" i="64"/>
  <c r="CQ1486" i="64" s="1"/>
  <c r="CQ2520" i="64"/>
  <c r="CQ2534" i="64" s="1"/>
  <c r="CQ2012" i="64"/>
  <c r="CQ2037" i="64" s="1"/>
  <c r="CQ642" i="64"/>
  <c r="CQ1235" i="64"/>
  <c r="CQ1353" i="64"/>
  <c r="CQ1380" i="64" s="1"/>
  <c r="CQ1423" i="64"/>
  <c r="CQ1450" i="64" s="1"/>
  <c r="CQ1539" i="64"/>
  <c r="CQ1574" i="64" s="1"/>
  <c r="CQ1791" i="64"/>
  <c r="CQ1804" i="64" s="1"/>
  <c r="DG641" i="64"/>
  <c r="DG1234" i="64"/>
  <c r="DG1249" i="64" s="1"/>
  <c r="DG1352" i="64"/>
  <c r="DG1422" i="64"/>
  <c r="DG1494" i="64"/>
  <c r="DG1538" i="64"/>
  <c r="DG616" i="64"/>
  <c r="DG1258" i="64"/>
  <c r="DG1387" i="64"/>
  <c r="DG408" i="64"/>
  <c r="DG665" i="64"/>
  <c r="DG678" i="64" s="1"/>
  <c r="DG564" i="64"/>
  <c r="DG592" i="64"/>
  <c r="DG1877" i="64"/>
  <c r="CY564" i="64"/>
  <c r="CY1877" i="64"/>
  <c r="CY592" i="64"/>
  <c r="CY993" i="64"/>
  <c r="CY1106" i="64"/>
  <c r="CY1225" i="64" s="1"/>
  <c r="CY1328" i="64"/>
  <c r="CY1977" i="64"/>
  <c r="CY1458" i="64"/>
  <c r="CY1913" i="64"/>
  <c r="CY1945" i="64"/>
  <c r="CY941" i="64"/>
  <c r="CY2519" i="64"/>
  <c r="CY385" i="64"/>
  <c r="CY458" i="64"/>
  <c r="CY2011" i="64"/>
  <c r="CY1790"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7" i="64"/>
  <c r="DG561" i="64"/>
  <c r="DG1325" i="64"/>
  <c r="DG1340" i="64" s="1"/>
  <c r="DG1874" i="64"/>
  <c r="DG1901" i="64" s="1"/>
  <c r="DG1942" i="64"/>
  <c r="DG1965" i="64" s="1"/>
  <c r="DG613" i="64"/>
  <c r="DG662" i="64"/>
  <c r="DG675" i="64" s="1"/>
  <c r="DG990" i="64"/>
  <c r="DG1003" i="64" s="1"/>
  <c r="DG1103" i="64"/>
  <c r="DG1974" i="64"/>
  <c r="DG1999" i="64" s="1"/>
  <c r="DG1455" i="64"/>
  <c r="DG1482" i="64" s="1"/>
  <c r="DG1910" i="64"/>
  <c r="DG1933" i="64" s="1"/>
  <c r="DG405" i="64"/>
  <c r="DG938" i="64"/>
  <c r="DG953" i="64" s="1"/>
  <c r="DG2516" i="64"/>
  <c r="DG2530" i="64" s="1"/>
  <c r="DG2008" i="64"/>
  <c r="DG2033" i="64" s="1"/>
  <c r="DG2076" i="64" s="1"/>
  <c r="DG1491" i="64"/>
  <c r="DG1526" i="64" s="1"/>
  <c r="DG1535" i="64"/>
  <c r="DG1570" i="64" s="1"/>
  <c r="DG1787" i="64"/>
  <c r="DG1800" i="64" s="1"/>
  <c r="CY662" i="64"/>
  <c r="CY675" i="64" s="1"/>
  <c r="CY990" i="64"/>
  <c r="CY1003" i="64" s="1"/>
  <c r="CY1491" i="64"/>
  <c r="CY1526" i="64" s="1"/>
  <c r="CY2516" i="64"/>
  <c r="CY2530" i="64" s="1"/>
  <c r="CY1787" i="64"/>
  <c r="CY1800" i="64" s="1"/>
  <c r="CY613" i="64"/>
  <c r="CY938" i="64"/>
  <c r="CY953" i="64" s="1"/>
  <c r="CY2008" i="64"/>
  <c r="CY2033" i="64" s="1"/>
  <c r="CY2076"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4" i="64"/>
  <c r="CQ1901" i="64" s="1"/>
  <c r="CQ1910" i="64"/>
  <c r="CQ1933" i="64" s="1"/>
  <c r="CQ1942" i="64"/>
  <c r="CQ1965" i="64" s="1"/>
  <c r="CQ382" i="64"/>
  <c r="CQ395" i="64" s="1"/>
  <c r="CQ1325" i="64"/>
  <c r="CQ1340" i="64" s="1"/>
  <c r="CQ1974" i="64"/>
  <c r="CQ1999" i="64" s="1"/>
  <c r="CQ1455" i="64"/>
  <c r="CQ1482" i="64" s="1"/>
  <c r="CQ1787" i="64"/>
  <c r="CQ1800" i="64" s="1"/>
  <c r="CQ1580" i="64"/>
  <c r="CQ1593" i="64" s="1"/>
  <c r="DG1973" i="64"/>
  <c r="DG1998" i="64" s="1"/>
  <c r="DG1454" i="64"/>
  <c r="DG1481" i="64" s="1"/>
  <c r="DG1490" i="64"/>
  <c r="DG1525" i="64" s="1"/>
  <c r="DG1786" i="64"/>
  <c r="DG1799" i="64" s="1"/>
  <c r="DG1579" i="64"/>
  <c r="DG1592" i="64" s="1"/>
  <c r="DG2515" i="64"/>
  <c r="DG2529" i="64" s="1"/>
  <c r="DG560" i="64"/>
  <c r="DG580" i="64" s="1"/>
  <c r="DG2007" i="64"/>
  <c r="DG2032" i="64" s="1"/>
  <c r="DG1348" i="64"/>
  <c r="DG1375" i="64" s="1"/>
  <c r="DG1418" i="64"/>
  <c r="DG1445" i="64" s="1"/>
  <c r="DG1534" i="64"/>
  <c r="DG1383" i="64"/>
  <c r="DG1410" i="64" s="1"/>
  <c r="CY1383" i="64"/>
  <c r="CY1410" i="64" s="1"/>
  <c r="CY1909" i="64"/>
  <c r="CY1932" i="64" s="1"/>
  <c r="CY1230" i="64"/>
  <c r="CY1245" i="64" s="1"/>
  <c r="CY1873" i="64"/>
  <c r="CY1900" i="64" s="1"/>
  <c r="CY588" i="64"/>
  <c r="CY603" i="64" s="1"/>
  <c r="CY1454" i="64"/>
  <c r="CY1481" i="64" s="1"/>
  <c r="CY1941" i="64"/>
  <c r="CY1964" i="64" s="1"/>
  <c r="CY1490" i="64"/>
  <c r="CY1525" i="64" s="1"/>
  <c r="CY1078" i="64"/>
  <c r="CY1093" i="64" s="1"/>
  <c r="CY1973" i="64"/>
  <c r="CY1998" i="64" s="1"/>
  <c r="CY1786" i="64"/>
  <c r="CY1799" i="64" s="1"/>
  <c r="CY1579" i="64"/>
  <c r="CY1592" i="64" s="1"/>
  <c r="CQ1254" i="64"/>
  <c r="CQ1267" i="64" s="1"/>
  <c r="CQ1786" i="64"/>
  <c r="CQ1799" i="64" s="1"/>
  <c r="CQ1579" i="64"/>
  <c r="CQ1592" i="64" s="1"/>
  <c r="CQ1348" i="64"/>
  <c r="CQ1375" i="64" s="1"/>
  <c r="CQ1418" i="64"/>
  <c r="CQ1445" i="64" s="1"/>
  <c r="CQ1534" i="64"/>
  <c r="CQ2515" i="64"/>
  <c r="CQ2529" i="64" s="1"/>
  <c r="CQ2007" i="64"/>
  <c r="CQ2032" i="64" s="1"/>
  <c r="CQ1383" i="64"/>
  <c r="CQ1410" i="64" s="1"/>
  <c r="CK381" i="64"/>
  <c r="AW1712" i="64"/>
  <c r="AW1727" i="64" s="1"/>
  <c r="BN616" i="64"/>
  <c r="Z385" i="64"/>
  <c r="BO613" i="64"/>
  <c r="AA405" i="64"/>
  <c r="BL989" i="64"/>
  <c r="BL1002"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712" i="64"/>
  <c r="AH1727" i="64" s="1"/>
  <c r="Z454" i="64"/>
  <c r="CL386" i="64"/>
  <c r="CD386" i="64"/>
  <c r="BV386" i="64"/>
  <c r="BN386" i="64"/>
  <c r="BF386" i="64"/>
  <c r="AX386" i="64"/>
  <c r="AP386" i="64"/>
  <c r="AH942" i="64"/>
  <c r="Z386" i="64"/>
  <c r="CE941" i="64"/>
  <c r="BO408" i="64"/>
  <c r="BG408" i="64"/>
  <c r="AY1234" i="64"/>
  <c r="AY1249" i="64" s="1"/>
  <c r="AQ408" i="64"/>
  <c r="AI1692" i="64"/>
  <c r="S1692" i="64"/>
  <c r="CF405" i="64"/>
  <c r="BP1713" i="64"/>
  <c r="BP1728" i="64" s="1"/>
  <c r="BH405" i="64"/>
  <c r="AZ405" i="64"/>
  <c r="AR405" i="64"/>
  <c r="AJ1713" i="64"/>
  <c r="AJ1728"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78" i="64"/>
  <c r="CW2003" i="64" s="1"/>
  <c r="CO617" i="64"/>
  <c r="DE1422" i="64"/>
  <c r="CW2441" i="64"/>
  <c r="CO1458" i="64"/>
  <c r="DE455" i="64"/>
  <c r="CW561" i="64"/>
  <c r="CO1349" i="64"/>
  <c r="CO1376" i="64" s="1"/>
  <c r="DE560" i="64"/>
  <c r="DE580" i="64" s="1"/>
  <c r="CW637" i="64"/>
  <c r="CO560" i="64"/>
  <c r="CO580" i="64" s="1"/>
  <c r="DD1423" i="64"/>
  <c r="DD1450" i="64" s="1"/>
  <c r="CV1329" i="64"/>
  <c r="DD665" i="64"/>
  <c r="DD678" i="64" s="1"/>
  <c r="CV564" i="64"/>
  <c r="DD455" i="64"/>
  <c r="CV382" i="64"/>
  <c r="CV395" i="64" s="1"/>
  <c r="DD381" i="64"/>
  <c r="CV404" i="64"/>
  <c r="DK1946" i="64"/>
  <c r="DK1969" i="64" s="1"/>
  <c r="DC1605" i="64"/>
  <c r="CU1637" i="64"/>
  <c r="CU662" i="64"/>
  <c r="CU675" i="64" s="1"/>
  <c r="DC1078" i="64"/>
  <c r="DC1093" i="64" s="1"/>
  <c r="DJ382" i="64"/>
  <c r="DJ395" i="64" s="1"/>
  <c r="DB662" i="64"/>
  <c r="DB675" i="64" s="1"/>
  <c r="CT1349" i="64"/>
  <c r="CT1376" i="64" s="1"/>
  <c r="DE2468" i="64"/>
  <c r="DE2467" i="64"/>
  <c r="CW2442" i="64"/>
  <c r="DE2438" i="64"/>
  <c r="CO2437" i="64"/>
  <c r="CW2387" i="64"/>
  <c r="CO1717" i="64"/>
  <c r="DE1712" i="64"/>
  <c r="DE1727" i="64" s="1"/>
  <c r="CW1693" i="64"/>
  <c r="CW1708" i="64" s="1"/>
  <c r="DE1689" i="64"/>
  <c r="DE1704" i="64" s="1"/>
  <c r="CO1689" i="64"/>
  <c r="CO1704" i="64" s="1"/>
  <c r="CO1657" i="64"/>
  <c r="CO1679" i="64" s="1"/>
  <c r="DE1634" i="64"/>
  <c r="DE1649" i="64" s="1"/>
  <c r="CO1634" i="64"/>
  <c r="CO1649" i="64" s="1"/>
  <c r="DE1602" i="64"/>
  <c r="DE1625" i="64" s="1"/>
  <c r="CO1602" i="64"/>
  <c r="CO1625" i="64" s="1"/>
  <c r="DE1580" i="64"/>
  <c r="DE1593" i="64" s="1"/>
  <c r="CO1580" i="64"/>
  <c r="CO1593" i="64" s="1"/>
  <c r="DE1786" i="64"/>
  <c r="DE1799" i="64" s="1"/>
  <c r="DE2519" i="64"/>
  <c r="CW2515" i="64"/>
  <c r="CW2529" i="64" s="1"/>
  <c r="CW1538" i="64"/>
  <c r="DE1494" i="64"/>
  <c r="CO1945" i="64"/>
  <c r="DE1913" i="64"/>
  <c r="CO1422" i="64"/>
  <c r="CW1419" i="64"/>
  <c r="CW1446" i="64" s="1"/>
  <c r="CW1387" i="64"/>
  <c r="CO1383" i="64"/>
  <c r="CO1410" i="64" s="1"/>
  <c r="DE1352" i="64"/>
  <c r="CW2011" i="64"/>
  <c r="CO2007" i="64"/>
  <c r="CO2032" i="64" s="1"/>
  <c r="DE1325" i="64"/>
  <c r="DE1340" i="64" s="1"/>
  <c r="CW1324" i="64"/>
  <c r="CW1339" i="64" s="1"/>
  <c r="CO1231" i="64"/>
  <c r="CO1246" i="64" s="1"/>
  <c r="DE1107" i="64"/>
  <c r="CO1107" i="64"/>
  <c r="CW1083" i="64"/>
  <c r="CW1098" i="64" s="1"/>
  <c r="DE612" i="64"/>
  <c r="CW565" i="64"/>
  <c r="CW455" i="64"/>
  <c r="CW454" i="64"/>
  <c r="DE409" i="64"/>
  <c r="DE419" i="64" s="1"/>
  <c r="CO409" i="64"/>
  <c r="CO419" i="64" s="1"/>
  <c r="CO404" i="64"/>
  <c r="CW386" i="64"/>
  <c r="DE382" i="64"/>
  <c r="DE395" i="64" s="1"/>
  <c r="DE381" i="64"/>
  <c r="CW2463" i="64"/>
  <c r="DE2441" i="64"/>
  <c r="CO2438" i="64"/>
  <c r="CW2417" i="64"/>
  <c r="CW2416" i="64"/>
  <c r="CW2390" i="64"/>
  <c r="DE2386" i="64"/>
  <c r="CW1662" i="64"/>
  <c r="DE1658" i="64"/>
  <c r="DE1680" i="64" s="1"/>
  <c r="CO1658" i="64"/>
  <c r="CO1680" i="64" s="1"/>
  <c r="CW1638" i="64"/>
  <c r="CW1653" i="64" s="1"/>
  <c r="CW1606" i="64"/>
  <c r="CW1584" i="64"/>
  <c r="CW1597" i="64" s="1"/>
  <c r="CW1790" i="64"/>
  <c r="CO1534" i="64"/>
  <c r="DE1946" i="64"/>
  <c r="DE1969" i="64" s="1"/>
  <c r="CO1946" i="64"/>
  <c r="CO1969" i="64" s="1"/>
  <c r="CW1942" i="64"/>
  <c r="CW1965" i="64" s="1"/>
  <c r="CW1877" i="64"/>
  <c r="CO1873" i="64"/>
  <c r="CO1900" i="64" s="1"/>
  <c r="CW1458" i="64"/>
  <c r="CO1454" i="64"/>
  <c r="CO1481" i="64" s="1"/>
  <c r="DE1423" i="64"/>
  <c r="DE1450" i="64" s="1"/>
  <c r="CO1423" i="64"/>
  <c r="CO1450" i="64" s="1"/>
  <c r="DE1384" i="64"/>
  <c r="DE1411" i="64" s="1"/>
  <c r="CO1384" i="64"/>
  <c r="CO1411" i="64" s="1"/>
  <c r="CO1977" i="64"/>
  <c r="CW1974" i="64"/>
  <c r="CW1999" i="64" s="1"/>
  <c r="DE2008" i="64"/>
  <c r="DE2033" i="64" s="1"/>
  <c r="DE2076" i="64" s="1"/>
  <c r="CO2008" i="64"/>
  <c r="CO2033" i="64" s="1"/>
  <c r="CO2076"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7" i="64"/>
  <c r="CW2464" i="64"/>
  <c r="DE2413" i="64"/>
  <c r="CO2413" i="64"/>
  <c r="CW1716" i="64"/>
  <c r="CO1712" i="64"/>
  <c r="CO1727" i="64" s="1"/>
  <c r="DE1692" i="64"/>
  <c r="CW1688" i="64"/>
  <c r="CW1703" i="64" s="1"/>
  <c r="DE1661" i="64"/>
  <c r="DE1637" i="64"/>
  <c r="CW1633" i="64"/>
  <c r="CW1648" i="64" s="1"/>
  <c r="DE1605" i="64"/>
  <c r="CW1601" i="64"/>
  <c r="CW1624" i="64" s="1"/>
  <c r="DE1583" i="64"/>
  <c r="CW1579" i="64"/>
  <c r="CW1592" i="64" s="1"/>
  <c r="DE1787" i="64"/>
  <c r="DE1800" i="64" s="1"/>
  <c r="CO1786" i="64"/>
  <c r="CO1799" i="64" s="1"/>
  <c r="CO2519" i="64"/>
  <c r="CW2516" i="64"/>
  <c r="CW2530" i="64" s="1"/>
  <c r="CW1539" i="64"/>
  <c r="CW1574" i="64" s="1"/>
  <c r="DE1535" i="64"/>
  <c r="DE1570" i="64" s="1"/>
  <c r="CO1535" i="64"/>
  <c r="CO1570" i="64" s="1"/>
  <c r="DE1495" i="64"/>
  <c r="DE1530" i="64" s="1"/>
  <c r="CO1495" i="64"/>
  <c r="CO1530" i="64" s="1"/>
  <c r="CO1494" i="64"/>
  <c r="CW1490" i="64"/>
  <c r="CW1525" i="64" s="1"/>
  <c r="DE1941" i="64"/>
  <c r="DE1964" i="64" s="1"/>
  <c r="CO1913" i="64"/>
  <c r="CW1909" i="64"/>
  <c r="CW1932" i="64" s="1"/>
  <c r="CW1878" i="64"/>
  <c r="CW1905" i="64" s="1"/>
  <c r="DE1874" i="64"/>
  <c r="DE1901" i="64" s="1"/>
  <c r="CO1874" i="64"/>
  <c r="CO1901" i="64" s="1"/>
  <c r="DE1455" i="64"/>
  <c r="DE1482" i="64" s="1"/>
  <c r="CO1455" i="64"/>
  <c r="CO1482" i="64" s="1"/>
  <c r="DE1418" i="64"/>
  <c r="DE1445" i="64" s="1"/>
  <c r="CW1388" i="64"/>
  <c r="CW1415" i="64" s="1"/>
  <c r="CO1352" i="64"/>
  <c r="CW1349" i="64"/>
  <c r="CW1376" i="64" s="1"/>
  <c r="CW1348" i="64"/>
  <c r="CW1375" i="64" s="1"/>
  <c r="DE1978" i="64"/>
  <c r="DE2003" i="64" s="1"/>
  <c r="CO1978" i="64"/>
  <c r="CO2003" i="64" s="1"/>
  <c r="DE1973" i="64"/>
  <c r="DE1998" i="64" s="1"/>
  <c r="CW2012" i="64"/>
  <c r="CW2037"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DE404" i="64"/>
  <c r="CW382" i="64"/>
  <c r="CW395" i="64" s="1"/>
  <c r="CO2468" i="64"/>
  <c r="DE2463" i="64"/>
  <c r="DE2442" i="64"/>
  <c r="CO2441" i="64"/>
  <c r="CW2437" i="64"/>
  <c r="CO2412" i="64"/>
  <c r="CW2391" i="64"/>
  <c r="DE2387" i="64"/>
  <c r="CO2386" i="64"/>
  <c r="CW1717" i="64"/>
  <c r="DE1713" i="64"/>
  <c r="DE1728" i="64" s="1"/>
  <c r="CO1713" i="64"/>
  <c r="CO1728" i="64" s="1"/>
  <c r="DE1693" i="64"/>
  <c r="DE1708" i="64" s="1"/>
  <c r="CW1657" i="64"/>
  <c r="CW1679" i="64" s="1"/>
  <c r="CW1791" i="64"/>
  <c r="CW1804" i="64" s="1"/>
  <c r="CO1787" i="64"/>
  <c r="CO1800" i="64" s="1"/>
  <c r="DE2520" i="64"/>
  <c r="DE2534" i="64" s="1"/>
  <c r="CO2520" i="64"/>
  <c r="CO2534" i="64" s="1"/>
  <c r="DE2515" i="64"/>
  <c r="DE2529" i="64" s="1"/>
  <c r="DE1538" i="64"/>
  <c r="CW1491" i="64"/>
  <c r="CW1526" i="64" s="1"/>
  <c r="CW1945" i="64"/>
  <c r="DE1914" i="64"/>
  <c r="DE1937" i="64" s="1"/>
  <c r="CO1914" i="64"/>
  <c r="CO1937" i="64" s="1"/>
  <c r="CW1910" i="64"/>
  <c r="CW1933" i="64" s="1"/>
  <c r="CW1459" i="64"/>
  <c r="CW1486" i="64" s="1"/>
  <c r="CW1422" i="64"/>
  <c r="DE1387" i="64"/>
  <c r="CW1383" i="64"/>
  <c r="CW1410" i="64" s="1"/>
  <c r="DE1353" i="64"/>
  <c r="DE1380" i="64" s="1"/>
  <c r="CO1353" i="64"/>
  <c r="CO1380" i="64" s="1"/>
  <c r="DE2011" i="64"/>
  <c r="CW2007" i="64"/>
  <c r="CW2032"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2" i="64"/>
  <c r="DE2417" i="64"/>
  <c r="DE2416" i="64"/>
  <c r="DE2390" i="64"/>
  <c r="CO2387" i="64"/>
  <c r="CO1692" i="64"/>
  <c r="CW1689" i="64"/>
  <c r="CW1704" i="64" s="1"/>
  <c r="CO1661" i="64"/>
  <c r="CO1637" i="64"/>
  <c r="CW1634" i="64"/>
  <c r="CW1649" i="64" s="1"/>
  <c r="CO1605" i="64"/>
  <c r="CW1602" i="64"/>
  <c r="CW1625" i="64" s="1"/>
  <c r="CO1583" i="64"/>
  <c r="CW1580" i="64"/>
  <c r="CW1593" i="64" s="1"/>
  <c r="DE1790" i="64"/>
  <c r="CW1534" i="64"/>
  <c r="DE1490" i="64"/>
  <c r="DE1525" i="64" s="1"/>
  <c r="CO1941" i="64"/>
  <c r="CO1964" i="64" s="1"/>
  <c r="DE1877" i="64"/>
  <c r="CW1873" i="64"/>
  <c r="CW1900" i="64" s="1"/>
  <c r="DE1458" i="64"/>
  <c r="CW1454" i="64"/>
  <c r="CW1481" i="64" s="1"/>
  <c r="DE1419" i="64"/>
  <c r="DE1446" i="64" s="1"/>
  <c r="CO1418" i="64"/>
  <c r="CO1445" i="64" s="1"/>
  <c r="DE1348" i="64"/>
  <c r="DE1375" i="64" s="1"/>
  <c r="CW1977" i="64"/>
  <c r="CO1973" i="64"/>
  <c r="CO1998"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68" i="64"/>
  <c r="CW2467" i="64"/>
  <c r="CW2438" i="64"/>
  <c r="CW2412" i="64"/>
  <c r="DE1716" i="64"/>
  <c r="CW1712" i="64"/>
  <c r="CW1727" i="64" s="1"/>
  <c r="CO1693" i="64"/>
  <c r="CO1708" i="64" s="1"/>
  <c r="DE1688" i="64"/>
  <c r="DE1703" i="64" s="1"/>
  <c r="DE1662" i="64"/>
  <c r="CO1662" i="64"/>
  <c r="CW1658" i="64"/>
  <c r="CW1680" i="64" s="1"/>
  <c r="DE1638" i="64"/>
  <c r="DE1653" i="64" s="1"/>
  <c r="CO1638" i="64"/>
  <c r="CO1653" i="64" s="1"/>
  <c r="DE1633" i="64"/>
  <c r="DE1648" i="64" s="1"/>
  <c r="DE1606" i="64"/>
  <c r="CO1606" i="64"/>
  <c r="DE1601" i="64"/>
  <c r="DE1624" i="64" s="1"/>
  <c r="DE1584" i="64"/>
  <c r="DE1597" i="64" s="1"/>
  <c r="CO1584" i="64"/>
  <c r="CO1597" i="64" s="1"/>
  <c r="DE1579" i="64"/>
  <c r="DE1592" i="64" s="1"/>
  <c r="CW1786" i="64"/>
  <c r="CW1799" i="64" s="1"/>
  <c r="CW2519" i="64"/>
  <c r="CO2515" i="64"/>
  <c r="CO2529" i="64" s="1"/>
  <c r="CO1538" i="64"/>
  <c r="CW1494" i="64"/>
  <c r="CW1946" i="64"/>
  <c r="CW1969" i="64" s="1"/>
  <c r="DE1942" i="64"/>
  <c r="DE1965" i="64" s="1"/>
  <c r="CO1942" i="64"/>
  <c r="CO1965" i="64" s="1"/>
  <c r="CW1913" i="64"/>
  <c r="DE1909" i="64"/>
  <c r="DE1932" i="64" s="1"/>
  <c r="CW1423" i="64"/>
  <c r="CW1450" i="64" s="1"/>
  <c r="CO1419" i="64"/>
  <c r="CO1446" i="64" s="1"/>
  <c r="DE1388" i="64"/>
  <c r="DE1415" i="64" s="1"/>
  <c r="CO1387" i="64"/>
  <c r="CW1384" i="64"/>
  <c r="CW1411" i="64" s="1"/>
  <c r="CW1352" i="64"/>
  <c r="DE1974" i="64"/>
  <c r="DE1999" i="64" s="1"/>
  <c r="CO1974" i="64"/>
  <c r="CO1999" i="64" s="1"/>
  <c r="CO2011" i="64"/>
  <c r="CW2008" i="64"/>
  <c r="CW2033" i="64" s="1"/>
  <c r="CW2076"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4" i="64"/>
  <c r="CO2464" i="64"/>
  <c r="DE2437" i="64"/>
  <c r="CO2416" i="64"/>
  <c r="CW2413" i="64"/>
  <c r="CO2390" i="64"/>
  <c r="CW2386" i="64"/>
  <c r="DE1657" i="64"/>
  <c r="DE1679" i="64" s="1"/>
  <c r="CO1790" i="64"/>
  <c r="DE2516" i="64"/>
  <c r="DE2530" i="64" s="1"/>
  <c r="CO2516" i="64"/>
  <c r="CO2530" i="64" s="1"/>
  <c r="DE1539" i="64"/>
  <c r="DE1574" i="64" s="1"/>
  <c r="CO1539" i="64"/>
  <c r="CO1574" i="64" s="1"/>
  <c r="CW1535" i="64"/>
  <c r="CW1570" i="64" s="1"/>
  <c r="CW1495" i="64"/>
  <c r="CW1530" i="64" s="1"/>
  <c r="DE1945" i="64"/>
  <c r="DE1910" i="64"/>
  <c r="DE1933" i="64" s="1"/>
  <c r="DE1878" i="64"/>
  <c r="DE1905" i="64" s="1"/>
  <c r="CO1877" i="64"/>
  <c r="CW1874" i="64"/>
  <c r="CW1901" i="64" s="1"/>
  <c r="CW1455" i="64"/>
  <c r="CW1482" i="64" s="1"/>
  <c r="CO1388" i="64"/>
  <c r="CO1415" i="64" s="1"/>
  <c r="DE1383" i="64"/>
  <c r="DE1410" i="64" s="1"/>
  <c r="DE1349" i="64"/>
  <c r="DE1376" i="64" s="1"/>
  <c r="DE2012" i="64"/>
  <c r="DE2037" i="64" s="1"/>
  <c r="CO2012" i="64"/>
  <c r="CO2037" i="64" s="1"/>
  <c r="DE2007" i="64"/>
  <c r="DE2032"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3" i="64"/>
  <c r="DD1693" i="64"/>
  <c r="DD1708" i="64" s="1"/>
  <c r="CV1605" i="64"/>
  <c r="DD1078" i="64"/>
  <c r="DD1093" i="64" s="1"/>
  <c r="DD938" i="64"/>
  <c r="DD953" i="64" s="1"/>
  <c r="CV2520" i="64"/>
  <c r="CV2534" i="64" s="1"/>
  <c r="DD1458" i="64"/>
  <c r="CV1234" i="64"/>
  <c r="CV1249" i="64" s="1"/>
  <c r="CV990" i="64"/>
  <c r="CV1003" i="64" s="1"/>
  <c r="DD561" i="64"/>
  <c r="CV2438" i="64"/>
  <c r="DD1538" i="64"/>
  <c r="DD1490" i="64"/>
  <c r="DD1525" i="64" s="1"/>
  <c r="DD1419" i="64"/>
  <c r="DD1446" i="64" s="1"/>
  <c r="DD637" i="64"/>
  <c r="DD612" i="64"/>
  <c r="CV2391" i="64"/>
  <c r="CV1689" i="64"/>
  <c r="CV1704" i="64" s="1"/>
  <c r="CV1634" i="64"/>
  <c r="CV1649" i="64" s="1"/>
  <c r="DD1459" i="64"/>
  <c r="DD1486" i="64" s="1"/>
  <c r="CV1258" i="64"/>
  <c r="CV458" i="64"/>
  <c r="DD1661" i="64"/>
  <c r="DD1790" i="64"/>
  <c r="DD1539" i="64"/>
  <c r="DD1574" i="64" s="1"/>
  <c r="CV1534" i="64"/>
  <c r="DD1491" i="64"/>
  <c r="DD1526" i="64" s="1"/>
  <c r="CV1974" i="64"/>
  <c r="CV1999" i="64" s="1"/>
  <c r="DD2441" i="64"/>
  <c r="CV1692" i="64"/>
  <c r="CV1637" i="64"/>
  <c r="CV1259" i="64"/>
  <c r="CV1272" i="64" s="1"/>
  <c r="CV1103" i="64"/>
  <c r="DD994" i="64"/>
  <c r="DD1007" i="64" s="1"/>
  <c r="DD385" i="64"/>
  <c r="DD2412" i="64"/>
  <c r="DD1662" i="64"/>
  <c r="CV1657" i="64"/>
  <c r="CV1679" i="64" s="1"/>
  <c r="CV1602" i="64"/>
  <c r="CV1625" i="64" s="1"/>
  <c r="DD1791" i="64"/>
  <c r="DD1804" i="64" s="1"/>
  <c r="CV1786" i="64"/>
  <c r="CV1799" i="64" s="1"/>
  <c r="CV1977" i="64"/>
  <c r="CV1328" i="64"/>
  <c r="CV641" i="64"/>
  <c r="DD2468" i="64"/>
  <c r="CV2437" i="64"/>
  <c r="CV2390" i="64"/>
  <c r="CV1688" i="64"/>
  <c r="CV1703" i="64" s="1"/>
  <c r="CV1633" i="64"/>
  <c r="CV1648" i="64" s="1"/>
  <c r="CV1601" i="64"/>
  <c r="CV1624" i="64" s="1"/>
  <c r="DD1787" i="64"/>
  <c r="DD1800" i="64" s="1"/>
  <c r="CV2519" i="64"/>
  <c r="CV2516" i="64"/>
  <c r="CV2530" i="64" s="1"/>
  <c r="CV1946" i="64"/>
  <c r="CV1969" i="64" s="1"/>
  <c r="CV1914" i="64"/>
  <c r="CV1937" i="64" s="1"/>
  <c r="DD1455" i="64"/>
  <c r="DD1482" i="64" s="1"/>
  <c r="DD1454" i="64"/>
  <c r="DD1481" i="64" s="1"/>
  <c r="DD1418" i="64"/>
  <c r="DD1445" i="64" s="1"/>
  <c r="CV1388" i="64"/>
  <c r="CV1415" i="64" s="1"/>
  <c r="CV1973" i="64"/>
  <c r="CV1998" i="64" s="1"/>
  <c r="CV2012" i="64"/>
  <c r="CV2037" i="64" s="1"/>
  <c r="DD1255" i="64"/>
  <c r="DD1268" i="64" s="1"/>
  <c r="DD1231" i="64"/>
  <c r="DD1246" i="64" s="1"/>
  <c r="DD1102" i="64"/>
  <c r="DD941" i="64"/>
  <c r="CV661" i="64"/>
  <c r="CV642" i="64"/>
  <c r="DD638" i="64"/>
  <c r="CV613" i="64"/>
  <c r="CV592" i="64"/>
  <c r="DD589" i="64"/>
  <c r="CV588" i="64"/>
  <c r="CV603" i="64" s="1"/>
  <c r="DD454" i="64"/>
  <c r="DD405" i="64"/>
  <c r="CV2467" i="64"/>
  <c r="CV2464" i="64"/>
  <c r="DD2438" i="64"/>
  <c r="CV2417" i="64"/>
  <c r="CV1717" i="64"/>
  <c r="DD1692" i="64"/>
  <c r="DD1658" i="64"/>
  <c r="DD1680" i="64" s="1"/>
  <c r="DD1657" i="64"/>
  <c r="DD1679" i="64" s="1"/>
  <c r="DD1638" i="64"/>
  <c r="DD1653" i="64" s="1"/>
  <c r="DD1637" i="64"/>
  <c r="DD1606" i="64"/>
  <c r="DD1605" i="64"/>
  <c r="CV1584" i="64"/>
  <c r="CV1597" i="64" s="1"/>
  <c r="DD1786" i="64"/>
  <c r="DD1799" i="64" s="1"/>
  <c r="CV2515" i="64"/>
  <c r="CV2529" i="64" s="1"/>
  <c r="DD1535" i="64"/>
  <c r="DD1570" i="64" s="1"/>
  <c r="DD1534" i="64"/>
  <c r="CV1945" i="64"/>
  <c r="CV1942" i="64"/>
  <c r="CV1965" i="64" s="1"/>
  <c r="CV1913" i="64"/>
  <c r="CV1878" i="64"/>
  <c r="CV1905" i="64" s="1"/>
  <c r="CV1387" i="64"/>
  <c r="CV1384" i="64"/>
  <c r="CV1411" i="64" s="1"/>
  <c r="CV1353" i="64"/>
  <c r="CV1380" i="64" s="1"/>
  <c r="DD1978" i="64"/>
  <c r="DD2003" i="64" s="1"/>
  <c r="DD1977" i="64"/>
  <c r="CV2011" i="64"/>
  <c r="CV2008" i="64"/>
  <c r="CV2033" i="64" s="1"/>
  <c r="CV2076" i="64" s="1"/>
  <c r="DD1329" i="64"/>
  <c r="DD1328" i="64"/>
  <c r="DD1324" i="64"/>
  <c r="DD1339" i="64" s="1"/>
  <c r="DD989" i="64"/>
  <c r="DD1002" i="64" s="1"/>
  <c r="CV937" i="64"/>
  <c r="CV952" i="64" s="1"/>
  <c r="DD662" i="64"/>
  <c r="DD675" i="64" s="1"/>
  <c r="DD564" i="64"/>
  <c r="CV455" i="64"/>
  <c r="CV408" i="64"/>
  <c r="DD2437" i="64"/>
  <c r="DD2391" i="64"/>
  <c r="DD2390" i="64"/>
  <c r="CV2387" i="64"/>
  <c r="DD1689" i="64"/>
  <c r="DD1704" i="64" s="1"/>
  <c r="DD1688" i="64"/>
  <c r="DD1703" i="64" s="1"/>
  <c r="DD1634" i="64"/>
  <c r="DD1649" i="64" s="1"/>
  <c r="DD1633" i="64"/>
  <c r="DD1648" i="64" s="1"/>
  <c r="DD1602" i="64"/>
  <c r="DD1625" i="64" s="1"/>
  <c r="DD1601" i="64"/>
  <c r="DD1624" i="64" s="1"/>
  <c r="CV1583" i="64"/>
  <c r="CV1580" i="64"/>
  <c r="CV1593" i="64" s="1"/>
  <c r="DD2520" i="64"/>
  <c r="DD2534" i="64" s="1"/>
  <c r="DD2519" i="64"/>
  <c r="CV1495" i="64"/>
  <c r="CV1530" i="64" s="1"/>
  <c r="CV1941" i="64"/>
  <c r="CV1964" i="64" s="1"/>
  <c r="CV1910" i="64"/>
  <c r="CV1933" i="64" s="1"/>
  <c r="DD1388" i="64"/>
  <c r="DD1415" i="64" s="1"/>
  <c r="CV1383" i="64"/>
  <c r="CV1410" i="64" s="1"/>
  <c r="CV1352" i="64"/>
  <c r="CV1349" i="64"/>
  <c r="CV1376" i="64" s="1"/>
  <c r="DD1974" i="64"/>
  <c r="DD1999" i="64" s="1"/>
  <c r="DD1973" i="64"/>
  <c r="DD1998" i="64" s="1"/>
  <c r="CV2007" i="64"/>
  <c r="CV2032" i="64" s="1"/>
  <c r="DD1325" i="64"/>
  <c r="DD1340" i="64" s="1"/>
  <c r="DD1258" i="64"/>
  <c r="DD1234" i="64"/>
  <c r="DD1249" i="64" s="1"/>
  <c r="CV1106" i="64"/>
  <c r="CV1225" i="64" s="1"/>
  <c r="DD1079" i="64"/>
  <c r="DD1094" i="64" s="1"/>
  <c r="CV993" i="64"/>
  <c r="CV665" i="64"/>
  <c r="CV678" i="64" s="1"/>
  <c r="DD641" i="64"/>
  <c r="DD616" i="64"/>
  <c r="CV560" i="64"/>
  <c r="CV580" i="64" s="1"/>
  <c r="DD404" i="64"/>
  <c r="DD2467" i="64"/>
  <c r="CV2463" i="64"/>
  <c r="DD2417" i="64"/>
  <c r="CV2386" i="64"/>
  <c r="CV1716" i="64"/>
  <c r="CV1713" i="64"/>
  <c r="CV1728" i="64" s="1"/>
  <c r="CV1579" i="64"/>
  <c r="CV1592" i="64" s="1"/>
  <c r="DD2516" i="64"/>
  <c r="DD2530" i="64" s="1"/>
  <c r="DD2515" i="64"/>
  <c r="DD2529" i="64" s="1"/>
  <c r="CV1494" i="64"/>
  <c r="DD1946" i="64"/>
  <c r="DD1969" i="64" s="1"/>
  <c r="DD1945" i="64"/>
  <c r="DD1914" i="64"/>
  <c r="DD1937" i="64" s="1"/>
  <c r="DD1913" i="64"/>
  <c r="CV1909" i="64"/>
  <c r="CV1932" i="64" s="1"/>
  <c r="CV1877" i="64"/>
  <c r="CV1874" i="64"/>
  <c r="CV1901" i="64" s="1"/>
  <c r="CV1423" i="64"/>
  <c r="CV1450" i="64" s="1"/>
  <c r="DD1387" i="64"/>
  <c r="DD2012" i="64"/>
  <c r="DD2037" i="64" s="1"/>
  <c r="DD2011"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4" i="64"/>
  <c r="DD2463" i="64"/>
  <c r="CV2442" i="64"/>
  <c r="CV2416" i="64"/>
  <c r="CV2413" i="64"/>
  <c r="DD2387" i="64"/>
  <c r="DD1717" i="64"/>
  <c r="CV1712" i="64"/>
  <c r="CV1727" i="64" s="1"/>
  <c r="CV1662" i="64"/>
  <c r="DD1584" i="64"/>
  <c r="DD1597" i="64" s="1"/>
  <c r="DD1583" i="64"/>
  <c r="CV1791" i="64"/>
  <c r="CV1804" i="64" s="1"/>
  <c r="CV1539" i="64"/>
  <c r="CV1574" i="64" s="1"/>
  <c r="CV1491" i="64"/>
  <c r="CV1526" i="64" s="1"/>
  <c r="DD1942" i="64"/>
  <c r="DD1965" i="64" s="1"/>
  <c r="DD1941" i="64"/>
  <c r="DD1964" i="64" s="1"/>
  <c r="DD1910" i="64"/>
  <c r="DD1933" i="64" s="1"/>
  <c r="DD1878" i="64"/>
  <c r="DD1905" i="64" s="1"/>
  <c r="CV1873" i="64"/>
  <c r="CV1900" i="64" s="1"/>
  <c r="CV1459" i="64"/>
  <c r="CV1486" i="64" s="1"/>
  <c r="CV1422" i="64"/>
  <c r="CV1419" i="64"/>
  <c r="CV1446" i="64" s="1"/>
  <c r="DD1384" i="64"/>
  <c r="DD1411" i="64" s="1"/>
  <c r="DD1383" i="64"/>
  <c r="DD1410" i="64" s="1"/>
  <c r="DD1353" i="64"/>
  <c r="DD1380" i="64" s="1"/>
  <c r="DD1352" i="64"/>
  <c r="CV1348" i="64"/>
  <c r="CV1375" i="64" s="1"/>
  <c r="DD2008" i="64"/>
  <c r="DD2033" i="64" s="1"/>
  <c r="DD2076" i="64" s="1"/>
  <c r="DD2007" i="64"/>
  <c r="DD2032" i="64" s="1"/>
  <c r="CV1255" i="64"/>
  <c r="CV1268" i="64" s="1"/>
  <c r="CV1230" i="64"/>
  <c r="CV1245" i="64" s="1"/>
  <c r="DD937" i="64"/>
  <c r="DD952" i="64" s="1"/>
  <c r="DD661" i="64"/>
  <c r="DD592" i="64"/>
  <c r="CV454" i="64"/>
  <c r="CV2441" i="64"/>
  <c r="DD2386" i="64"/>
  <c r="DD1716" i="64"/>
  <c r="CV1693" i="64"/>
  <c r="CV1708" i="64" s="1"/>
  <c r="CV1661" i="64"/>
  <c r="DD1580" i="64"/>
  <c r="DD1593" i="64" s="1"/>
  <c r="DD1579" i="64"/>
  <c r="DD1592" i="64" s="1"/>
  <c r="CV1790" i="64"/>
  <c r="CV1538" i="64"/>
  <c r="DD1495" i="64"/>
  <c r="DD1530" i="64" s="1"/>
  <c r="DD1494" i="64"/>
  <c r="DD1909" i="64"/>
  <c r="DD1932" i="64" s="1"/>
  <c r="DD1877"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68" i="64"/>
  <c r="DD2416" i="64"/>
  <c r="CV2412" i="64"/>
  <c r="DD1713" i="64"/>
  <c r="DD1728" i="64" s="1"/>
  <c r="DD1712" i="64"/>
  <c r="DD1727" i="64" s="1"/>
  <c r="CV1658" i="64"/>
  <c r="CV1680" i="64" s="1"/>
  <c r="CV1638" i="64"/>
  <c r="CV1653" i="64" s="1"/>
  <c r="CV1606" i="64"/>
  <c r="CV1787" i="64"/>
  <c r="CV1800" i="64" s="1"/>
  <c r="CV1535" i="64"/>
  <c r="CV1570" i="64" s="1"/>
  <c r="CV1490" i="64"/>
  <c r="CV1525" i="64" s="1"/>
  <c r="DD1874" i="64"/>
  <c r="DD1901" i="64" s="1"/>
  <c r="DD1873" i="64"/>
  <c r="DD1900" i="64" s="1"/>
  <c r="CV1454" i="64"/>
  <c r="CV1481" i="64" s="1"/>
  <c r="DD1422" i="64"/>
  <c r="CV1418" i="64"/>
  <c r="CV1445" i="64" s="1"/>
  <c r="CV1978" i="64"/>
  <c r="CV2003" i="64" s="1"/>
  <c r="CV1325" i="64"/>
  <c r="CV1340" i="64" s="1"/>
  <c r="CV1324" i="64"/>
  <c r="CV1339" i="64" s="1"/>
  <c r="DD1254" i="64"/>
  <c r="DD1267" i="64" s="1"/>
  <c r="DD1230" i="64"/>
  <c r="DD1245" i="64" s="1"/>
  <c r="CV1102" i="64"/>
  <c r="CV1079" i="64"/>
  <c r="CV1094" i="64" s="1"/>
  <c r="CV989" i="64"/>
  <c r="CV1002" i="64" s="1"/>
  <c r="CV941" i="64"/>
  <c r="CV616" i="64"/>
  <c r="DI2437" i="64"/>
  <c r="DI2386" i="64"/>
  <c r="CS1712" i="64"/>
  <c r="CS1727" i="64" s="1"/>
  <c r="DI1633" i="64"/>
  <c r="DI1648" i="64" s="1"/>
  <c r="DI1579" i="64"/>
  <c r="DI1592" i="64" s="1"/>
  <c r="DA1418" i="64"/>
  <c r="DA1445" i="64" s="1"/>
  <c r="DI1383" i="64"/>
  <c r="DI1410" i="64" s="1"/>
  <c r="DA1974" i="64"/>
  <c r="DA1999" i="64" s="1"/>
  <c r="DI2012" i="64"/>
  <c r="DI2037" i="64" s="1"/>
  <c r="DI1324" i="64"/>
  <c r="DI1339" i="64" s="1"/>
  <c r="DA1255" i="64"/>
  <c r="DA1268" i="64" s="1"/>
  <c r="CS1230" i="64"/>
  <c r="CS1245" i="64" s="1"/>
  <c r="CS1079" i="64"/>
  <c r="CS1094" i="64" s="1"/>
  <c r="CS637" i="64"/>
  <c r="DI2464" i="64"/>
  <c r="DI2442" i="64"/>
  <c r="CS2438" i="64"/>
  <c r="DI2413" i="64"/>
  <c r="DI2391" i="64"/>
  <c r="CS1657" i="64"/>
  <c r="CS1679" i="64" s="1"/>
  <c r="DI1606" i="64"/>
  <c r="CS1584" i="64"/>
  <c r="CS1597" i="64" s="1"/>
  <c r="DI2520" i="64"/>
  <c r="DI2534" i="64" s="1"/>
  <c r="DA1259" i="64"/>
  <c r="DA1272" i="64" s="1"/>
  <c r="DA666" i="64"/>
  <c r="DA679" i="64" s="1"/>
  <c r="CU1584" i="64"/>
  <c r="CU1597" i="64" s="1"/>
  <c r="CU1423" i="64"/>
  <c r="CU1450" i="64" s="1"/>
  <c r="CU1717" i="64"/>
  <c r="DI1914" i="64"/>
  <c r="DI1937" i="64" s="1"/>
  <c r="DI1791" i="64"/>
  <c r="DI1804" i="64" s="1"/>
  <c r="DI1083" i="64"/>
  <c r="DI1098" i="64" s="1"/>
  <c r="DI1878" i="64"/>
  <c r="DI1905" i="64" s="1"/>
  <c r="DI1717" i="64"/>
  <c r="DI617" i="64"/>
  <c r="DI666" i="64"/>
  <c r="DI679" i="64" s="1"/>
  <c r="DI1107" i="64"/>
  <c r="DI1235" i="64"/>
  <c r="DI1259" i="64"/>
  <c r="DI1272" i="64" s="1"/>
  <c r="DI1353" i="64"/>
  <c r="DI1380" i="64" s="1"/>
  <c r="DI1459" i="64"/>
  <c r="DI1486" i="64" s="1"/>
  <c r="DI1495" i="64"/>
  <c r="DI1530" i="64" s="1"/>
  <c r="DI1662" i="64"/>
  <c r="DI1693" i="64"/>
  <c r="DI1708" i="64" s="1"/>
  <c r="DI593" i="64"/>
  <c r="DI642" i="64"/>
  <c r="DI942" i="64"/>
  <c r="DI1388" i="64"/>
  <c r="DI1415" i="64" s="1"/>
  <c r="DI409" i="64"/>
  <c r="DI419" i="64" s="1"/>
  <c r="DI459" i="64"/>
  <c r="DI1329" i="64"/>
  <c r="DI1584" i="64"/>
  <c r="DI1597" i="64" s="1"/>
  <c r="DI565" i="64"/>
  <c r="DI1978" i="64"/>
  <c r="DI2003" i="64" s="1"/>
  <c r="DI1946" i="64"/>
  <c r="DI1969" i="64" s="1"/>
  <c r="DI1638" i="64"/>
  <c r="DI1653" i="64" s="1"/>
  <c r="DA1978" i="64"/>
  <c r="DA2003" i="64" s="1"/>
  <c r="DA1946" i="64"/>
  <c r="DA1969" i="64" s="1"/>
  <c r="DA1638" i="64"/>
  <c r="DA1653" i="64" s="1"/>
  <c r="DA565" i="64"/>
  <c r="DA994" i="64"/>
  <c r="DA1007" i="64" s="1"/>
  <c r="DA2012" i="64"/>
  <c r="DA2037" i="64" s="1"/>
  <c r="DA2520" i="64"/>
  <c r="DA2534" i="64" s="1"/>
  <c r="DA1606" i="64"/>
  <c r="DA386" i="64"/>
  <c r="DA1914" i="64"/>
  <c r="DA1937" i="64" s="1"/>
  <c r="DA1791" i="64"/>
  <c r="DA1804" i="64" s="1"/>
  <c r="DA1083" i="64"/>
  <c r="DA1098" i="64" s="1"/>
  <c r="DA1878" i="64"/>
  <c r="DA1905" i="64" s="1"/>
  <c r="DA1235" i="64"/>
  <c r="DA1353" i="64"/>
  <c r="DA1380" i="64" s="1"/>
  <c r="DA1459" i="64"/>
  <c r="DA1486" i="64" s="1"/>
  <c r="DA1495" i="64"/>
  <c r="DA1530" i="64" s="1"/>
  <c r="DA1662"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78" i="64"/>
  <c r="CS2003" i="64" s="1"/>
  <c r="CS1946" i="64"/>
  <c r="CS1969" i="64" s="1"/>
  <c r="CS1638" i="64"/>
  <c r="CS1653" i="64" s="1"/>
  <c r="CS2012" i="64"/>
  <c r="CS2037" i="64" s="1"/>
  <c r="CS2520" i="64"/>
  <c r="CS2534" i="64" s="1"/>
  <c r="CS1606" i="64"/>
  <c r="CS565" i="64"/>
  <c r="CS994" i="64"/>
  <c r="CS1007" i="64" s="1"/>
  <c r="CS1914" i="64"/>
  <c r="CS1937" i="64" s="1"/>
  <c r="CS1791" i="64"/>
  <c r="CS1804" i="64" s="1"/>
  <c r="CS1693" i="64"/>
  <c r="CS1708" i="64" s="1"/>
  <c r="CS1083" i="64"/>
  <c r="CS1098" i="64" s="1"/>
  <c r="CS1353" i="64"/>
  <c r="CS1380" i="64" s="1"/>
  <c r="CS1459" i="64"/>
  <c r="CS1486" i="64" s="1"/>
  <c r="CS1495" i="64"/>
  <c r="CS1530" i="64" s="1"/>
  <c r="CS1662" i="64"/>
  <c r="DI616" i="64"/>
  <c r="DI1538" i="64"/>
  <c r="DA2467" i="64"/>
  <c r="DA1538" i="64"/>
  <c r="CS2467" i="64"/>
  <c r="DI561" i="64"/>
  <c r="DI589" i="64"/>
  <c r="DI990" i="64"/>
  <c r="DI1003" i="64" s="1"/>
  <c r="DI1384" i="64"/>
  <c r="DI1411" i="64" s="1"/>
  <c r="DI1580" i="64"/>
  <c r="DI1593" i="64" s="1"/>
  <c r="DI405" i="64"/>
  <c r="DI455" i="64"/>
  <c r="DI1079" i="64"/>
  <c r="DI1094" i="64" s="1"/>
  <c r="DI1325" i="64"/>
  <c r="DI1340" i="64" s="1"/>
  <c r="DI1419" i="64"/>
  <c r="DI1446" i="64" s="1"/>
  <c r="DI1255" i="64"/>
  <c r="DI1268" i="64" s="1"/>
  <c r="DI1634" i="64"/>
  <c r="DI1649" i="64" s="1"/>
  <c r="DI1231" i="64"/>
  <c r="DI1246" i="64" s="1"/>
  <c r="DI1974" i="64"/>
  <c r="DI1999" i="64" s="1"/>
  <c r="DI1942" i="64"/>
  <c r="DI1965" i="64" s="1"/>
  <c r="DI1602" i="64"/>
  <c r="DI1625" i="64" s="1"/>
  <c r="DI382" i="64"/>
  <c r="DI395" i="64" s="1"/>
  <c r="DI638" i="64"/>
  <c r="DI653" i="64" s="1"/>
  <c r="DI938" i="64"/>
  <c r="DI953" i="64" s="1"/>
  <c r="DI1103" i="64"/>
  <c r="DI2008" i="64"/>
  <c r="DI2033" i="64" s="1"/>
  <c r="DI2076" i="64" s="1"/>
  <c r="DI2516" i="64"/>
  <c r="DI2530" i="64" s="1"/>
  <c r="DI1689" i="64"/>
  <c r="DI1704" i="64" s="1"/>
  <c r="DI662" i="64"/>
  <c r="DI675" i="64" s="1"/>
  <c r="DI1874" i="64"/>
  <c r="DI1901" i="64" s="1"/>
  <c r="DI1535" i="64"/>
  <c r="DI1570" i="64" s="1"/>
  <c r="DI1658" i="64"/>
  <c r="DI1680" i="64" s="1"/>
  <c r="DA1874" i="64"/>
  <c r="DA1901" i="64" s="1"/>
  <c r="DA1535" i="64"/>
  <c r="DA1570" i="64" s="1"/>
  <c r="DA1658" i="64"/>
  <c r="DA1680"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49" i="64" s="1"/>
  <c r="DA1231" i="64"/>
  <c r="DA1246" i="64" s="1"/>
  <c r="DA2008" i="64"/>
  <c r="DA2033" i="64" s="1"/>
  <c r="DA2076" i="64" s="1"/>
  <c r="DA2516" i="64"/>
  <c r="DA2530" i="64" s="1"/>
  <c r="DA1689" i="64"/>
  <c r="DA1704" i="64" s="1"/>
  <c r="CS1231" i="64"/>
  <c r="CS1246" i="64" s="1"/>
  <c r="CS1255" i="64"/>
  <c r="CS1268" i="64" s="1"/>
  <c r="CS2008" i="64"/>
  <c r="CS2033" i="64" s="1"/>
  <c r="CS2076" i="64" s="1"/>
  <c r="CS2516" i="64"/>
  <c r="CS2530" i="64" s="1"/>
  <c r="CS1689" i="64"/>
  <c r="CS1704" i="64" s="1"/>
  <c r="CS405" i="64"/>
  <c r="CS455" i="64"/>
  <c r="CS1910" i="64"/>
  <c r="CS1933" i="64" s="1"/>
  <c r="CS1787" i="64"/>
  <c r="CS1800" i="64" s="1"/>
  <c r="CS1713" i="64"/>
  <c r="CS1728" i="64" s="1"/>
  <c r="CS638" i="64"/>
  <c r="CS653" i="64" s="1"/>
  <c r="CS938" i="64"/>
  <c r="CS953" i="64" s="1"/>
  <c r="CS1103" i="64"/>
  <c r="CS1874" i="64"/>
  <c r="CS1901" i="64" s="1"/>
  <c r="CS1535" i="64"/>
  <c r="CS1570" i="64" s="1"/>
  <c r="CS1658" i="64"/>
  <c r="CS1680"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CS1649" i="64" s="1"/>
  <c r="DI560" i="64"/>
  <c r="DI580" i="64" s="1"/>
  <c r="DI661" i="64"/>
  <c r="DI1973" i="64"/>
  <c r="DI1998" i="64" s="1"/>
  <c r="DI1941" i="64"/>
  <c r="DI1964" i="64" s="1"/>
  <c r="DI1601" i="64"/>
  <c r="DI1624" i="64" s="1"/>
  <c r="DI1078" i="64"/>
  <c r="DI1093" i="64" s="1"/>
  <c r="DI1254" i="64"/>
  <c r="DI1267" i="64" s="1"/>
  <c r="DI2007" i="64"/>
  <c r="DI2032" i="64" s="1"/>
  <c r="DI2515" i="64"/>
  <c r="DI2529" i="64" s="1"/>
  <c r="DI1688" i="64"/>
  <c r="DI1703" i="64" s="1"/>
  <c r="DI1230" i="64"/>
  <c r="DI1245" i="64" s="1"/>
  <c r="DI1909" i="64"/>
  <c r="DI1932" i="64" s="1"/>
  <c r="DI1786" i="64"/>
  <c r="DI1799" i="64" s="1"/>
  <c r="DI1712" i="64"/>
  <c r="DI1727" i="64" s="1"/>
  <c r="DI588" i="64"/>
  <c r="DI603" i="64" s="1"/>
  <c r="DI612" i="64"/>
  <c r="DI637" i="64"/>
  <c r="DI1873" i="64"/>
  <c r="DI1900" i="64" s="1"/>
  <c r="DI1534" i="64"/>
  <c r="DI1657" i="64"/>
  <c r="DI1679" i="64" s="1"/>
  <c r="DI937" i="64"/>
  <c r="DI952" i="64" s="1"/>
  <c r="DI1102" i="64"/>
  <c r="DI1348" i="64"/>
  <c r="DI1375" i="64" s="1"/>
  <c r="DI1454" i="64"/>
  <c r="DI1481" i="64" s="1"/>
  <c r="DI1490" i="64"/>
  <c r="DI1525" i="64" s="1"/>
  <c r="DI1418" i="64"/>
  <c r="DI1445" i="64" s="1"/>
  <c r="DA404" i="64"/>
  <c r="DA454" i="64"/>
  <c r="DA1324" i="64"/>
  <c r="DA1339" i="64" s="1"/>
  <c r="DA1633" i="64"/>
  <c r="DA1648" i="64" s="1"/>
  <c r="DA560" i="64"/>
  <c r="DA580" i="64" s="1"/>
  <c r="DA989" i="64"/>
  <c r="DA1002" i="64" s="1"/>
  <c r="DA1973" i="64"/>
  <c r="DA1998" i="64" s="1"/>
  <c r="DA1941" i="64"/>
  <c r="DA1964" i="64" s="1"/>
  <c r="DA1601" i="64"/>
  <c r="DA1624" i="64" s="1"/>
  <c r="DA381" i="64"/>
  <c r="DA2007" i="64"/>
  <c r="DA2032" i="64" s="1"/>
  <c r="DA2515" i="64"/>
  <c r="DA2529" i="64" s="1"/>
  <c r="DA1688" i="64"/>
  <c r="DA1703" i="64" s="1"/>
  <c r="DA661" i="64"/>
  <c r="DA1078" i="64"/>
  <c r="DA1093" i="64" s="1"/>
  <c r="DA1254" i="64"/>
  <c r="DA1267" i="64" s="1"/>
  <c r="DA1909" i="64"/>
  <c r="DA1932" i="64" s="1"/>
  <c r="DA1786" i="64"/>
  <c r="DA1799" i="64" s="1"/>
  <c r="DA1230" i="64"/>
  <c r="DA1245" i="64" s="1"/>
  <c r="DA1873" i="64"/>
  <c r="DA1900" i="64" s="1"/>
  <c r="DA1534" i="64"/>
  <c r="DA1657" i="64"/>
  <c r="DA1679" i="64" s="1"/>
  <c r="DA588" i="64"/>
  <c r="DA603" i="64" s="1"/>
  <c r="DA612" i="64"/>
  <c r="DA937" i="64"/>
  <c r="DA952" i="64" s="1"/>
  <c r="DA1102" i="64"/>
  <c r="DA1383" i="64"/>
  <c r="DA1410" i="64" s="1"/>
  <c r="DA1579" i="64"/>
  <c r="DA1592" i="64" s="1"/>
  <c r="CS588" i="64"/>
  <c r="CS603" i="64" s="1"/>
  <c r="CS937" i="64"/>
  <c r="CS952" i="64" s="1"/>
  <c r="CS1418" i="64"/>
  <c r="CS1445" i="64" s="1"/>
  <c r="CS612" i="64"/>
  <c r="CS1633" i="64"/>
  <c r="CS1648" i="64" s="1"/>
  <c r="CS1324" i="64"/>
  <c r="CS1339" i="64" s="1"/>
  <c r="CS1973" i="64"/>
  <c r="CS1998" i="64" s="1"/>
  <c r="CS1941" i="64"/>
  <c r="CS1964" i="64" s="1"/>
  <c r="CS1601" i="64"/>
  <c r="CS1624" i="64" s="1"/>
  <c r="CS404" i="64"/>
  <c r="CS454" i="64"/>
  <c r="CS560" i="64"/>
  <c r="CS580" i="64" s="1"/>
  <c r="CS989" i="64"/>
  <c r="CS1002" i="64" s="1"/>
  <c r="CS2007" i="64"/>
  <c r="CS2032" i="64" s="1"/>
  <c r="CS2515" i="64"/>
  <c r="CS2529" i="64" s="1"/>
  <c r="CS381" i="64"/>
  <c r="CS1078" i="64"/>
  <c r="CS1093" i="64" s="1"/>
  <c r="CS1909" i="64"/>
  <c r="CS1932" i="64" s="1"/>
  <c r="CS1786" i="64"/>
  <c r="CS1799" i="64" s="1"/>
  <c r="CS661" i="64"/>
  <c r="CS1348" i="64"/>
  <c r="CS1375" i="64" s="1"/>
  <c r="CS1454" i="64"/>
  <c r="CS1481" i="64" s="1"/>
  <c r="CS1490" i="64"/>
  <c r="CS1525" i="64" s="1"/>
  <c r="DI2463" i="64"/>
  <c r="DI2412" i="64"/>
  <c r="DA1717" i="64"/>
  <c r="CS1942" i="64"/>
  <c r="CS1965" i="64" s="1"/>
  <c r="DI1910" i="64"/>
  <c r="DI1933" i="64" s="1"/>
  <c r="DA1454" i="64"/>
  <c r="DA1481" i="64" s="1"/>
  <c r="DI1349" i="64"/>
  <c r="DI1376" i="64" s="1"/>
  <c r="DI404" i="64"/>
  <c r="DA382" i="64"/>
  <c r="DA395" i="64" s="1"/>
  <c r="DI2468" i="64"/>
  <c r="CS2464" i="64"/>
  <c r="CS2442" i="64"/>
  <c r="DI2438" i="64"/>
  <c r="DI2417" i="64"/>
  <c r="CS2413" i="64"/>
  <c r="CS2391" i="64"/>
  <c r="DI2387" i="64"/>
  <c r="DA1693" i="64"/>
  <c r="DA1708" i="64" s="1"/>
  <c r="CS1602" i="64"/>
  <c r="CS1625" i="64" s="1"/>
  <c r="CS1579" i="64"/>
  <c r="CS1592" i="64" s="1"/>
  <c r="DI1787" i="64"/>
  <c r="DI1800" i="64" s="1"/>
  <c r="DI1455" i="64"/>
  <c r="DI1482" i="64" s="1"/>
  <c r="DA1423" i="64"/>
  <c r="DA1450" i="64" s="1"/>
  <c r="CS1383" i="64"/>
  <c r="CS1410" i="64" s="1"/>
  <c r="CS1254" i="64"/>
  <c r="CS1267" i="64" s="1"/>
  <c r="DA1107" i="64"/>
  <c r="CS613" i="64"/>
  <c r="DA409" i="64"/>
  <c r="DA419" i="64" s="1"/>
  <c r="DA405" i="64"/>
  <c r="CS2437" i="64"/>
  <c r="CS2386" i="64"/>
  <c r="CS1538" i="64"/>
  <c r="DA1942" i="64"/>
  <c r="DA1965" i="64" s="1"/>
  <c r="CS1873" i="64"/>
  <c r="CS1900" i="64" s="1"/>
  <c r="CS1974" i="64"/>
  <c r="CS1999" i="64" s="1"/>
  <c r="CS1102" i="64"/>
  <c r="DI994" i="64"/>
  <c r="DI1007" i="64" s="1"/>
  <c r="DA938" i="64"/>
  <c r="DA953" i="64" s="1"/>
  <c r="DI613" i="64"/>
  <c r="DI454" i="64"/>
  <c r="DI386" i="64"/>
  <c r="DA2464" i="64"/>
  <c r="DA2442" i="64"/>
  <c r="DA2437" i="64"/>
  <c r="DA2413" i="64"/>
  <c r="DA2391" i="64"/>
  <c r="DA2386" i="64"/>
  <c r="DA1713" i="64"/>
  <c r="DA1728" i="64" s="1"/>
  <c r="CS1688" i="64"/>
  <c r="CS1703" i="64" s="1"/>
  <c r="DA1602" i="64"/>
  <c r="DA1625" i="64" s="1"/>
  <c r="DA1539" i="64"/>
  <c r="DA1574" i="64" s="1"/>
  <c r="DI1423" i="64"/>
  <c r="DI1450" i="64" s="1"/>
  <c r="CS1259" i="64"/>
  <c r="CS1272" i="64" s="1"/>
  <c r="DA459" i="64"/>
  <c r="DA455" i="64"/>
  <c r="CS386" i="64"/>
  <c r="DK942" i="64"/>
  <c r="DK2012" i="64"/>
  <c r="DK2037" i="64" s="1"/>
  <c r="DK386" i="64"/>
  <c r="DK1329" i="64"/>
  <c r="DK565" i="64"/>
  <c r="DK1259" i="64"/>
  <c r="DK1272" i="64" s="1"/>
  <c r="DK1978" i="64"/>
  <c r="DK2003" i="64" s="1"/>
  <c r="DK1353" i="64"/>
  <c r="DK1380" i="64" s="1"/>
  <c r="DK1388" i="64"/>
  <c r="DK1415" i="64" s="1"/>
  <c r="DK1878" i="64"/>
  <c r="DK1905" i="64" s="1"/>
  <c r="DK409" i="64"/>
  <c r="DK419" i="64" s="1"/>
  <c r="DK593" i="64"/>
  <c r="DK1083" i="64"/>
  <c r="DK1098" i="64" s="1"/>
  <c r="DK1235" i="64"/>
  <c r="DK1539" i="64"/>
  <c r="DK1574" i="64" s="1"/>
  <c r="DK1791" i="64"/>
  <c r="DK1804" i="64" s="1"/>
  <c r="DK617" i="64"/>
  <c r="DK1107" i="64"/>
  <c r="DK1606" i="64"/>
  <c r="DK1638" i="64"/>
  <c r="DK1653" i="64" s="1"/>
  <c r="DK459" i="64"/>
  <c r="DK666" i="64"/>
  <c r="DK679" i="64" s="1"/>
  <c r="DK1423" i="64"/>
  <c r="DK1450" i="64" s="1"/>
  <c r="DK1914" i="64"/>
  <c r="DK1937" i="64" s="1"/>
  <c r="DK1584" i="64"/>
  <c r="DK1597" i="64" s="1"/>
  <c r="DK1662" i="64"/>
  <c r="DK642" i="64"/>
  <c r="DK994" i="64"/>
  <c r="DK1007" i="64" s="1"/>
  <c r="DK1459" i="64"/>
  <c r="DK1486" i="64" s="1"/>
  <c r="DC642" i="64"/>
  <c r="DC2012" i="64"/>
  <c r="DC2037" i="64" s="1"/>
  <c r="DC1946" i="64"/>
  <c r="DC1969" i="64" s="1"/>
  <c r="DC1495" i="64"/>
  <c r="DC1530" i="64" s="1"/>
  <c r="DC942" i="64"/>
  <c r="DC1329" i="64"/>
  <c r="DC386" i="64"/>
  <c r="DC1978" i="64"/>
  <c r="DC2003" i="64" s="1"/>
  <c r="DC1353" i="64"/>
  <c r="DC1380" i="64" s="1"/>
  <c r="DC1388" i="64"/>
  <c r="DC1415" i="64" s="1"/>
  <c r="DC1878" i="64"/>
  <c r="DC1905" i="64" s="1"/>
  <c r="DC565" i="64"/>
  <c r="DC1083" i="64"/>
  <c r="DC1098" i="64" s="1"/>
  <c r="DC1235" i="64"/>
  <c r="DC1259" i="64"/>
  <c r="DC1272" i="64" s="1"/>
  <c r="DC1539" i="64"/>
  <c r="DC1574" i="64" s="1"/>
  <c r="DC1791" i="64"/>
  <c r="DC1804" i="64" s="1"/>
  <c r="DC409" i="64"/>
  <c r="DC419" i="64" s="1"/>
  <c r="DC593" i="64"/>
  <c r="DC1606" i="64"/>
  <c r="DC1638" i="64"/>
  <c r="DC1653" i="64" s="1"/>
  <c r="DC617" i="64"/>
  <c r="DC1107" i="64"/>
  <c r="DC1423" i="64"/>
  <c r="DC1450" i="64" s="1"/>
  <c r="DC1914" i="64"/>
  <c r="DC1937" i="64" s="1"/>
  <c r="DC1584" i="64"/>
  <c r="DC1597" i="64" s="1"/>
  <c r="CU617" i="64"/>
  <c r="CU1107" i="64"/>
  <c r="CU1459" i="64"/>
  <c r="CU1486" i="64" s="1"/>
  <c r="CU459" i="64"/>
  <c r="CU642" i="64"/>
  <c r="CU666" i="64"/>
  <c r="CU679" i="64" s="1"/>
  <c r="CU994" i="64"/>
  <c r="CU1007" i="64" s="1"/>
  <c r="CU2520" i="64"/>
  <c r="CU2534" i="64" s="1"/>
  <c r="CU2012" i="64"/>
  <c r="CU2037" i="64" s="1"/>
  <c r="CU1946" i="64"/>
  <c r="CU1969" i="64" s="1"/>
  <c r="CU1495" i="64"/>
  <c r="CU1530" i="64" s="1"/>
  <c r="CU1329" i="64"/>
  <c r="CU942" i="64"/>
  <c r="CU1978" i="64"/>
  <c r="CU2003" i="64" s="1"/>
  <c r="CU1353" i="64"/>
  <c r="CU1380" i="64" s="1"/>
  <c r="CU1388" i="64"/>
  <c r="CU1415" i="64" s="1"/>
  <c r="CU1878" i="64"/>
  <c r="CU1905" i="64" s="1"/>
  <c r="CU386" i="64"/>
  <c r="CU1259" i="64"/>
  <c r="CU1272" i="64" s="1"/>
  <c r="CU1539" i="64"/>
  <c r="CU1574" i="64" s="1"/>
  <c r="CU1791" i="64"/>
  <c r="CU1804" i="64" s="1"/>
  <c r="CU565" i="64"/>
  <c r="CU1083" i="64"/>
  <c r="CU1098" i="64" s="1"/>
  <c r="CU1235" i="64"/>
  <c r="CU1606" i="64"/>
  <c r="CU1638" i="64"/>
  <c r="CU1653" i="64" s="1"/>
  <c r="DK408" i="64"/>
  <c r="DK592" i="64"/>
  <c r="DK1422" i="64"/>
  <c r="DK616" i="64"/>
  <c r="DK1106" i="64"/>
  <c r="DK1225" i="64" s="1"/>
  <c r="DK1458" i="64"/>
  <c r="DK458" i="64"/>
  <c r="DK641" i="64"/>
  <c r="DK665" i="64"/>
  <c r="DK678" i="64" s="1"/>
  <c r="DK993" i="64"/>
  <c r="DK2519" i="64"/>
  <c r="DK2011" i="64"/>
  <c r="DK1945" i="64"/>
  <c r="DK1494" i="64"/>
  <c r="DK1328" i="64"/>
  <c r="DK941" i="64"/>
  <c r="DK1977" i="64"/>
  <c r="DK1352" i="64"/>
  <c r="DK1387" i="64"/>
  <c r="DK1877" i="64"/>
  <c r="DK385" i="64"/>
  <c r="DK1258" i="64"/>
  <c r="DK1538" i="64"/>
  <c r="DK1790" i="64"/>
  <c r="DC385" i="64"/>
  <c r="DC564" i="64"/>
  <c r="DC1234" i="64"/>
  <c r="DC1249" i="64" s="1"/>
  <c r="DC1422" i="64"/>
  <c r="DC1913" i="64"/>
  <c r="DC1458" i="64"/>
  <c r="DC408" i="64"/>
  <c r="DC592" i="64"/>
  <c r="DC1106" i="64"/>
  <c r="DC1225" i="64" s="1"/>
  <c r="DC2519" i="64"/>
  <c r="DC616" i="64"/>
  <c r="DC641" i="64"/>
  <c r="DC665" i="64"/>
  <c r="DC678" i="64" s="1"/>
  <c r="DC993" i="64"/>
  <c r="DC2011" i="64"/>
  <c r="DC1945" i="64"/>
  <c r="DC1494" i="64"/>
  <c r="DC458" i="64"/>
  <c r="DC1328" i="64"/>
  <c r="DC1977" i="64"/>
  <c r="DC1352" i="64"/>
  <c r="DC1387" i="64"/>
  <c r="DC1877" i="64"/>
  <c r="DC1538" i="64"/>
  <c r="CU458" i="64"/>
  <c r="CU941" i="64"/>
  <c r="CU1258" i="64"/>
  <c r="CU1422" i="64"/>
  <c r="CU1913" i="64"/>
  <c r="CU564" i="64"/>
  <c r="CU1234" i="64"/>
  <c r="CU1249" i="64" s="1"/>
  <c r="CU1458" i="64"/>
  <c r="CU385" i="64"/>
  <c r="CU2519" i="64"/>
  <c r="CU1106" i="64"/>
  <c r="CU1225" i="64" s="1"/>
  <c r="CU2011" i="64"/>
  <c r="CU1945" i="64"/>
  <c r="CU1494" i="64"/>
  <c r="CU408" i="64"/>
  <c r="CU592" i="64"/>
  <c r="CU641" i="64"/>
  <c r="CU993" i="64"/>
  <c r="CU1328" i="64"/>
  <c r="CU1538" i="64"/>
  <c r="DK638" i="64"/>
  <c r="DK990" i="64"/>
  <c r="DK1003" i="64" s="1"/>
  <c r="DK1974" i="64"/>
  <c r="DK1999" i="64" s="1"/>
  <c r="DK1349" i="64"/>
  <c r="DK1376" i="64" s="1"/>
  <c r="DK1384" i="64"/>
  <c r="DK1411" i="64" s="1"/>
  <c r="DK1874" i="64"/>
  <c r="DK1901" i="64" s="1"/>
  <c r="DK405" i="64"/>
  <c r="DK589" i="64"/>
  <c r="DK1787" i="64"/>
  <c r="DK1800" i="64" s="1"/>
  <c r="DK613" i="64"/>
  <c r="DK662" i="64"/>
  <c r="DK675" i="64" s="1"/>
  <c r="DK938" i="64"/>
  <c r="DK953" i="64" s="1"/>
  <c r="DK455" i="64"/>
  <c r="DK1255" i="64"/>
  <c r="DK1268" i="64" s="1"/>
  <c r="DK1419" i="64"/>
  <c r="DK1446" i="64" s="1"/>
  <c r="DK1910" i="64"/>
  <c r="DK1933" i="64" s="1"/>
  <c r="DK1455" i="64"/>
  <c r="DK1482" i="64" s="1"/>
  <c r="DK561" i="64"/>
  <c r="DK1231" i="64"/>
  <c r="DK1246" i="64" s="1"/>
  <c r="DK2516" i="64"/>
  <c r="DK2530" i="64" s="1"/>
  <c r="DK2008" i="64"/>
  <c r="DK2033" i="64" s="1"/>
  <c r="DK2076" i="64" s="1"/>
  <c r="DK1942" i="64"/>
  <c r="DK1965" i="64" s="1"/>
  <c r="DK1491" i="64"/>
  <c r="DK1526" i="64" s="1"/>
  <c r="DK1535" i="64"/>
  <c r="DK1570" i="64" s="1"/>
  <c r="DC1325" i="64"/>
  <c r="DC1340" i="64" s="1"/>
  <c r="DC382" i="64"/>
  <c r="DC395" i="64" s="1"/>
  <c r="DC1079" i="64"/>
  <c r="DC1094" i="64" s="1"/>
  <c r="DC1103" i="64"/>
  <c r="DC1974" i="64"/>
  <c r="DC1999" i="64" s="1"/>
  <c r="DC1349" i="64"/>
  <c r="DC1376" i="64" s="1"/>
  <c r="DC1384" i="64"/>
  <c r="DC1411" i="64" s="1"/>
  <c r="DC1874" i="64"/>
  <c r="DC1901" i="64" s="1"/>
  <c r="DC638" i="64"/>
  <c r="DC990" i="64"/>
  <c r="DC1003" i="64" s="1"/>
  <c r="DC1787" i="64"/>
  <c r="DC1800" i="64" s="1"/>
  <c r="DC589" i="64"/>
  <c r="DC405" i="64"/>
  <c r="DC938" i="64"/>
  <c r="DC953" i="64" s="1"/>
  <c r="DC1419" i="64"/>
  <c r="DC1446" i="64" s="1"/>
  <c r="DC1910" i="64"/>
  <c r="DC1933" i="64" s="1"/>
  <c r="DC1580" i="64"/>
  <c r="DC1593" i="64" s="1"/>
  <c r="DC613" i="64"/>
  <c r="DC662" i="64"/>
  <c r="DC675" i="64" s="1"/>
  <c r="DC1255" i="64"/>
  <c r="DC1268" i="64" s="1"/>
  <c r="DC1455" i="64"/>
  <c r="DC1482" i="64" s="1"/>
  <c r="DC455" i="64"/>
  <c r="DC1535" i="64"/>
  <c r="DC1570" i="64" s="1"/>
  <c r="DC2516" i="64"/>
  <c r="DC2530" i="64" s="1"/>
  <c r="CU613" i="64"/>
  <c r="CU1231" i="64"/>
  <c r="CU1246" i="64" s="1"/>
  <c r="CU2008" i="64"/>
  <c r="CU2033" i="64" s="1"/>
  <c r="CU2076" i="64" s="1"/>
  <c r="CU455" i="64"/>
  <c r="CU561" i="64"/>
  <c r="CU1325" i="64"/>
  <c r="CU1340" i="64" s="1"/>
  <c r="CU1974" i="64"/>
  <c r="CU1999" i="64" s="1"/>
  <c r="CU1349" i="64"/>
  <c r="CU1376" i="64" s="1"/>
  <c r="CU1384" i="64"/>
  <c r="CU1411" i="64" s="1"/>
  <c r="CU1874" i="64"/>
  <c r="CU1901" i="64" s="1"/>
  <c r="CU1079" i="64"/>
  <c r="CU1094" i="64" s="1"/>
  <c r="CU1103" i="64"/>
  <c r="CU1787" i="64"/>
  <c r="CU1800" i="64" s="1"/>
  <c r="CU382" i="64"/>
  <c r="CU395" i="64" s="1"/>
  <c r="CU638" i="64"/>
  <c r="CU990" i="64"/>
  <c r="CU1003" i="64" s="1"/>
  <c r="CU1602" i="64"/>
  <c r="CU1625" i="64" s="1"/>
  <c r="CU1634" i="64"/>
  <c r="CU1649" i="64" s="1"/>
  <c r="CU1419" i="64"/>
  <c r="CU1446" i="64" s="1"/>
  <c r="CU1910" i="64"/>
  <c r="CU1933" i="64" s="1"/>
  <c r="CU1580" i="64"/>
  <c r="CU1593" i="64" s="1"/>
  <c r="CU1658" i="64"/>
  <c r="CU1680" i="64" s="1"/>
  <c r="CU589" i="64"/>
  <c r="CU938" i="64"/>
  <c r="CU953" i="64" s="1"/>
  <c r="CU1455" i="64"/>
  <c r="CU1482" i="64" s="1"/>
  <c r="DC2468" i="64"/>
  <c r="CU2441" i="64"/>
  <c r="DC2417" i="64"/>
  <c r="CU2390" i="64"/>
  <c r="DC1717" i="64"/>
  <c r="CU1661" i="64"/>
  <c r="DC1637" i="64"/>
  <c r="DK1605" i="64"/>
  <c r="DK1495" i="64"/>
  <c r="DK1530" i="64" s="1"/>
  <c r="CU1352" i="64"/>
  <c r="DC941" i="64"/>
  <c r="CU409" i="64"/>
  <c r="CU419" i="64" s="1"/>
  <c r="DK2468" i="64"/>
  <c r="CU2464" i="64"/>
  <c r="DC2441" i="64"/>
  <c r="DK2417" i="64"/>
  <c r="CU2413" i="64"/>
  <c r="DC2390" i="64"/>
  <c r="DK1717" i="64"/>
  <c r="CU1713" i="64"/>
  <c r="CU1728" i="64" s="1"/>
  <c r="CU1689" i="64"/>
  <c r="CU1704" i="64" s="1"/>
  <c r="DC1661" i="64"/>
  <c r="DK1637" i="64"/>
  <c r="DC2520" i="64"/>
  <c r="DC2534" i="64" s="1"/>
  <c r="CU1942" i="64"/>
  <c r="CU1965" i="64" s="1"/>
  <c r="DC1258" i="64"/>
  <c r="CU665" i="64"/>
  <c r="CU678" i="64" s="1"/>
  <c r="DK564" i="64"/>
  <c r="DK382" i="64"/>
  <c r="DK395" i="64" s="1"/>
  <c r="DC2464" i="64"/>
  <c r="DK2441" i="64"/>
  <c r="DC2413" i="64"/>
  <c r="DK2390" i="64"/>
  <c r="DC1713" i="64"/>
  <c r="DC1728" i="64" s="1"/>
  <c r="DC1689" i="64"/>
  <c r="DC1704" i="64" s="1"/>
  <c r="DK1661" i="64"/>
  <c r="DK2520" i="64"/>
  <c r="DK2534" i="64" s="1"/>
  <c r="CU1491" i="64"/>
  <c r="CU1526" i="64" s="1"/>
  <c r="DC1942" i="64"/>
  <c r="DC1965" i="64" s="1"/>
  <c r="CU1877" i="64"/>
  <c r="DC1459" i="64"/>
  <c r="DC1486" i="64" s="1"/>
  <c r="DK1325" i="64"/>
  <c r="DK1340" i="64" s="1"/>
  <c r="DC1231" i="64"/>
  <c r="DC1246" i="64" s="1"/>
  <c r="DC459" i="64"/>
  <c r="DK2464" i="64"/>
  <c r="CU2442" i="64"/>
  <c r="DK2413" i="64"/>
  <c r="CU2391" i="64"/>
  <c r="DK1713" i="64"/>
  <c r="DK1728" i="64" s="1"/>
  <c r="DK1689" i="64"/>
  <c r="DK1704" i="64" s="1"/>
  <c r="CU1662" i="64"/>
  <c r="DK1580" i="64"/>
  <c r="DK1593" i="64" s="1"/>
  <c r="CU1790" i="64"/>
  <c r="DC1491" i="64"/>
  <c r="DC1526" i="64" s="1"/>
  <c r="DC2008" i="64"/>
  <c r="DC2033" i="64" s="1"/>
  <c r="DC2076" i="64" s="1"/>
  <c r="DK1079" i="64"/>
  <c r="DK1094" i="64" s="1"/>
  <c r="CU616" i="64"/>
  <c r="CU405" i="64"/>
  <c r="CU2467" i="64"/>
  <c r="DC2442" i="64"/>
  <c r="CU2416" i="64"/>
  <c r="DC2391" i="64"/>
  <c r="CU1716" i="64"/>
  <c r="CU1692" i="64"/>
  <c r="DC1662" i="64"/>
  <c r="DC1602" i="64"/>
  <c r="DC1625" i="64" s="1"/>
  <c r="CU1583" i="64"/>
  <c r="DC1790" i="64"/>
  <c r="CU2516" i="64"/>
  <c r="CU2530" i="64" s="1"/>
  <c r="CU1387" i="64"/>
  <c r="DC994" i="64"/>
  <c r="DC1007" i="64" s="1"/>
  <c r="DC666" i="64"/>
  <c r="DC679" i="64" s="1"/>
  <c r="DC2467" i="64"/>
  <c r="DK2442" i="64"/>
  <c r="CU2438" i="64"/>
  <c r="DC2416" i="64"/>
  <c r="DK2391" i="64"/>
  <c r="CU2387" i="64"/>
  <c r="DC1716" i="64"/>
  <c r="DC1692" i="64"/>
  <c r="DC1634" i="64"/>
  <c r="DC1649" i="64" s="1"/>
  <c r="DK1602" i="64"/>
  <c r="DK1625" i="64" s="1"/>
  <c r="DC1583" i="64"/>
  <c r="DK1913" i="64"/>
  <c r="DK1234" i="64"/>
  <c r="DK1249" i="64" s="1"/>
  <c r="CU593" i="64"/>
  <c r="DK2467" i="64"/>
  <c r="DC2438" i="64"/>
  <c r="DK2416" i="64"/>
  <c r="DC2387" i="64"/>
  <c r="DK1716" i="64"/>
  <c r="DK1693" i="64"/>
  <c r="DK1708" i="64" s="1"/>
  <c r="DC1693" i="64"/>
  <c r="DC1708" i="64" s="1"/>
  <c r="CU1693" i="64"/>
  <c r="CU1708" i="64" s="1"/>
  <c r="DK1692" i="64"/>
  <c r="DC1658" i="64"/>
  <c r="DC1680" i="64" s="1"/>
  <c r="DK1634" i="64"/>
  <c r="DK1649" i="64" s="1"/>
  <c r="CU1605" i="64"/>
  <c r="DK1583" i="64"/>
  <c r="CU1535" i="64"/>
  <c r="CU1570" i="64" s="1"/>
  <c r="CU1914" i="64"/>
  <c r="CU1937" i="64" s="1"/>
  <c r="CU1977"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6" i="64"/>
  <c r="CZ1388" i="64"/>
  <c r="CZ1415" i="64" s="1"/>
  <c r="CZ1914" i="64"/>
  <c r="CZ1937" i="64" s="1"/>
  <c r="CZ565" i="64"/>
  <c r="CZ666" i="64"/>
  <c r="CZ679" i="64" s="1"/>
  <c r="CZ942" i="64"/>
  <c r="CZ386" i="64"/>
  <c r="CZ1946" i="64"/>
  <c r="CZ1969" i="64" s="1"/>
  <c r="CZ593" i="64"/>
  <c r="CZ1259" i="64"/>
  <c r="CZ1272" i="64" s="1"/>
  <c r="CZ1329" i="64"/>
  <c r="CZ1423" i="64"/>
  <c r="CZ1450" i="64" s="1"/>
  <c r="CZ1459" i="64"/>
  <c r="CZ1486" i="64" s="1"/>
  <c r="CZ1878" i="64"/>
  <c r="CZ1905" i="64" s="1"/>
  <c r="CZ2012" i="64"/>
  <c r="CZ2037" i="64" s="1"/>
  <c r="CZ617" i="64"/>
  <c r="CZ1107" i="64"/>
  <c r="CZ409" i="64"/>
  <c r="CZ419" i="64" s="1"/>
  <c r="CZ994" i="64"/>
  <c r="CZ1007" i="64" s="1"/>
  <c r="CZ1083" i="64"/>
  <c r="CZ1098" i="64" s="1"/>
  <c r="CZ1495" i="64"/>
  <c r="CZ1530" i="64" s="1"/>
  <c r="CU404" i="64"/>
  <c r="CU637" i="64"/>
  <c r="CU1230" i="64"/>
  <c r="CU1973" i="64"/>
  <c r="CU1998" i="64" s="1"/>
  <c r="CU454" i="64"/>
  <c r="CU937" i="64"/>
  <c r="CU952" i="64" s="1"/>
  <c r="CU1383" i="64"/>
  <c r="CU1410" i="64" s="1"/>
  <c r="CU1909" i="64"/>
  <c r="CU1932" i="64" s="1"/>
  <c r="CU560" i="64"/>
  <c r="CU1534" i="64"/>
  <c r="CU661" i="64"/>
  <c r="CU1324" i="64"/>
  <c r="CU1339" i="64" s="1"/>
  <c r="CU1873" i="64"/>
  <c r="CU1900" i="64" s="1"/>
  <c r="CU1941" i="64"/>
  <c r="CU1964" i="64" s="1"/>
  <c r="CU381" i="64"/>
  <c r="CU1254" i="64"/>
  <c r="CU1418" i="64"/>
  <c r="CU1454" i="64"/>
  <c r="CU588" i="64"/>
  <c r="CU2007" i="64"/>
  <c r="CU2032" i="64" s="1"/>
  <c r="CU989" i="64"/>
  <c r="CU1002" i="64" s="1"/>
  <c r="CU1102" i="64"/>
  <c r="CU1490" i="64"/>
  <c r="CU1525" i="64" s="1"/>
  <c r="DH1539" i="64"/>
  <c r="DH1574" i="64" s="1"/>
  <c r="CZ1539" i="64"/>
  <c r="CZ1574" i="64" s="1"/>
  <c r="CR1539" i="64"/>
  <c r="CR1574" i="64" s="1"/>
  <c r="CZ1235" i="64"/>
  <c r="CR1235" i="64"/>
  <c r="DH666" i="64"/>
  <c r="DH679" i="64" s="1"/>
  <c r="DH1388" i="64"/>
  <c r="DH1415" i="64" s="1"/>
  <c r="DH1914" i="64"/>
  <c r="DH1937" i="64" s="1"/>
  <c r="DH386" i="64"/>
  <c r="DH565" i="64"/>
  <c r="DH942" i="64"/>
  <c r="DH593" i="64"/>
  <c r="DH1946" i="64"/>
  <c r="DH1969" i="64" s="1"/>
  <c r="DH1259" i="64"/>
  <c r="DH1272" i="64" s="1"/>
  <c r="DH1329" i="64"/>
  <c r="DH1423" i="64"/>
  <c r="DH1450" i="64" s="1"/>
  <c r="DH1459" i="64"/>
  <c r="DH1486" i="64" s="1"/>
  <c r="DH1878" i="64"/>
  <c r="DH1905" i="64" s="1"/>
  <c r="DH617" i="64"/>
  <c r="DH2012" i="64"/>
  <c r="DH2037" i="64" s="1"/>
  <c r="DH409" i="64"/>
  <c r="DH419" i="64" s="1"/>
  <c r="DH1107" i="64"/>
  <c r="DH459" i="64"/>
  <c r="DH994" i="64"/>
  <c r="DH1007" i="64" s="1"/>
  <c r="DH1083" i="64"/>
  <c r="DH1098" i="64" s="1"/>
  <c r="DH1495" i="64"/>
  <c r="DH1530" i="64" s="1"/>
  <c r="DK637" i="64"/>
  <c r="DK1230" i="64"/>
  <c r="DK1973" i="64"/>
  <c r="DK1998" i="64" s="1"/>
  <c r="DK661" i="64"/>
  <c r="DK937" i="64"/>
  <c r="DK952" i="64" s="1"/>
  <c r="DK1383" i="64"/>
  <c r="DK1410" i="64" s="1"/>
  <c r="DK1909" i="64"/>
  <c r="DK1932" i="64" s="1"/>
  <c r="DK381" i="64"/>
  <c r="DK560" i="64"/>
  <c r="DK1534" i="64"/>
  <c r="DK588" i="64"/>
  <c r="DK1324" i="64"/>
  <c r="DK1339" i="64" s="1"/>
  <c r="DK1873" i="64"/>
  <c r="DK1900" i="64" s="1"/>
  <c r="DK1941" i="64"/>
  <c r="DK1964" i="64" s="1"/>
  <c r="DK1254" i="64"/>
  <c r="DK1418" i="64"/>
  <c r="DK1454" i="64"/>
  <c r="DK612" i="64"/>
  <c r="DK2007" i="64"/>
  <c r="DK2032" i="64" s="1"/>
  <c r="DK404" i="64"/>
  <c r="DK989" i="64"/>
  <c r="DK1002" i="64" s="1"/>
  <c r="DK1102" i="64"/>
  <c r="DK1490" i="64"/>
  <c r="DK1525" i="64" s="1"/>
  <c r="DH2442" i="64"/>
  <c r="CZ2442" i="64"/>
  <c r="CR2442" i="64"/>
  <c r="DI2441" i="64"/>
  <c r="DA2441" i="64"/>
  <c r="CS2441" i="64"/>
  <c r="DJ2438" i="64"/>
  <c r="DB2438" i="64"/>
  <c r="CT2438" i="64"/>
  <c r="DK2437" i="64"/>
  <c r="DC2437" i="64"/>
  <c r="CU2437" i="64"/>
  <c r="DI1716" i="64"/>
  <c r="DA1716" i="64"/>
  <c r="CS1716" i="64"/>
  <c r="DJ1713" i="64"/>
  <c r="DJ1728" i="64" s="1"/>
  <c r="DB1713" i="64"/>
  <c r="DB1728" i="64" s="1"/>
  <c r="CT1713" i="64"/>
  <c r="CT1728" i="64" s="1"/>
  <c r="DK1712" i="64"/>
  <c r="DC1712" i="64"/>
  <c r="CU1712" i="64"/>
  <c r="DI1661" i="64"/>
  <c r="DA1661" i="64"/>
  <c r="CS1661" i="64"/>
  <c r="DJ1658" i="64"/>
  <c r="DJ1680" i="64" s="1"/>
  <c r="DB1658" i="64"/>
  <c r="DB1680" i="64" s="1"/>
  <c r="CT1658" i="64"/>
  <c r="CT1680" i="64" s="1"/>
  <c r="DK1657" i="64"/>
  <c r="DC1657" i="64"/>
  <c r="CU1657" i="64"/>
  <c r="DH1638" i="64"/>
  <c r="DH1653" i="64" s="1"/>
  <c r="CZ1638" i="64"/>
  <c r="CZ1653" i="64" s="1"/>
  <c r="CR1638" i="64"/>
  <c r="CR1653" i="64" s="1"/>
  <c r="DI1637" i="64"/>
  <c r="DA1637" i="64"/>
  <c r="CS1637" i="64"/>
  <c r="DJ1634" i="64"/>
  <c r="DJ1649" i="64" s="1"/>
  <c r="DB1634" i="64"/>
  <c r="DB1649" i="64" s="1"/>
  <c r="CT1634" i="64"/>
  <c r="CT1649" i="64" s="1"/>
  <c r="DK1633" i="64"/>
  <c r="DC1633" i="64"/>
  <c r="CU1633" i="64"/>
  <c r="DJ1079" i="64"/>
  <c r="DJ1094" i="64" s="1"/>
  <c r="DB1079" i="64"/>
  <c r="DB1094" i="64" s="1"/>
  <c r="CT1079" i="64"/>
  <c r="CT1094" i="64" s="1"/>
  <c r="DK1078" i="64"/>
  <c r="DK1093" i="64" s="1"/>
  <c r="CU1078" i="64"/>
  <c r="CU1093" i="64" s="1"/>
  <c r="DH642" i="64"/>
  <c r="CZ642" i="64"/>
  <c r="CR459" i="64"/>
  <c r="CR1388" i="64"/>
  <c r="CR1415" i="64" s="1"/>
  <c r="CR1914" i="64"/>
  <c r="CR1937" i="64" s="1"/>
  <c r="CR565" i="64"/>
  <c r="CR942" i="64"/>
  <c r="CR666" i="64"/>
  <c r="CR679" i="64" s="1"/>
  <c r="CR1946" i="64"/>
  <c r="CR1969" i="64" s="1"/>
  <c r="CR386" i="64"/>
  <c r="CR1259" i="64"/>
  <c r="CR1272" i="64" s="1"/>
  <c r="CR1329" i="64"/>
  <c r="CR1423" i="64"/>
  <c r="CR1450" i="64" s="1"/>
  <c r="CR1459" i="64"/>
  <c r="CR1486" i="64" s="1"/>
  <c r="CR1878" i="64"/>
  <c r="CR1905" i="64" s="1"/>
  <c r="CR593" i="64"/>
  <c r="CR2012" i="64"/>
  <c r="CR2037" i="64" s="1"/>
  <c r="CR1107" i="64"/>
  <c r="CR617" i="64"/>
  <c r="CR994" i="64"/>
  <c r="CR1007" i="64" s="1"/>
  <c r="CR1083" i="64"/>
  <c r="CR1098" i="64" s="1"/>
  <c r="CR1495" i="64"/>
  <c r="CR1530" i="64" s="1"/>
  <c r="DC454" i="64"/>
  <c r="DC637" i="64"/>
  <c r="DC1230" i="64"/>
  <c r="DC1973" i="64"/>
  <c r="DC1998" i="64" s="1"/>
  <c r="DC937" i="64"/>
  <c r="DC952" i="64" s="1"/>
  <c r="DC1383" i="64"/>
  <c r="DC1410" i="64" s="1"/>
  <c r="DC1909" i="64"/>
  <c r="DC1932" i="64" s="1"/>
  <c r="DC560" i="64"/>
  <c r="DC661" i="64"/>
  <c r="DC1534" i="64"/>
  <c r="DC381" i="64"/>
  <c r="DC1324" i="64"/>
  <c r="DC1339" i="64" s="1"/>
  <c r="DC1873" i="64"/>
  <c r="DC1900" i="64" s="1"/>
  <c r="DC1941" i="64"/>
  <c r="DC1964" i="64" s="1"/>
  <c r="DC588" i="64"/>
  <c r="DC1254" i="64"/>
  <c r="DC1418" i="64"/>
  <c r="DC1454" i="64"/>
  <c r="DC2007" i="64"/>
  <c r="DC2032" i="64" s="1"/>
  <c r="DC612" i="64"/>
  <c r="DC989" i="64"/>
  <c r="DC1002" i="64" s="1"/>
  <c r="DC1102" i="64"/>
  <c r="DC1490" i="64"/>
  <c r="DC1525" i="64" s="1"/>
  <c r="DH2468" i="64"/>
  <c r="CZ2468" i="64"/>
  <c r="CR2468" i="64"/>
  <c r="DI2467" i="64"/>
  <c r="DJ2464" i="64"/>
  <c r="DB2464" i="64"/>
  <c r="CT2464" i="64"/>
  <c r="DK2463" i="64"/>
  <c r="DC2463" i="64"/>
  <c r="CU2463" i="64"/>
  <c r="DH1717" i="64"/>
  <c r="CZ1717" i="64"/>
  <c r="CR1717" i="64"/>
  <c r="DH1662" i="64"/>
  <c r="CZ1662" i="64"/>
  <c r="CR1662" i="64"/>
  <c r="CZ459" i="64"/>
  <c r="DA616" i="64"/>
  <c r="DA641" i="64"/>
  <c r="DA1234" i="64"/>
  <c r="DA1249" i="64" s="1"/>
  <c r="DA1977" i="64"/>
  <c r="DA408" i="64"/>
  <c r="DA941" i="64"/>
  <c r="DA1387" i="64"/>
  <c r="DA1913" i="64"/>
  <c r="DA458" i="64"/>
  <c r="DA564" i="64"/>
  <c r="DA1328" i="64"/>
  <c r="DA1877" i="64"/>
  <c r="DA1945" i="64"/>
  <c r="DA665" i="64"/>
  <c r="DA678" i="64" s="1"/>
  <c r="DA1258" i="64"/>
  <c r="DA1422" i="64"/>
  <c r="DA1458" i="64"/>
  <c r="DA385" i="64"/>
  <c r="DA2011" i="64"/>
  <c r="DA592" i="64"/>
  <c r="DA993" i="64"/>
  <c r="DA1106" i="64"/>
  <c r="DA1225" i="64" s="1"/>
  <c r="DA1494" i="64"/>
  <c r="CS641" i="64"/>
  <c r="CS1234" i="64"/>
  <c r="CS1249" i="64" s="1"/>
  <c r="CS1977" i="64"/>
  <c r="CS616" i="64"/>
  <c r="CS941" i="64"/>
  <c r="CS1387" i="64"/>
  <c r="CS1913" i="64"/>
  <c r="CS408" i="64"/>
  <c r="CS564" i="64"/>
  <c r="CS458" i="64"/>
  <c r="CS1328" i="64"/>
  <c r="CS1877" i="64"/>
  <c r="CS1945" i="64"/>
  <c r="CS1258" i="64"/>
  <c r="CS1422" i="64"/>
  <c r="CS1458" i="64"/>
  <c r="CS665" i="64"/>
  <c r="CS678" i="64" s="1"/>
  <c r="CS2011" i="64"/>
  <c r="CS385" i="64"/>
  <c r="CS993" i="64"/>
  <c r="CS1106" i="64"/>
  <c r="CS1225" i="64" s="1"/>
  <c r="CS1494" i="64"/>
  <c r="DI1790" i="64"/>
  <c r="DA1790" i="64"/>
  <c r="CS1790" i="64"/>
  <c r="DJ1787" i="64"/>
  <c r="DJ1800" i="64" s="1"/>
  <c r="DB1787" i="64"/>
  <c r="DB1800" i="64" s="1"/>
  <c r="CT1787" i="64"/>
  <c r="CT1800" i="64" s="1"/>
  <c r="DK1786" i="64"/>
  <c r="DK1799" i="64" s="1"/>
  <c r="DC1786" i="64"/>
  <c r="DC1799" i="64" s="1"/>
  <c r="CU1786" i="64"/>
  <c r="CU1799" i="64" s="1"/>
  <c r="DH1353" i="64"/>
  <c r="DH1380" i="64" s="1"/>
  <c r="CZ1353" i="64"/>
  <c r="CZ1380" i="64" s="1"/>
  <c r="CR1353" i="64"/>
  <c r="CR1380" i="64" s="1"/>
  <c r="DI1352" i="64"/>
  <c r="DA1352" i="64"/>
  <c r="CS1352" i="64"/>
  <c r="DJ1349" i="64"/>
  <c r="DB1349" i="64"/>
  <c r="DK1348" i="64"/>
  <c r="DK1375" i="64" s="1"/>
  <c r="DC1348" i="64"/>
  <c r="DC1375" i="64" s="1"/>
  <c r="CU1348" i="64"/>
  <c r="CU1375" i="64" s="1"/>
  <c r="DH1978" i="64"/>
  <c r="DH2003" i="64" s="1"/>
  <c r="CZ1978" i="64"/>
  <c r="CZ2003" i="64" s="1"/>
  <c r="CR1978" i="64"/>
  <c r="CR2003" i="64" s="1"/>
  <c r="DK454" i="64"/>
  <c r="CT638" i="64"/>
  <c r="CT662" i="64"/>
  <c r="CT1231" i="64"/>
  <c r="CT1246" i="64" s="1"/>
  <c r="CT1974" i="64"/>
  <c r="CT1999" i="64" s="1"/>
  <c r="CT382" i="64"/>
  <c r="CT938" i="64"/>
  <c r="CT953" i="64" s="1"/>
  <c r="CT1384" i="64"/>
  <c r="CT1910" i="64"/>
  <c r="CT1933" i="64" s="1"/>
  <c r="CT561" i="64"/>
  <c r="CT589" i="64"/>
  <c r="CT1535" i="64"/>
  <c r="CT1570" i="64" s="1"/>
  <c r="CT1325" i="64"/>
  <c r="CT1874" i="64"/>
  <c r="CT1901" i="64" s="1"/>
  <c r="CT1942" i="64"/>
  <c r="CT1965" i="64" s="1"/>
  <c r="CT613" i="64"/>
  <c r="CT1255" i="64"/>
  <c r="CT1268" i="64" s="1"/>
  <c r="CT1419" i="64"/>
  <c r="CT1446" i="64" s="1"/>
  <c r="CT1455" i="64"/>
  <c r="CT1482" i="64" s="1"/>
  <c r="CT405" i="64"/>
  <c r="CT2008" i="64"/>
  <c r="CT2033" i="64" s="1"/>
  <c r="CT2076" i="64" s="1"/>
  <c r="CT455" i="64"/>
  <c r="CT478" i="64" s="1"/>
  <c r="CT990" i="64"/>
  <c r="CT1103" i="64"/>
  <c r="CT1491" i="64"/>
  <c r="DI1605" i="64"/>
  <c r="DA1605" i="64"/>
  <c r="CS1605" i="64"/>
  <c r="DJ1602" i="64"/>
  <c r="DJ1625" i="64" s="1"/>
  <c r="DB1602" i="64"/>
  <c r="DB1625" i="64" s="1"/>
  <c r="CT1602" i="64"/>
  <c r="CT1625" i="64" s="1"/>
  <c r="DK1601" i="64"/>
  <c r="DC1601" i="64"/>
  <c r="CU1601" i="64"/>
  <c r="DH1791" i="64"/>
  <c r="DH1804" i="64" s="1"/>
  <c r="CZ1791" i="64"/>
  <c r="CZ1804" i="64" s="1"/>
  <c r="CR1791" i="64"/>
  <c r="CR1804" i="64" s="1"/>
  <c r="DI2519" i="64"/>
  <c r="DA2519" i="64"/>
  <c r="CS2519" i="64"/>
  <c r="DJ2516" i="64"/>
  <c r="DJ2530" i="64" s="1"/>
  <c r="DB2516" i="64"/>
  <c r="DB2530" i="64" s="1"/>
  <c r="CT2516" i="64"/>
  <c r="CT2530" i="64" s="1"/>
  <c r="DK2515" i="64"/>
  <c r="DK2529" i="64" s="1"/>
  <c r="DC2515" i="64"/>
  <c r="DC2529" i="64" s="1"/>
  <c r="CU2515" i="64"/>
  <c r="CU2529" i="64" s="1"/>
  <c r="DJ589" i="64"/>
  <c r="DJ638" i="64"/>
  <c r="DJ1231" i="64"/>
  <c r="DJ1246" i="64" s="1"/>
  <c r="DJ1974" i="64"/>
  <c r="DJ1999" i="64" s="1"/>
  <c r="DJ938" i="64"/>
  <c r="DJ953" i="64" s="1"/>
  <c r="DJ1384" i="64"/>
  <c r="DJ1910" i="64"/>
  <c r="DJ1933" i="64" s="1"/>
  <c r="DJ561" i="64"/>
  <c r="DJ613" i="64"/>
  <c r="DJ405" i="64"/>
  <c r="DJ1325" i="64"/>
  <c r="DJ1874" i="64"/>
  <c r="DJ1901" i="64" s="1"/>
  <c r="DJ1942" i="64"/>
  <c r="DJ1965" i="64" s="1"/>
  <c r="DJ455" i="64"/>
  <c r="DJ478" i="64" s="1"/>
  <c r="DJ1255" i="64"/>
  <c r="DJ1268" i="64" s="1"/>
  <c r="DJ1419" i="64"/>
  <c r="DJ1446" i="64" s="1"/>
  <c r="DJ1455" i="64"/>
  <c r="DJ1482" i="64" s="1"/>
  <c r="DJ2008" i="64"/>
  <c r="DJ2033" i="64" s="1"/>
  <c r="DJ2076" i="64" s="1"/>
  <c r="DJ662" i="64"/>
  <c r="DJ990" i="64"/>
  <c r="DJ1103" i="64"/>
  <c r="DJ1491" i="64"/>
  <c r="DH2391" i="64"/>
  <c r="CZ2391" i="64"/>
  <c r="CR2391" i="64"/>
  <c r="DI2390" i="64"/>
  <c r="DA2390" i="64"/>
  <c r="CS2390" i="64"/>
  <c r="DJ2387" i="64"/>
  <c r="DB2387" i="64"/>
  <c r="CT2387" i="64"/>
  <c r="DK2386" i="64"/>
  <c r="DC2386" i="64"/>
  <c r="CU2386"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0" i="64"/>
  <c r="DH2534" i="64" s="1"/>
  <c r="CZ2520" i="64"/>
  <c r="CZ2534" i="64" s="1"/>
  <c r="CR2520" i="64"/>
  <c r="CR2534" i="64" s="1"/>
  <c r="CS592" i="64"/>
  <c r="CR409" i="64"/>
  <c r="CR419" i="64" s="1"/>
  <c r="DI408" i="64"/>
  <c r="DI641" i="64"/>
  <c r="DI1234" i="64"/>
  <c r="DI1249" i="64" s="1"/>
  <c r="DI1977" i="64"/>
  <c r="DI458" i="64"/>
  <c r="DI941" i="64"/>
  <c r="DI1387" i="64"/>
  <c r="DI1913" i="64"/>
  <c r="DI564" i="64"/>
  <c r="DI665" i="64"/>
  <c r="DI678" i="64" s="1"/>
  <c r="DI1328" i="64"/>
  <c r="DI1877" i="64"/>
  <c r="DI1945" i="64"/>
  <c r="DI385" i="64"/>
  <c r="DI1258" i="64"/>
  <c r="DI1422" i="64"/>
  <c r="DI1458" i="64"/>
  <c r="DI592" i="64"/>
  <c r="DI2011" i="64"/>
  <c r="DI993" i="64"/>
  <c r="DI1106" i="64"/>
  <c r="DI1225" i="64" s="1"/>
  <c r="DI1494" i="64"/>
  <c r="DB382" i="64"/>
  <c r="DB638" i="64"/>
  <c r="DB1231" i="64"/>
  <c r="DB1246" i="64" s="1"/>
  <c r="DB1974" i="64"/>
  <c r="DB1999" i="64" s="1"/>
  <c r="DB589" i="64"/>
  <c r="DB938" i="64"/>
  <c r="DB953" i="64" s="1"/>
  <c r="DB1384" i="64"/>
  <c r="DB1910" i="64"/>
  <c r="DB1933" i="64" s="1"/>
  <c r="DB561" i="64"/>
  <c r="DB1535" i="64"/>
  <c r="DB1570" i="64" s="1"/>
  <c r="DB613" i="64"/>
  <c r="DB1325" i="64"/>
  <c r="DB1874" i="64"/>
  <c r="DB1901" i="64" s="1"/>
  <c r="DB1942" i="64"/>
  <c r="DB1965" i="64" s="1"/>
  <c r="DB405" i="64"/>
  <c r="DB1255" i="64"/>
  <c r="DB1268" i="64" s="1"/>
  <c r="DB1419" i="64"/>
  <c r="DB1446" i="64" s="1"/>
  <c r="DB1455" i="64"/>
  <c r="DB1482" i="64" s="1"/>
  <c r="DB455" i="64"/>
  <c r="DB478" i="64" s="1"/>
  <c r="DB2008" i="64"/>
  <c r="DB2033" i="64" s="1"/>
  <c r="DB2076" i="64" s="1"/>
  <c r="DB990" i="64"/>
  <c r="DB1103" i="64"/>
  <c r="DB1491" i="64"/>
  <c r="DH2417" i="64"/>
  <c r="CZ2417" i="64"/>
  <c r="CR2417" i="64"/>
  <c r="DI2416" i="64"/>
  <c r="DA2416" i="64"/>
  <c r="CS2416" i="64"/>
  <c r="DJ2413" i="64"/>
  <c r="DB2413" i="64"/>
  <c r="CT2413" i="64"/>
  <c r="DK2412" i="64"/>
  <c r="DC2412" i="64"/>
  <c r="CU2412" i="64"/>
  <c r="DI1692" i="64"/>
  <c r="DA1692" i="64"/>
  <c r="CS1692" i="64"/>
  <c r="DJ1689" i="64"/>
  <c r="DJ1704" i="64" s="1"/>
  <c r="DB1689" i="64"/>
  <c r="DB1704" i="64" s="1"/>
  <c r="CT1689" i="64"/>
  <c r="CT1704" i="64" s="1"/>
  <c r="DK1688" i="64"/>
  <c r="DK1703" i="64" s="1"/>
  <c r="DC1688" i="64"/>
  <c r="DC1703" i="64" s="1"/>
  <c r="CU1688" i="64"/>
  <c r="CU1703" i="64" s="1"/>
  <c r="CU612" i="64"/>
  <c r="DC404" i="64"/>
  <c r="CO1793" i="64"/>
  <c r="CO1795"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52" i="64"/>
  <c r="E1595" i="64"/>
  <c r="E1484" i="64"/>
  <c r="E1903" i="64"/>
  <c r="E1448" i="64"/>
  <c r="E955" i="64"/>
  <c r="E1005" i="64"/>
  <c r="E606" i="64"/>
  <c r="E607" i="64"/>
  <c r="E183" i="64"/>
  <c r="E619" i="64"/>
  <c r="E623" i="64"/>
  <c r="E620" i="64"/>
  <c r="B620" i="64" s="1"/>
  <c r="E654" i="64"/>
  <c r="U385" i="64"/>
  <c r="AA1713" i="64"/>
  <c r="AA1728" i="64" s="1"/>
  <c r="BP382" i="64"/>
  <c r="BW381" i="64"/>
  <c r="AH616" i="64"/>
  <c r="BA409" i="64"/>
  <c r="BA419" i="64" s="1"/>
  <c r="CJ386" i="64"/>
  <c r="CJ459" i="64"/>
  <c r="BW2012" i="64"/>
  <c r="BW2037" i="64" s="1"/>
  <c r="AA381" i="64"/>
  <c r="BY454" i="64"/>
  <c r="BQ455" i="64"/>
  <c r="U592" i="64"/>
  <c r="CC404" i="64"/>
  <c r="AT458" i="64"/>
  <c r="AO560" i="64"/>
  <c r="AO580" i="64" s="1"/>
  <c r="BI1689" i="64"/>
  <c r="BI1704" i="64" s="1"/>
  <c r="BI385" i="64"/>
  <c r="BH382" i="64"/>
  <c r="BO381" i="64"/>
  <c r="Y404" i="64"/>
  <c r="CK404" i="64"/>
  <c r="BM409" i="64"/>
  <c r="BM419" i="64" s="1"/>
  <c r="CK454" i="64"/>
  <c r="BE458" i="64"/>
  <c r="AZ1713" i="64"/>
  <c r="AZ1728" i="64" s="1"/>
  <c r="CG592" i="64"/>
  <c r="Z617" i="64"/>
  <c r="AL386" i="64"/>
  <c r="AS385" i="64"/>
  <c r="AZ382" i="64"/>
  <c r="BG381" i="64"/>
  <c r="AG404" i="64"/>
  <c r="BW409" i="64"/>
  <c r="BW419" i="64" s="1"/>
  <c r="AE455" i="64"/>
  <c r="CF1713" i="64"/>
  <c r="CF1728" i="64" s="1"/>
  <c r="BT565" i="64"/>
  <c r="BY593" i="64"/>
  <c r="AA1693" i="64"/>
  <c r="AA1708" i="64" s="1"/>
  <c r="AK385" i="64"/>
  <c r="AR382" i="64"/>
  <c r="AY381" i="64"/>
  <c r="AO404" i="64"/>
  <c r="BU408" i="64"/>
  <c r="AP455" i="64"/>
  <c r="CF458" i="64"/>
  <c r="AC385" i="64"/>
  <c r="AJ382" i="64"/>
  <c r="AQ381" i="64"/>
  <c r="AW404" i="64"/>
  <c r="CE408" i="64"/>
  <c r="X459" i="64"/>
  <c r="AA1712" i="64"/>
  <c r="BO1716" i="64"/>
  <c r="CG385" i="64"/>
  <c r="AB382" i="64"/>
  <c r="AB395" i="64" s="1"/>
  <c r="AI381" i="64"/>
  <c r="BE404" i="64"/>
  <c r="U409" i="64"/>
  <c r="U419" i="64" s="1"/>
  <c r="Y454" i="64"/>
  <c r="AO1712" i="64"/>
  <c r="BG1717" i="64"/>
  <c r="AY612" i="64"/>
  <c r="S941" i="64"/>
  <c r="CF382" i="64"/>
  <c r="T382" i="64"/>
  <c r="T395" i="64" s="1"/>
  <c r="BM404" i="64"/>
  <c r="AG409" i="64"/>
  <c r="AG419" i="64" s="1"/>
  <c r="AX454" i="64"/>
  <c r="AW459" i="64"/>
  <c r="AQ613" i="64"/>
  <c r="BJ386" i="64"/>
  <c r="BX382" i="64"/>
  <c r="CE381" i="64"/>
  <c r="BU404" i="64"/>
  <c r="AQ409" i="64"/>
  <c r="AQ419" i="64" s="1"/>
  <c r="BL454" i="64"/>
  <c r="T458" i="64"/>
  <c r="BX459" i="64"/>
  <c r="BN1712" i="64"/>
  <c r="CA1657" i="64"/>
  <c r="CA2412" i="64"/>
  <c r="CA2429" i="64" s="1"/>
  <c r="CA2463" i="64"/>
  <c r="CA2480" i="64" s="1"/>
  <c r="CA2437" i="64"/>
  <c r="CA2454" i="64" s="1"/>
  <c r="CA2386" i="64"/>
  <c r="CA2403" i="64" s="1"/>
  <c r="CA1601" i="64"/>
  <c r="CA1624" i="64" s="1"/>
  <c r="CA1786" i="64"/>
  <c r="CA1799" i="64" s="1"/>
  <c r="CA1490" i="64"/>
  <c r="CA1525" i="64" s="1"/>
  <c r="CA1633" i="64"/>
  <c r="CA1648" i="64" s="1"/>
  <c r="CA1579" i="64"/>
  <c r="CA1592" i="64" s="1"/>
  <c r="CA2515" i="64"/>
  <c r="CA2529" i="64" s="1"/>
  <c r="CA1534" i="64"/>
  <c r="CA1383" i="64"/>
  <c r="CA1410" i="64" s="1"/>
  <c r="CA1873" i="64"/>
  <c r="CA1900" i="64" s="1"/>
  <c r="CA1454" i="64"/>
  <c r="CA1481" i="64" s="1"/>
  <c r="CA1418" i="64"/>
  <c r="CA1445" i="64" s="1"/>
  <c r="CA1973" i="64"/>
  <c r="CA1998" i="64" s="1"/>
  <c r="CA2007" i="64"/>
  <c r="CA2032" i="64" s="1"/>
  <c r="CA1941" i="64"/>
  <c r="CA1964" i="64" s="1"/>
  <c r="CA1909" i="64"/>
  <c r="CA1932" i="64" s="1"/>
  <c r="CA1348" i="64"/>
  <c r="CA1375" i="64" s="1"/>
  <c r="CA1254" i="64"/>
  <c r="CA1267" i="64" s="1"/>
  <c r="CA1102" i="64"/>
  <c r="CA989" i="64"/>
  <c r="CA1002" i="64" s="1"/>
  <c r="CA1230" i="64"/>
  <c r="CA1245" i="64" s="1"/>
  <c r="CA1078" i="64"/>
  <c r="CA1093" i="64" s="1"/>
  <c r="CA937" i="64"/>
  <c r="CA952" i="64" s="1"/>
  <c r="CA1688" i="64"/>
  <c r="CA1703" i="64" s="1"/>
  <c r="CA1324" i="64"/>
  <c r="CA1339" i="64" s="1"/>
  <c r="CA661" i="64"/>
  <c r="CA560" i="64"/>
  <c r="CA580" i="64" s="1"/>
  <c r="CA612" i="64"/>
  <c r="CA637" i="64"/>
  <c r="CA588" i="64"/>
  <c r="CA603" i="64" s="1"/>
  <c r="AE1657" i="64"/>
  <c r="AE2463" i="64"/>
  <c r="AE2480" i="64" s="1"/>
  <c r="AE2437" i="64"/>
  <c r="AE2454" i="64" s="1"/>
  <c r="AE1633" i="64"/>
  <c r="AE1648" i="64" s="1"/>
  <c r="AE1601" i="64"/>
  <c r="AE1624" i="64" s="1"/>
  <c r="AE1786" i="64"/>
  <c r="AE1799" i="64" s="1"/>
  <c r="AE2412" i="64"/>
  <c r="AE2429" i="64" s="1"/>
  <c r="AE2386" i="64"/>
  <c r="AE2403" i="64" s="1"/>
  <c r="AE1579" i="64"/>
  <c r="AE1592" i="64" s="1"/>
  <c r="AE1490" i="64"/>
  <c r="AE1525" i="64" s="1"/>
  <c r="AE2515" i="64"/>
  <c r="AE2529" i="64" s="1"/>
  <c r="AE1534" i="64"/>
  <c r="AE1873" i="64"/>
  <c r="AE1900" i="64" s="1"/>
  <c r="AE1941" i="64"/>
  <c r="AE1964" i="64" s="1"/>
  <c r="AE1909" i="64"/>
  <c r="AE1932" i="64" s="1"/>
  <c r="AE1454" i="64"/>
  <c r="AE1481" i="64" s="1"/>
  <c r="AE1973" i="64"/>
  <c r="AE1998" i="64" s="1"/>
  <c r="AE2007" i="64"/>
  <c r="AE2032" i="64" s="1"/>
  <c r="AE1348" i="64"/>
  <c r="AE1375" i="64" s="1"/>
  <c r="AE1418" i="64"/>
  <c r="AE1445" i="64" s="1"/>
  <c r="AE1383" i="64"/>
  <c r="AE1410" i="64" s="1"/>
  <c r="AE1324" i="64"/>
  <c r="AE1339" i="64" s="1"/>
  <c r="AE1230" i="64"/>
  <c r="AE1245" i="64" s="1"/>
  <c r="AE989" i="64"/>
  <c r="AE1002" i="64" s="1"/>
  <c r="AE1078" i="64"/>
  <c r="AE1093" i="64" s="1"/>
  <c r="AE937" i="64"/>
  <c r="AE952" i="64" s="1"/>
  <c r="AE1102" i="64"/>
  <c r="AE1688" i="64"/>
  <c r="AE1703" i="64" s="1"/>
  <c r="AE661" i="64"/>
  <c r="AE1254" i="64"/>
  <c r="AE1267" i="64" s="1"/>
  <c r="AE560" i="64"/>
  <c r="AE580" i="64" s="1"/>
  <c r="AE612" i="64"/>
  <c r="AE637" i="64"/>
  <c r="AE588" i="64"/>
  <c r="AE603" i="64" s="1"/>
  <c r="AM1662" i="64"/>
  <c r="AM2468" i="64"/>
  <c r="AM2442" i="64"/>
  <c r="AM2417" i="64"/>
  <c r="AM1606" i="64"/>
  <c r="AM1638" i="64"/>
  <c r="AM1653" i="64" s="1"/>
  <c r="AM1584" i="64"/>
  <c r="AM1597" i="64" s="1"/>
  <c r="AM1791" i="64"/>
  <c r="AM1804" i="64" s="1"/>
  <c r="AM2391" i="64"/>
  <c r="AM2408" i="64" s="1"/>
  <c r="AM2520" i="64"/>
  <c r="AM2534" i="64" s="1"/>
  <c r="AM1495" i="64"/>
  <c r="AM1530" i="64" s="1"/>
  <c r="AM1539" i="64"/>
  <c r="AM1574" i="64" s="1"/>
  <c r="AM1946" i="64"/>
  <c r="AM1969" i="64" s="1"/>
  <c r="AM1878" i="64"/>
  <c r="AM1905" i="64" s="1"/>
  <c r="AM1459" i="64"/>
  <c r="AM1486" i="64" s="1"/>
  <c r="AM1978" i="64"/>
  <c r="AM2003" i="64" s="1"/>
  <c r="AM1914" i="64"/>
  <c r="AM1937" i="64" s="1"/>
  <c r="AM1388" i="64"/>
  <c r="AM1415" i="64" s="1"/>
  <c r="AM2012" i="64"/>
  <c r="AM2037" i="64" s="1"/>
  <c r="AM1353" i="64"/>
  <c r="AM1380" i="64" s="1"/>
  <c r="AM1423" i="64"/>
  <c r="AM1450" i="64" s="1"/>
  <c r="AM1329" i="64"/>
  <c r="AM1235" i="64"/>
  <c r="AM1107" i="64"/>
  <c r="AM1259" i="64"/>
  <c r="AM1272" i="64" s="1"/>
  <c r="AM942" i="64"/>
  <c r="AM1693" i="64"/>
  <c r="AM1708" i="64" s="1"/>
  <c r="AM666" i="64"/>
  <c r="AM679" i="64" s="1"/>
  <c r="AM565" i="64"/>
  <c r="AM617" i="64"/>
  <c r="AM1717" i="64"/>
  <c r="AM1083" i="64"/>
  <c r="AM1098" i="64" s="1"/>
  <c r="AM642" i="64"/>
  <c r="AM593" i="64"/>
  <c r="AM994" i="64"/>
  <c r="AM1007" i="64" s="1"/>
  <c r="BL1661" i="64"/>
  <c r="BL2467" i="64"/>
  <c r="BL2416" i="64"/>
  <c r="BL2441" i="64"/>
  <c r="BL2390" i="64"/>
  <c r="BL1637" i="64"/>
  <c r="BL1605" i="64"/>
  <c r="BL1583" i="64"/>
  <c r="BL1790" i="64"/>
  <c r="BL2519" i="64"/>
  <c r="BL1494" i="64"/>
  <c r="BL1877" i="64"/>
  <c r="BL1458" i="64"/>
  <c r="BL1945" i="64"/>
  <c r="BL1538" i="64"/>
  <c r="BL1913" i="64"/>
  <c r="BL2011" i="64"/>
  <c r="BL1352" i="64"/>
  <c r="BL1422" i="64"/>
  <c r="BL1977" i="64"/>
  <c r="BL1258" i="64"/>
  <c r="BL1234" i="64"/>
  <c r="BL1249" i="64" s="1"/>
  <c r="BL1387" i="64"/>
  <c r="BL1328" i="64"/>
  <c r="BL1106" i="64"/>
  <c r="BL1225" i="64" s="1"/>
  <c r="BL1692" i="64"/>
  <c r="BL665" i="64"/>
  <c r="BL678" i="64" s="1"/>
  <c r="BL616" i="64"/>
  <c r="BL1716" i="64"/>
  <c r="BL641" i="64"/>
  <c r="BL592" i="64"/>
  <c r="CC1658" i="64"/>
  <c r="CC1680" i="64" s="1"/>
  <c r="CC2464" i="64"/>
  <c r="CC2481" i="64" s="1"/>
  <c r="CC2438" i="64"/>
  <c r="CC2455" i="64" s="1"/>
  <c r="CC2413" i="64"/>
  <c r="CC2430" i="64" s="1"/>
  <c r="CC2387" i="64"/>
  <c r="CC2404" i="64" s="1"/>
  <c r="CC1634" i="64"/>
  <c r="CC1649" i="64" s="1"/>
  <c r="CC1602" i="64"/>
  <c r="CC1625" i="64" s="1"/>
  <c r="CC2516" i="64"/>
  <c r="CC2530" i="64" s="1"/>
  <c r="CC1580" i="64"/>
  <c r="CC1593" i="64" s="1"/>
  <c r="CC1787" i="64"/>
  <c r="CC1800" i="64" s="1"/>
  <c r="CC1535" i="64"/>
  <c r="CC1570" i="64" s="1"/>
  <c r="CC1874" i="64"/>
  <c r="CC1901" i="64" s="1"/>
  <c r="CC1491" i="64"/>
  <c r="CC1526" i="64" s="1"/>
  <c r="CC1942" i="64"/>
  <c r="CC1965" i="64" s="1"/>
  <c r="CC1910" i="64"/>
  <c r="CC1933" i="64" s="1"/>
  <c r="CC1455" i="64"/>
  <c r="CC1482" i="64" s="1"/>
  <c r="CC1384" i="64"/>
  <c r="CC1411" i="64" s="1"/>
  <c r="CC2008" i="64"/>
  <c r="CC2033" i="64" s="1"/>
  <c r="CC1419" i="64"/>
  <c r="CC1446" i="64" s="1"/>
  <c r="CC1349" i="64"/>
  <c r="CC1376" i="64" s="1"/>
  <c r="CC1974" i="64"/>
  <c r="CC1999" i="64" s="1"/>
  <c r="CC1231" i="64"/>
  <c r="CC1246" i="64" s="1"/>
  <c r="CC1255" i="64"/>
  <c r="CC1268" i="64" s="1"/>
  <c r="CC1103" i="64"/>
  <c r="CC1079" i="64"/>
  <c r="CC1094" i="64" s="1"/>
  <c r="CC1689" i="64"/>
  <c r="CC1704" i="64" s="1"/>
  <c r="CC662" i="64"/>
  <c r="CC675" i="64" s="1"/>
  <c r="CC638" i="64"/>
  <c r="CC613" i="64"/>
  <c r="CC1713" i="64"/>
  <c r="CC1728" i="64" s="1"/>
  <c r="CC938" i="64"/>
  <c r="CC953" i="64" s="1"/>
  <c r="CC589" i="64"/>
  <c r="CC990" i="64"/>
  <c r="CC1003" i="64" s="1"/>
  <c r="CC1325" i="64"/>
  <c r="AW1658" i="64"/>
  <c r="AW1680" i="64" s="1"/>
  <c r="AW2464" i="64"/>
  <c r="AW2481" i="64" s="1"/>
  <c r="AW2438" i="64"/>
  <c r="AW2455" i="64" s="1"/>
  <c r="AW2413" i="64"/>
  <c r="AW2430" i="64" s="1"/>
  <c r="AW2387" i="64"/>
  <c r="AW2404" i="64" s="1"/>
  <c r="AW1634" i="64"/>
  <c r="AW1649" i="64" s="1"/>
  <c r="AW1602" i="64"/>
  <c r="AW1625" i="64" s="1"/>
  <c r="AW1580" i="64"/>
  <c r="AW1593" i="64" s="1"/>
  <c r="AW1787" i="64"/>
  <c r="AW1800" i="64" s="1"/>
  <c r="AW2516" i="64"/>
  <c r="AW2530" i="64" s="1"/>
  <c r="AW1535" i="64"/>
  <c r="AW1570" i="64" s="1"/>
  <c r="AW1874" i="64"/>
  <c r="AW1901" i="64" s="1"/>
  <c r="AW1942" i="64"/>
  <c r="AW1965" i="64" s="1"/>
  <c r="AW1491" i="64"/>
  <c r="AW1526" i="64" s="1"/>
  <c r="AW1455" i="64"/>
  <c r="AW1482" i="64" s="1"/>
  <c r="AW1910" i="64"/>
  <c r="AW1933" i="64" s="1"/>
  <c r="AW1419" i="64"/>
  <c r="AW1446" i="64" s="1"/>
  <c r="AW2008" i="64"/>
  <c r="AW2033" i="64" s="1"/>
  <c r="AW1349" i="64"/>
  <c r="AW1376" i="64" s="1"/>
  <c r="AW1384" i="64"/>
  <c r="AW1411" i="64" s="1"/>
  <c r="AW1231" i="64"/>
  <c r="AW1246" i="64" s="1"/>
  <c r="AW1255" i="64"/>
  <c r="AW1268" i="64" s="1"/>
  <c r="AW1974" i="64"/>
  <c r="AW1999" i="64" s="1"/>
  <c r="AW1103" i="64"/>
  <c r="AW1079" i="64"/>
  <c r="AW1094" i="64" s="1"/>
  <c r="AW1325" i="64"/>
  <c r="AW1689" i="64"/>
  <c r="AW1704" i="64" s="1"/>
  <c r="AW662" i="64"/>
  <c r="AW675" i="64" s="1"/>
  <c r="AW938" i="64"/>
  <c r="AW953" i="64" s="1"/>
  <c r="AW990" i="64"/>
  <c r="AW1003" i="64" s="1"/>
  <c r="AW638" i="64"/>
  <c r="AW613" i="64"/>
  <c r="AW1713" i="64"/>
  <c r="AW1728" i="64" s="1"/>
  <c r="AW589" i="64"/>
  <c r="AO405" i="64"/>
  <c r="CC405" i="64"/>
  <c r="AN408" i="64"/>
  <c r="CB564" i="64"/>
  <c r="CH2463" i="64"/>
  <c r="CH2480" i="64" s="1"/>
  <c r="CH1657" i="64"/>
  <c r="CH2437" i="64"/>
  <c r="CH2454" i="64" s="1"/>
  <c r="CH2386" i="64"/>
  <c r="CH2403" i="64" s="1"/>
  <c r="CH2412" i="64"/>
  <c r="CH2429" i="64" s="1"/>
  <c r="CH1633" i="64"/>
  <c r="CH1648" i="64" s="1"/>
  <c r="CH1601" i="64"/>
  <c r="CH1624" i="64" s="1"/>
  <c r="CH1579" i="64"/>
  <c r="CH1592" i="64" s="1"/>
  <c r="CH1490" i="64"/>
  <c r="CH1525" i="64" s="1"/>
  <c r="CH1786" i="64"/>
  <c r="CH1799" i="64" s="1"/>
  <c r="CH2515" i="64"/>
  <c r="CH2529" i="64" s="1"/>
  <c r="CH1534" i="64"/>
  <c r="CH1909" i="64"/>
  <c r="CH1932" i="64" s="1"/>
  <c r="CH1873" i="64"/>
  <c r="CH1900" i="64" s="1"/>
  <c r="CH1941" i="64"/>
  <c r="CH1964" i="64" s="1"/>
  <c r="CH1383" i="64"/>
  <c r="CH1410" i="64" s="1"/>
  <c r="CH1973" i="64"/>
  <c r="CH1998" i="64" s="1"/>
  <c r="CH1254" i="64"/>
  <c r="CH1267" i="64" s="1"/>
  <c r="CH1454" i="64"/>
  <c r="CH1481" i="64" s="1"/>
  <c r="CH1418" i="64"/>
  <c r="CH1445" i="64" s="1"/>
  <c r="CH1102" i="64"/>
  <c r="CH1348" i="64"/>
  <c r="CH1375" i="64" s="1"/>
  <c r="CH1324" i="64"/>
  <c r="CH1339" i="64" s="1"/>
  <c r="CH2007" i="64"/>
  <c r="CH2032" i="64" s="1"/>
  <c r="CH1230" i="64"/>
  <c r="CH1245" i="64" s="1"/>
  <c r="CH1078" i="64"/>
  <c r="CH1093" i="64" s="1"/>
  <c r="CH937" i="64"/>
  <c r="CH952" i="64" s="1"/>
  <c r="CH637" i="64"/>
  <c r="CH560" i="64"/>
  <c r="CH580" i="64" s="1"/>
  <c r="CH454" i="64"/>
  <c r="CH612" i="64"/>
  <c r="CH1712" i="64"/>
  <c r="CH661" i="64"/>
  <c r="CH1688" i="64"/>
  <c r="CH1703" i="64" s="1"/>
  <c r="BZ2463" i="64"/>
  <c r="BZ2480" i="64" s="1"/>
  <c r="BZ1657" i="64"/>
  <c r="BZ2437" i="64"/>
  <c r="BZ2454" i="64" s="1"/>
  <c r="BZ2412" i="64"/>
  <c r="BZ2429" i="64" s="1"/>
  <c r="BZ1633" i="64"/>
  <c r="BZ1648" i="64" s="1"/>
  <c r="BZ2386" i="64"/>
  <c r="BZ2403" i="64" s="1"/>
  <c r="BZ1601" i="64"/>
  <c r="BZ1624" i="64" s="1"/>
  <c r="BZ1786" i="64"/>
  <c r="BZ1799" i="64" s="1"/>
  <c r="BZ1579" i="64"/>
  <c r="BZ1592" i="64" s="1"/>
  <c r="BZ2515" i="64"/>
  <c r="BZ2529" i="64" s="1"/>
  <c r="BZ1909" i="64"/>
  <c r="BZ1932" i="64" s="1"/>
  <c r="BZ1534" i="64"/>
  <c r="BZ1490" i="64"/>
  <c r="BZ1525" i="64" s="1"/>
  <c r="BZ1873" i="64"/>
  <c r="BZ1900" i="64" s="1"/>
  <c r="BZ1383" i="64"/>
  <c r="BZ1410" i="64" s="1"/>
  <c r="BZ1418" i="64"/>
  <c r="BZ1445" i="64" s="1"/>
  <c r="BZ1973" i="64"/>
  <c r="BZ1998" i="64" s="1"/>
  <c r="BZ1254" i="64"/>
  <c r="BZ1267" i="64" s="1"/>
  <c r="BZ1941" i="64"/>
  <c r="BZ1964" i="64" s="1"/>
  <c r="BZ1324" i="64"/>
  <c r="BZ1339" i="64" s="1"/>
  <c r="BZ1102" i="64"/>
  <c r="BZ2007" i="64"/>
  <c r="BZ2032" i="64" s="1"/>
  <c r="BZ1348" i="64"/>
  <c r="BZ1375" i="64" s="1"/>
  <c r="BZ1230" i="64"/>
  <c r="BZ1245" i="64" s="1"/>
  <c r="BZ1454" i="64"/>
  <c r="BZ1481" i="64" s="1"/>
  <c r="BZ1078" i="64"/>
  <c r="BZ1093" i="64" s="1"/>
  <c r="BZ937" i="64"/>
  <c r="BZ952" i="64" s="1"/>
  <c r="BZ661" i="64"/>
  <c r="BZ989" i="64"/>
  <c r="BZ1002" i="64" s="1"/>
  <c r="BZ1688" i="64"/>
  <c r="BZ1703" i="64" s="1"/>
  <c r="BZ560" i="64"/>
  <c r="BZ580" i="64" s="1"/>
  <c r="BZ454" i="64"/>
  <c r="BZ612" i="64"/>
  <c r="BZ637" i="64"/>
  <c r="BZ1712" i="64"/>
  <c r="BR2463" i="64"/>
  <c r="BR2480" i="64" s="1"/>
  <c r="BR1657" i="64"/>
  <c r="BR2437" i="64"/>
  <c r="BR2454" i="64" s="1"/>
  <c r="BR2412" i="64"/>
  <c r="BR2429" i="64" s="1"/>
  <c r="BR1633" i="64"/>
  <c r="BR1648" i="64" s="1"/>
  <c r="BR1601" i="64"/>
  <c r="BR1624" i="64" s="1"/>
  <c r="BR2386" i="64"/>
  <c r="BR2403" i="64" s="1"/>
  <c r="BR1786" i="64"/>
  <c r="BR1799" i="64" s="1"/>
  <c r="BR1579" i="64"/>
  <c r="BR1592" i="64" s="1"/>
  <c r="BR1490" i="64"/>
  <c r="BR1525" i="64" s="1"/>
  <c r="BR1534" i="64"/>
  <c r="BR1909" i="64"/>
  <c r="BR1932" i="64" s="1"/>
  <c r="BR2515" i="64"/>
  <c r="BR2529" i="64" s="1"/>
  <c r="BR1873" i="64"/>
  <c r="BR1900" i="64" s="1"/>
  <c r="BR1941" i="64"/>
  <c r="BR1964" i="64" s="1"/>
  <c r="BR1383" i="64"/>
  <c r="BR1410" i="64" s="1"/>
  <c r="BR1454" i="64"/>
  <c r="BR1481" i="64" s="1"/>
  <c r="BR1973" i="64"/>
  <c r="BR1998" i="64" s="1"/>
  <c r="BR1254" i="64"/>
  <c r="BR1267" i="64" s="1"/>
  <c r="BR1102" i="64"/>
  <c r="BR1348" i="64"/>
  <c r="BR1375" i="64" s="1"/>
  <c r="BR2007" i="64"/>
  <c r="BR2032"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2" i="64"/>
  <c r="BR1688" i="64"/>
  <c r="BR1703" i="64" s="1"/>
  <c r="BJ2463" i="64"/>
  <c r="BJ2480" i="64" s="1"/>
  <c r="BJ1657" i="64"/>
  <c r="BJ2437" i="64"/>
  <c r="BJ2454" i="64" s="1"/>
  <c r="BJ1633" i="64"/>
  <c r="BJ1648" i="64" s="1"/>
  <c r="BJ2386" i="64"/>
  <c r="BJ2403" i="64" s="1"/>
  <c r="BJ1601" i="64"/>
  <c r="BJ1624" i="64" s="1"/>
  <c r="BJ1579" i="64"/>
  <c r="BJ1592" i="64" s="1"/>
  <c r="BJ2412" i="64"/>
  <c r="BJ2429" i="64" s="1"/>
  <c r="BJ1786" i="64"/>
  <c r="BJ1799" i="64" s="1"/>
  <c r="BJ1534" i="64"/>
  <c r="BJ1909" i="64"/>
  <c r="BJ1932" i="64" s="1"/>
  <c r="BJ1873" i="64"/>
  <c r="BJ1900" i="64" s="1"/>
  <c r="BJ1941" i="64"/>
  <c r="BJ1964" i="64" s="1"/>
  <c r="BJ2515" i="64"/>
  <c r="BJ2529" i="64" s="1"/>
  <c r="BJ1383" i="64"/>
  <c r="BJ1410" i="64" s="1"/>
  <c r="BJ1490" i="64"/>
  <c r="BJ1525" i="64" s="1"/>
  <c r="BJ1973" i="64"/>
  <c r="BJ1998" i="64" s="1"/>
  <c r="BJ1454" i="64"/>
  <c r="BJ1481" i="64" s="1"/>
  <c r="BJ1254" i="64"/>
  <c r="BJ1267" i="64" s="1"/>
  <c r="BJ1418" i="64"/>
  <c r="BJ1445" i="64" s="1"/>
  <c r="BJ1102" i="64"/>
  <c r="BJ2007" i="64"/>
  <c r="BJ2032" i="64" s="1"/>
  <c r="BJ1324" i="64"/>
  <c r="BJ1339" i="64" s="1"/>
  <c r="BJ1348" i="64"/>
  <c r="BJ1375" i="64" s="1"/>
  <c r="BJ1230" i="64"/>
  <c r="BJ1245" i="64" s="1"/>
  <c r="BJ1078" i="64"/>
  <c r="BJ1093" i="64" s="1"/>
  <c r="BJ937" i="64"/>
  <c r="BJ952" i="64" s="1"/>
  <c r="BJ989" i="64"/>
  <c r="BJ1002" i="64" s="1"/>
  <c r="BJ1688" i="64"/>
  <c r="BJ1703" i="64" s="1"/>
  <c r="BJ560" i="64"/>
  <c r="BJ580" i="64" s="1"/>
  <c r="BJ454" i="64"/>
  <c r="BJ612" i="64"/>
  <c r="BJ1712" i="64"/>
  <c r="BB2463" i="64"/>
  <c r="BB2480" i="64" s="1"/>
  <c r="BB1657" i="64"/>
  <c r="BB2437" i="64"/>
  <c r="BB2454" i="64" s="1"/>
  <c r="BB2412" i="64"/>
  <c r="BB2429" i="64" s="1"/>
  <c r="BB2386" i="64"/>
  <c r="BB2403" i="64" s="1"/>
  <c r="BB1633" i="64"/>
  <c r="BB1648" i="64" s="1"/>
  <c r="BB1601" i="64"/>
  <c r="BB1624" i="64" s="1"/>
  <c r="BB1786" i="64"/>
  <c r="BB1799" i="64" s="1"/>
  <c r="BB1579" i="64"/>
  <c r="BB1592" i="64" s="1"/>
  <c r="BB1490" i="64"/>
  <c r="BB1525" i="64" s="1"/>
  <c r="BB2515" i="64"/>
  <c r="BB2529" i="64" s="1"/>
  <c r="BB1534" i="64"/>
  <c r="BB1909" i="64"/>
  <c r="BB1932" i="64" s="1"/>
  <c r="BB1873" i="64"/>
  <c r="BB1900" i="64" s="1"/>
  <c r="BB1383" i="64"/>
  <c r="BB1410" i="64" s="1"/>
  <c r="BB1941" i="64"/>
  <c r="BB1964" i="64" s="1"/>
  <c r="BB1418" i="64"/>
  <c r="BB1445" i="64" s="1"/>
  <c r="BB1973" i="64"/>
  <c r="BB1998" i="64" s="1"/>
  <c r="BB1254" i="64"/>
  <c r="BB1267" i="64" s="1"/>
  <c r="BB1454" i="64"/>
  <c r="BB1481" i="64" s="1"/>
  <c r="BB1102" i="64"/>
  <c r="BB1324" i="64"/>
  <c r="BB1339" i="64" s="1"/>
  <c r="BB2007" i="64"/>
  <c r="BB2032" i="64" s="1"/>
  <c r="BB1230" i="64"/>
  <c r="BB1245" i="64" s="1"/>
  <c r="BB1348" i="64"/>
  <c r="BB1375" i="64" s="1"/>
  <c r="BB1078" i="64"/>
  <c r="BB1093" i="64" s="1"/>
  <c r="BB937" i="64"/>
  <c r="BB952" i="64" s="1"/>
  <c r="BB661" i="64"/>
  <c r="BB560" i="64"/>
  <c r="BB580" i="64" s="1"/>
  <c r="BB989" i="64"/>
  <c r="BB1002" i="64" s="1"/>
  <c r="BB454" i="64"/>
  <c r="BB612" i="64"/>
  <c r="BB637" i="64"/>
  <c r="BB1712" i="64"/>
  <c r="BB1688" i="64"/>
  <c r="BB1703" i="64" s="1"/>
  <c r="AT2463" i="64"/>
  <c r="AT2480" i="64" s="1"/>
  <c r="AT1657" i="64"/>
  <c r="AT2437" i="64"/>
  <c r="AT2454" i="64" s="1"/>
  <c r="AT2412" i="64"/>
  <c r="AT2429" i="64" s="1"/>
  <c r="AT2386" i="64"/>
  <c r="AT2403" i="64" s="1"/>
  <c r="AT1601" i="64"/>
  <c r="AT1624" i="64" s="1"/>
  <c r="AT1633" i="64"/>
  <c r="AT1648" i="64" s="1"/>
  <c r="AT1579" i="64"/>
  <c r="AT1592" i="64" s="1"/>
  <c r="AT1909" i="64"/>
  <c r="AT1932" i="64" s="1"/>
  <c r="AT2515" i="64"/>
  <c r="AT2529" i="64" s="1"/>
  <c r="AT1786" i="64"/>
  <c r="AT1799" i="64" s="1"/>
  <c r="AT1534" i="64"/>
  <c r="AT1873" i="64"/>
  <c r="AT1900" i="64" s="1"/>
  <c r="AT1490" i="64"/>
  <c r="AT1525" i="64" s="1"/>
  <c r="AT1941" i="64"/>
  <c r="AT1964" i="64" s="1"/>
  <c r="AT1383" i="64"/>
  <c r="AT1410" i="64" s="1"/>
  <c r="AT1973" i="64"/>
  <c r="AT1998" i="64" s="1"/>
  <c r="AT1254" i="64"/>
  <c r="AT1267" i="64" s="1"/>
  <c r="AT1418" i="64"/>
  <c r="AT1445" i="64" s="1"/>
  <c r="AT1324" i="64"/>
  <c r="AT1339" i="64" s="1"/>
  <c r="AT1102" i="64"/>
  <c r="AT2007" i="64"/>
  <c r="AT2032" i="64" s="1"/>
  <c r="AT1230" i="64"/>
  <c r="AT1245" i="64" s="1"/>
  <c r="AT1454" i="64"/>
  <c r="AT1481" i="64" s="1"/>
  <c r="AT1078" i="64"/>
  <c r="AT1093" i="64" s="1"/>
  <c r="AT1348" i="64"/>
  <c r="AT1375" i="64" s="1"/>
  <c r="AT937" i="64"/>
  <c r="AT952" i="64" s="1"/>
  <c r="AT1688" i="64"/>
  <c r="AT1703" i="64" s="1"/>
  <c r="AT560" i="64"/>
  <c r="AT580" i="64" s="1"/>
  <c r="AT637" i="64"/>
  <c r="AT454" i="64"/>
  <c r="AT612" i="64"/>
  <c r="AT661" i="64"/>
  <c r="AT1712" i="64"/>
  <c r="AT989" i="64"/>
  <c r="AT1002" i="64" s="1"/>
  <c r="AL2463" i="64"/>
  <c r="AL2480" i="64" s="1"/>
  <c r="AL1657" i="64"/>
  <c r="AL2437" i="64"/>
  <c r="AL2454" i="64" s="1"/>
  <c r="AL2386" i="64"/>
  <c r="AL2403" i="64" s="1"/>
  <c r="AL2412" i="64"/>
  <c r="AL2429" i="64" s="1"/>
  <c r="AL1633" i="64"/>
  <c r="AL1648" i="64" s="1"/>
  <c r="AL1601" i="64"/>
  <c r="AL1624" i="64" s="1"/>
  <c r="AL2515" i="64"/>
  <c r="AL2529" i="64" s="1"/>
  <c r="AL1579" i="64"/>
  <c r="AL1592" i="64" s="1"/>
  <c r="AL1786" i="64"/>
  <c r="AL1799" i="64" s="1"/>
  <c r="AL1490" i="64"/>
  <c r="AL1525" i="64" s="1"/>
  <c r="AL1909" i="64"/>
  <c r="AL1932" i="64" s="1"/>
  <c r="AL1873" i="64"/>
  <c r="AL1900" i="64" s="1"/>
  <c r="AL1941" i="64"/>
  <c r="AL1964" i="64" s="1"/>
  <c r="AL1383" i="64"/>
  <c r="AL1410" i="64" s="1"/>
  <c r="AL1534" i="64"/>
  <c r="AL1454" i="64"/>
  <c r="AL1481" i="64" s="1"/>
  <c r="AL1973" i="64"/>
  <c r="AL1998" i="64" s="1"/>
  <c r="AL1418" i="64"/>
  <c r="AL1445" i="64" s="1"/>
  <c r="AL1254" i="64"/>
  <c r="AL1267" i="64" s="1"/>
  <c r="AL1348" i="64"/>
  <c r="AL1375" i="64" s="1"/>
  <c r="AL1102" i="64"/>
  <c r="AL2007" i="64"/>
  <c r="AL2032" i="64" s="1"/>
  <c r="AL1230" i="64"/>
  <c r="AL1245" i="64" s="1"/>
  <c r="AL1324" i="64"/>
  <c r="AL1339" i="64" s="1"/>
  <c r="AL1078" i="64"/>
  <c r="AL1093" i="64" s="1"/>
  <c r="AL937" i="64"/>
  <c r="AL952" i="64" s="1"/>
  <c r="AL661" i="64"/>
  <c r="AL989" i="64"/>
  <c r="AL1002" i="64" s="1"/>
  <c r="AL637" i="64"/>
  <c r="AL560" i="64"/>
  <c r="AL580" i="64" s="1"/>
  <c r="AL454" i="64"/>
  <c r="AL612" i="64"/>
  <c r="AL1712" i="64"/>
  <c r="AL1688" i="64"/>
  <c r="AL1703" i="64" s="1"/>
  <c r="AD2463" i="64"/>
  <c r="AD2480" i="64" s="1"/>
  <c r="AD1657" i="64"/>
  <c r="AD2437" i="64"/>
  <c r="AD2454" i="64" s="1"/>
  <c r="AD1633" i="64"/>
  <c r="AD1648" i="64" s="1"/>
  <c r="AD1601" i="64"/>
  <c r="AD1624" i="64" s="1"/>
  <c r="AD2412" i="64"/>
  <c r="AD2429" i="64" s="1"/>
  <c r="AD1786" i="64"/>
  <c r="AD1799" i="64" s="1"/>
  <c r="AD2386" i="64"/>
  <c r="AD2403" i="64" s="1"/>
  <c r="AD1579" i="64"/>
  <c r="AD1592" i="64" s="1"/>
  <c r="AD1534" i="64"/>
  <c r="AD2515" i="64"/>
  <c r="AD2529" i="64" s="1"/>
  <c r="AD1909" i="64"/>
  <c r="AD1932" i="64" s="1"/>
  <c r="AD1873" i="64"/>
  <c r="AD1900" i="64" s="1"/>
  <c r="AD1383" i="64"/>
  <c r="AD1410" i="64" s="1"/>
  <c r="AD1941" i="64"/>
  <c r="AD1964" i="64" s="1"/>
  <c r="AD1418" i="64"/>
  <c r="AD1445" i="64" s="1"/>
  <c r="AD1973" i="64"/>
  <c r="AD1998" i="64" s="1"/>
  <c r="AD1490" i="64"/>
  <c r="AD1525" i="64" s="1"/>
  <c r="AD1454" i="64"/>
  <c r="AD1481" i="64" s="1"/>
  <c r="AD1254" i="64"/>
  <c r="AD1267" i="64" s="1"/>
  <c r="AD1102" i="64"/>
  <c r="AD1348" i="64"/>
  <c r="AD1375" i="64" s="1"/>
  <c r="AD2007" i="64"/>
  <c r="AD2032" i="64" s="1"/>
  <c r="AD1324" i="64"/>
  <c r="AD1339" i="64" s="1"/>
  <c r="AD1230" i="64"/>
  <c r="AD1245" i="64" s="1"/>
  <c r="AD1078" i="64"/>
  <c r="AD1093" i="64" s="1"/>
  <c r="AD937" i="64"/>
  <c r="AD952" i="64" s="1"/>
  <c r="AD1688" i="64"/>
  <c r="AD1703" i="64" s="1"/>
  <c r="AD560" i="64"/>
  <c r="AD580" i="64" s="1"/>
  <c r="AD661" i="64"/>
  <c r="AD454" i="64"/>
  <c r="AD989" i="64"/>
  <c r="AD1002" i="64" s="1"/>
  <c r="AD612" i="64"/>
  <c r="AD1712" i="64"/>
  <c r="V2463" i="64"/>
  <c r="V2480" i="64" s="1"/>
  <c r="V1657" i="64"/>
  <c r="V2437" i="64"/>
  <c r="V2454" i="64" s="1"/>
  <c r="V2386" i="64"/>
  <c r="V2403" i="64" s="1"/>
  <c r="V2412" i="64"/>
  <c r="V2429" i="64" s="1"/>
  <c r="V1633" i="64"/>
  <c r="V1648" i="64" s="1"/>
  <c r="V1601" i="64"/>
  <c r="V1624" i="64" s="1"/>
  <c r="V1579" i="64"/>
  <c r="V1592" i="64" s="1"/>
  <c r="V1786" i="64"/>
  <c r="V1799" i="64" s="1"/>
  <c r="V1490" i="64"/>
  <c r="V1525" i="64" s="1"/>
  <c r="V1909" i="64"/>
  <c r="V1932" i="64" s="1"/>
  <c r="V2515" i="64"/>
  <c r="V2529" i="64" s="1"/>
  <c r="V1873" i="64"/>
  <c r="V1900" i="64" s="1"/>
  <c r="V1941" i="64"/>
  <c r="V1964" i="64" s="1"/>
  <c r="V1383" i="64"/>
  <c r="V1410" i="64" s="1"/>
  <c r="V1973" i="64"/>
  <c r="V1998" i="64" s="1"/>
  <c r="V1254" i="64"/>
  <c r="V1267" i="64" s="1"/>
  <c r="V1454" i="64"/>
  <c r="V1481" i="64" s="1"/>
  <c r="V1418" i="64"/>
  <c r="V1445" i="64" s="1"/>
  <c r="V1534" i="64"/>
  <c r="V1102" i="64"/>
  <c r="V1348" i="64"/>
  <c r="V1375" i="64" s="1"/>
  <c r="V1324" i="64"/>
  <c r="V1339" i="64" s="1"/>
  <c r="V1230" i="64"/>
  <c r="V1245" i="64" s="1"/>
  <c r="V2007" i="64"/>
  <c r="V2032" i="64" s="1"/>
  <c r="V1078" i="64"/>
  <c r="V1093" i="64" s="1"/>
  <c r="V937" i="64"/>
  <c r="V952" i="64" s="1"/>
  <c r="V560" i="64"/>
  <c r="V580" i="64" s="1"/>
  <c r="V454" i="64"/>
  <c r="V612" i="64"/>
  <c r="V637" i="64"/>
  <c r="V1712" i="64"/>
  <c r="V661" i="64"/>
  <c r="V1688" i="64"/>
  <c r="V1703" i="64" s="1"/>
  <c r="CH1662" i="64"/>
  <c r="CH2442" i="64"/>
  <c r="CH2417" i="64"/>
  <c r="CH1638" i="64"/>
  <c r="CH1653" i="64" s="1"/>
  <c r="CH2468" i="64"/>
  <c r="CH2391" i="64"/>
  <c r="CH2408" i="64" s="1"/>
  <c r="CH1606" i="64"/>
  <c r="CH1584" i="64"/>
  <c r="CH1597" i="64" s="1"/>
  <c r="CH1791" i="64"/>
  <c r="CH1804" i="64" s="1"/>
  <c r="CH1495" i="64"/>
  <c r="CH1530" i="64" s="1"/>
  <c r="CH1946" i="64"/>
  <c r="CH1969" i="64" s="1"/>
  <c r="CH2520" i="64"/>
  <c r="CH2534" i="64" s="1"/>
  <c r="CH1539" i="64"/>
  <c r="CH1574" i="64" s="1"/>
  <c r="CH1878" i="64"/>
  <c r="CH1905" i="64" s="1"/>
  <c r="CH1423" i="64"/>
  <c r="CH1450" i="64" s="1"/>
  <c r="CH1914" i="64"/>
  <c r="CH1937" i="64" s="1"/>
  <c r="CH1388" i="64"/>
  <c r="CH1415" i="64" s="1"/>
  <c r="CH1978" i="64"/>
  <c r="CH2003" i="64" s="1"/>
  <c r="CH1459" i="64"/>
  <c r="CH1486" i="64" s="1"/>
  <c r="CH2012" i="64"/>
  <c r="CH2037" i="64" s="1"/>
  <c r="CH1353" i="64"/>
  <c r="CH1380" i="64" s="1"/>
  <c r="CH1259" i="64"/>
  <c r="CH1272" i="64" s="1"/>
  <c r="CH1235" i="64"/>
  <c r="CH1329" i="64"/>
  <c r="CH994" i="64"/>
  <c r="CH1007" i="64" s="1"/>
  <c r="CH1083" i="64"/>
  <c r="CH1098" i="64" s="1"/>
  <c r="CH942" i="64"/>
  <c r="CH1107" i="64"/>
  <c r="CH1693" i="64"/>
  <c r="CH1708" i="64" s="1"/>
  <c r="CH666" i="64"/>
  <c r="CH679" i="64" s="1"/>
  <c r="CH565" i="64"/>
  <c r="CH1717" i="64"/>
  <c r="CH642" i="64"/>
  <c r="CH409" i="64"/>
  <c r="CH419" i="64" s="1"/>
  <c r="CH617" i="64"/>
  <c r="CH593" i="64"/>
  <c r="BZ1662" i="64"/>
  <c r="BZ2468" i="64"/>
  <c r="BZ2417" i="64"/>
  <c r="BZ2442" i="64"/>
  <c r="BZ1638" i="64"/>
  <c r="BZ1653" i="64" s="1"/>
  <c r="BZ1584" i="64"/>
  <c r="BZ1597" i="64" s="1"/>
  <c r="BZ1791" i="64"/>
  <c r="BZ1804" i="64" s="1"/>
  <c r="BZ2391" i="64"/>
  <c r="BZ2408" i="64" s="1"/>
  <c r="BZ1606" i="64"/>
  <c r="BZ2520" i="64"/>
  <c r="BZ2534" i="64" s="1"/>
  <c r="BZ1495" i="64"/>
  <c r="BZ1530" i="64" s="1"/>
  <c r="BZ1539" i="64"/>
  <c r="BZ1574" i="64" s="1"/>
  <c r="BZ1946" i="64"/>
  <c r="BZ1969" i="64" s="1"/>
  <c r="BZ1423" i="64"/>
  <c r="BZ1450" i="64" s="1"/>
  <c r="BZ1388" i="64"/>
  <c r="BZ1415" i="64" s="1"/>
  <c r="BZ1459" i="64"/>
  <c r="BZ1486" i="64" s="1"/>
  <c r="BZ1878" i="64"/>
  <c r="BZ1905" i="64" s="1"/>
  <c r="BZ1978" i="64"/>
  <c r="BZ2003" i="64" s="1"/>
  <c r="BZ1914" i="64"/>
  <c r="BZ1937" i="64" s="1"/>
  <c r="BZ2012" i="64"/>
  <c r="BZ2037" i="64" s="1"/>
  <c r="BZ1353" i="64"/>
  <c r="BZ1380" i="64" s="1"/>
  <c r="BZ1259" i="64"/>
  <c r="BZ1272" i="64" s="1"/>
  <c r="BZ1329" i="64"/>
  <c r="BZ1235" i="64"/>
  <c r="BZ994" i="64"/>
  <c r="BZ1007" i="64" s="1"/>
  <c r="BZ1107" i="64"/>
  <c r="BZ1083" i="64"/>
  <c r="BZ1098" i="64" s="1"/>
  <c r="BZ942" i="64"/>
  <c r="BZ1693" i="64"/>
  <c r="BZ1708" i="64" s="1"/>
  <c r="BZ666" i="64"/>
  <c r="BZ679" i="64" s="1"/>
  <c r="BZ642" i="64"/>
  <c r="BZ565" i="64"/>
  <c r="BZ617" i="64"/>
  <c r="BZ1717" i="64"/>
  <c r="BZ409" i="64"/>
  <c r="BZ419" i="64" s="1"/>
  <c r="BZ593" i="64"/>
  <c r="BR1662" i="64"/>
  <c r="BR2442" i="64"/>
  <c r="BR2468" i="64"/>
  <c r="BR2417" i="64"/>
  <c r="BR1638" i="64"/>
  <c r="BR1653" i="64" s="1"/>
  <c r="BR2391" i="64"/>
  <c r="BR2408" i="64" s="1"/>
  <c r="BR1606" i="64"/>
  <c r="BR1791" i="64"/>
  <c r="BR1804" i="64" s="1"/>
  <c r="BR1495" i="64"/>
  <c r="BR1530" i="64" s="1"/>
  <c r="BR1584" i="64"/>
  <c r="BR1597" i="64" s="1"/>
  <c r="BR2520" i="64"/>
  <c r="BR2534" i="64" s="1"/>
  <c r="BR1539" i="64"/>
  <c r="BR1574" i="64" s="1"/>
  <c r="BR1423" i="64"/>
  <c r="BR1450" i="64" s="1"/>
  <c r="BR1459" i="64"/>
  <c r="BR1486" i="64" s="1"/>
  <c r="BR1878" i="64"/>
  <c r="BR1905" i="64" s="1"/>
  <c r="BR1388" i="64"/>
  <c r="BR1415" i="64" s="1"/>
  <c r="BR1914" i="64"/>
  <c r="BR1937" i="64" s="1"/>
  <c r="BR1978" i="64"/>
  <c r="BR2003" i="64" s="1"/>
  <c r="BR2012" i="64"/>
  <c r="BR2037" i="64" s="1"/>
  <c r="BR1353" i="64"/>
  <c r="BR1380" i="64" s="1"/>
  <c r="BR1946" i="64"/>
  <c r="BR1969" i="64" s="1"/>
  <c r="BR1329" i="64"/>
  <c r="BR1235" i="64"/>
  <c r="BR1259" i="64"/>
  <c r="BR1272" i="64" s="1"/>
  <c r="BR1083" i="64"/>
  <c r="BR1098" i="64" s="1"/>
  <c r="BR994" i="64"/>
  <c r="BR1007" i="64" s="1"/>
  <c r="BR942" i="64"/>
  <c r="BR1693" i="64"/>
  <c r="BR1708" i="64" s="1"/>
  <c r="BR666" i="64"/>
  <c r="BR679" i="64" s="1"/>
  <c r="BR565" i="64"/>
  <c r="BR617" i="64"/>
  <c r="BR1717" i="64"/>
  <c r="BR642" i="64"/>
  <c r="BR409" i="64"/>
  <c r="BR419" i="64" s="1"/>
  <c r="BR1107" i="64"/>
  <c r="BR593" i="64"/>
  <c r="BJ1662" i="64"/>
  <c r="BJ2468" i="64"/>
  <c r="BJ2417" i="64"/>
  <c r="BJ2442" i="64"/>
  <c r="BJ1638" i="64"/>
  <c r="BJ1653" i="64" s="1"/>
  <c r="BJ2391" i="64"/>
  <c r="BJ2408" i="64" s="1"/>
  <c r="BJ1791" i="64"/>
  <c r="BJ1804" i="64" s="1"/>
  <c r="BJ1606" i="64"/>
  <c r="BJ1584" i="64"/>
  <c r="BJ1597" i="64" s="1"/>
  <c r="BJ2520" i="64"/>
  <c r="BJ2534" i="64" s="1"/>
  <c r="BJ1495" i="64"/>
  <c r="BJ1530" i="64" s="1"/>
  <c r="BJ1539" i="64"/>
  <c r="BJ1574" i="64" s="1"/>
  <c r="BJ1946" i="64"/>
  <c r="BJ1969" i="64" s="1"/>
  <c r="BJ1423" i="64"/>
  <c r="BJ1450" i="64" s="1"/>
  <c r="BJ1914" i="64"/>
  <c r="BJ1937" i="64" s="1"/>
  <c r="BJ1388" i="64"/>
  <c r="BJ1415" i="64" s="1"/>
  <c r="BJ1978" i="64"/>
  <c r="BJ2003" i="64" s="1"/>
  <c r="BJ2012" i="64"/>
  <c r="BJ2037" i="64" s="1"/>
  <c r="BJ1878" i="64"/>
  <c r="BJ1905" i="64" s="1"/>
  <c r="BJ1459" i="64"/>
  <c r="BJ1486" i="64" s="1"/>
  <c r="BJ1353" i="64"/>
  <c r="BJ1380" i="64" s="1"/>
  <c r="BJ1329" i="64"/>
  <c r="BJ1235" i="64"/>
  <c r="BJ1259" i="64"/>
  <c r="BJ1272" i="64" s="1"/>
  <c r="BJ994" i="64"/>
  <c r="BJ1007" i="64" s="1"/>
  <c r="BJ1107" i="64"/>
  <c r="BJ942" i="64"/>
  <c r="BJ1693" i="64"/>
  <c r="BJ1708" i="64" s="1"/>
  <c r="BJ1083" i="64"/>
  <c r="BJ1098" i="64" s="1"/>
  <c r="BJ666" i="64"/>
  <c r="BJ679" i="64" s="1"/>
  <c r="BJ617" i="64"/>
  <c r="BJ642" i="64"/>
  <c r="BJ565" i="64"/>
  <c r="BJ1717" i="64"/>
  <c r="BJ409" i="64"/>
  <c r="BJ419" i="64" s="1"/>
  <c r="BJ593" i="64"/>
  <c r="BB1662" i="64"/>
  <c r="BB2442" i="64"/>
  <c r="BB2417" i="64"/>
  <c r="BB2468" i="64"/>
  <c r="BB1638" i="64"/>
  <c r="BB1653" i="64" s="1"/>
  <c r="BB2391" i="64"/>
  <c r="BB2408" i="64" s="1"/>
  <c r="BB1791" i="64"/>
  <c r="BB1804" i="64" s="1"/>
  <c r="BB2520" i="64"/>
  <c r="BB2534" i="64" s="1"/>
  <c r="BB1606" i="64"/>
  <c r="BB1584" i="64"/>
  <c r="BB1597" i="64" s="1"/>
  <c r="BB1495" i="64"/>
  <c r="BB1530" i="64" s="1"/>
  <c r="BB1946" i="64"/>
  <c r="BB1969" i="64" s="1"/>
  <c r="BB1539" i="64"/>
  <c r="BB1574" i="64" s="1"/>
  <c r="BB1423" i="64"/>
  <c r="BB1450" i="64" s="1"/>
  <c r="BB1459" i="64"/>
  <c r="BB1486" i="64" s="1"/>
  <c r="BB1388" i="64"/>
  <c r="BB1415" i="64" s="1"/>
  <c r="BB1878" i="64"/>
  <c r="BB1905" i="64" s="1"/>
  <c r="BB1978" i="64"/>
  <c r="BB2003" i="64" s="1"/>
  <c r="BB2012" i="64"/>
  <c r="BB2037" i="64" s="1"/>
  <c r="BB1914" i="64"/>
  <c r="BB1937" i="64" s="1"/>
  <c r="BB1353" i="64"/>
  <c r="BB1380" i="64" s="1"/>
  <c r="BB1259" i="64"/>
  <c r="BB1272" i="64" s="1"/>
  <c r="BB1235" i="64"/>
  <c r="BB1329" i="64"/>
  <c r="BB1107" i="64"/>
  <c r="BB994" i="64"/>
  <c r="BB1007" i="64" s="1"/>
  <c r="BB1083" i="64"/>
  <c r="BB1098" i="64" s="1"/>
  <c r="BB942" i="64"/>
  <c r="BB1693" i="64"/>
  <c r="BB1708" i="64" s="1"/>
  <c r="BB666" i="64"/>
  <c r="BB679" i="64" s="1"/>
  <c r="BB565" i="64"/>
  <c r="BB1717" i="64"/>
  <c r="BB642" i="64"/>
  <c r="BB409" i="64"/>
  <c r="BB419" i="64" s="1"/>
  <c r="BB617" i="64"/>
  <c r="BB593" i="64"/>
  <c r="AT1662" i="64"/>
  <c r="AT2417" i="64"/>
  <c r="AT2468" i="64"/>
  <c r="AT2442" i="64"/>
  <c r="AT1638" i="64"/>
  <c r="AT1653" i="64" s="1"/>
  <c r="AT2391" i="64"/>
  <c r="AT2408" i="64" s="1"/>
  <c r="AT1606" i="64"/>
  <c r="AT1791" i="64"/>
  <c r="AT1804" i="64" s="1"/>
  <c r="AT1495" i="64"/>
  <c r="AT1530" i="64" s="1"/>
  <c r="AT1584" i="64"/>
  <c r="AT1597" i="64" s="1"/>
  <c r="AT2520" i="64"/>
  <c r="AT2534" i="64" s="1"/>
  <c r="AT1539" i="64"/>
  <c r="AT1574" i="64" s="1"/>
  <c r="AT1459" i="64"/>
  <c r="AT1486" i="64" s="1"/>
  <c r="AT1423" i="64"/>
  <c r="AT1450" i="64" s="1"/>
  <c r="AT1878" i="64"/>
  <c r="AT1905" i="64" s="1"/>
  <c r="AT1914" i="64"/>
  <c r="AT1937" i="64" s="1"/>
  <c r="AT1388" i="64"/>
  <c r="AT1415" i="64" s="1"/>
  <c r="AT1946" i="64"/>
  <c r="AT1969" i="64" s="1"/>
  <c r="AT1978" i="64"/>
  <c r="AT2003" i="64" s="1"/>
  <c r="AT2012" i="64"/>
  <c r="AT2037" i="64" s="1"/>
  <c r="AT1353" i="64"/>
  <c r="AT1380" i="64" s="1"/>
  <c r="AT1259" i="64"/>
  <c r="AT1272" i="64" s="1"/>
  <c r="AT1329" i="64"/>
  <c r="AT1235" i="64"/>
  <c r="AT994" i="64"/>
  <c r="AT1007" i="64" s="1"/>
  <c r="AT1083" i="64"/>
  <c r="AT1098" i="64" s="1"/>
  <c r="AT942" i="64"/>
  <c r="AT1693" i="64"/>
  <c r="AT1708" i="64" s="1"/>
  <c r="AT1107" i="64"/>
  <c r="AT666" i="64"/>
  <c r="AT679" i="64" s="1"/>
  <c r="AT642" i="64"/>
  <c r="AT565" i="64"/>
  <c r="AT617" i="64"/>
  <c r="AT1717" i="64"/>
  <c r="AT409" i="64"/>
  <c r="AT419" i="64" s="1"/>
  <c r="AT593" i="64"/>
  <c r="AL1662" i="64"/>
  <c r="AL2442" i="64"/>
  <c r="AL2417" i="64"/>
  <c r="AL2468" i="64"/>
  <c r="AL1638" i="64"/>
  <c r="AL1653" i="64" s="1"/>
  <c r="AL1791" i="64"/>
  <c r="AL1804" i="64" s="1"/>
  <c r="AL1606" i="64"/>
  <c r="AL1584" i="64"/>
  <c r="AL1597" i="64" s="1"/>
  <c r="AL2391" i="64"/>
  <c r="AL2408" i="64" s="1"/>
  <c r="AL2520" i="64"/>
  <c r="AL2534" i="64" s="1"/>
  <c r="AL1495" i="64"/>
  <c r="AL1530" i="64" s="1"/>
  <c r="AL1539" i="64"/>
  <c r="AL1574" i="64" s="1"/>
  <c r="AL1946" i="64"/>
  <c r="AL1969" i="64" s="1"/>
  <c r="AL1914" i="64"/>
  <c r="AL1937" i="64" s="1"/>
  <c r="AL1423" i="64"/>
  <c r="AL1450" i="64" s="1"/>
  <c r="AL1388" i="64"/>
  <c r="AL1415" i="64" s="1"/>
  <c r="AL1459" i="64"/>
  <c r="AL1486" i="64" s="1"/>
  <c r="AL1878" i="64"/>
  <c r="AL1905" i="64" s="1"/>
  <c r="AL1978" i="64"/>
  <c r="AL2003" i="64" s="1"/>
  <c r="AL2012" i="64"/>
  <c r="AL2037" i="64" s="1"/>
  <c r="AL1353" i="64"/>
  <c r="AL1380" i="64" s="1"/>
  <c r="AL1329" i="64"/>
  <c r="AL1235" i="64"/>
  <c r="AL1083" i="64"/>
  <c r="AL1098" i="64" s="1"/>
  <c r="AL994" i="64"/>
  <c r="AL1007" i="64" s="1"/>
  <c r="AL1107" i="64"/>
  <c r="AL1259" i="64"/>
  <c r="AL1272" i="64" s="1"/>
  <c r="AL942" i="64"/>
  <c r="AL1693" i="64"/>
  <c r="AL1708" i="64" s="1"/>
  <c r="AL666" i="64"/>
  <c r="AL679" i="64" s="1"/>
  <c r="AL565" i="64"/>
  <c r="AL617" i="64"/>
  <c r="AL1717" i="64"/>
  <c r="AL642" i="64"/>
  <c r="AL409" i="64"/>
  <c r="AL419" i="64" s="1"/>
  <c r="AL593" i="64"/>
  <c r="AD1662" i="64"/>
  <c r="AD2417" i="64"/>
  <c r="AD2468" i="64"/>
  <c r="AD2442" i="64"/>
  <c r="AD1638" i="64"/>
  <c r="AD1653" i="64" s="1"/>
  <c r="AD2391" i="64"/>
  <c r="AD2408" i="64" s="1"/>
  <c r="AD1606" i="64"/>
  <c r="AD1791" i="64"/>
  <c r="AD1804" i="64" s="1"/>
  <c r="AD1584" i="64"/>
  <c r="AD1597" i="64" s="1"/>
  <c r="AD1495" i="64"/>
  <c r="AD1530" i="64" s="1"/>
  <c r="AD1539" i="64"/>
  <c r="AD1574" i="64" s="1"/>
  <c r="AD2520" i="64"/>
  <c r="AD2534" i="64" s="1"/>
  <c r="AD1459" i="64"/>
  <c r="AD1486" i="64" s="1"/>
  <c r="AD1946" i="64"/>
  <c r="AD1969" i="64" s="1"/>
  <c r="AD1878" i="64"/>
  <c r="AD1905" i="64" s="1"/>
  <c r="AD1388" i="64"/>
  <c r="AD1415" i="64" s="1"/>
  <c r="AD1914" i="64"/>
  <c r="AD1937" i="64" s="1"/>
  <c r="AD1423" i="64"/>
  <c r="AD1450" i="64" s="1"/>
  <c r="AD1978" i="64"/>
  <c r="AD2003" i="64" s="1"/>
  <c r="AD2012" i="64"/>
  <c r="AD2037" i="64" s="1"/>
  <c r="AD1353" i="64"/>
  <c r="AD1380" i="64" s="1"/>
  <c r="AD1329" i="64"/>
  <c r="AD1235" i="64"/>
  <c r="AD1259" i="64"/>
  <c r="AD1272" i="64" s="1"/>
  <c r="AD1107" i="64"/>
  <c r="AD994" i="64"/>
  <c r="AD1007" i="64" s="1"/>
  <c r="AD942" i="64"/>
  <c r="AD1693" i="64"/>
  <c r="AD1708" i="64" s="1"/>
  <c r="AD1083" i="64"/>
  <c r="AD1098" i="64" s="1"/>
  <c r="AD666" i="64"/>
  <c r="AD679" i="64" s="1"/>
  <c r="AD642" i="64"/>
  <c r="AD565" i="64"/>
  <c r="AD617" i="64"/>
  <c r="AD1717" i="64"/>
  <c r="AD409" i="64"/>
  <c r="AD419" i="64" s="1"/>
  <c r="AD593" i="64"/>
  <c r="V1662" i="64"/>
  <c r="V2417" i="64"/>
  <c r="V2442" i="64"/>
  <c r="V1638" i="64"/>
  <c r="V1653" i="64" s="1"/>
  <c r="V2468" i="64"/>
  <c r="V1606" i="64"/>
  <c r="V2391" i="64"/>
  <c r="V2408" i="64" s="1"/>
  <c r="V1791" i="64"/>
  <c r="V1804" i="64" s="1"/>
  <c r="V1495" i="64"/>
  <c r="V1530" i="64" s="1"/>
  <c r="V2520" i="64"/>
  <c r="V2534" i="64" s="1"/>
  <c r="V1946" i="64"/>
  <c r="V1969" i="64" s="1"/>
  <c r="V1584" i="64"/>
  <c r="V1597" i="64" s="1"/>
  <c r="V1539" i="64"/>
  <c r="V1574" i="64" s="1"/>
  <c r="V1878" i="64"/>
  <c r="V1905" i="64" s="1"/>
  <c r="V1914" i="64"/>
  <c r="V1937" i="64" s="1"/>
  <c r="V1388" i="64"/>
  <c r="V1415" i="64" s="1"/>
  <c r="V1978" i="64"/>
  <c r="V2003" i="64" s="1"/>
  <c r="V1423" i="64"/>
  <c r="V1450" i="64" s="1"/>
  <c r="V2012" i="64"/>
  <c r="V2037" i="64" s="1"/>
  <c r="V1459" i="64"/>
  <c r="V1486" i="64" s="1"/>
  <c r="V1353" i="64"/>
  <c r="V1380" i="64" s="1"/>
  <c r="V1259" i="64"/>
  <c r="V1272" i="64" s="1"/>
  <c r="V1235" i="64"/>
  <c r="V1329" i="64"/>
  <c r="V994" i="64"/>
  <c r="V1007" i="64" s="1"/>
  <c r="V1083" i="64"/>
  <c r="V1098" i="64" s="1"/>
  <c r="V942" i="64"/>
  <c r="V1107" i="64"/>
  <c r="V1693" i="64"/>
  <c r="V1708" i="64" s="1"/>
  <c r="V666" i="64"/>
  <c r="V679" i="64" s="1"/>
  <c r="V565" i="64"/>
  <c r="V617" i="64"/>
  <c r="V1717" i="64"/>
  <c r="V642" i="64"/>
  <c r="V409" i="64"/>
  <c r="V419" i="64" s="1"/>
  <c r="V593" i="64"/>
  <c r="CI1661" i="64"/>
  <c r="CI2467" i="64"/>
  <c r="CI2441" i="64"/>
  <c r="CI2416" i="64"/>
  <c r="CI1605" i="64"/>
  <c r="CI1637" i="64"/>
  <c r="CI1583" i="64"/>
  <c r="CI1790" i="64"/>
  <c r="CI2390" i="64"/>
  <c r="CI1494" i="64"/>
  <c r="CI1945" i="64"/>
  <c r="CI1877" i="64"/>
  <c r="CI2519" i="64"/>
  <c r="CI1538" i="64"/>
  <c r="CI1458" i="64"/>
  <c r="CI1977" i="64"/>
  <c r="CI1387" i="64"/>
  <c r="CI2011" i="64"/>
  <c r="CI1913" i="64"/>
  <c r="CI1352" i="64"/>
  <c r="CI1422" i="64"/>
  <c r="CI1258" i="64"/>
  <c r="CI1328" i="64"/>
  <c r="CI1234" i="64"/>
  <c r="CI1249" i="64" s="1"/>
  <c r="CI1106" i="64"/>
  <c r="CI1225" i="64" s="1"/>
  <c r="CI941" i="64"/>
  <c r="CI1692" i="64"/>
  <c r="CI665" i="64"/>
  <c r="CI678" i="64" s="1"/>
  <c r="CI641" i="64"/>
  <c r="CI564" i="64"/>
  <c r="CI616" i="64"/>
  <c r="CI1716" i="64"/>
  <c r="CI592" i="64"/>
  <c r="CA1661" i="64"/>
  <c r="CA2467" i="64"/>
  <c r="CA2441" i="64"/>
  <c r="CA2416" i="64"/>
  <c r="CA1605" i="64"/>
  <c r="CA2390" i="64"/>
  <c r="CA1637" i="64"/>
  <c r="CA1583" i="64"/>
  <c r="CA1790" i="64"/>
  <c r="CA1494" i="64"/>
  <c r="CA2519" i="64"/>
  <c r="CA1538" i="64"/>
  <c r="CA1877" i="64"/>
  <c r="CA1458" i="64"/>
  <c r="CA1945" i="64"/>
  <c r="CA1913" i="64"/>
  <c r="CA1977" i="64"/>
  <c r="CA1422" i="64"/>
  <c r="CA2011" i="64"/>
  <c r="CA1352" i="64"/>
  <c r="CA1387" i="64"/>
  <c r="CA1328" i="64"/>
  <c r="CA1234" i="64"/>
  <c r="CA1249" i="64" s="1"/>
  <c r="CA1258" i="64"/>
  <c r="CA941" i="64"/>
  <c r="CA1692" i="64"/>
  <c r="CA665" i="64"/>
  <c r="CA678" i="64" s="1"/>
  <c r="CA1106" i="64"/>
  <c r="CA1225" i="64" s="1"/>
  <c r="CA564" i="64"/>
  <c r="CA993" i="64"/>
  <c r="CA616" i="64"/>
  <c r="CA1716" i="64"/>
  <c r="CA641" i="64"/>
  <c r="CA592" i="64"/>
  <c r="BS1661" i="64"/>
  <c r="BS2467" i="64"/>
  <c r="BS2416" i="64"/>
  <c r="BS1637" i="64"/>
  <c r="BS1605" i="64"/>
  <c r="BS2441" i="64"/>
  <c r="BS2390" i="64"/>
  <c r="BS1583" i="64"/>
  <c r="BS1790" i="64"/>
  <c r="BS1494" i="64"/>
  <c r="BS1538" i="64"/>
  <c r="BS2519" i="64"/>
  <c r="BS1877" i="64"/>
  <c r="BS1945" i="64"/>
  <c r="BS1913" i="64"/>
  <c r="BS1458" i="64"/>
  <c r="BS1977" i="64"/>
  <c r="BS1387" i="64"/>
  <c r="BS2011" i="64"/>
  <c r="BS1422" i="64"/>
  <c r="BS1352" i="64"/>
  <c r="BS1234" i="64"/>
  <c r="BS1249" i="64" s="1"/>
  <c r="BS1258" i="64"/>
  <c r="BS1328" i="64"/>
  <c r="BS1106" i="64"/>
  <c r="BS1225" i="64" s="1"/>
  <c r="BS941" i="64"/>
  <c r="BS1692" i="64"/>
  <c r="BS665" i="64"/>
  <c r="BS678" i="64" s="1"/>
  <c r="BS641" i="64"/>
  <c r="BS564" i="64"/>
  <c r="BS616" i="64"/>
  <c r="BS1716" i="64"/>
  <c r="BS993" i="64"/>
  <c r="BS592" i="64"/>
  <c r="BK1661" i="64"/>
  <c r="BK2467" i="64"/>
  <c r="BK2416" i="64"/>
  <c r="BK2441" i="64"/>
  <c r="BK1605" i="64"/>
  <c r="BK2390" i="64"/>
  <c r="BK1583" i="64"/>
  <c r="BK1637" i="64"/>
  <c r="BK1790" i="64"/>
  <c r="BK1494" i="64"/>
  <c r="BK1538" i="64"/>
  <c r="BK1945" i="64"/>
  <c r="BK2519" i="64"/>
  <c r="BK1877" i="64"/>
  <c r="BK1458" i="64"/>
  <c r="BK1913" i="64"/>
  <c r="BK1387" i="64"/>
  <c r="BK1977" i="64"/>
  <c r="BK2011" i="64"/>
  <c r="BK1352" i="64"/>
  <c r="BK1258" i="64"/>
  <c r="BK1234" i="64"/>
  <c r="BK1249" i="64" s="1"/>
  <c r="BK1422" i="64"/>
  <c r="BK1328" i="64"/>
  <c r="BK1106" i="64"/>
  <c r="BK1225" i="64" s="1"/>
  <c r="BK941" i="64"/>
  <c r="BK1692" i="64"/>
  <c r="BK665" i="64"/>
  <c r="BK678" i="64" s="1"/>
  <c r="BK993" i="64"/>
  <c r="BK564" i="64"/>
  <c r="BK616" i="64"/>
  <c r="BK1716" i="64"/>
  <c r="BK641" i="64"/>
  <c r="BK592" i="64"/>
  <c r="BC1661" i="64"/>
  <c r="BC2467" i="64"/>
  <c r="BC2416" i="64"/>
  <c r="BC2441" i="64"/>
  <c r="BC1605" i="64"/>
  <c r="BC1637" i="64"/>
  <c r="BC1583" i="64"/>
  <c r="BC2390" i="64"/>
  <c r="BC1790" i="64"/>
  <c r="BC1494" i="64"/>
  <c r="BC1538" i="64"/>
  <c r="BC1877" i="64"/>
  <c r="BC2519" i="64"/>
  <c r="BC1913" i="64"/>
  <c r="BC1945" i="64"/>
  <c r="BC1977" i="64"/>
  <c r="BC1422" i="64"/>
  <c r="BC1458" i="64"/>
  <c r="BC2011" i="64"/>
  <c r="BC1387" i="64"/>
  <c r="BC1352" i="64"/>
  <c r="BC1258" i="64"/>
  <c r="BC1328" i="64"/>
  <c r="BC1234" i="64"/>
  <c r="BC1249" i="64" s="1"/>
  <c r="BC941" i="64"/>
  <c r="BC1692" i="64"/>
  <c r="BC1106" i="64"/>
  <c r="BC1225" i="64" s="1"/>
  <c r="BC665" i="64"/>
  <c r="BC678" i="64" s="1"/>
  <c r="BC641" i="64"/>
  <c r="BC564" i="64"/>
  <c r="BC616" i="64"/>
  <c r="BC993" i="64"/>
  <c r="BC1716" i="64"/>
  <c r="BC592" i="64"/>
  <c r="AU1661" i="64"/>
  <c r="AU2467" i="64"/>
  <c r="AU2416" i="64"/>
  <c r="AU2441" i="64"/>
  <c r="AU1605" i="64"/>
  <c r="AU1637" i="64"/>
  <c r="AU1790" i="64"/>
  <c r="AU2390" i="64"/>
  <c r="AU1583" i="64"/>
  <c r="AU1494" i="64"/>
  <c r="AU1538" i="64"/>
  <c r="AU1877" i="64"/>
  <c r="AU1458" i="64"/>
  <c r="AU2519" i="64"/>
  <c r="AU1945" i="64"/>
  <c r="AU1977" i="64"/>
  <c r="AU1387" i="64"/>
  <c r="AU1913" i="64"/>
  <c r="AU2011" i="64"/>
  <c r="AU1422" i="64"/>
  <c r="AU1352" i="64"/>
  <c r="AU1328" i="64"/>
  <c r="AU1234" i="64"/>
  <c r="AU1249" i="64" s="1"/>
  <c r="AU1106" i="64"/>
  <c r="AU1225" i="64" s="1"/>
  <c r="AU941" i="64"/>
  <c r="AU1692" i="64"/>
  <c r="AU665" i="64"/>
  <c r="AU678" i="64" s="1"/>
  <c r="AU564" i="64"/>
  <c r="AU616" i="64"/>
  <c r="AU1716" i="64"/>
  <c r="AU1258" i="64"/>
  <c r="AU641" i="64"/>
  <c r="AU592" i="64"/>
  <c r="AU993" i="64"/>
  <c r="AM1661" i="64"/>
  <c r="AM2467" i="64"/>
  <c r="AM2416" i="64"/>
  <c r="AM2441" i="64"/>
  <c r="AM1605" i="64"/>
  <c r="AM2390" i="64"/>
  <c r="AM1637" i="64"/>
  <c r="AM1790" i="64"/>
  <c r="AM1494" i="64"/>
  <c r="AM1583" i="64"/>
  <c r="AM2519" i="64"/>
  <c r="AM1877" i="64"/>
  <c r="AM1945" i="64"/>
  <c r="AM1458" i="64"/>
  <c r="AM1913" i="64"/>
  <c r="AM1538" i="64"/>
  <c r="AM1422" i="64"/>
  <c r="AM1977" i="64"/>
  <c r="AM2011" i="64"/>
  <c r="AM1352" i="64"/>
  <c r="AM1234" i="64"/>
  <c r="AM1249" i="64" s="1"/>
  <c r="AM1258" i="64"/>
  <c r="AM1387" i="64"/>
  <c r="AM1328" i="64"/>
  <c r="AM941" i="64"/>
  <c r="AM1692" i="64"/>
  <c r="AM665" i="64"/>
  <c r="AM678" i="64" s="1"/>
  <c r="AM641" i="64"/>
  <c r="AM564" i="64"/>
  <c r="AM993" i="64"/>
  <c r="AM616" i="64"/>
  <c r="AM1716" i="64"/>
  <c r="AM592" i="64"/>
  <c r="AM1106" i="64"/>
  <c r="AM1225" i="64" s="1"/>
  <c r="AE1661" i="64"/>
  <c r="AE2467" i="64"/>
  <c r="AE2416" i="64"/>
  <c r="AE2441" i="64"/>
  <c r="AE2390" i="64"/>
  <c r="AE1605" i="64"/>
  <c r="AE1637" i="64"/>
  <c r="AE1790" i="64"/>
  <c r="AE1583" i="64"/>
  <c r="AE1494" i="64"/>
  <c r="AE2519" i="64"/>
  <c r="AE1538" i="64"/>
  <c r="AE1877" i="64"/>
  <c r="AE1945" i="64"/>
  <c r="AE1913" i="64"/>
  <c r="AE1977" i="64"/>
  <c r="AE1422" i="64"/>
  <c r="AE2011" i="64"/>
  <c r="AE1387" i="64"/>
  <c r="AE1352" i="64"/>
  <c r="AE1458" i="64"/>
  <c r="AE1258" i="64"/>
  <c r="AE1234" i="64"/>
  <c r="AE1249" i="64" s="1"/>
  <c r="AE1328" i="64"/>
  <c r="AE941" i="64"/>
  <c r="AE1106" i="64"/>
  <c r="AE1225" i="64" s="1"/>
  <c r="AE1692" i="64"/>
  <c r="AE665" i="64"/>
  <c r="AE678" i="64" s="1"/>
  <c r="AE564" i="64"/>
  <c r="AE616" i="64"/>
  <c r="AE1716" i="64"/>
  <c r="AE993" i="64"/>
  <c r="AE641" i="64"/>
  <c r="AE592" i="64"/>
  <c r="W1661" i="64"/>
  <c r="W2467" i="64"/>
  <c r="W2416" i="64"/>
  <c r="W2441" i="64"/>
  <c r="W1605" i="64"/>
  <c r="W2390" i="64"/>
  <c r="W1790" i="64"/>
  <c r="W1637" i="64"/>
  <c r="W1494" i="64"/>
  <c r="W1583" i="64"/>
  <c r="W1538" i="64"/>
  <c r="W1877" i="64"/>
  <c r="W2519" i="64"/>
  <c r="W1945" i="64"/>
  <c r="W1458" i="64"/>
  <c r="W1977" i="64"/>
  <c r="W1387" i="64"/>
  <c r="W2011" i="64"/>
  <c r="W1352" i="64"/>
  <c r="W1913" i="64"/>
  <c r="W1422" i="64"/>
  <c r="W1258" i="64"/>
  <c r="W1328" i="64"/>
  <c r="W1234" i="64"/>
  <c r="W1249" i="64" s="1"/>
  <c r="W1106" i="64"/>
  <c r="W1225" i="64" s="1"/>
  <c r="W941" i="64"/>
  <c r="W1692" i="64"/>
  <c r="W665" i="64"/>
  <c r="W678" i="64" s="1"/>
  <c r="W641" i="64"/>
  <c r="W564" i="64"/>
  <c r="W616" i="64"/>
  <c r="W1716" i="64"/>
  <c r="W592" i="64"/>
  <c r="CJ1658" i="64"/>
  <c r="CJ1680" i="64" s="1"/>
  <c r="CJ2464" i="64"/>
  <c r="CJ2481" i="64" s="1"/>
  <c r="CJ2413" i="64"/>
  <c r="CJ2430" i="64" s="1"/>
  <c r="CJ2438" i="64"/>
  <c r="CJ2455" i="64" s="1"/>
  <c r="CJ1602" i="64"/>
  <c r="CJ1625" i="64" s="1"/>
  <c r="CJ2387" i="64"/>
  <c r="CJ2404" i="64" s="1"/>
  <c r="CJ1634" i="64"/>
  <c r="CJ1649" i="64" s="1"/>
  <c r="CJ1787" i="64"/>
  <c r="CJ1800" i="64" s="1"/>
  <c r="CJ1580" i="64"/>
  <c r="CJ1593" i="64" s="1"/>
  <c r="CJ1491" i="64"/>
  <c r="CJ1526" i="64" s="1"/>
  <c r="CJ1535" i="64"/>
  <c r="CJ1570" i="64" s="1"/>
  <c r="CJ2516" i="64"/>
  <c r="CJ2530" i="64" s="1"/>
  <c r="CJ1874" i="64"/>
  <c r="CJ1901" i="64" s="1"/>
  <c r="CJ1942" i="64"/>
  <c r="CJ1965" i="64" s="1"/>
  <c r="CJ1910" i="64"/>
  <c r="CJ1933" i="64" s="1"/>
  <c r="CJ1455" i="64"/>
  <c r="CJ1482" i="64" s="1"/>
  <c r="CJ1974" i="64"/>
  <c r="CJ1999" i="64" s="1"/>
  <c r="CJ1419" i="64"/>
  <c r="CJ1446" i="64" s="1"/>
  <c r="CJ2008" i="64"/>
  <c r="CJ2033" i="64" s="1"/>
  <c r="CJ1349" i="64"/>
  <c r="CJ1376" i="64" s="1"/>
  <c r="CJ1384" i="64"/>
  <c r="CJ1411" i="64" s="1"/>
  <c r="CJ1325" i="64"/>
  <c r="CJ1231" i="64"/>
  <c r="CJ1246" i="64" s="1"/>
  <c r="CJ1079" i="64"/>
  <c r="CJ1094" i="64" s="1"/>
  <c r="CJ938" i="64"/>
  <c r="CJ953" i="64" s="1"/>
  <c r="CJ1689" i="64"/>
  <c r="CJ1704" i="64" s="1"/>
  <c r="CJ662" i="64"/>
  <c r="CJ675" i="64" s="1"/>
  <c r="CJ1255" i="64"/>
  <c r="CJ1268" i="64" s="1"/>
  <c r="CJ561" i="64"/>
  <c r="CJ1103" i="64"/>
  <c r="CJ613" i="64"/>
  <c r="CJ990" i="64"/>
  <c r="CJ1003" i="64" s="1"/>
  <c r="CJ1713" i="64"/>
  <c r="CJ1728" i="64" s="1"/>
  <c r="CJ638" i="64"/>
  <c r="CJ589" i="64"/>
  <c r="CB1658" i="64"/>
  <c r="CB1680" i="64" s="1"/>
  <c r="CB2464" i="64"/>
  <c r="CB2481" i="64" s="1"/>
  <c r="CB2413" i="64"/>
  <c r="CB2430" i="64" s="1"/>
  <c r="CB2438" i="64"/>
  <c r="CB2455" i="64" s="1"/>
  <c r="CB2387" i="64"/>
  <c r="CB2404" i="64" s="1"/>
  <c r="CB1634" i="64"/>
  <c r="CB1649" i="64" s="1"/>
  <c r="CB1602" i="64"/>
  <c r="CB1625" i="64" s="1"/>
  <c r="CB1787" i="64"/>
  <c r="CB1800" i="64" s="1"/>
  <c r="CB1491" i="64"/>
  <c r="CB1526" i="64" s="1"/>
  <c r="CB1580" i="64"/>
  <c r="CB1593" i="64" s="1"/>
  <c r="CB1535" i="64"/>
  <c r="CB1570" i="64" s="1"/>
  <c r="CB2516" i="64"/>
  <c r="CB2530" i="64" s="1"/>
  <c r="CB1874" i="64"/>
  <c r="CB1901" i="64" s="1"/>
  <c r="CB1942" i="64"/>
  <c r="CB1965" i="64" s="1"/>
  <c r="CB1910" i="64"/>
  <c r="CB1933" i="64" s="1"/>
  <c r="CB1455" i="64"/>
  <c r="CB1482" i="64" s="1"/>
  <c r="CB1974" i="64"/>
  <c r="CB1999" i="64" s="1"/>
  <c r="CB1384" i="64"/>
  <c r="CB1411" i="64" s="1"/>
  <c r="CB2008" i="64"/>
  <c r="CB2033" i="64" s="1"/>
  <c r="CB1419" i="64"/>
  <c r="CB1446" i="64" s="1"/>
  <c r="CB1349" i="64"/>
  <c r="CB1376" i="64" s="1"/>
  <c r="CB1325" i="64"/>
  <c r="CB1231" i="64"/>
  <c r="CB1246" i="64" s="1"/>
  <c r="CB1255" i="64"/>
  <c r="CB1268" i="64" s="1"/>
  <c r="CB1079" i="64"/>
  <c r="CB1094" i="64" s="1"/>
  <c r="CB938" i="64"/>
  <c r="CB953" i="64" s="1"/>
  <c r="CB1103" i="64"/>
  <c r="CB1689" i="64"/>
  <c r="CB1704" i="64" s="1"/>
  <c r="CB662" i="64"/>
  <c r="CB675" i="64" s="1"/>
  <c r="CB561" i="64"/>
  <c r="CB638" i="64"/>
  <c r="CB613" i="64"/>
  <c r="CB1713" i="64"/>
  <c r="CB1728" i="64" s="1"/>
  <c r="CB589" i="64"/>
  <c r="CB990" i="64"/>
  <c r="CB1003" i="64" s="1"/>
  <c r="BT1658" i="64"/>
  <c r="BT1680" i="64" s="1"/>
  <c r="BT2464" i="64"/>
  <c r="BT2481" i="64" s="1"/>
  <c r="BT2413" i="64"/>
  <c r="BT2430" i="64" s="1"/>
  <c r="BT2438" i="64"/>
  <c r="BT2455" i="64" s="1"/>
  <c r="BT1602" i="64"/>
  <c r="BT1625" i="64" s="1"/>
  <c r="BT2387" i="64"/>
  <c r="BT2404" i="64" s="1"/>
  <c r="BT1787" i="64"/>
  <c r="BT1800" i="64" s="1"/>
  <c r="BT1634" i="64"/>
  <c r="BT1649" i="64" s="1"/>
  <c r="BT1491" i="64"/>
  <c r="BT1526" i="64" s="1"/>
  <c r="BT1580" i="64"/>
  <c r="BT1593" i="64" s="1"/>
  <c r="BT1874" i="64"/>
  <c r="BT1901" i="64" s="1"/>
  <c r="BT2516" i="64"/>
  <c r="BT2530" i="64" s="1"/>
  <c r="BT1942" i="64"/>
  <c r="BT1965" i="64" s="1"/>
  <c r="BT1535" i="64"/>
  <c r="BT1570" i="64" s="1"/>
  <c r="BT1455" i="64"/>
  <c r="BT1482" i="64" s="1"/>
  <c r="BT1419" i="64"/>
  <c r="BT1446" i="64" s="1"/>
  <c r="BT1384" i="64"/>
  <c r="BT1411" i="64" s="1"/>
  <c r="BT1974" i="64"/>
  <c r="BT1999" i="64" s="1"/>
  <c r="BT1910" i="64"/>
  <c r="BT1933" i="64" s="1"/>
  <c r="BT2008" i="64"/>
  <c r="BT2033" i="64" s="1"/>
  <c r="BT1349" i="64"/>
  <c r="BT1376" i="64" s="1"/>
  <c r="BT1255" i="64"/>
  <c r="BT1268" i="64" s="1"/>
  <c r="BT1231" i="64"/>
  <c r="BT1246" i="64" s="1"/>
  <c r="BT1325" i="64"/>
  <c r="BT1103" i="64"/>
  <c r="BT1079" i="64"/>
  <c r="BT1094" i="64" s="1"/>
  <c r="BT938" i="64"/>
  <c r="BT953" i="64" s="1"/>
  <c r="BT1689" i="64"/>
  <c r="BT1704" i="64" s="1"/>
  <c r="BT662" i="64"/>
  <c r="BT675" i="64" s="1"/>
  <c r="BT561" i="64"/>
  <c r="BT990" i="64"/>
  <c r="BT1003" i="64" s="1"/>
  <c r="BT613" i="64"/>
  <c r="BT1713" i="64"/>
  <c r="BT1728" i="64" s="1"/>
  <c r="BT638" i="64"/>
  <c r="BT589" i="64"/>
  <c r="BL1658" i="64"/>
  <c r="BL1680" i="64" s="1"/>
  <c r="BL2464" i="64"/>
  <c r="BL2481" i="64" s="1"/>
  <c r="BL2413" i="64"/>
  <c r="BL2430" i="64" s="1"/>
  <c r="BL2438" i="64"/>
  <c r="BL2455" i="64" s="1"/>
  <c r="BL1602" i="64"/>
  <c r="BL1625" i="64" s="1"/>
  <c r="BL2387" i="64"/>
  <c r="BL2404" i="64" s="1"/>
  <c r="BL1634" i="64"/>
  <c r="BL1649" i="64" s="1"/>
  <c r="BL1787" i="64"/>
  <c r="BL1800" i="64" s="1"/>
  <c r="BL1580" i="64"/>
  <c r="BL1593" i="64" s="1"/>
  <c r="BL1491" i="64"/>
  <c r="BL1526" i="64" s="1"/>
  <c r="BL2516" i="64"/>
  <c r="BL2530" i="64" s="1"/>
  <c r="BL1535" i="64"/>
  <c r="BL1570" i="64" s="1"/>
  <c r="BL1874" i="64"/>
  <c r="BL1901" i="64" s="1"/>
  <c r="BL1942" i="64"/>
  <c r="BL1965" i="64" s="1"/>
  <c r="BL1910" i="64"/>
  <c r="BL1933" i="64" s="1"/>
  <c r="BL1455" i="64"/>
  <c r="BL1482" i="64" s="1"/>
  <c r="BL1974" i="64"/>
  <c r="BL1999" i="64" s="1"/>
  <c r="BL1419" i="64"/>
  <c r="BL1446" i="64" s="1"/>
  <c r="BL2008" i="64"/>
  <c r="BL2033" i="64" s="1"/>
  <c r="BL1384" i="64"/>
  <c r="BL1411" i="64" s="1"/>
  <c r="BL1349" i="64"/>
  <c r="BL1376" i="64" s="1"/>
  <c r="BL1255" i="64"/>
  <c r="BL1268" i="64" s="1"/>
  <c r="BL1231" i="64"/>
  <c r="BL1246" i="64" s="1"/>
  <c r="BL1325" i="64"/>
  <c r="BL1079" i="64"/>
  <c r="BL1094" i="64" s="1"/>
  <c r="BL938" i="64"/>
  <c r="BL953" i="64" s="1"/>
  <c r="BL1689" i="64"/>
  <c r="BL1704" i="64" s="1"/>
  <c r="BL662" i="64"/>
  <c r="BL675" i="64" s="1"/>
  <c r="BL1103" i="64"/>
  <c r="BL561" i="64"/>
  <c r="BL638" i="64"/>
  <c r="BL613" i="64"/>
  <c r="BL1713" i="64"/>
  <c r="BL1728" i="64" s="1"/>
  <c r="BL990" i="64"/>
  <c r="BL1003" i="64" s="1"/>
  <c r="BL589" i="64"/>
  <c r="BD1658" i="64"/>
  <c r="BD1680" i="64" s="1"/>
  <c r="BD2464" i="64"/>
  <c r="BD2481" i="64" s="1"/>
  <c r="BD2413" i="64"/>
  <c r="BD2430" i="64" s="1"/>
  <c r="BD2438" i="64"/>
  <c r="BD2455" i="64" s="1"/>
  <c r="BD1602" i="64"/>
  <c r="BD1625" i="64" s="1"/>
  <c r="BD2387" i="64"/>
  <c r="BD2404" i="64" s="1"/>
  <c r="BD1634" i="64"/>
  <c r="BD1649" i="64" s="1"/>
  <c r="BD1787" i="64"/>
  <c r="BD1800" i="64" s="1"/>
  <c r="BD1491" i="64"/>
  <c r="BD1526" i="64" s="1"/>
  <c r="BD1580" i="64"/>
  <c r="BD1593" i="64" s="1"/>
  <c r="BD1535" i="64"/>
  <c r="BD1570" i="64" s="1"/>
  <c r="BD2516" i="64"/>
  <c r="BD2530" i="64" s="1"/>
  <c r="BD1874" i="64"/>
  <c r="BD1901" i="64" s="1"/>
  <c r="BD1942" i="64"/>
  <c r="BD1965" i="64" s="1"/>
  <c r="BD1910" i="64"/>
  <c r="BD1933" i="64" s="1"/>
  <c r="BD1455" i="64"/>
  <c r="BD1482" i="64" s="1"/>
  <c r="BD1974" i="64"/>
  <c r="BD1999" i="64" s="1"/>
  <c r="BD1384" i="64"/>
  <c r="BD1411" i="64" s="1"/>
  <c r="BD2008" i="64"/>
  <c r="BD2033" i="64" s="1"/>
  <c r="BD1349" i="64"/>
  <c r="BD1376" i="64" s="1"/>
  <c r="BD1419" i="64"/>
  <c r="BD1446" i="64" s="1"/>
  <c r="BD1325" i="64"/>
  <c r="BD1231" i="64"/>
  <c r="BD1246" i="64" s="1"/>
  <c r="BD1079" i="64"/>
  <c r="BD1094" i="64" s="1"/>
  <c r="BD938" i="64"/>
  <c r="BD953" i="64" s="1"/>
  <c r="BD1255" i="64"/>
  <c r="BD1268" i="64" s="1"/>
  <c r="BD1103" i="64"/>
  <c r="BD1689" i="64"/>
  <c r="BD1704" i="64" s="1"/>
  <c r="BD662" i="64"/>
  <c r="BD675" i="64" s="1"/>
  <c r="BD561" i="64"/>
  <c r="BD613" i="64"/>
  <c r="BD1713" i="64"/>
  <c r="BD1728" i="64" s="1"/>
  <c r="BD638" i="64"/>
  <c r="BD589" i="64"/>
  <c r="AV1658" i="64"/>
  <c r="AV1680" i="64" s="1"/>
  <c r="AV2464" i="64"/>
  <c r="AV2481" i="64" s="1"/>
  <c r="AV2413" i="64"/>
  <c r="AV2430" i="64" s="1"/>
  <c r="AV2438" i="64"/>
  <c r="AV2455" i="64" s="1"/>
  <c r="AV2387" i="64"/>
  <c r="AV2404" i="64" s="1"/>
  <c r="AV1634" i="64"/>
  <c r="AV1649" i="64" s="1"/>
  <c r="AV1602" i="64"/>
  <c r="AV1625" i="64" s="1"/>
  <c r="AV1787" i="64"/>
  <c r="AV1800" i="64" s="1"/>
  <c r="AV1580" i="64"/>
  <c r="AV1593" i="64" s="1"/>
  <c r="AV1491" i="64"/>
  <c r="AV1526" i="64" s="1"/>
  <c r="AV1535" i="64"/>
  <c r="AV1570" i="64" s="1"/>
  <c r="AV1874" i="64"/>
  <c r="AV1901" i="64" s="1"/>
  <c r="AV2516" i="64"/>
  <c r="AV2530" i="64" s="1"/>
  <c r="AV1942" i="64"/>
  <c r="AV1965" i="64" s="1"/>
  <c r="AV1455" i="64"/>
  <c r="AV1482" i="64" s="1"/>
  <c r="AV1910" i="64"/>
  <c r="AV1933" i="64" s="1"/>
  <c r="AV1974" i="64"/>
  <c r="AV1999" i="64" s="1"/>
  <c r="AV1419" i="64"/>
  <c r="AV1446" i="64" s="1"/>
  <c r="AV2008" i="64"/>
  <c r="AV2033" i="64" s="1"/>
  <c r="AV1349" i="64"/>
  <c r="AV1376" i="64" s="1"/>
  <c r="AV1325" i="64"/>
  <c r="AV1384" i="64"/>
  <c r="AV1411" i="64" s="1"/>
  <c r="AV1231" i="64"/>
  <c r="AV1246" i="64" s="1"/>
  <c r="AV1255" i="64"/>
  <c r="AV1268" i="64" s="1"/>
  <c r="AV1103" i="64"/>
  <c r="AV1079" i="64"/>
  <c r="AV1094" i="64" s="1"/>
  <c r="AV938" i="64"/>
  <c r="AV953" i="64" s="1"/>
  <c r="AV1689" i="64"/>
  <c r="AV1704" i="64" s="1"/>
  <c r="AV662" i="64"/>
  <c r="AV675" i="64" s="1"/>
  <c r="AV561" i="64"/>
  <c r="AV990" i="64"/>
  <c r="AV1003" i="64" s="1"/>
  <c r="AV638" i="64"/>
  <c r="AV613" i="64"/>
  <c r="AV1713" i="64"/>
  <c r="AV1728" i="64" s="1"/>
  <c r="AV589" i="64"/>
  <c r="AN1658" i="64"/>
  <c r="AN1680" i="64" s="1"/>
  <c r="AN2464" i="64"/>
  <c r="AN2481" i="64" s="1"/>
  <c r="AN2413" i="64"/>
  <c r="AN2430" i="64" s="1"/>
  <c r="AN2438" i="64"/>
  <c r="AN2455" i="64" s="1"/>
  <c r="AN1634" i="64"/>
  <c r="AN1649" i="64" s="1"/>
  <c r="AN1602" i="64"/>
  <c r="AN1625" i="64" s="1"/>
  <c r="AN2387" i="64"/>
  <c r="AN2404" i="64" s="1"/>
  <c r="AN1787" i="64"/>
  <c r="AN1800" i="64" s="1"/>
  <c r="AN1580" i="64"/>
  <c r="AN1593" i="64" s="1"/>
  <c r="AN1491" i="64"/>
  <c r="AN1526" i="64" s="1"/>
  <c r="AN1874" i="64"/>
  <c r="AN1901" i="64" s="1"/>
  <c r="AN1535" i="64"/>
  <c r="AN1570" i="64" s="1"/>
  <c r="AN1942" i="64"/>
  <c r="AN1965" i="64" s="1"/>
  <c r="AN2516" i="64"/>
  <c r="AN2530" i="64" s="1"/>
  <c r="AN1910" i="64"/>
  <c r="AN1933" i="64" s="1"/>
  <c r="AN1455" i="64"/>
  <c r="AN1482" i="64" s="1"/>
  <c r="AN1974" i="64"/>
  <c r="AN1999" i="64" s="1"/>
  <c r="AN2008" i="64"/>
  <c r="AN2033" i="64" s="1"/>
  <c r="AN1384" i="64"/>
  <c r="AN1411" i="64" s="1"/>
  <c r="AN1419" i="64"/>
  <c r="AN1446" i="64" s="1"/>
  <c r="AN1349" i="64"/>
  <c r="AN1376" i="64" s="1"/>
  <c r="AN1255" i="64"/>
  <c r="AN1268" i="64" s="1"/>
  <c r="AN1231" i="64"/>
  <c r="AN1246" i="64" s="1"/>
  <c r="AN1325" i="64"/>
  <c r="AN1103" i="64"/>
  <c r="AN1079" i="64"/>
  <c r="AN1094" i="64" s="1"/>
  <c r="AN938" i="64"/>
  <c r="AN953" i="64" s="1"/>
  <c r="AN1689" i="64"/>
  <c r="AN1704" i="64" s="1"/>
  <c r="AN662" i="64"/>
  <c r="AN675" i="64" s="1"/>
  <c r="AN561" i="64"/>
  <c r="AN613" i="64"/>
  <c r="AN1713" i="64"/>
  <c r="AN1728" i="64" s="1"/>
  <c r="AN990" i="64"/>
  <c r="AN1003" i="64" s="1"/>
  <c r="AN589" i="64"/>
  <c r="AF1658" i="64"/>
  <c r="AF1680" i="64" s="1"/>
  <c r="AF2464" i="64"/>
  <c r="AF2481" i="64" s="1"/>
  <c r="AF2413" i="64"/>
  <c r="AF2430" i="64" s="1"/>
  <c r="AF2438" i="64"/>
  <c r="AF2455" i="64" s="1"/>
  <c r="AF1602" i="64"/>
  <c r="AF1625" i="64" s="1"/>
  <c r="AF1787" i="64"/>
  <c r="AF1800" i="64" s="1"/>
  <c r="AF2387" i="64"/>
  <c r="AF2404" i="64" s="1"/>
  <c r="AF1634" i="64"/>
  <c r="AF1649" i="64" s="1"/>
  <c r="AF1491" i="64"/>
  <c r="AF1526" i="64" s="1"/>
  <c r="AF1580" i="64"/>
  <c r="AF1593" i="64" s="1"/>
  <c r="AF1535" i="64"/>
  <c r="AF1570" i="64" s="1"/>
  <c r="AF2516" i="64"/>
  <c r="AF2530" i="64" s="1"/>
  <c r="AF1874" i="64"/>
  <c r="AF1901" i="64" s="1"/>
  <c r="AF1942" i="64"/>
  <c r="AF1965" i="64" s="1"/>
  <c r="AF1455" i="64"/>
  <c r="AF1482" i="64" s="1"/>
  <c r="AF1974" i="64"/>
  <c r="AF1999" i="64" s="1"/>
  <c r="AF1419" i="64"/>
  <c r="AF1446" i="64" s="1"/>
  <c r="AF1384" i="64"/>
  <c r="AF1411" i="64" s="1"/>
  <c r="AF1910" i="64"/>
  <c r="AF1933" i="64" s="1"/>
  <c r="AF2008" i="64"/>
  <c r="AF2033" i="64" s="1"/>
  <c r="AF1349" i="64"/>
  <c r="AF1376" i="64" s="1"/>
  <c r="AF1255" i="64"/>
  <c r="AF1268" i="64" s="1"/>
  <c r="AF1231" i="64"/>
  <c r="AF1246" i="64" s="1"/>
  <c r="AF1325" i="64"/>
  <c r="AF1079" i="64"/>
  <c r="AF1094" i="64" s="1"/>
  <c r="AF938" i="64"/>
  <c r="AF953" i="64" s="1"/>
  <c r="AF1689" i="64"/>
  <c r="AF1704" i="64" s="1"/>
  <c r="AF662" i="64"/>
  <c r="AF675" i="64" s="1"/>
  <c r="AF1103" i="64"/>
  <c r="AF990" i="64"/>
  <c r="AF1003" i="64" s="1"/>
  <c r="AF561" i="64"/>
  <c r="AF613" i="64"/>
  <c r="AF1713" i="64"/>
  <c r="AF1728" i="64" s="1"/>
  <c r="AF638" i="64"/>
  <c r="AF589" i="64"/>
  <c r="X1658" i="64"/>
  <c r="X1680" i="64" s="1"/>
  <c r="X2464" i="64"/>
  <c r="X2481" i="64" s="1"/>
  <c r="X2413" i="64"/>
  <c r="X2430" i="64" s="1"/>
  <c r="X2438" i="64"/>
  <c r="X2455" i="64" s="1"/>
  <c r="X2387" i="64"/>
  <c r="X2404" i="64" s="1"/>
  <c r="X1602" i="64"/>
  <c r="X1625" i="64" s="1"/>
  <c r="X1634" i="64"/>
  <c r="X1649" i="64" s="1"/>
  <c r="X1787" i="64"/>
  <c r="X1800" i="64" s="1"/>
  <c r="X1580" i="64"/>
  <c r="X1593" i="64" s="1"/>
  <c r="X1491" i="64"/>
  <c r="X1526" i="64" s="1"/>
  <c r="X2516" i="64"/>
  <c r="X2530" i="64" s="1"/>
  <c r="X1874" i="64"/>
  <c r="X1901" i="64" s="1"/>
  <c r="X1535" i="64"/>
  <c r="X1570" i="64" s="1"/>
  <c r="X1942" i="64"/>
  <c r="X1965" i="64" s="1"/>
  <c r="X1910" i="64"/>
  <c r="X1933" i="64" s="1"/>
  <c r="X1455" i="64"/>
  <c r="X1482" i="64" s="1"/>
  <c r="X1974" i="64"/>
  <c r="X1999" i="64" s="1"/>
  <c r="X2008" i="64"/>
  <c r="X2033" i="64" s="1"/>
  <c r="X1349" i="64"/>
  <c r="X1376" i="64" s="1"/>
  <c r="X1419" i="64"/>
  <c r="X1446" i="64" s="1"/>
  <c r="X1384" i="64"/>
  <c r="X1411" i="64" s="1"/>
  <c r="X1325" i="64"/>
  <c r="X1231" i="64"/>
  <c r="X1246" i="64" s="1"/>
  <c r="X1255" i="64"/>
  <c r="X1268" i="64" s="1"/>
  <c r="X1079" i="64"/>
  <c r="X1094" i="64" s="1"/>
  <c r="X938" i="64"/>
  <c r="X953" i="64" s="1"/>
  <c r="X1103" i="64"/>
  <c r="X1689" i="64"/>
  <c r="X1704" i="64" s="1"/>
  <c r="X662" i="64"/>
  <c r="X675" i="64" s="1"/>
  <c r="X561" i="64"/>
  <c r="X638" i="64"/>
  <c r="X613" i="64"/>
  <c r="X990" i="64"/>
  <c r="X1003" i="64" s="1"/>
  <c r="X1713" i="64"/>
  <c r="X1728"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712" i="64"/>
  <c r="BC1712" i="64"/>
  <c r="BO1712" i="64"/>
  <c r="CC1712" i="64"/>
  <c r="AB1713" i="64"/>
  <c r="AB1728" i="64" s="1"/>
  <c r="BG1713" i="64"/>
  <c r="BG1728" i="64" s="1"/>
  <c r="BW1716" i="64"/>
  <c r="BO1717" i="64"/>
  <c r="AW560" i="64"/>
  <c r="AW580" i="64" s="1"/>
  <c r="AO561" i="64"/>
  <c r="X564" i="64"/>
  <c r="CB565" i="64"/>
  <c r="BB588" i="64"/>
  <c r="BB603" i="64" s="1"/>
  <c r="AT589" i="64"/>
  <c r="BG612" i="64"/>
  <c r="AY613" i="64"/>
  <c r="AP616" i="64"/>
  <c r="AH617" i="64"/>
  <c r="AN638" i="64"/>
  <c r="BT641" i="64"/>
  <c r="AQ1693" i="64"/>
  <c r="AQ1708" i="64" s="1"/>
  <c r="AJ937" i="64"/>
  <c r="AJ952" i="64" s="1"/>
  <c r="AP941" i="64"/>
  <c r="V989" i="64"/>
  <c r="V1002" i="64" s="1"/>
  <c r="W993" i="64"/>
  <c r="BI665" i="64"/>
  <c r="BI678" i="64" s="1"/>
  <c r="BK1657" i="64"/>
  <c r="BK2412" i="64"/>
  <c r="BK2429" i="64" s="1"/>
  <c r="BK2463" i="64"/>
  <c r="BK2480" i="64" s="1"/>
  <c r="BK2386" i="64"/>
  <c r="BK2403" i="64" s="1"/>
  <c r="BK2437" i="64"/>
  <c r="BK2454" i="64" s="1"/>
  <c r="BK1786" i="64"/>
  <c r="BK1799" i="64" s="1"/>
  <c r="BK1633" i="64"/>
  <c r="BK1648" i="64" s="1"/>
  <c r="BK1601" i="64"/>
  <c r="BK1624" i="64" s="1"/>
  <c r="BK1490" i="64"/>
  <c r="BK1525" i="64" s="1"/>
  <c r="BK2515" i="64"/>
  <c r="BK2529" i="64" s="1"/>
  <c r="BK1579" i="64"/>
  <c r="BK1592" i="64" s="1"/>
  <c r="BK1534" i="64"/>
  <c r="BK1941" i="64"/>
  <c r="BK1964" i="64" s="1"/>
  <c r="BK1909" i="64"/>
  <c r="BK1932" i="64" s="1"/>
  <c r="BK1383" i="64"/>
  <c r="BK1410" i="64" s="1"/>
  <c r="BK1454" i="64"/>
  <c r="BK1481" i="64" s="1"/>
  <c r="BK1873" i="64"/>
  <c r="BK1900" i="64" s="1"/>
  <c r="BK1973" i="64"/>
  <c r="BK1998" i="64" s="1"/>
  <c r="BK1418" i="64"/>
  <c r="BK1445" i="64" s="1"/>
  <c r="BK2007" i="64"/>
  <c r="BK2032" i="64" s="1"/>
  <c r="BK1348" i="64"/>
  <c r="BK1375" i="64" s="1"/>
  <c r="BK1324" i="64"/>
  <c r="BK1339" i="64" s="1"/>
  <c r="BK1254" i="64"/>
  <c r="BK1267" i="64" s="1"/>
  <c r="BK989" i="64"/>
  <c r="BK1002" i="64" s="1"/>
  <c r="BK1078" i="64"/>
  <c r="BK1093" i="64" s="1"/>
  <c r="BK937" i="64"/>
  <c r="BK952" i="64" s="1"/>
  <c r="BK1230" i="64"/>
  <c r="BK1245" i="64" s="1"/>
  <c r="BK1102" i="64"/>
  <c r="BK1688" i="64"/>
  <c r="BK1703" i="64" s="1"/>
  <c r="BK661" i="64"/>
  <c r="BK560" i="64"/>
  <c r="BK580" i="64" s="1"/>
  <c r="BK612" i="64"/>
  <c r="BK637" i="64"/>
  <c r="BK588" i="64"/>
  <c r="BK603" i="64" s="1"/>
  <c r="BS1662" i="64"/>
  <c r="BS2468" i="64"/>
  <c r="BS2417" i="64"/>
  <c r="BS2442" i="64"/>
  <c r="BS1606" i="64"/>
  <c r="BS2391" i="64"/>
  <c r="BS2408" i="64" s="1"/>
  <c r="BS1638" i="64"/>
  <c r="BS1653" i="64" s="1"/>
  <c r="BS1584" i="64"/>
  <c r="BS1597" i="64" s="1"/>
  <c r="BS1791" i="64"/>
  <c r="BS1804" i="64" s="1"/>
  <c r="BS2520" i="64"/>
  <c r="BS2534" i="64" s="1"/>
  <c r="BS1495" i="64"/>
  <c r="BS1530" i="64" s="1"/>
  <c r="BS1539" i="64"/>
  <c r="BS1574" i="64" s="1"/>
  <c r="BS1878" i="64"/>
  <c r="BS1905" i="64" s="1"/>
  <c r="BS1946" i="64"/>
  <c r="BS1969" i="64" s="1"/>
  <c r="BS1459" i="64"/>
  <c r="BS1486" i="64" s="1"/>
  <c r="BS1914" i="64"/>
  <c r="BS1937" i="64" s="1"/>
  <c r="BS1978" i="64"/>
  <c r="BS2003" i="64" s="1"/>
  <c r="BS2012" i="64"/>
  <c r="BS2037" i="64" s="1"/>
  <c r="BS1353" i="64"/>
  <c r="BS1380" i="64" s="1"/>
  <c r="BS1423" i="64"/>
  <c r="BS1450" i="64" s="1"/>
  <c r="BS1388" i="64"/>
  <c r="BS1415" i="64" s="1"/>
  <c r="BS1329" i="64"/>
  <c r="BS1235" i="64"/>
  <c r="BS1259" i="64"/>
  <c r="BS1272" i="64" s="1"/>
  <c r="BS942" i="64"/>
  <c r="BS1693" i="64"/>
  <c r="BS1708" i="64" s="1"/>
  <c r="BS666" i="64"/>
  <c r="BS679" i="64" s="1"/>
  <c r="BS1107" i="64"/>
  <c r="BS565" i="64"/>
  <c r="BS1083" i="64"/>
  <c r="BS1098" i="64" s="1"/>
  <c r="BS617" i="64"/>
  <c r="BS994" i="64"/>
  <c r="BS1007" i="64" s="1"/>
  <c r="BS1717" i="64"/>
  <c r="BS642" i="64"/>
  <c r="BS593" i="64"/>
  <c r="CJ1661" i="64"/>
  <c r="CJ2467" i="64"/>
  <c r="CJ2441" i="64"/>
  <c r="CJ2416" i="64"/>
  <c r="CJ2390" i="64"/>
  <c r="CJ1637" i="64"/>
  <c r="CJ1605" i="64"/>
  <c r="CJ1583" i="64"/>
  <c r="CJ1790" i="64"/>
  <c r="CJ2519" i="64"/>
  <c r="CJ1877" i="64"/>
  <c r="CJ1538" i="64"/>
  <c r="CJ1458" i="64"/>
  <c r="CJ1945" i="64"/>
  <c r="CJ1494" i="64"/>
  <c r="CJ1913" i="64"/>
  <c r="CJ1387" i="64"/>
  <c r="CJ2011" i="64"/>
  <c r="CJ1352" i="64"/>
  <c r="CJ1422" i="64"/>
  <c r="CJ1328" i="64"/>
  <c r="CJ1234" i="64"/>
  <c r="CJ1249" i="64" s="1"/>
  <c r="CJ1106" i="64"/>
  <c r="CJ1225" i="64" s="1"/>
  <c r="CJ1977" i="64"/>
  <c r="CJ1258" i="64"/>
  <c r="CJ1692" i="64"/>
  <c r="CJ665" i="64"/>
  <c r="CJ678" i="64" s="1"/>
  <c r="CJ616" i="64"/>
  <c r="CJ1716" i="64"/>
  <c r="CJ408" i="64"/>
  <c r="CJ592" i="64"/>
  <c r="CJ993" i="64"/>
  <c r="CJ941" i="64"/>
  <c r="AV1661" i="64"/>
  <c r="AV2467" i="64"/>
  <c r="AV2416" i="64"/>
  <c r="AV2441" i="64"/>
  <c r="AV2390" i="64"/>
  <c r="AV1605" i="64"/>
  <c r="AV1583" i="64"/>
  <c r="AV1637" i="64"/>
  <c r="AV2519" i="64"/>
  <c r="AV1790" i="64"/>
  <c r="AV1494" i="64"/>
  <c r="AV1877" i="64"/>
  <c r="AV1538" i="64"/>
  <c r="AV1945" i="64"/>
  <c r="AV1458" i="64"/>
  <c r="AV1387" i="64"/>
  <c r="AV1913" i="64"/>
  <c r="AV2011" i="64"/>
  <c r="AV1422" i="64"/>
  <c r="AV1352" i="64"/>
  <c r="AV1328" i="64"/>
  <c r="AV1234" i="64"/>
  <c r="AV1249" i="64" s="1"/>
  <c r="AV1977" i="64"/>
  <c r="AV1258" i="64"/>
  <c r="AV1106" i="64"/>
  <c r="AV1225" i="64" s="1"/>
  <c r="AV1692" i="64"/>
  <c r="AV665" i="64"/>
  <c r="AV678" i="64" s="1"/>
  <c r="AV616" i="64"/>
  <c r="AV1716" i="64"/>
  <c r="AV641" i="64"/>
  <c r="AV592" i="64"/>
  <c r="AV993" i="64"/>
  <c r="AV941" i="64"/>
  <c r="Y1658" i="64"/>
  <c r="Y1680" i="64" s="1"/>
  <c r="Y2464" i="64"/>
  <c r="Y2481" i="64" s="1"/>
  <c r="Y2438" i="64"/>
  <c r="Y2455" i="64" s="1"/>
  <c r="Y2413" i="64"/>
  <c r="Y2430" i="64" s="1"/>
  <c r="Y2387" i="64"/>
  <c r="Y2404" i="64" s="1"/>
  <c r="Y1634" i="64"/>
  <c r="Y1649" i="64" s="1"/>
  <c r="Y1602" i="64"/>
  <c r="Y1625" i="64" s="1"/>
  <c r="Y1580" i="64"/>
  <c r="Y1593" i="64" s="1"/>
  <c r="Y1787" i="64"/>
  <c r="Y1800" i="64" s="1"/>
  <c r="Y2516" i="64"/>
  <c r="Y2530" i="64" s="1"/>
  <c r="Y1874" i="64"/>
  <c r="Y1901" i="64" s="1"/>
  <c r="Y1491" i="64"/>
  <c r="Y1526" i="64" s="1"/>
  <c r="Y1535" i="64"/>
  <c r="Y1570" i="64" s="1"/>
  <c r="Y1942" i="64"/>
  <c r="Y1965" i="64" s="1"/>
  <c r="Y1910" i="64"/>
  <c r="Y1933" i="64" s="1"/>
  <c r="Y1455" i="64"/>
  <c r="Y1482" i="64" s="1"/>
  <c r="Y2008" i="64"/>
  <c r="Y2033" i="64" s="1"/>
  <c r="Y1349" i="64"/>
  <c r="Y1376" i="64" s="1"/>
  <c r="Y1419" i="64"/>
  <c r="Y1446" i="64" s="1"/>
  <c r="Y1384" i="64"/>
  <c r="Y1411" i="64" s="1"/>
  <c r="Y1974" i="64"/>
  <c r="Y1999" i="64" s="1"/>
  <c r="Y1325" i="64"/>
  <c r="Y1231" i="64"/>
  <c r="Y1246" i="64" s="1"/>
  <c r="Y1255" i="64"/>
  <c r="Y1268" i="64" s="1"/>
  <c r="Y1103" i="64"/>
  <c r="Y1079" i="64"/>
  <c r="Y1094" i="64" s="1"/>
  <c r="Y1689" i="64"/>
  <c r="Y1704" i="64" s="1"/>
  <c r="Y662" i="64"/>
  <c r="Y675" i="64" s="1"/>
  <c r="Y638" i="64"/>
  <c r="Y938" i="64"/>
  <c r="Y953" i="64" s="1"/>
  <c r="Y613" i="64"/>
  <c r="Y990" i="64"/>
  <c r="Y1003" i="64" s="1"/>
  <c r="Y1713" i="64"/>
  <c r="Y1728" i="64" s="1"/>
  <c r="Y589" i="64"/>
  <c r="CG1657" i="64"/>
  <c r="CG2437" i="64"/>
  <c r="CG2454" i="64" s="1"/>
  <c r="CG2463" i="64"/>
  <c r="CG2480" i="64" s="1"/>
  <c r="CG2412" i="64"/>
  <c r="CG2429" i="64" s="1"/>
  <c r="CG1633" i="64"/>
  <c r="CG1648" i="64" s="1"/>
  <c r="CG2386" i="64"/>
  <c r="CG2403" i="64" s="1"/>
  <c r="CG1601" i="64"/>
  <c r="CG1624" i="64" s="1"/>
  <c r="CG1579" i="64"/>
  <c r="CG1592" i="64" s="1"/>
  <c r="CG1786" i="64"/>
  <c r="CG1799" i="64" s="1"/>
  <c r="CG1534" i="64"/>
  <c r="CG2515" i="64"/>
  <c r="CG2529" i="64" s="1"/>
  <c r="CG1490" i="64"/>
  <c r="CG1525" i="64" s="1"/>
  <c r="CG1909" i="64"/>
  <c r="CG1932" i="64" s="1"/>
  <c r="CG1873" i="64"/>
  <c r="CG1900" i="64" s="1"/>
  <c r="CG1941" i="64"/>
  <c r="CG1964" i="64" s="1"/>
  <c r="CG1383" i="64"/>
  <c r="CG1410" i="64" s="1"/>
  <c r="CG1348" i="64"/>
  <c r="CG1375" i="64" s="1"/>
  <c r="CG1973" i="64"/>
  <c r="CG1998" i="64" s="1"/>
  <c r="CG1254" i="64"/>
  <c r="CG1267" i="64" s="1"/>
  <c r="CG1454" i="64"/>
  <c r="CG1481" i="64" s="1"/>
  <c r="CG1418" i="64"/>
  <c r="CG1445" i="64" s="1"/>
  <c r="CG1324" i="64"/>
  <c r="CG1339" i="64" s="1"/>
  <c r="CG2007" i="64"/>
  <c r="CG2032" i="64" s="1"/>
  <c r="CG989" i="64"/>
  <c r="CG1002" i="64" s="1"/>
  <c r="CG1102" i="64"/>
  <c r="CG1078" i="64"/>
  <c r="CG1093" i="64" s="1"/>
  <c r="CG937" i="64"/>
  <c r="CG952" i="64" s="1"/>
  <c r="CG588" i="64"/>
  <c r="CG603" i="64" s="1"/>
  <c r="CG637" i="64"/>
  <c r="CG560" i="64"/>
  <c r="CG580" i="64" s="1"/>
  <c r="CG1230" i="64"/>
  <c r="CG1245" i="64" s="1"/>
  <c r="CG612" i="64"/>
  <c r="CG1712" i="64"/>
  <c r="BY1657" i="64"/>
  <c r="BY2437" i="64"/>
  <c r="BY2454" i="64" s="1"/>
  <c r="BY2412" i="64"/>
  <c r="BY2429" i="64" s="1"/>
  <c r="BY2463" i="64"/>
  <c r="BY2480" i="64" s="1"/>
  <c r="BY2386" i="64"/>
  <c r="BY2403" i="64" s="1"/>
  <c r="BY1633" i="64"/>
  <c r="BY1648" i="64" s="1"/>
  <c r="BY1579" i="64"/>
  <c r="BY1592" i="64" s="1"/>
  <c r="BY1601" i="64"/>
  <c r="BY1624" i="64" s="1"/>
  <c r="BY1786" i="64"/>
  <c r="BY1799" i="64" s="1"/>
  <c r="BY1534" i="64"/>
  <c r="BY2515" i="64"/>
  <c r="BY2529" i="64" s="1"/>
  <c r="BY1909" i="64"/>
  <c r="BY1932" i="64" s="1"/>
  <c r="BY1941" i="64"/>
  <c r="BY1964" i="64" s="1"/>
  <c r="BY1490" i="64"/>
  <c r="BY1525" i="64" s="1"/>
  <c r="BY1873" i="64"/>
  <c r="BY1900" i="64" s="1"/>
  <c r="BY1383" i="64"/>
  <c r="BY1410" i="64" s="1"/>
  <c r="BY1454" i="64"/>
  <c r="BY1481" i="64" s="1"/>
  <c r="BY1348" i="64"/>
  <c r="BY1375" i="64" s="1"/>
  <c r="BY1418" i="64"/>
  <c r="BY1445" i="64" s="1"/>
  <c r="BY1973" i="64"/>
  <c r="BY1998" i="64" s="1"/>
  <c r="BY1254" i="64"/>
  <c r="BY1267" i="64" s="1"/>
  <c r="BY1324" i="64"/>
  <c r="BY1339" i="64" s="1"/>
  <c r="BY2007" i="64"/>
  <c r="BY2032" i="64" s="1"/>
  <c r="BY1102" i="64"/>
  <c r="BY989" i="64"/>
  <c r="BY1002" i="64" s="1"/>
  <c r="BY1230" i="64"/>
  <c r="BY1245" i="64" s="1"/>
  <c r="BY1078" i="64"/>
  <c r="BY1093" i="64" s="1"/>
  <c r="BY937" i="64"/>
  <c r="BY952" i="64" s="1"/>
  <c r="BY588" i="64"/>
  <c r="BY603" i="64" s="1"/>
  <c r="BY661" i="64"/>
  <c r="BY1688" i="64"/>
  <c r="BY1703" i="64" s="1"/>
  <c r="BY560" i="64"/>
  <c r="BY580" i="64" s="1"/>
  <c r="BY612" i="64"/>
  <c r="BY637" i="64"/>
  <c r="BY1712" i="64"/>
  <c r="BQ1657" i="64"/>
  <c r="BQ2437" i="64"/>
  <c r="BQ2454" i="64" s="1"/>
  <c r="BQ2463" i="64"/>
  <c r="BQ2480" i="64" s="1"/>
  <c r="BQ1633" i="64"/>
  <c r="BQ1648" i="64" s="1"/>
  <c r="BQ2386" i="64"/>
  <c r="BQ2403" i="64" s="1"/>
  <c r="BQ1601" i="64"/>
  <c r="BQ1624" i="64" s="1"/>
  <c r="BQ1579" i="64"/>
  <c r="BQ1592" i="64" s="1"/>
  <c r="BQ2412" i="64"/>
  <c r="BQ2429" i="64" s="1"/>
  <c r="BQ1786" i="64"/>
  <c r="BQ1799" i="64" s="1"/>
  <c r="BQ1534" i="64"/>
  <c r="BQ2515" i="64"/>
  <c r="BQ2529" i="64" s="1"/>
  <c r="BQ1490" i="64"/>
  <c r="BQ1525" i="64" s="1"/>
  <c r="BQ1909" i="64"/>
  <c r="BQ1932" i="64" s="1"/>
  <c r="BQ1873" i="64"/>
  <c r="BQ1900" i="64" s="1"/>
  <c r="BQ1941" i="64"/>
  <c r="BQ1964" i="64" s="1"/>
  <c r="BQ1383" i="64"/>
  <c r="BQ1410" i="64" s="1"/>
  <c r="BQ1418" i="64"/>
  <c r="BQ1445" i="64" s="1"/>
  <c r="BQ1348" i="64"/>
  <c r="BQ1375" i="64" s="1"/>
  <c r="BQ1454" i="64"/>
  <c r="BQ1481" i="64" s="1"/>
  <c r="BQ1973" i="64"/>
  <c r="BQ1998" i="64" s="1"/>
  <c r="BQ1254" i="64"/>
  <c r="BQ1267" i="64" s="1"/>
  <c r="BQ2007" i="64"/>
  <c r="BQ2032" i="64" s="1"/>
  <c r="BQ1102" i="64"/>
  <c r="BQ1230" i="64"/>
  <c r="BQ1245" i="64" s="1"/>
  <c r="BQ989" i="64"/>
  <c r="BQ1002" i="64" s="1"/>
  <c r="BQ1078" i="64"/>
  <c r="BQ1093" i="64" s="1"/>
  <c r="BQ937" i="64"/>
  <c r="BQ952" i="64" s="1"/>
  <c r="BQ588" i="64"/>
  <c r="BQ603" i="64" s="1"/>
  <c r="BQ637" i="64"/>
  <c r="BQ560" i="64"/>
  <c r="BQ580" i="64" s="1"/>
  <c r="BQ661" i="64"/>
  <c r="BQ612" i="64"/>
  <c r="BQ1712" i="64"/>
  <c r="BI1657" i="64"/>
  <c r="BI2437" i="64"/>
  <c r="BI2454" i="64" s="1"/>
  <c r="BI2463" i="64"/>
  <c r="BI2480" i="64" s="1"/>
  <c r="BI2412" i="64"/>
  <c r="BI2429" i="64" s="1"/>
  <c r="BI1633" i="64"/>
  <c r="BI1648" i="64" s="1"/>
  <c r="BI2386" i="64"/>
  <c r="BI2403" i="64" s="1"/>
  <c r="BI1601" i="64"/>
  <c r="BI1624" i="64" s="1"/>
  <c r="BI1579" i="64"/>
  <c r="BI1592" i="64" s="1"/>
  <c r="BI1786" i="64"/>
  <c r="BI1799" i="64" s="1"/>
  <c r="BI1534" i="64"/>
  <c r="BI2515" i="64"/>
  <c r="BI2529" i="64" s="1"/>
  <c r="BI1909" i="64"/>
  <c r="BI1932" i="64" s="1"/>
  <c r="BI1490" i="64"/>
  <c r="BI1525" i="64" s="1"/>
  <c r="BI1941" i="64"/>
  <c r="BI1964" i="64" s="1"/>
  <c r="BI1383" i="64"/>
  <c r="BI1410" i="64" s="1"/>
  <c r="BI1348" i="64"/>
  <c r="BI1375" i="64" s="1"/>
  <c r="BI1873" i="64"/>
  <c r="BI1900" i="64" s="1"/>
  <c r="BI1973" i="64"/>
  <c r="BI1998" i="64" s="1"/>
  <c r="BI1454" i="64"/>
  <c r="BI1481" i="64" s="1"/>
  <c r="BI1254" i="64"/>
  <c r="BI1267" i="64" s="1"/>
  <c r="BI1418" i="64"/>
  <c r="BI1445" i="64" s="1"/>
  <c r="BI2007" i="64"/>
  <c r="BI2032" i="64" s="1"/>
  <c r="BI1324" i="64"/>
  <c r="BI1339" i="64" s="1"/>
  <c r="BI989" i="64"/>
  <c r="BI1002" i="64" s="1"/>
  <c r="BI1078" i="64"/>
  <c r="BI1093" i="64" s="1"/>
  <c r="BI1230" i="64"/>
  <c r="BI1245" i="64" s="1"/>
  <c r="BI1102" i="64"/>
  <c r="BI937" i="64"/>
  <c r="BI952" i="64" s="1"/>
  <c r="BI661" i="64"/>
  <c r="BI637" i="64"/>
  <c r="BI588" i="64"/>
  <c r="BI603" i="64" s="1"/>
  <c r="BI1688" i="64"/>
  <c r="BI1703" i="64" s="1"/>
  <c r="BI560" i="64"/>
  <c r="BI580" i="64" s="1"/>
  <c r="BI612" i="64"/>
  <c r="BI1712" i="64"/>
  <c r="BA1657" i="64"/>
  <c r="BA2463" i="64"/>
  <c r="BA2480" i="64" s="1"/>
  <c r="BA2437" i="64"/>
  <c r="BA2454" i="64" s="1"/>
  <c r="BA2412" i="64"/>
  <c r="BA2429" i="64" s="1"/>
  <c r="BA1633" i="64"/>
  <c r="BA1648" i="64" s="1"/>
  <c r="BA2386" i="64"/>
  <c r="BA2403" i="64" s="1"/>
  <c r="BA1579" i="64"/>
  <c r="BA1592" i="64" s="1"/>
  <c r="BA1601" i="64"/>
  <c r="BA1624" i="64" s="1"/>
  <c r="BA1786" i="64"/>
  <c r="BA1799" i="64" s="1"/>
  <c r="BA1534" i="64"/>
  <c r="BA2515" i="64"/>
  <c r="BA2529" i="64" s="1"/>
  <c r="BA1490" i="64"/>
  <c r="BA1525" i="64" s="1"/>
  <c r="BA1909" i="64"/>
  <c r="BA1932" i="64" s="1"/>
  <c r="BA1873" i="64"/>
  <c r="BA1900" i="64" s="1"/>
  <c r="BA1383" i="64"/>
  <c r="BA1410" i="64" s="1"/>
  <c r="BA1348" i="64"/>
  <c r="BA1375" i="64" s="1"/>
  <c r="BA1941" i="64"/>
  <c r="BA1964" i="64" s="1"/>
  <c r="BA1418" i="64"/>
  <c r="BA1445" i="64" s="1"/>
  <c r="BA1973" i="64"/>
  <c r="BA1998" i="64" s="1"/>
  <c r="BA1254" i="64"/>
  <c r="BA1267" i="64" s="1"/>
  <c r="BA1454" i="64"/>
  <c r="BA1481" i="64" s="1"/>
  <c r="BA1324" i="64"/>
  <c r="BA1339" i="64" s="1"/>
  <c r="BA2007" i="64"/>
  <c r="BA2032" i="64" s="1"/>
  <c r="BA1230" i="64"/>
  <c r="BA1245" i="64" s="1"/>
  <c r="BA989" i="64"/>
  <c r="BA1002" i="64" s="1"/>
  <c r="BA1102" i="64"/>
  <c r="BA1078" i="64"/>
  <c r="BA1093" i="64" s="1"/>
  <c r="BA937" i="64"/>
  <c r="BA952" i="64" s="1"/>
  <c r="BA588" i="64"/>
  <c r="BA603" i="64" s="1"/>
  <c r="BA661" i="64"/>
  <c r="BA560" i="64"/>
  <c r="BA580" i="64" s="1"/>
  <c r="BA612" i="64"/>
  <c r="BA637" i="64"/>
  <c r="BA1712" i="64"/>
  <c r="AS1657" i="64"/>
  <c r="AS2437" i="64"/>
  <c r="AS2454" i="64" s="1"/>
  <c r="AS2463" i="64"/>
  <c r="AS2480" i="64" s="1"/>
  <c r="AS2412" i="64"/>
  <c r="AS2429" i="64" s="1"/>
  <c r="AS1633" i="64"/>
  <c r="AS1648" i="64" s="1"/>
  <c r="AS2386" i="64"/>
  <c r="AS2403" i="64" s="1"/>
  <c r="AS1601" i="64"/>
  <c r="AS1624" i="64" s="1"/>
  <c r="AS1579" i="64"/>
  <c r="AS1592" i="64" s="1"/>
  <c r="AS1786" i="64"/>
  <c r="AS1799" i="64" s="1"/>
  <c r="AS1534" i="64"/>
  <c r="AS2515" i="64"/>
  <c r="AS2529" i="64" s="1"/>
  <c r="AS1909" i="64"/>
  <c r="AS1932" i="64" s="1"/>
  <c r="AS1873" i="64"/>
  <c r="AS1900" i="64" s="1"/>
  <c r="AS1490" i="64"/>
  <c r="AS1525" i="64" s="1"/>
  <c r="AS1941" i="64"/>
  <c r="AS1964" i="64" s="1"/>
  <c r="AS1383" i="64"/>
  <c r="AS1410" i="64" s="1"/>
  <c r="AS1454" i="64"/>
  <c r="AS1481" i="64" s="1"/>
  <c r="AS1348" i="64"/>
  <c r="AS1375" i="64" s="1"/>
  <c r="AS1973" i="64"/>
  <c r="AS1998" i="64" s="1"/>
  <c r="AS1254" i="64"/>
  <c r="AS1267" i="64" s="1"/>
  <c r="AS1418" i="64"/>
  <c r="AS1445" i="64" s="1"/>
  <c r="AS1324" i="64"/>
  <c r="AS1339" i="64" s="1"/>
  <c r="AS2007" i="64"/>
  <c r="AS2032" i="64" s="1"/>
  <c r="AS1230" i="64"/>
  <c r="AS1245" i="64" s="1"/>
  <c r="AS1102" i="64"/>
  <c r="AS989" i="64"/>
  <c r="AS1002" i="64" s="1"/>
  <c r="AS1078" i="64"/>
  <c r="AS1093" i="64" s="1"/>
  <c r="AS937" i="64"/>
  <c r="AS952" i="64" s="1"/>
  <c r="AS588" i="64"/>
  <c r="AS603" i="64" s="1"/>
  <c r="AS1688" i="64"/>
  <c r="AS1703" i="64" s="1"/>
  <c r="AS560" i="64"/>
  <c r="AS580" i="64" s="1"/>
  <c r="AS637" i="64"/>
  <c r="AS612" i="64"/>
  <c r="AS661" i="64"/>
  <c r="AS1712" i="64"/>
  <c r="AK1657" i="64"/>
  <c r="AK2437" i="64"/>
  <c r="AK2454" i="64" s="1"/>
  <c r="AK2463" i="64"/>
  <c r="AK2480" i="64" s="1"/>
  <c r="AK2412" i="64"/>
  <c r="AK2429" i="64" s="1"/>
  <c r="AK1633" i="64"/>
  <c r="AK1648" i="64" s="1"/>
  <c r="AK1579" i="64"/>
  <c r="AK1592" i="64" s="1"/>
  <c r="AK2386" i="64"/>
  <c r="AK2403" i="64" s="1"/>
  <c r="AK1786" i="64"/>
  <c r="AK1799" i="64" s="1"/>
  <c r="AK1601" i="64"/>
  <c r="AK1624" i="64" s="1"/>
  <c r="AK1534" i="64"/>
  <c r="AK2515" i="64"/>
  <c r="AK2529" i="64" s="1"/>
  <c r="AK1909" i="64"/>
  <c r="AK1932" i="64" s="1"/>
  <c r="AK1490" i="64"/>
  <c r="AK1525" i="64" s="1"/>
  <c r="AK1941" i="64"/>
  <c r="AK1964" i="64" s="1"/>
  <c r="AK1383" i="64"/>
  <c r="AK1410" i="64" s="1"/>
  <c r="AK1348" i="64"/>
  <c r="AK1375" i="64" s="1"/>
  <c r="AK1454" i="64"/>
  <c r="AK1481" i="64" s="1"/>
  <c r="AK1973" i="64"/>
  <c r="AK1998" i="64" s="1"/>
  <c r="AK1873" i="64"/>
  <c r="AK1900" i="64" s="1"/>
  <c r="AK1418" i="64"/>
  <c r="AK1445" i="64" s="1"/>
  <c r="AK1254" i="64"/>
  <c r="AK1267" i="64" s="1"/>
  <c r="AK2007" i="64"/>
  <c r="AK2032" i="64" s="1"/>
  <c r="AK1102" i="64"/>
  <c r="AK1324" i="64"/>
  <c r="AK1339" i="64" s="1"/>
  <c r="AK989" i="64"/>
  <c r="AK1002" i="64" s="1"/>
  <c r="AK1230" i="64"/>
  <c r="AK1245" i="64" s="1"/>
  <c r="AK1078" i="64"/>
  <c r="AK1093" i="64" s="1"/>
  <c r="AK937" i="64"/>
  <c r="AK952" i="64" s="1"/>
  <c r="AK588" i="64"/>
  <c r="AK603" i="64" s="1"/>
  <c r="AK661" i="64"/>
  <c r="AK637" i="64"/>
  <c r="AK560" i="64"/>
  <c r="AK580" i="64" s="1"/>
  <c r="AK612" i="64"/>
  <c r="AK1712" i="64"/>
  <c r="AC1657" i="64"/>
  <c r="AC2463" i="64"/>
  <c r="AC2480" i="64" s="1"/>
  <c r="AC2437" i="64"/>
  <c r="AC2454" i="64" s="1"/>
  <c r="AC2412" i="64"/>
  <c r="AC2429" i="64" s="1"/>
  <c r="AC1633" i="64"/>
  <c r="AC1648" i="64" s="1"/>
  <c r="AC2386" i="64"/>
  <c r="AC2403" i="64" s="1"/>
  <c r="AC1579" i="64"/>
  <c r="AC1592" i="64" s="1"/>
  <c r="AC1601" i="64"/>
  <c r="AC1624" i="64" s="1"/>
  <c r="AC1786" i="64"/>
  <c r="AC1799" i="64" s="1"/>
  <c r="AC1534" i="64"/>
  <c r="AC1490" i="64"/>
  <c r="AC1525" i="64" s="1"/>
  <c r="AC2515" i="64"/>
  <c r="AC2529" i="64" s="1"/>
  <c r="AC1909" i="64"/>
  <c r="AC1932" i="64" s="1"/>
  <c r="AC1873" i="64"/>
  <c r="AC1900" i="64" s="1"/>
  <c r="AC1383" i="64"/>
  <c r="AC1410" i="64" s="1"/>
  <c r="AC1348" i="64"/>
  <c r="AC1375" i="64" s="1"/>
  <c r="AC1418" i="64"/>
  <c r="AC1445" i="64" s="1"/>
  <c r="AC1973" i="64"/>
  <c r="AC1998" i="64" s="1"/>
  <c r="AC1454" i="64"/>
  <c r="AC1481" i="64" s="1"/>
  <c r="AC1254" i="64"/>
  <c r="AC1267" i="64" s="1"/>
  <c r="AC1941" i="64"/>
  <c r="AC1964" i="64" s="1"/>
  <c r="AC2007" i="64"/>
  <c r="AC2032" i="64" s="1"/>
  <c r="AC1324" i="64"/>
  <c r="AC1339" i="64" s="1"/>
  <c r="AC1230" i="64"/>
  <c r="AC1245" i="64" s="1"/>
  <c r="AC989" i="64"/>
  <c r="AC1002" i="64" s="1"/>
  <c r="AC1078" i="64"/>
  <c r="AC1093" i="64" s="1"/>
  <c r="AC1102" i="64"/>
  <c r="AC937" i="64"/>
  <c r="AC952" i="64" s="1"/>
  <c r="AC637" i="64"/>
  <c r="AC588" i="64"/>
  <c r="AC603" i="64" s="1"/>
  <c r="AC1688" i="64"/>
  <c r="AC1703" i="64" s="1"/>
  <c r="AC560" i="64"/>
  <c r="AC580" i="64" s="1"/>
  <c r="AC661" i="64"/>
  <c r="AC612" i="64"/>
  <c r="AC1712" i="64"/>
  <c r="U1657" i="64"/>
  <c r="U2437" i="64"/>
  <c r="U2454" i="64" s="1"/>
  <c r="U2463" i="64"/>
  <c r="U2480" i="64" s="1"/>
  <c r="U1633" i="64"/>
  <c r="U1648" i="64" s="1"/>
  <c r="U2386" i="64"/>
  <c r="U2403" i="64" s="1"/>
  <c r="U2412" i="64"/>
  <c r="U2429" i="64" s="1"/>
  <c r="U1601" i="64"/>
  <c r="U1624" i="64" s="1"/>
  <c r="U1579" i="64"/>
  <c r="U1592" i="64" s="1"/>
  <c r="U1786" i="64"/>
  <c r="U1799" i="64" s="1"/>
  <c r="U1534" i="64"/>
  <c r="U1909" i="64"/>
  <c r="U1932" i="64" s="1"/>
  <c r="U2515" i="64"/>
  <c r="U2529" i="64" s="1"/>
  <c r="U1490" i="64"/>
  <c r="U1525" i="64" s="1"/>
  <c r="U1873" i="64"/>
  <c r="U1900" i="64" s="1"/>
  <c r="U1941" i="64"/>
  <c r="U1964" i="64" s="1"/>
  <c r="U1348" i="64"/>
  <c r="U1375" i="64" s="1"/>
  <c r="U1973" i="64"/>
  <c r="U1998" i="64" s="1"/>
  <c r="U1254" i="64"/>
  <c r="U1267" i="64" s="1"/>
  <c r="U1454" i="64"/>
  <c r="U1481" i="64" s="1"/>
  <c r="U1418" i="64"/>
  <c r="U1445" i="64" s="1"/>
  <c r="U1383" i="64"/>
  <c r="U1410" i="64" s="1"/>
  <c r="U1324" i="64"/>
  <c r="U1339" i="64" s="1"/>
  <c r="U989" i="64"/>
  <c r="U1002" i="64" s="1"/>
  <c r="U1102" i="64"/>
  <c r="U2007" i="64"/>
  <c r="U2032" i="64" s="1"/>
  <c r="U1078" i="64"/>
  <c r="U1093" i="64" s="1"/>
  <c r="U937" i="64"/>
  <c r="U952" i="64" s="1"/>
  <c r="U588" i="64"/>
  <c r="U603" i="64" s="1"/>
  <c r="U1230" i="64"/>
  <c r="U1245" i="64" s="1"/>
  <c r="U560" i="64"/>
  <c r="U580" i="64" s="1"/>
  <c r="U612" i="64"/>
  <c r="U637" i="64"/>
  <c r="U1712" i="64"/>
  <c r="CG2468" i="64"/>
  <c r="CG2442" i="64"/>
  <c r="CG1662" i="64"/>
  <c r="CG2417" i="64"/>
  <c r="CG1638" i="64"/>
  <c r="CG1653" i="64" s="1"/>
  <c r="CG1606" i="64"/>
  <c r="CG2391" i="64"/>
  <c r="CG2408" i="64" s="1"/>
  <c r="CG1791" i="64"/>
  <c r="CG1804" i="64" s="1"/>
  <c r="CG1584" i="64"/>
  <c r="CG1597" i="64" s="1"/>
  <c r="CG2520" i="64"/>
  <c r="CG2534" i="64" s="1"/>
  <c r="CG1539" i="64"/>
  <c r="CG1574" i="64" s="1"/>
  <c r="CG1914" i="64"/>
  <c r="CG1937" i="64" s="1"/>
  <c r="CG1946" i="64"/>
  <c r="CG1969" i="64" s="1"/>
  <c r="CG1495" i="64"/>
  <c r="CG1530" i="64" s="1"/>
  <c r="CG1878" i="64"/>
  <c r="CG1905" i="64" s="1"/>
  <c r="CG1459" i="64"/>
  <c r="CG1486" i="64" s="1"/>
  <c r="CG1423" i="64"/>
  <c r="CG1450" i="64" s="1"/>
  <c r="CG1388" i="64"/>
  <c r="CG1415" i="64" s="1"/>
  <c r="CG1978" i="64"/>
  <c r="CG2003" i="64" s="1"/>
  <c r="CG1259" i="64"/>
  <c r="CG1272" i="64" s="1"/>
  <c r="CG1107" i="64"/>
  <c r="CG2012" i="64"/>
  <c r="CG2037" i="64" s="1"/>
  <c r="CG1235" i="64"/>
  <c r="CG1353" i="64"/>
  <c r="CG1380" i="64" s="1"/>
  <c r="CG1329" i="64"/>
  <c r="CG642" i="64"/>
  <c r="CG617" i="64"/>
  <c r="CG1083" i="64"/>
  <c r="CG1098" i="64" s="1"/>
  <c r="CG942" i="64"/>
  <c r="CG1693" i="64"/>
  <c r="CG1708" i="64" s="1"/>
  <c r="CG565" i="64"/>
  <c r="CG666" i="64"/>
  <c r="CG679" i="64" s="1"/>
  <c r="CG459" i="64"/>
  <c r="CG994" i="64"/>
  <c r="CG1007" i="64" s="1"/>
  <c r="CG1717" i="64"/>
  <c r="CG409" i="64"/>
  <c r="CG419" i="64" s="1"/>
  <c r="BY2468" i="64"/>
  <c r="BY2442" i="64"/>
  <c r="BY1662" i="64"/>
  <c r="BY2417" i="64"/>
  <c r="BY1638" i="64"/>
  <c r="BY1653" i="64" s="1"/>
  <c r="BY1606" i="64"/>
  <c r="BY2391" i="64"/>
  <c r="BY2408" i="64" s="1"/>
  <c r="BY1584" i="64"/>
  <c r="BY1597" i="64" s="1"/>
  <c r="BY2520" i="64"/>
  <c r="BY2534" i="64" s="1"/>
  <c r="BY1791" i="64"/>
  <c r="BY1804" i="64" s="1"/>
  <c r="BY1539" i="64"/>
  <c r="BY1574" i="64" s="1"/>
  <c r="BY1495" i="64"/>
  <c r="BY1530" i="64" s="1"/>
  <c r="BY1946" i="64"/>
  <c r="BY1969" i="64" s="1"/>
  <c r="BY1914" i="64"/>
  <c r="BY1937" i="64" s="1"/>
  <c r="BY1878" i="64"/>
  <c r="BY1905" i="64" s="1"/>
  <c r="BY1423" i="64"/>
  <c r="BY1450" i="64" s="1"/>
  <c r="BY1388" i="64"/>
  <c r="BY1415" i="64" s="1"/>
  <c r="BY1459" i="64"/>
  <c r="BY1486" i="64" s="1"/>
  <c r="BY1978" i="64"/>
  <c r="BY2003" i="64" s="1"/>
  <c r="BY1259" i="64"/>
  <c r="BY1272" i="64" s="1"/>
  <c r="BY1107" i="64"/>
  <c r="BY1329" i="64"/>
  <c r="BY1235" i="64"/>
  <c r="BY2012" i="64"/>
  <c r="BY2037" i="64" s="1"/>
  <c r="BY1353" i="64"/>
  <c r="BY1380" i="64" s="1"/>
  <c r="BY642" i="64"/>
  <c r="BY1083" i="64"/>
  <c r="BY1098" i="64" s="1"/>
  <c r="BY617" i="64"/>
  <c r="BY942" i="64"/>
  <c r="BY994" i="64"/>
  <c r="BY1007" i="64" s="1"/>
  <c r="BY565" i="64"/>
  <c r="BY459" i="64"/>
  <c r="BY666" i="64"/>
  <c r="BY679" i="64" s="1"/>
  <c r="BY1693" i="64"/>
  <c r="BY1708" i="64" s="1"/>
  <c r="BY1717" i="64"/>
  <c r="BQ2468" i="64"/>
  <c r="BQ2442" i="64"/>
  <c r="BQ1662" i="64"/>
  <c r="BQ2417" i="64"/>
  <c r="BQ1638" i="64"/>
  <c r="BQ1653" i="64" s="1"/>
  <c r="BQ1606" i="64"/>
  <c r="BQ2391" i="64"/>
  <c r="BQ2408" i="64" s="1"/>
  <c r="BQ1791" i="64"/>
  <c r="BQ1804" i="64" s="1"/>
  <c r="BQ1584" i="64"/>
  <c r="BQ1597" i="64" s="1"/>
  <c r="BQ2520" i="64"/>
  <c r="BQ2534" i="64" s="1"/>
  <c r="BQ1539" i="64"/>
  <c r="BQ1574" i="64" s="1"/>
  <c r="BQ1914" i="64"/>
  <c r="BQ1937" i="64" s="1"/>
  <c r="BQ1495" i="64"/>
  <c r="BQ1530" i="64" s="1"/>
  <c r="BQ1878" i="64"/>
  <c r="BQ1905" i="64" s="1"/>
  <c r="BQ1946" i="64"/>
  <c r="BQ1969" i="64" s="1"/>
  <c r="BQ1423" i="64"/>
  <c r="BQ1450" i="64" s="1"/>
  <c r="BQ1459" i="64"/>
  <c r="BQ1486" i="64" s="1"/>
  <c r="BQ1388" i="64"/>
  <c r="BQ1415" i="64" s="1"/>
  <c r="BQ1978" i="64"/>
  <c r="BQ2003" i="64" s="1"/>
  <c r="BQ1259" i="64"/>
  <c r="BQ1272" i="64" s="1"/>
  <c r="BQ1353" i="64"/>
  <c r="BQ1380" i="64" s="1"/>
  <c r="BQ2012" i="64"/>
  <c r="BQ2037" i="64" s="1"/>
  <c r="BQ1107" i="64"/>
  <c r="BQ1329" i="64"/>
  <c r="BQ1235" i="64"/>
  <c r="BQ1083" i="64"/>
  <c r="BQ1098" i="64" s="1"/>
  <c r="BQ642" i="64"/>
  <c r="BQ617" i="64"/>
  <c r="BQ942" i="64"/>
  <c r="BQ1693" i="64"/>
  <c r="BQ1708" i="64" s="1"/>
  <c r="BQ565" i="64"/>
  <c r="BQ994" i="64"/>
  <c r="BQ1007" i="64" s="1"/>
  <c r="BQ459" i="64"/>
  <c r="BQ666" i="64"/>
  <c r="BQ679" i="64" s="1"/>
  <c r="BQ1717" i="64"/>
  <c r="BI2468" i="64"/>
  <c r="BI2442" i="64"/>
  <c r="BI1662" i="64"/>
  <c r="BI2417" i="64"/>
  <c r="BI1638" i="64"/>
  <c r="BI1653" i="64" s="1"/>
  <c r="BI1606" i="64"/>
  <c r="BI2391" i="64"/>
  <c r="BI2408" i="64" s="1"/>
  <c r="BI1584" i="64"/>
  <c r="BI1597" i="64" s="1"/>
  <c r="BI1495" i="64"/>
  <c r="BI1530" i="64" s="1"/>
  <c r="BI1914" i="64"/>
  <c r="BI1937" i="64" s="1"/>
  <c r="BI1539" i="64"/>
  <c r="BI1574" i="64" s="1"/>
  <c r="BI1946" i="64"/>
  <c r="BI1969" i="64" s="1"/>
  <c r="BI2520" i="64"/>
  <c r="BI2534" i="64" s="1"/>
  <c r="BI1878" i="64"/>
  <c r="BI1905" i="64" s="1"/>
  <c r="BI1423" i="64"/>
  <c r="BI1450" i="64" s="1"/>
  <c r="BI1791" i="64"/>
  <c r="BI1804" i="64" s="1"/>
  <c r="BI1388" i="64"/>
  <c r="BI1415" i="64" s="1"/>
  <c r="BI1978" i="64"/>
  <c r="BI2003" i="64" s="1"/>
  <c r="BI1259" i="64"/>
  <c r="BI1272" i="64" s="1"/>
  <c r="BI1459" i="64"/>
  <c r="BI1486" i="64" s="1"/>
  <c r="BI1107" i="64"/>
  <c r="BI1353" i="64"/>
  <c r="BI1380" i="64" s="1"/>
  <c r="BI1329" i="64"/>
  <c r="BI2012" i="64"/>
  <c r="BI2037" i="64" s="1"/>
  <c r="BI1235" i="64"/>
  <c r="BI642" i="64"/>
  <c r="BI617" i="64"/>
  <c r="BI942" i="64"/>
  <c r="BI1083" i="64"/>
  <c r="BI1098" i="64" s="1"/>
  <c r="BI565" i="64"/>
  <c r="BI459" i="64"/>
  <c r="BI1693" i="64"/>
  <c r="BI1708" i="64" s="1"/>
  <c r="BI1717" i="64"/>
  <c r="BI666" i="64"/>
  <c r="BI679" i="64" s="1"/>
  <c r="BI994" i="64"/>
  <c r="BI1007" i="64" s="1"/>
  <c r="BA2468" i="64"/>
  <c r="BA2442" i="64"/>
  <c r="BA1662" i="64"/>
  <c r="BA2417" i="64"/>
  <c r="BA1638" i="64"/>
  <c r="BA1653" i="64" s="1"/>
  <c r="BA1606" i="64"/>
  <c r="BA2391" i="64"/>
  <c r="BA2408" i="64" s="1"/>
  <c r="BA2520" i="64"/>
  <c r="BA2534" i="64" s="1"/>
  <c r="BA1584" i="64"/>
  <c r="BA1597" i="64" s="1"/>
  <c r="BA1791" i="64"/>
  <c r="BA1804" i="64" s="1"/>
  <c r="BA1539" i="64"/>
  <c r="BA1574" i="64" s="1"/>
  <c r="BA1946" i="64"/>
  <c r="BA1969" i="64" s="1"/>
  <c r="BA1914" i="64"/>
  <c r="BA1937" i="64" s="1"/>
  <c r="BA1495" i="64"/>
  <c r="BA1530" i="64" s="1"/>
  <c r="BA1878" i="64"/>
  <c r="BA1905" i="64" s="1"/>
  <c r="BA1423" i="64"/>
  <c r="BA1450" i="64" s="1"/>
  <c r="BA1459" i="64"/>
  <c r="BA1486" i="64" s="1"/>
  <c r="BA1388" i="64"/>
  <c r="BA1415" i="64" s="1"/>
  <c r="BA1978" i="64"/>
  <c r="BA2003" i="64" s="1"/>
  <c r="BA1259" i="64"/>
  <c r="BA1272" i="64" s="1"/>
  <c r="BA1107" i="64"/>
  <c r="BA1353" i="64"/>
  <c r="BA1380" i="64" s="1"/>
  <c r="BA2012" i="64"/>
  <c r="BA2037" i="64" s="1"/>
  <c r="BA1235" i="64"/>
  <c r="BA642" i="64"/>
  <c r="BA1329" i="64"/>
  <c r="BA617" i="64"/>
  <c r="BA1083" i="64"/>
  <c r="BA1098" i="64" s="1"/>
  <c r="BA942" i="64"/>
  <c r="BA994" i="64"/>
  <c r="BA1007" i="64" s="1"/>
  <c r="BA1693" i="64"/>
  <c r="BA1708" i="64" s="1"/>
  <c r="BA565" i="64"/>
  <c r="BA459" i="64"/>
  <c r="BA1717" i="64"/>
  <c r="AS2468" i="64"/>
  <c r="AS2442" i="64"/>
  <c r="AS1662" i="64"/>
  <c r="AS2417" i="64"/>
  <c r="AS1638" i="64"/>
  <c r="AS1653" i="64" s="1"/>
  <c r="AS1606" i="64"/>
  <c r="AS2391" i="64"/>
  <c r="AS2408" i="64" s="1"/>
  <c r="AS1791" i="64"/>
  <c r="AS1804" i="64" s="1"/>
  <c r="AS1584" i="64"/>
  <c r="AS1597" i="64" s="1"/>
  <c r="AS1495" i="64"/>
  <c r="AS1530" i="64" s="1"/>
  <c r="AS2520" i="64"/>
  <c r="AS2534" i="64" s="1"/>
  <c r="AS1539" i="64"/>
  <c r="AS1574" i="64" s="1"/>
  <c r="AS1914" i="64"/>
  <c r="AS1937" i="64" s="1"/>
  <c r="AS1878" i="64"/>
  <c r="AS1905" i="64" s="1"/>
  <c r="AS1459" i="64"/>
  <c r="AS1486" i="64" s="1"/>
  <c r="AS1423" i="64"/>
  <c r="AS1450" i="64" s="1"/>
  <c r="AS1388" i="64"/>
  <c r="AS1415" i="64" s="1"/>
  <c r="AS1946" i="64"/>
  <c r="AS1969" i="64" s="1"/>
  <c r="AS1978" i="64"/>
  <c r="AS2003" i="64" s="1"/>
  <c r="AS1259" i="64"/>
  <c r="AS1272" i="64" s="1"/>
  <c r="AS1107" i="64"/>
  <c r="AS1353" i="64"/>
  <c r="AS1380" i="64" s="1"/>
  <c r="AS1329" i="64"/>
  <c r="AS1235" i="64"/>
  <c r="AS2012" i="64"/>
  <c r="AS2037" i="64" s="1"/>
  <c r="AS642" i="64"/>
  <c r="AS1083" i="64"/>
  <c r="AS1098" i="64" s="1"/>
  <c r="AS942" i="64"/>
  <c r="AS666" i="64"/>
  <c r="AS679" i="64" s="1"/>
  <c r="AS565" i="64"/>
  <c r="AS459" i="64"/>
  <c r="AS994" i="64"/>
  <c r="AS1007" i="64" s="1"/>
  <c r="AS1693" i="64"/>
  <c r="AS1708" i="64" s="1"/>
  <c r="AS617" i="64"/>
  <c r="AS1717" i="64"/>
  <c r="AK2468" i="64"/>
  <c r="AK2442" i="64"/>
  <c r="AK1662" i="64"/>
  <c r="AK2417" i="64"/>
  <c r="AK1638" i="64"/>
  <c r="AK1653" i="64" s="1"/>
  <c r="AK2391" i="64"/>
  <c r="AK2408" i="64" s="1"/>
  <c r="AK1606" i="64"/>
  <c r="AK1584" i="64"/>
  <c r="AK1597" i="64" s="1"/>
  <c r="AK2520" i="64"/>
  <c r="AK2534" i="64" s="1"/>
  <c r="AK1791" i="64"/>
  <c r="AK1804" i="64" s="1"/>
  <c r="AK1914" i="64"/>
  <c r="AK1937" i="64" s="1"/>
  <c r="AK1495" i="64"/>
  <c r="AK1530" i="64" s="1"/>
  <c r="AK1946" i="64"/>
  <c r="AK1969" i="64" s="1"/>
  <c r="AK1539" i="64"/>
  <c r="AK1574" i="64" s="1"/>
  <c r="AK1878" i="64"/>
  <c r="AK1905" i="64" s="1"/>
  <c r="AK1423" i="64"/>
  <c r="AK1450" i="64" s="1"/>
  <c r="AK1388" i="64"/>
  <c r="AK1415" i="64" s="1"/>
  <c r="AK1459" i="64"/>
  <c r="AK1486" i="64" s="1"/>
  <c r="AK1978" i="64"/>
  <c r="AK2003" i="64" s="1"/>
  <c r="AK1259" i="64"/>
  <c r="AK1272" i="64" s="1"/>
  <c r="AK2012" i="64"/>
  <c r="AK2037" i="64" s="1"/>
  <c r="AK1107" i="64"/>
  <c r="AK1329" i="64"/>
  <c r="AK1353" i="64"/>
  <c r="AK1380" i="64" s="1"/>
  <c r="AK1235" i="64"/>
  <c r="AK1083" i="64"/>
  <c r="AK1098" i="64" s="1"/>
  <c r="AK642" i="64"/>
  <c r="AK942" i="64"/>
  <c r="AK666" i="64"/>
  <c r="AK679" i="64" s="1"/>
  <c r="AK1693" i="64"/>
  <c r="AK1708" i="64" s="1"/>
  <c r="AK565" i="64"/>
  <c r="AK459" i="64"/>
  <c r="AK617" i="64"/>
  <c r="AK1717" i="64"/>
  <c r="AC2468" i="64"/>
  <c r="AC2442" i="64"/>
  <c r="AC1662" i="64"/>
  <c r="AC2417" i="64"/>
  <c r="AC1638" i="64"/>
  <c r="AC1653" i="64" s="1"/>
  <c r="AC1606" i="64"/>
  <c r="AC2391" i="64"/>
  <c r="AC2408" i="64" s="1"/>
  <c r="AC2520" i="64"/>
  <c r="AC2534" i="64" s="1"/>
  <c r="AC1791" i="64"/>
  <c r="AC1804" i="64" s="1"/>
  <c r="AC1584" i="64"/>
  <c r="AC1597" i="64" s="1"/>
  <c r="AC1495" i="64"/>
  <c r="AC1530" i="64" s="1"/>
  <c r="AC1539" i="64"/>
  <c r="AC1574" i="64" s="1"/>
  <c r="AC1914" i="64"/>
  <c r="AC1937" i="64" s="1"/>
  <c r="AC1878" i="64"/>
  <c r="AC1905" i="64" s="1"/>
  <c r="AC1423" i="64"/>
  <c r="AC1450" i="64" s="1"/>
  <c r="AC1459" i="64"/>
  <c r="AC1486" i="64" s="1"/>
  <c r="AC1946" i="64"/>
  <c r="AC1969" i="64" s="1"/>
  <c r="AC1388" i="64"/>
  <c r="AC1415" i="64" s="1"/>
  <c r="AC1978" i="64"/>
  <c r="AC2003" i="64" s="1"/>
  <c r="AC1259" i="64"/>
  <c r="AC1272" i="64" s="1"/>
  <c r="AC1107" i="64"/>
  <c r="AC1329" i="64"/>
  <c r="AC2012" i="64"/>
  <c r="AC2037" i="64" s="1"/>
  <c r="AC1353" i="64"/>
  <c r="AC1380" i="64" s="1"/>
  <c r="AC1235" i="64"/>
  <c r="AC642" i="64"/>
  <c r="AC942" i="64"/>
  <c r="AC666" i="64"/>
  <c r="AC679" i="64" s="1"/>
  <c r="AC994" i="64"/>
  <c r="AC1007" i="64" s="1"/>
  <c r="AC565" i="64"/>
  <c r="AC459" i="64"/>
  <c r="AC617" i="64"/>
  <c r="AC1083" i="64"/>
  <c r="AC1098" i="64" s="1"/>
  <c r="AC1693" i="64"/>
  <c r="AC1708" i="64" s="1"/>
  <c r="AC1717" i="64"/>
  <c r="U2468" i="64"/>
  <c r="U2442" i="64"/>
  <c r="U1662" i="64"/>
  <c r="U2417" i="64"/>
  <c r="U1638" i="64"/>
  <c r="U1653" i="64" s="1"/>
  <c r="U2391" i="64"/>
  <c r="U2408" i="64" s="1"/>
  <c r="U1606" i="64"/>
  <c r="U1584" i="64"/>
  <c r="U1597" i="64" s="1"/>
  <c r="U1791" i="64"/>
  <c r="U1804" i="64" s="1"/>
  <c r="U2520" i="64"/>
  <c r="U2534" i="64" s="1"/>
  <c r="U1539" i="64"/>
  <c r="U1574" i="64" s="1"/>
  <c r="U1914" i="64"/>
  <c r="U1937" i="64" s="1"/>
  <c r="U1495" i="64"/>
  <c r="U1530" i="64" s="1"/>
  <c r="U1878" i="64"/>
  <c r="U1905" i="64" s="1"/>
  <c r="U1459" i="64"/>
  <c r="U1486" i="64" s="1"/>
  <c r="U1423" i="64"/>
  <c r="U1450" i="64" s="1"/>
  <c r="U1388" i="64"/>
  <c r="U1415" i="64" s="1"/>
  <c r="U1946" i="64"/>
  <c r="U1969" i="64" s="1"/>
  <c r="U1978" i="64"/>
  <c r="U2003" i="64" s="1"/>
  <c r="U1259" i="64"/>
  <c r="U1272" i="64" s="1"/>
  <c r="U1107" i="64"/>
  <c r="U2012" i="64"/>
  <c r="U2037" i="64" s="1"/>
  <c r="U1235" i="64"/>
  <c r="U1353" i="64"/>
  <c r="U1380" i="64" s="1"/>
  <c r="U642" i="64"/>
  <c r="U1083" i="64"/>
  <c r="U1098" i="64" s="1"/>
  <c r="U942" i="64"/>
  <c r="U1329" i="64"/>
  <c r="U1693" i="64"/>
  <c r="U1708" i="64" s="1"/>
  <c r="U565" i="64"/>
  <c r="U666" i="64"/>
  <c r="U679" i="64" s="1"/>
  <c r="U459" i="64"/>
  <c r="U617" i="64"/>
  <c r="U994" i="64"/>
  <c r="U1007" i="64" s="1"/>
  <c r="U1717" i="64"/>
  <c r="CH1661" i="64"/>
  <c r="CH2467" i="64"/>
  <c r="CH2441" i="64"/>
  <c r="CH2416" i="64"/>
  <c r="CH1637" i="64"/>
  <c r="CH2390" i="64"/>
  <c r="CH1790" i="64"/>
  <c r="CH1583" i="64"/>
  <c r="CH1494" i="64"/>
  <c r="CH1605" i="64"/>
  <c r="CH2519" i="64"/>
  <c r="CH1538" i="64"/>
  <c r="CH1945" i="64"/>
  <c r="CH1387" i="64"/>
  <c r="CH1458" i="64"/>
  <c r="CH1877" i="64"/>
  <c r="CH1977" i="64"/>
  <c r="CH2011" i="64"/>
  <c r="CH1913" i="64"/>
  <c r="CH1352" i="64"/>
  <c r="CH1258" i="64"/>
  <c r="CH1422" i="64"/>
  <c r="CH1328" i="64"/>
  <c r="CH1234" i="64"/>
  <c r="CH1249" i="64" s="1"/>
  <c r="CH993" i="64"/>
  <c r="CH1106" i="64"/>
  <c r="CH1225" i="64" s="1"/>
  <c r="CH941" i="64"/>
  <c r="CH1692" i="64"/>
  <c r="CH665" i="64"/>
  <c r="CH678" i="64" s="1"/>
  <c r="CH641" i="64"/>
  <c r="CH564" i="64"/>
  <c r="CH616" i="64"/>
  <c r="CH1716" i="64"/>
  <c r="CH408" i="64"/>
  <c r="CH592" i="64"/>
  <c r="BZ1661" i="64"/>
  <c r="BZ2467" i="64"/>
  <c r="BZ2441" i="64"/>
  <c r="BZ2416" i="64"/>
  <c r="BZ1637" i="64"/>
  <c r="BZ2390" i="64"/>
  <c r="BZ1605" i="64"/>
  <c r="BZ1790" i="64"/>
  <c r="BZ1494" i="64"/>
  <c r="BZ1583" i="64"/>
  <c r="BZ2519" i="64"/>
  <c r="BZ1538" i="64"/>
  <c r="BZ1458" i="64"/>
  <c r="BZ1877" i="64"/>
  <c r="BZ1945" i="64"/>
  <c r="BZ1387" i="64"/>
  <c r="BZ1913" i="64"/>
  <c r="BZ1977" i="64"/>
  <c r="BZ1422" i="64"/>
  <c r="BZ2011" i="64"/>
  <c r="BZ1352" i="64"/>
  <c r="BZ1328" i="64"/>
  <c r="BZ1234" i="64"/>
  <c r="BZ1249" i="64" s="1"/>
  <c r="BZ993" i="64"/>
  <c r="BZ1258" i="64"/>
  <c r="BZ941" i="64"/>
  <c r="BZ1692" i="64"/>
  <c r="BZ665" i="64"/>
  <c r="BZ678" i="64" s="1"/>
  <c r="BZ564" i="64"/>
  <c r="BZ1106" i="64"/>
  <c r="BZ1225" i="64" s="1"/>
  <c r="BZ616" i="64"/>
  <c r="BZ1716" i="64"/>
  <c r="BZ641" i="64"/>
  <c r="BZ408" i="64"/>
  <c r="BZ592" i="64"/>
  <c r="BR1661" i="64"/>
  <c r="BR2441" i="64"/>
  <c r="BR2467" i="64"/>
  <c r="BR2416" i="64"/>
  <c r="BR1637" i="64"/>
  <c r="BR2390" i="64"/>
  <c r="BR1790" i="64"/>
  <c r="BR1605" i="64"/>
  <c r="BR1583" i="64"/>
  <c r="BR1494" i="64"/>
  <c r="BR2519" i="64"/>
  <c r="BR1538" i="64"/>
  <c r="BR1945" i="64"/>
  <c r="BR1913" i="64"/>
  <c r="BR1387" i="64"/>
  <c r="BR1877" i="64"/>
  <c r="BR1458" i="64"/>
  <c r="BR1977" i="64"/>
  <c r="BR2011" i="64"/>
  <c r="BR1422" i="64"/>
  <c r="BR1352" i="64"/>
  <c r="BR1328" i="64"/>
  <c r="BR1234" i="64"/>
  <c r="BR1249" i="64" s="1"/>
  <c r="BR1258" i="64"/>
  <c r="BR993" i="64"/>
  <c r="BR1106" i="64"/>
  <c r="BR1225" i="64" s="1"/>
  <c r="BR941" i="64"/>
  <c r="BR1692" i="64"/>
  <c r="BR665" i="64"/>
  <c r="BR678" i="64" s="1"/>
  <c r="BR641" i="64"/>
  <c r="BR564" i="64"/>
  <c r="BR616" i="64"/>
  <c r="BR1716" i="64"/>
  <c r="BR408" i="64"/>
  <c r="BR592" i="64"/>
  <c r="BJ1661" i="64"/>
  <c r="BJ2416" i="64"/>
  <c r="BJ2467" i="64"/>
  <c r="BJ1637" i="64"/>
  <c r="BJ2441" i="64"/>
  <c r="BJ2390" i="64"/>
  <c r="BJ1605" i="64"/>
  <c r="BJ1790" i="64"/>
  <c r="BJ1583" i="64"/>
  <c r="BJ1494" i="64"/>
  <c r="BJ2519" i="64"/>
  <c r="BJ1538" i="64"/>
  <c r="BJ1945" i="64"/>
  <c r="BJ1458" i="64"/>
  <c r="BJ1387" i="64"/>
  <c r="BJ1877" i="64"/>
  <c r="BJ1913" i="64"/>
  <c r="BJ1422" i="64"/>
  <c r="BJ1977" i="64"/>
  <c r="BJ2011" i="64"/>
  <c r="BJ1352" i="64"/>
  <c r="BJ1258" i="64"/>
  <c r="BJ1234" i="64"/>
  <c r="BJ1249" i="64" s="1"/>
  <c r="BJ1328" i="64"/>
  <c r="BJ1106" i="64"/>
  <c r="BJ1225" i="64" s="1"/>
  <c r="BJ993" i="64"/>
  <c r="BJ941" i="64"/>
  <c r="BJ1692" i="64"/>
  <c r="BJ665" i="64"/>
  <c r="BJ678" i="64" s="1"/>
  <c r="BJ564" i="64"/>
  <c r="BJ616" i="64"/>
  <c r="BJ1716" i="64"/>
  <c r="BJ641" i="64"/>
  <c r="BJ592" i="64"/>
  <c r="BB1661" i="64"/>
  <c r="BB2416" i="64"/>
  <c r="BB2467" i="64"/>
  <c r="BB2441" i="64"/>
  <c r="BB1637" i="64"/>
  <c r="BB2390" i="64"/>
  <c r="BB1605" i="64"/>
  <c r="BB1790" i="64"/>
  <c r="BB1494" i="64"/>
  <c r="BB1583" i="64"/>
  <c r="BB2519" i="64"/>
  <c r="BB1538" i="64"/>
  <c r="BB1458" i="64"/>
  <c r="BB1877" i="64"/>
  <c r="BB1913" i="64"/>
  <c r="BB1387" i="64"/>
  <c r="BB1945" i="64"/>
  <c r="BB1977" i="64"/>
  <c r="BB1422" i="64"/>
  <c r="BB2011" i="64"/>
  <c r="BB1352" i="64"/>
  <c r="BB1258" i="64"/>
  <c r="BB1328" i="64"/>
  <c r="BB1234" i="64"/>
  <c r="BB1249" i="64" s="1"/>
  <c r="BB993" i="64"/>
  <c r="BB941" i="64"/>
  <c r="BB1692" i="64"/>
  <c r="BB1106" i="64"/>
  <c r="BB1225" i="64" s="1"/>
  <c r="BB665" i="64"/>
  <c r="BB678" i="64" s="1"/>
  <c r="BB641" i="64"/>
  <c r="BB564" i="64"/>
  <c r="BB616" i="64"/>
  <c r="BB1716" i="64"/>
  <c r="BB592" i="64"/>
  <c r="AT1661" i="64"/>
  <c r="AT2416" i="64"/>
  <c r="AT2467" i="64"/>
  <c r="AT1637" i="64"/>
  <c r="AT2441" i="64"/>
  <c r="AT2390" i="64"/>
  <c r="AT1790" i="64"/>
  <c r="AT1583" i="64"/>
  <c r="AT1494" i="64"/>
  <c r="AT2519" i="64"/>
  <c r="AT1538" i="64"/>
  <c r="AT1605" i="64"/>
  <c r="AT1913" i="64"/>
  <c r="AT1387" i="64"/>
  <c r="AT1458" i="64"/>
  <c r="AT1977" i="64"/>
  <c r="AT1877" i="64"/>
  <c r="AT2011" i="64"/>
  <c r="AT1945" i="64"/>
  <c r="AT1422" i="64"/>
  <c r="AT1352" i="64"/>
  <c r="AT1328" i="64"/>
  <c r="AT1234" i="64"/>
  <c r="AT1249" i="64" s="1"/>
  <c r="AT1258" i="64"/>
  <c r="AT993" i="64"/>
  <c r="AT1106" i="64"/>
  <c r="AT1225" i="64" s="1"/>
  <c r="AT941" i="64"/>
  <c r="AT1692" i="64"/>
  <c r="AT665" i="64"/>
  <c r="AT678" i="64" s="1"/>
  <c r="AT564" i="64"/>
  <c r="AT616" i="64"/>
  <c r="AT1716" i="64"/>
  <c r="AT641" i="64"/>
  <c r="AT592" i="64"/>
  <c r="AL1661" i="64"/>
  <c r="AL2416" i="64"/>
  <c r="AL2467" i="64"/>
  <c r="AL1637" i="64"/>
  <c r="AL2441" i="64"/>
  <c r="AL1605" i="64"/>
  <c r="AL1790" i="64"/>
  <c r="AL1494" i="64"/>
  <c r="AL2390" i="64"/>
  <c r="AL1583" i="64"/>
  <c r="AL2519" i="64"/>
  <c r="AL1538" i="64"/>
  <c r="AL1945" i="64"/>
  <c r="AL1458" i="64"/>
  <c r="AL1877" i="64"/>
  <c r="AL1387" i="64"/>
  <c r="AL1913" i="64"/>
  <c r="AL1422" i="64"/>
  <c r="AL1977" i="64"/>
  <c r="AL2011" i="64"/>
  <c r="AL1352" i="64"/>
  <c r="AL1328" i="64"/>
  <c r="AL1234" i="64"/>
  <c r="AL1249" i="64" s="1"/>
  <c r="AL1258" i="64"/>
  <c r="AL1106" i="64"/>
  <c r="AL1225" i="64" s="1"/>
  <c r="AL993" i="64"/>
  <c r="AL941" i="64"/>
  <c r="AL1692" i="64"/>
  <c r="AL665" i="64"/>
  <c r="AL678" i="64" s="1"/>
  <c r="AL641" i="64"/>
  <c r="AL564" i="64"/>
  <c r="AL616" i="64"/>
  <c r="AL1716" i="64"/>
  <c r="AL592" i="64"/>
  <c r="AD1661" i="64"/>
  <c r="AD2467" i="64"/>
  <c r="AD2416" i="64"/>
  <c r="AD1637" i="64"/>
  <c r="AD2441" i="64"/>
  <c r="AD1605" i="64"/>
  <c r="AD2390" i="64"/>
  <c r="AD1790" i="64"/>
  <c r="AD1583" i="64"/>
  <c r="AD1494" i="64"/>
  <c r="AD2519" i="64"/>
  <c r="AD1538" i="64"/>
  <c r="AD1877" i="64"/>
  <c r="AD1913" i="64"/>
  <c r="AD1387" i="64"/>
  <c r="AD1945" i="64"/>
  <c r="AD1977" i="64"/>
  <c r="AD1422" i="64"/>
  <c r="AD2011" i="64"/>
  <c r="AD1352" i="64"/>
  <c r="AD1458" i="64"/>
  <c r="AD1258" i="64"/>
  <c r="AD1234" i="64"/>
  <c r="AD1249" i="64" s="1"/>
  <c r="AD1328" i="64"/>
  <c r="AD993" i="64"/>
  <c r="AD941" i="64"/>
  <c r="AD1106" i="64"/>
  <c r="AD1225" i="64" s="1"/>
  <c r="AD1692" i="64"/>
  <c r="AD665" i="64"/>
  <c r="AD678" i="64" s="1"/>
  <c r="AD564" i="64"/>
  <c r="AD616" i="64"/>
  <c r="AD1716" i="64"/>
  <c r="AD641" i="64"/>
  <c r="AD592" i="64"/>
  <c r="V1661" i="64"/>
  <c r="V2416" i="64"/>
  <c r="V2467" i="64"/>
  <c r="V1637" i="64"/>
  <c r="V2390" i="64"/>
  <c r="V1605" i="64"/>
  <c r="V2441" i="64"/>
  <c r="V1790" i="64"/>
  <c r="V1494" i="64"/>
  <c r="V1583" i="64"/>
  <c r="V2519" i="64"/>
  <c r="V1538" i="64"/>
  <c r="V1945" i="64"/>
  <c r="V1387" i="64"/>
  <c r="V1877" i="64"/>
  <c r="V1458" i="64"/>
  <c r="V1977" i="64"/>
  <c r="V2011" i="64"/>
  <c r="V1352" i="64"/>
  <c r="V1913" i="64"/>
  <c r="V1258" i="64"/>
  <c r="V1328" i="64"/>
  <c r="V1234" i="64"/>
  <c r="V1249" i="64" s="1"/>
  <c r="V993" i="64"/>
  <c r="V1106" i="64"/>
  <c r="V1225" i="64" s="1"/>
  <c r="V941" i="64"/>
  <c r="V1692" i="64"/>
  <c r="V1422" i="64"/>
  <c r="V665" i="64"/>
  <c r="V678" i="64" s="1"/>
  <c r="V641" i="64"/>
  <c r="V564" i="64"/>
  <c r="V616" i="64"/>
  <c r="V1716" i="64"/>
  <c r="V592" i="64"/>
  <c r="CI1658" i="64"/>
  <c r="CI1680" i="64" s="1"/>
  <c r="CI2464" i="64"/>
  <c r="CI2481" i="64" s="1"/>
  <c r="CI2413" i="64"/>
  <c r="CI2430" i="64" s="1"/>
  <c r="CI1634" i="64"/>
  <c r="CI1649" i="64" s="1"/>
  <c r="CI2438" i="64"/>
  <c r="CI2455" i="64" s="1"/>
  <c r="CI1602" i="64"/>
  <c r="CI1625" i="64" s="1"/>
  <c r="CI1787" i="64"/>
  <c r="CI1800" i="64" s="1"/>
  <c r="CI2387" i="64"/>
  <c r="CI2404" i="64" s="1"/>
  <c r="CI1580" i="64"/>
  <c r="CI1593" i="64" s="1"/>
  <c r="CI1491" i="64"/>
  <c r="CI1526" i="64" s="1"/>
  <c r="CI2516" i="64"/>
  <c r="CI2530" i="64" s="1"/>
  <c r="CI1535" i="64"/>
  <c r="CI1570" i="64" s="1"/>
  <c r="CI1874" i="64"/>
  <c r="CI1901" i="64" s="1"/>
  <c r="CI1384" i="64"/>
  <c r="CI1411" i="64" s="1"/>
  <c r="CI1910" i="64"/>
  <c r="CI1933" i="64" s="1"/>
  <c r="CI1455" i="64"/>
  <c r="CI1482" i="64" s="1"/>
  <c r="CI1974" i="64"/>
  <c r="CI1999" i="64" s="1"/>
  <c r="CI1942" i="64"/>
  <c r="CI1965" i="64" s="1"/>
  <c r="CI1419" i="64"/>
  <c r="CI1446" i="64" s="1"/>
  <c r="CI2008" i="64"/>
  <c r="CI2033" i="64" s="1"/>
  <c r="CI1349" i="64"/>
  <c r="CI1376" i="64" s="1"/>
  <c r="CI1325" i="64"/>
  <c r="CI1231" i="64"/>
  <c r="CI1246" i="64" s="1"/>
  <c r="CI1103" i="64"/>
  <c r="CI990" i="64"/>
  <c r="CI1003" i="64" s="1"/>
  <c r="CI1079" i="64"/>
  <c r="CI1094" i="64" s="1"/>
  <c r="CI938" i="64"/>
  <c r="CI953" i="64" s="1"/>
  <c r="CI1689" i="64"/>
  <c r="CI1704" i="64" s="1"/>
  <c r="CI662" i="64"/>
  <c r="CI675" i="64" s="1"/>
  <c r="CI561" i="64"/>
  <c r="CI613" i="64"/>
  <c r="CI1713" i="64"/>
  <c r="CI1728" i="64" s="1"/>
  <c r="CI1255" i="64"/>
  <c r="CI1268" i="64" s="1"/>
  <c r="CI638" i="64"/>
  <c r="CI589" i="64"/>
  <c r="CA1658" i="64"/>
  <c r="CA1680" i="64" s="1"/>
  <c r="CA2413" i="64"/>
  <c r="CA2430" i="64" s="1"/>
  <c r="CA2464" i="64"/>
  <c r="CA2481" i="64" s="1"/>
  <c r="CA1634" i="64"/>
  <c r="CA1649" i="64" s="1"/>
  <c r="CA2387" i="64"/>
  <c r="CA2404" i="64" s="1"/>
  <c r="CA1787" i="64"/>
  <c r="CA1800" i="64" s="1"/>
  <c r="CA2438" i="64"/>
  <c r="CA2455" i="64" s="1"/>
  <c r="CA1580" i="64"/>
  <c r="CA1593" i="64" s="1"/>
  <c r="CA1602" i="64"/>
  <c r="CA1625" i="64" s="1"/>
  <c r="CA1491" i="64"/>
  <c r="CA1526" i="64" s="1"/>
  <c r="CA2516" i="64"/>
  <c r="CA2530" i="64" s="1"/>
  <c r="CA1535" i="64"/>
  <c r="CA1570" i="64" s="1"/>
  <c r="CA1942" i="64"/>
  <c r="CA1965" i="64" s="1"/>
  <c r="CA1910" i="64"/>
  <c r="CA1933" i="64" s="1"/>
  <c r="CA1384" i="64"/>
  <c r="CA1411" i="64" s="1"/>
  <c r="CA1455" i="64"/>
  <c r="CA1482" i="64" s="1"/>
  <c r="CA1974" i="64"/>
  <c r="CA1999" i="64" s="1"/>
  <c r="CA1874" i="64"/>
  <c r="CA1901" i="64" s="1"/>
  <c r="CA2008" i="64"/>
  <c r="CA2033" i="64" s="1"/>
  <c r="CA1419" i="64"/>
  <c r="CA1446" i="64" s="1"/>
  <c r="CA1349" i="64"/>
  <c r="CA1376" i="64" s="1"/>
  <c r="CA1325" i="64"/>
  <c r="CA1231" i="64"/>
  <c r="CA1246" i="64" s="1"/>
  <c r="CA1255" i="64"/>
  <c r="CA1268" i="64" s="1"/>
  <c r="CA990" i="64"/>
  <c r="CA1003" i="64" s="1"/>
  <c r="CA1079" i="64"/>
  <c r="CA1094" i="64" s="1"/>
  <c r="CA938" i="64"/>
  <c r="CA953" i="64" s="1"/>
  <c r="CA1103" i="64"/>
  <c r="CA1689" i="64"/>
  <c r="CA1704" i="64" s="1"/>
  <c r="CA662" i="64"/>
  <c r="CA675" i="64" s="1"/>
  <c r="CA561" i="64"/>
  <c r="CA638" i="64"/>
  <c r="CA613" i="64"/>
  <c r="CA1713" i="64"/>
  <c r="CA1728" i="64" s="1"/>
  <c r="CA589" i="64"/>
  <c r="BS1658" i="64"/>
  <c r="BS1680" i="64" s="1"/>
  <c r="BS2413" i="64"/>
  <c r="BS2430" i="64" s="1"/>
  <c r="BS2464" i="64"/>
  <c r="BS2481" i="64" s="1"/>
  <c r="BS2438" i="64"/>
  <c r="BS2455" i="64" s="1"/>
  <c r="BS1634" i="64"/>
  <c r="BS1649" i="64" s="1"/>
  <c r="BS2387" i="64"/>
  <c r="BS2404" i="64" s="1"/>
  <c r="BS1602" i="64"/>
  <c r="BS1625" i="64" s="1"/>
  <c r="BS1787" i="64"/>
  <c r="BS1800" i="64" s="1"/>
  <c r="BS1491" i="64"/>
  <c r="BS1526" i="64" s="1"/>
  <c r="BS1580" i="64"/>
  <c r="BS1593" i="64" s="1"/>
  <c r="BS2516" i="64"/>
  <c r="BS2530" i="64" s="1"/>
  <c r="BS1535" i="64"/>
  <c r="BS1570" i="64" s="1"/>
  <c r="BS1384" i="64"/>
  <c r="BS1411" i="64" s="1"/>
  <c r="BS1874" i="64"/>
  <c r="BS1901" i="64" s="1"/>
  <c r="BS1455" i="64"/>
  <c r="BS1482" i="64" s="1"/>
  <c r="BS1419" i="64"/>
  <c r="BS1446" i="64" s="1"/>
  <c r="BS1974" i="64"/>
  <c r="BS1999" i="64" s="1"/>
  <c r="BS1910" i="64"/>
  <c r="BS1933" i="64" s="1"/>
  <c r="BS2008" i="64"/>
  <c r="BS2033" i="64" s="1"/>
  <c r="BS1942" i="64"/>
  <c r="BS1965" i="64" s="1"/>
  <c r="BS1349" i="64"/>
  <c r="BS1376" i="64" s="1"/>
  <c r="BS1255" i="64"/>
  <c r="BS1268" i="64" s="1"/>
  <c r="BS1231" i="64"/>
  <c r="BS1246" i="64" s="1"/>
  <c r="BS1325" i="64"/>
  <c r="BS990" i="64"/>
  <c r="BS1003" i="64" s="1"/>
  <c r="BS1103" i="64"/>
  <c r="BS1079" i="64"/>
  <c r="BS1094" i="64" s="1"/>
  <c r="BS938" i="64"/>
  <c r="BS953" i="64" s="1"/>
  <c r="BS1689" i="64"/>
  <c r="BS1704" i="64" s="1"/>
  <c r="BS662" i="64"/>
  <c r="BS675" i="64" s="1"/>
  <c r="BS561" i="64"/>
  <c r="BS613" i="64"/>
  <c r="BS1713" i="64"/>
  <c r="BS1728" i="64" s="1"/>
  <c r="BS638" i="64"/>
  <c r="BS589" i="64"/>
  <c r="BK1658" i="64"/>
  <c r="BK1680" i="64" s="1"/>
  <c r="BK2464" i="64"/>
  <c r="BK2481" i="64" s="1"/>
  <c r="BK2413" i="64"/>
  <c r="BK2430" i="64" s="1"/>
  <c r="BK1634" i="64"/>
  <c r="BK1649" i="64" s="1"/>
  <c r="BK2438" i="64"/>
  <c r="BK2455" i="64" s="1"/>
  <c r="BK2387" i="64"/>
  <c r="BK2404" i="64" s="1"/>
  <c r="BK1602" i="64"/>
  <c r="BK1625" i="64" s="1"/>
  <c r="BK1787" i="64"/>
  <c r="BK1800" i="64" s="1"/>
  <c r="BK1580" i="64"/>
  <c r="BK1593" i="64" s="1"/>
  <c r="BK1491" i="64"/>
  <c r="BK1526" i="64" s="1"/>
  <c r="BK2516" i="64"/>
  <c r="BK2530" i="64" s="1"/>
  <c r="BK1535" i="64"/>
  <c r="BK1570" i="64" s="1"/>
  <c r="BK1874" i="64"/>
  <c r="BK1901" i="64" s="1"/>
  <c r="BK1942" i="64"/>
  <c r="BK1965" i="64" s="1"/>
  <c r="BK1384" i="64"/>
  <c r="BK1411" i="64" s="1"/>
  <c r="BK1910" i="64"/>
  <c r="BK1933" i="64" s="1"/>
  <c r="BK1455" i="64"/>
  <c r="BK1482" i="64" s="1"/>
  <c r="BK1974" i="64"/>
  <c r="BK1999" i="64" s="1"/>
  <c r="BK1419" i="64"/>
  <c r="BK1446" i="64" s="1"/>
  <c r="BK2008" i="64"/>
  <c r="BK2033" i="64" s="1"/>
  <c r="BK1349" i="64"/>
  <c r="BK1376" i="64" s="1"/>
  <c r="BK1255" i="64"/>
  <c r="BK1268" i="64" s="1"/>
  <c r="BK1231" i="64"/>
  <c r="BK1246" i="64" s="1"/>
  <c r="BK1325" i="64"/>
  <c r="BK990" i="64"/>
  <c r="BK1003" i="64" s="1"/>
  <c r="BK1079" i="64"/>
  <c r="BK1094" i="64" s="1"/>
  <c r="BK938" i="64"/>
  <c r="BK953" i="64" s="1"/>
  <c r="BK1689" i="64"/>
  <c r="BK1704" i="64" s="1"/>
  <c r="BK662" i="64"/>
  <c r="BK675" i="64" s="1"/>
  <c r="BK561" i="64"/>
  <c r="BK638" i="64"/>
  <c r="BK1103" i="64"/>
  <c r="BK613" i="64"/>
  <c r="BK1713" i="64"/>
  <c r="BK1728" i="64" s="1"/>
  <c r="BK589" i="64"/>
  <c r="BC1658" i="64"/>
  <c r="BC1680" i="64" s="1"/>
  <c r="BC2413" i="64"/>
  <c r="BC2430" i="64" s="1"/>
  <c r="BC2464" i="64"/>
  <c r="BC2481" i="64" s="1"/>
  <c r="BC1634" i="64"/>
  <c r="BC1649" i="64" s="1"/>
  <c r="BC2387" i="64"/>
  <c r="BC2404" i="64" s="1"/>
  <c r="BC1602" i="64"/>
  <c r="BC1625" i="64" s="1"/>
  <c r="BC1787" i="64"/>
  <c r="BC1800" i="64" s="1"/>
  <c r="BC2438" i="64"/>
  <c r="BC2455" i="64" s="1"/>
  <c r="BC1491" i="64"/>
  <c r="BC1526" i="64" s="1"/>
  <c r="BC2516" i="64"/>
  <c r="BC2530" i="64" s="1"/>
  <c r="BC1535" i="64"/>
  <c r="BC1570" i="64" s="1"/>
  <c r="BC1580" i="64"/>
  <c r="BC1593" i="64" s="1"/>
  <c r="BC1910" i="64"/>
  <c r="BC1933" i="64" s="1"/>
  <c r="BC1384" i="64"/>
  <c r="BC1411" i="64" s="1"/>
  <c r="BC1455" i="64"/>
  <c r="BC1482" i="64" s="1"/>
  <c r="BC1974" i="64"/>
  <c r="BC1999" i="64" s="1"/>
  <c r="BC2008" i="64"/>
  <c r="BC2033" i="64" s="1"/>
  <c r="BC1874" i="64"/>
  <c r="BC1901" i="64" s="1"/>
  <c r="BC1349" i="64"/>
  <c r="BC1376" i="64" s="1"/>
  <c r="BC1419" i="64"/>
  <c r="BC1446" i="64" s="1"/>
  <c r="BC1942" i="64"/>
  <c r="BC1965" i="64" s="1"/>
  <c r="BC1325" i="64"/>
  <c r="BC1231" i="64"/>
  <c r="BC1246" i="64" s="1"/>
  <c r="BC990" i="64"/>
  <c r="BC1003" i="64" s="1"/>
  <c r="BC1079" i="64"/>
  <c r="BC1094" i="64" s="1"/>
  <c r="BC938" i="64"/>
  <c r="BC953" i="64" s="1"/>
  <c r="BC1255" i="64"/>
  <c r="BC1268" i="64" s="1"/>
  <c r="BC1103" i="64"/>
  <c r="BC1689" i="64"/>
  <c r="BC1704" i="64" s="1"/>
  <c r="BC662" i="64"/>
  <c r="BC675" i="64" s="1"/>
  <c r="BC561" i="64"/>
  <c r="BC613" i="64"/>
  <c r="BC1713" i="64"/>
  <c r="BC1728" i="64" s="1"/>
  <c r="BC638" i="64"/>
  <c r="BC589" i="64"/>
  <c r="AU1658" i="64"/>
  <c r="AU1680" i="64" s="1"/>
  <c r="AU2413" i="64"/>
  <c r="AU2430" i="64" s="1"/>
  <c r="AU1634" i="64"/>
  <c r="AU1649" i="64" s="1"/>
  <c r="AU2464" i="64"/>
  <c r="AU2481" i="64" s="1"/>
  <c r="AU2438" i="64"/>
  <c r="AU2455" i="64" s="1"/>
  <c r="AU2387" i="64"/>
  <c r="AU2404" i="64" s="1"/>
  <c r="AU1602" i="64"/>
  <c r="AU1625" i="64" s="1"/>
  <c r="AU1787" i="64"/>
  <c r="AU1800" i="64" s="1"/>
  <c r="AU1580" i="64"/>
  <c r="AU1593" i="64" s="1"/>
  <c r="AU1491" i="64"/>
  <c r="AU1526" i="64" s="1"/>
  <c r="AU2516" i="64"/>
  <c r="AU2530" i="64" s="1"/>
  <c r="AU1535" i="64"/>
  <c r="AU1570" i="64" s="1"/>
  <c r="AU1942" i="64"/>
  <c r="AU1965" i="64" s="1"/>
  <c r="AU1874" i="64"/>
  <c r="AU1901" i="64" s="1"/>
  <c r="AU1384" i="64"/>
  <c r="AU1411" i="64" s="1"/>
  <c r="AU1455" i="64"/>
  <c r="AU1482" i="64" s="1"/>
  <c r="AU1974" i="64"/>
  <c r="AU1999" i="64" s="1"/>
  <c r="AU1419" i="64"/>
  <c r="AU1446" i="64" s="1"/>
  <c r="AU2008" i="64"/>
  <c r="AU2033" i="64" s="1"/>
  <c r="AU1349" i="64"/>
  <c r="AU1376" i="64" s="1"/>
  <c r="AU1325" i="64"/>
  <c r="AU1910" i="64"/>
  <c r="AU1933" i="64" s="1"/>
  <c r="AU1231" i="64"/>
  <c r="AU1246" i="64" s="1"/>
  <c r="AU1255" i="64"/>
  <c r="AU1268" i="64" s="1"/>
  <c r="AU990" i="64"/>
  <c r="AU1003" i="64" s="1"/>
  <c r="AU1103" i="64"/>
  <c r="AU1079" i="64"/>
  <c r="AU1094" i="64" s="1"/>
  <c r="AU938" i="64"/>
  <c r="AU953" i="64" s="1"/>
  <c r="AU1689" i="64"/>
  <c r="AU1704" i="64" s="1"/>
  <c r="AU662" i="64"/>
  <c r="AU675" i="64" s="1"/>
  <c r="AU561" i="64"/>
  <c r="AU638" i="64"/>
  <c r="AU613" i="64"/>
  <c r="AU1713" i="64"/>
  <c r="AU1728" i="64" s="1"/>
  <c r="AU589" i="64"/>
  <c r="AM1658" i="64"/>
  <c r="AM1680" i="64" s="1"/>
  <c r="AM2464" i="64"/>
  <c r="AM2481" i="64" s="1"/>
  <c r="AM2413" i="64"/>
  <c r="AM2430" i="64" s="1"/>
  <c r="AM1634" i="64"/>
  <c r="AM1649" i="64" s="1"/>
  <c r="AM2387" i="64"/>
  <c r="AM2404" i="64" s="1"/>
  <c r="AM1602" i="64"/>
  <c r="AM1625" i="64" s="1"/>
  <c r="AM1787" i="64"/>
  <c r="AM1800" i="64" s="1"/>
  <c r="AM2438" i="64"/>
  <c r="AM2455" i="64" s="1"/>
  <c r="AM1580" i="64"/>
  <c r="AM1593" i="64" s="1"/>
  <c r="AM1491" i="64"/>
  <c r="AM1526" i="64" s="1"/>
  <c r="AM2516" i="64"/>
  <c r="AM2530" i="64" s="1"/>
  <c r="AM1535" i="64"/>
  <c r="AM1570" i="64" s="1"/>
  <c r="AM1874" i="64"/>
  <c r="AM1901" i="64" s="1"/>
  <c r="AM1910" i="64"/>
  <c r="AM1933" i="64" s="1"/>
  <c r="AM1384" i="64"/>
  <c r="AM1411" i="64" s="1"/>
  <c r="AM1455" i="64"/>
  <c r="AM1482" i="64" s="1"/>
  <c r="AM1942" i="64"/>
  <c r="AM1965" i="64" s="1"/>
  <c r="AM1974" i="64"/>
  <c r="AM1999" i="64" s="1"/>
  <c r="AM2008" i="64"/>
  <c r="AM2033" i="64" s="1"/>
  <c r="AM1419" i="64"/>
  <c r="AM1446" i="64" s="1"/>
  <c r="AM1349" i="64"/>
  <c r="AM1376" i="64" s="1"/>
  <c r="AM1255" i="64"/>
  <c r="AM1268" i="64" s="1"/>
  <c r="AM1231" i="64"/>
  <c r="AM1246" i="64" s="1"/>
  <c r="AM1103" i="64"/>
  <c r="AM990" i="64"/>
  <c r="AM1003" i="64" s="1"/>
  <c r="AM1325" i="64"/>
  <c r="AM1079" i="64"/>
  <c r="AM1094" i="64" s="1"/>
  <c r="AM938" i="64"/>
  <c r="AM953" i="64" s="1"/>
  <c r="AM1689" i="64"/>
  <c r="AM1704" i="64" s="1"/>
  <c r="AM662" i="64"/>
  <c r="AM675" i="64" s="1"/>
  <c r="AM638" i="64"/>
  <c r="AM561" i="64"/>
  <c r="AM613" i="64"/>
  <c r="AM1713" i="64"/>
  <c r="AM1728" i="64" s="1"/>
  <c r="AM589" i="64"/>
  <c r="AE1658" i="64"/>
  <c r="AE1680" i="64" s="1"/>
  <c r="AE2413" i="64"/>
  <c r="AE2430" i="64" s="1"/>
  <c r="AE2464" i="64"/>
  <c r="AE2481" i="64" s="1"/>
  <c r="AE1634" i="64"/>
  <c r="AE1649" i="64" s="1"/>
  <c r="AE2438" i="64"/>
  <c r="AE2455" i="64" s="1"/>
  <c r="AE2387" i="64"/>
  <c r="AE2404" i="64" s="1"/>
  <c r="AE1787" i="64"/>
  <c r="AE1800" i="64" s="1"/>
  <c r="AE1602" i="64"/>
  <c r="AE1625" i="64" s="1"/>
  <c r="AE1491" i="64"/>
  <c r="AE1526" i="64" s="1"/>
  <c r="AE1580" i="64"/>
  <c r="AE1593" i="64" s="1"/>
  <c r="AE2516" i="64"/>
  <c r="AE2530" i="64" s="1"/>
  <c r="AE1535" i="64"/>
  <c r="AE1570" i="64" s="1"/>
  <c r="AE1910" i="64"/>
  <c r="AE1933" i="64" s="1"/>
  <c r="AE1942" i="64"/>
  <c r="AE1965" i="64" s="1"/>
  <c r="AE1384" i="64"/>
  <c r="AE1411" i="64" s="1"/>
  <c r="AE1874" i="64"/>
  <c r="AE1901" i="64" s="1"/>
  <c r="AE1455" i="64"/>
  <c r="AE1482" i="64" s="1"/>
  <c r="AE1974" i="64"/>
  <c r="AE1999" i="64" s="1"/>
  <c r="AE1419" i="64"/>
  <c r="AE1446" i="64" s="1"/>
  <c r="AE2008" i="64"/>
  <c r="AE2033" i="64" s="1"/>
  <c r="AE1349" i="64"/>
  <c r="AE1376" i="64" s="1"/>
  <c r="AE1255" i="64"/>
  <c r="AE1268" i="64" s="1"/>
  <c r="AE1231" i="64"/>
  <c r="AE1246" i="64" s="1"/>
  <c r="AE1325" i="64"/>
  <c r="AE990" i="64"/>
  <c r="AE1003" i="64" s="1"/>
  <c r="AE1079" i="64"/>
  <c r="AE1094" i="64" s="1"/>
  <c r="AE938" i="64"/>
  <c r="AE953" i="64" s="1"/>
  <c r="AE1689" i="64"/>
  <c r="AE1704" i="64" s="1"/>
  <c r="AE662" i="64"/>
  <c r="AE675" i="64" s="1"/>
  <c r="AE561" i="64"/>
  <c r="AE613" i="64"/>
  <c r="AE638" i="64"/>
  <c r="AE1103" i="64"/>
  <c r="AE589" i="64"/>
  <c r="W1658" i="64"/>
  <c r="W1680" i="64" s="1"/>
  <c r="W2464" i="64"/>
  <c r="W2481" i="64" s="1"/>
  <c r="W2413" i="64"/>
  <c r="W2430" i="64" s="1"/>
  <c r="W2438" i="64"/>
  <c r="W2455" i="64" s="1"/>
  <c r="W1634" i="64"/>
  <c r="W1649" i="64" s="1"/>
  <c r="W1602" i="64"/>
  <c r="W1625" i="64" s="1"/>
  <c r="W1787" i="64"/>
  <c r="W1800" i="64" s="1"/>
  <c r="W2387" i="64"/>
  <c r="W2404" i="64" s="1"/>
  <c r="W1580" i="64"/>
  <c r="W1593" i="64" s="1"/>
  <c r="W1491" i="64"/>
  <c r="W1526" i="64" s="1"/>
  <c r="W2516" i="64"/>
  <c r="W2530" i="64" s="1"/>
  <c r="W1535" i="64"/>
  <c r="W1570" i="64" s="1"/>
  <c r="W1874" i="64"/>
  <c r="W1901" i="64" s="1"/>
  <c r="W1384" i="64"/>
  <c r="W1411" i="64" s="1"/>
  <c r="W1910" i="64"/>
  <c r="W1933" i="64" s="1"/>
  <c r="W1455" i="64"/>
  <c r="W1482" i="64" s="1"/>
  <c r="W1974" i="64"/>
  <c r="W1999" i="64" s="1"/>
  <c r="W1942" i="64"/>
  <c r="W1965" i="64" s="1"/>
  <c r="W2008" i="64"/>
  <c r="W2033" i="64" s="1"/>
  <c r="W1349" i="64"/>
  <c r="W1376" i="64" s="1"/>
  <c r="W1325" i="64"/>
  <c r="W1419" i="64"/>
  <c r="W1446" i="64" s="1"/>
  <c r="W1231" i="64"/>
  <c r="W1246" i="64" s="1"/>
  <c r="W990" i="64"/>
  <c r="W1003" i="64" s="1"/>
  <c r="W1255" i="64"/>
  <c r="W1268" i="64" s="1"/>
  <c r="W1079" i="64"/>
  <c r="W1094" i="64" s="1"/>
  <c r="W938" i="64"/>
  <c r="W953" i="64" s="1"/>
  <c r="W1103" i="64"/>
  <c r="W1689" i="64"/>
  <c r="W1704"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712" i="64"/>
  <c r="AQ1712" i="64"/>
  <c r="BE1712" i="64"/>
  <c r="AE1713" i="64"/>
  <c r="AE1728" i="64" s="1"/>
  <c r="BH1713" i="64"/>
  <c r="BH1728" i="64" s="1"/>
  <c r="S1716" i="64"/>
  <c r="CE1716" i="64"/>
  <c r="BW1717" i="64"/>
  <c r="BE560" i="64"/>
  <c r="BE580" i="64" s="1"/>
  <c r="AW561" i="64"/>
  <c r="AF564" i="64"/>
  <c r="X565" i="64"/>
  <c r="CJ565" i="64"/>
  <c r="BJ588" i="64"/>
  <c r="BJ603" i="64" s="1"/>
  <c r="BB589" i="64"/>
  <c r="AC593" i="64"/>
  <c r="AX616" i="64"/>
  <c r="AP617" i="64"/>
  <c r="AD637" i="64"/>
  <c r="CJ641" i="64"/>
  <c r="AK1688" i="64"/>
  <c r="AK1703" i="64" s="1"/>
  <c r="BG1693" i="64"/>
  <c r="BG1708" i="64" s="1"/>
  <c r="BL941" i="64"/>
  <c r="U661" i="64"/>
  <c r="BA666" i="64"/>
  <c r="BA679" i="64" s="1"/>
  <c r="CI1657" i="64"/>
  <c r="CI2412" i="64"/>
  <c r="CI2429" i="64" s="1"/>
  <c r="CI2463" i="64"/>
  <c r="CI2480" i="64" s="1"/>
  <c r="CI1633" i="64"/>
  <c r="CI1648" i="64" s="1"/>
  <c r="CI2386" i="64"/>
  <c r="CI2403" i="64" s="1"/>
  <c r="CI2437" i="64"/>
  <c r="CI2454" i="64" s="1"/>
  <c r="CI1786" i="64"/>
  <c r="CI1799" i="64" s="1"/>
  <c r="CI1579" i="64"/>
  <c r="CI1592" i="64" s="1"/>
  <c r="CI1490" i="64"/>
  <c r="CI1525" i="64" s="1"/>
  <c r="CI1601" i="64"/>
  <c r="CI1624" i="64" s="1"/>
  <c r="CI2515" i="64"/>
  <c r="CI2529" i="64" s="1"/>
  <c r="CI1534" i="64"/>
  <c r="CI1941" i="64"/>
  <c r="CI1964" i="64" s="1"/>
  <c r="CI1909" i="64"/>
  <c r="CI1932" i="64" s="1"/>
  <c r="CI1383" i="64"/>
  <c r="CI1410" i="64" s="1"/>
  <c r="CI1454" i="64"/>
  <c r="CI1481" i="64" s="1"/>
  <c r="CI1973" i="64"/>
  <c r="CI1998" i="64" s="1"/>
  <c r="CI1418" i="64"/>
  <c r="CI1445" i="64" s="1"/>
  <c r="CI2007" i="64"/>
  <c r="CI2032" i="64" s="1"/>
  <c r="CI1873" i="64"/>
  <c r="CI1900" i="64" s="1"/>
  <c r="CI1348" i="64"/>
  <c r="CI1375" i="64" s="1"/>
  <c r="CI1324" i="64"/>
  <c r="CI1339" i="64" s="1"/>
  <c r="CI1230" i="64"/>
  <c r="CI1245" i="64" s="1"/>
  <c r="CI1254" i="64"/>
  <c r="CI1267" i="64" s="1"/>
  <c r="CI989" i="64"/>
  <c r="CI1002" i="64" s="1"/>
  <c r="CI1102" i="64"/>
  <c r="CI1078" i="64"/>
  <c r="CI1093" i="64" s="1"/>
  <c r="CI937" i="64"/>
  <c r="CI952" i="64" s="1"/>
  <c r="CI1688" i="64"/>
  <c r="CI1703" i="64" s="1"/>
  <c r="CI661" i="64"/>
  <c r="CI560" i="64"/>
  <c r="CI580" i="64" s="1"/>
  <c r="CI612" i="64"/>
  <c r="CI588" i="64"/>
  <c r="CI603" i="64" s="1"/>
  <c r="AU1657" i="64"/>
  <c r="AU2463" i="64"/>
  <c r="AU2480" i="64" s="1"/>
  <c r="AU2412" i="64"/>
  <c r="AU2429" i="64" s="1"/>
  <c r="AU2386" i="64"/>
  <c r="AU2403" i="64" s="1"/>
  <c r="AU2437" i="64"/>
  <c r="AU2454" i="64" s="1"/>
  <c r="AU1633" i="64"/>
  <c r="AU1648" i="64" s="1"/>
  <c r="AU1601" i="64"/>
  <c r="AU1624" i="64" s="1"/>
  <c r="AU1786" i="64"/>
  <c r="AU1799" i="64" s="1"/>
  <c r="AU1579" i="64"/>
  <c r="AU1592" i="64" s="1"/>
  <c r="AU1490" i="64"/>
  <c r="AU1525" i="64" s="1"/>
  <c r="AU2515" i="64"/>
  <c r="AU2529" i="64" s="1"/>
  <c r="AU1534" i="64"/>
  <c r="AU1873" i="64"/>
  <c r="AU1900" i="64" s="1"/>
  <c r="AU1941" i="64"/>
  <c r="AU1964" i="64" s="1"/>
  <c r="AU1909" i="64"/>
  <c r="AU1932" i="64" s="1"/>
  <c r="AU1383" i="64"/>
  <c r="AU1410" i="64" s="1"/>
  <c r="AU1454" i="64"/>
  <c r="AU1481" i="64" s="1"/>
  <c r="AU1973" i="64"/>
  <c r="AU1998" i="64" s="1"/>
  <c r="AU2007" i="64"/>
  <c r="AU2032" i="64" s="1"/>
  <c r="AU1418" i="64"/>
  <c r="AU1445" i="64" s="1"/>
  <c r="AU1348" i="64"/>
  <c r="AU1375" i="64" s="1"/>
  <c r="AU1254" i="64"/>
  <c r="AU1267" i="64" s="1"/>
  <c r="AU1324" i="64"/>
  <c r="AU1339" i="64" s="1"/>
  <c r="AU1102" i="64"/>
  <c r="AU989" i="64"/>
  <c r="AU1002" i="64" s="1"/>
  <c r="AU1078" i="64"/>
  <c r="AU1093" i="64" s="1"/>
  <c r="AU937" i="64"/>
  <c r="AU952" i="64" s="1"/>
  <c r="AU1688" i="64"/>
  <c r="AU1703" i="64" s="1"/>
  <c r="AU661" i="64"/>
  <c r="AU1230" i="64"/>
  <c r="AU1245" i="64" s="1"/>
  <c r="AU560" i="64"/>
  <c r="AU580" i="64" s="1"/>
  <c r="AU637" i="64"/>
  <c r="AU612" i="64"/>
  <c r="AU588" i="64"/>
  <c r="AU603" i="64" s="1"/>
  <c r="AU1662" i="64"/>
  <c r="AU2468" i="64"/>
  <c r="AU2417" i="64"/>
  <c r="AU2442" i="64"/>
  <c r="AU1606" i="64"/>
  <c r="AU1638" i="64"/>
  <c r="AU1653" i="64" s="1"/>
  <c r="AU2391" i="64"/>
  <c r="AU2408" i="64" s="1"/>
  <c r="AU1584" i="64"/>
  <c r="AU1597" i="64" s="1"/>
  <c r="AU1791" i="64"/>
  <c r="AU1804" i="64" s="1"/>
  <c r="AU2520" i="64"/>
  <c r="AU2534" i="64" s="1"/>
  <c r="AU1495" i="64"/>
  <c r="AU1530" i="64" s="1"/>
  <c r="AU1539" i="64"/>
  <c r="AU1574" i="64" s="1"/>
  <c r="AU1878" i="64"/>
  <c r="AU1905" i="64" s="1"/>
  <c r="AU1946" i="64"/>
  <c r="AU1969" i="64" s="1"/>
  <c r="AU1914" i="64"/>
  <c r="AU1937" i="64" s="1"/>
  <c r="AU1978" i="64"/>
  <c r="AU2003" i="64" s="1"/>
  <c r="AU1459" i="64"/>
  <c r="AU1486" i="64" s="1"/>
  <c r="AU2012" i="64"/>
  <c r="AU2037" i="64" s="1"/>
  <c r="AU1423" i="64"/>
  <c r="AU1450" i="64" s="1"/>
  <c r="AU1388" i="64"/>
  <c r="AU1415" i="64" s="1"/>
  <c r="AU1353" i="64"/>
  <c r="AU1380" i="64" s="1"/>
  <c r="AU1259" i="64"/>
  <c r="AU1272" i="64" s="1"/>
  <c r="AU1329" i="64"/>
  <c r="AU1235" i="64"/>
  <c r="AU1083" i="64"/>
  <c r="AU1098" i="64" s="1"/>
  <c r="AU942" i="64"/>
  <c r="AU1693" i="64"/>
  <c r="AU1708" i="64" s="1"/>
  <c r="AU1107" i="64"/>
  <c r="AU666" i="64"/>
  <c r="AU679" i="64" s="1"/>
  <c r="AU642" i="64"/>
  <c r="AU565" i="64"/>
  <c r="AU994" i="64"/>
  <c r="AU1007" i="64" s="1"/>
  <c r="AU617" i="64"/>
  <c r="AU1717" i="64"/>
  <c r="AU593" i="64"/>
  <c r="BD1661" i="64"/>
  <c r="BD2467" i="64"/>
  <c r="BD2416" i="64"/>
  <c r="BD2441" i="64"/>
  <c r="BD2390" i="64"/>
  <c r="BD1605" i="64"/>
  <c r="BD1637" i="64"/>
  <c r="BD1790" i="64"/>
  <c r="BD2519" i="64"/>
  <c r="BD1583" i="64"/>
  <c r="BD1538" i="64"/>
  <c r="BD1877" i="64"/>
  <c r="BD1494" i="64"/>
  <c r="BD1458" i="64"/>
  <c r="BD1913" i="64"/>
  <c r="BD1945" i="64"/>
  <c r="BD1422" i="64"/>
  <c r="BD2011" i="64"/>
  <c r="BD1387" i="64"/>
  <c r="BD1352" i="64"/>
  <c r="BD1977" i="64"/>
  <c r="BD1328" i="64"/>
  <c r="BD1234" i="64"/>
  <c r="BD1249" i="64" s="1"/>
  <c r="BD1106" i="64"/>
  <c r="BD1225" i="64" s="1"/>
  <c r="BD1692" i="64"/>
  <c r="BD665" i="64"/>
  <c r="BD678" i="64" s="1"/>
  <c r="BD1258" i="64"/>
  <c r="BD616" i="64"/>
  <c r="BD993" i="64"/>
  <c r="BD941" i="64"/>
  <c r="BD1716" i="64"/>
  <c r="BD592" i="64"/>
  <c r="AW405" i="64"/>
  <c r="CK405" i="64"/>
  <c r="AF458" i="64"/>
  <c r="CF2437" i="64"/>
  <c r="CF2454" i="64" s="1"/>
  <c r="CF1657" i="64"/>
  <c r="CF2463" i="64"/>
  <c r="CF2480" i="64" s="1"/>
  <c r="CF2386" i="64"/>
  <c r="CF2403" i="64" s="1"/>
  <c r="CF1601" i="64"/>
  <c r="CF1624" i="64" s="1"/>
  <c r="CF2412" i="64"/>
  <c r="CF2429" i="64" s="1"/>
  <c r="CF1579" i="64"/>
  <c r="CF1592" i="64" s="1"/>
  <c r="CF1633" i="64"/>
  <c r="CF1648" i="64" s="1"/>
  <c r="CF2515" i="64"/>
  <c r="CF2529" i="64" s="1"/>
  <c r="CF1534" i="64"/>
  <c r="CF1490" i="64"/>
  <c r="CF1525" i="64" s="1"/>
  <c r="CF1454" i="64"/>
  <c r="CF1481" i="64" s="1"/>
  <c r="CF1873" i="64"/>
  <c r="CF1900" i="64" s="1"/>
  <c r="CF1909" i="64"/>
  <c r="CF1932" i="64" s="1"/>
  <c r="CF1418" i="64"/>
  <c r="CF1445" i="64" s="1"/>
  <c r="CF1941" i="64"/>
  <c r="CF1964" i="64" s="1"/>
  <c r="CF1348" i="64"/>
  <c r="CF1375" i="64" s="1"/>
  <c r="CF1786" i="64"/>
  <c r="CF1799" i="64" s="1"/>
  <c r="CF1383" i="64"/>
  <c r="CF1410" i="64" s="1"/>
  <c r="CF1973" i="64"/>
  <c r="CF1998" i="64" s="1"/>
  <c r="CF1324" i="64"/>
  <c r="CF1339" i="64" s="1"/>
  <c r="CF1230" i="64"/>
  <c r="CF1245" i="64" s="1"/>
  <c r="CF2007" i="64"/>
  <c r="CF2032" i="64" s="1"/>
  <c r="CF661" i="64"/>
  <c r="CF637" i="64"/>
  <c r="CF1254" i="64"/>
  <c r="CF1267" i="64" s="1"/>
  <c r="CF989" i="64"/>
  <c r="CF1002" i="64" s="1"/>
  <c r="CF1102" i="64"/>
  <c r="CF1078" i="64"/>
  <c r="CF1093" i="64" s="1"/>
  <c r="CF1688" i="64"/>
  <c r="CF1703" i="64" s="1"/>
  <c r="CF588" i="64"/>
  <c r="CF603" i="64" s="1"/>
  <c r="CF560" i="64"/>
  <c r="CF580" i="64" s="1"/>
  <c r="CF937" i="64"/>
  <c r="CF952" i="64" s="1"/>
  <c r="CF454" i="64"/>
  <c r="CF612" i="64"/>
  <c r="BX2463" i="64"/>
  <c r="BX2480" i="64" s="1"/>
  <c r="BX2437" i="64"/>
  <c r="BX2454" i="64" s="1"/>
  <c r="BX1657" i="64"/>
  <c r="BX2386" i="64"/>
  <c r="BX2403" i="64" s="1"/>
  <c r="BX2412" i="64"/>
  <c r="BX2429" i="64" s="1"/>
  <c r="BX1633" i="64"/>
  <c r="BX1648" i="64" s="1"/>
  <c r="BX1579" i="64"/>
  <c r="BX1592" i="64" s="1"/>
  <c r="BX2515" i="64"/>
  <c r="BX2529" i="64" s="1"/>
  <c r="BX1534" i="64"/>
  <c r="BX1490" i="64"/>
  <c r="BX1525" i="64" s="1"/>
  <c r="BX1786" i="64"/>
  <c r="BX1799" i="64" s="1"/>
  <c r="BX1601" i="64"/>
  <c r="BX1624" i="64" s="1"/>
  <c r="BX1909" i="64"/>
  <c r="BX1932" i="64" s="1"/>
  <c r="BX1454" i="64"/>
  <c r="BX1481" i="64" s="1"/>
  <c r="BX1941" i="64"/>
  <c r="BX1964" i="64" s="1"/>
  <c r="BX1418" i="64"/>
  <c r="BX1445" i="64" s="1"/>
  <c r="BX1383" i="64"/>
  <c r="BX1410" i="64" s="1"/>
  <c r="BX1348" i="64"/>
  <c r="BX1375" i="64" s="1"/>
  <c r="BX1973" i="64"/>
  <c r="BX1998" i="64" s="1"/>
  <c r="BX1873" i="64"/>
  <c r="BX1900" i="64" s="1"/>
  <c r="BX1324" i="64"/>
  <c r="BX1339" i="64" s="1"/>
  <c r="BX2007" i="64"/>
  <c r="BX2032" i="64" s="1"/>
  <c r="BX1254" i="64"/>
  <c r="BX1267" i="64" s="1"/>
  <c r="BX661" i="64"/>
  <c r="BX1102" i="64"/>
  <c r="BX637" i="64"/>
  <c r="BX989" i="64"/>
  <c r="BX1002" i="64" s="1"/>
  <c r="BX1230" i="64"/>
  <c r="BX1245" i="64" s="1"/>
  <c r="BX1078" i="64"/>
  <c r="BX1093" i="64" s="1"/>
  <c r="BX937" i="64"/>
  <c r="BX952" i="64" s="1"/>
  <c r="BX588" i="64"/>
  <c r="BX603" i="64" s="1"/>
  <c r="BX1688" i="64"/>
  <c r="BX1703" i="64" s="1"/>
  <c r="BX560" i="64"/>
  <c r="BX580" i="64" s="1"/>
  <c r="BX454" i="64"/>
  <c r="BX612" i="64"/>
  <c r="BP2437" i="64"/>
  <c r="BP2454" i="64" s="1"/>
  <c r="BP2463" i="64"/>
  <c r="BP2480" i="64" s="1"/>
  <c r="BP1657" i="64"/>
  <c r="BP2412" i="64"/>
  <c r="BP2429" i="64" s="1"/>
  <c r="BP2386" i="64"/>
  <c r="BP2403" i="64" s="1"/>
  <c r="BP1633" i="64"/>
  <c r="BP1648" i="64" s="1"/>
  <c r="BP1601" i="64"/>
  <c r="BP1624" i="64" s="1"/>
  <c r="BP1579" i="64"/>
  <c r="BP1592" i="64" s="1"/>
  <c r="BP2515" i="64"/>
  <c r="BP2529" i="64" s="1"/>
  <c r="BP1786" i="64"/>
  <c r="BP1799" i="64" s="1"/>
  <c r="BP1534" i="64"/>
  <c r="BP1490" i="64"/>
  <c r="BP1525" i="64" s="1"/>
  <c r="BP1454" i="64"/>
  <c r="BP1481" i="64" s="1"/>
  <c r="BP1873" i="64"/>
  <c r="BP1900" i="64" s="1"/>
  <c r="BP1418" i="64"/>
  <c r="BP1445" i="64" s="1"/>
  <c r="BP1909" i="64"/>
  <c r="BP1932" i="64" s="1"/>
  <c r="BP1348" i="64"/>
  <c r="BP1375" i="64" s="1"/>
  <c r="BP1973" i="64"/>
  <c r="BP1998" i="64" s="1"/>
  <c r="BP1383" i="64"/>
  <c r="BP1410" i="64" s="1"/>
  <c r="BP1324" i="64"/>
  <c r="BP1339" i="64" s="1"/>
  <c r="BP1254" i="64"/>
  <c r="BP1267" i="64" s="1"/>
  <c r="BP1941" i="64"/>
  <c r="BP1964" i="64" s="1"/>
  <c r="BP1102" i="64"/>
  <c r="BP661" i="64"/>
  <c r="BP2007" i="64"/>
  <c r="BP2032" i="64" s="1"/>
  <c r="BP1230" i="64"/>
  <c r="BP1245" i="64" s="1"/>
  <c r="BP637" i="64"/>
  <c r="BP989" i="64"/>
  <c r="BP1002" i="64" s="1"/>
  <c r="BP1078" i="64"/>
  <c r="BP1093" i="64" s="1"/>
  <c r="BP1688" i="64"/>
  <c r="BP1703" i="64" s="1"/>
  <c r="BP588" i="64"/>
  <c r="BP603" i="64" s="1"/>
  <c r="BP937" i="64"/>
  <c r="BP952" i="64" s="1"/>
  <c r="BP560" i="64"/>
  <c r="BP580" i="64" s="1"/>
  <c r="BP454" i="64"/>
  <c r="BP612" i="64"/>
  <c r="BH2437" i="64"/>
  <c r="BH2454" i="64" s="1"/>
  <c r="BH2463" i="64"/>
  <c r="BH2480" i="64" s="1"/>
  <c r="BH2386" i="64"/>
  <c r="BH2403" i="64" s="1"/>
  <c r="BH1657" i="64"/>
  <c r="BH2412" i="64"/>
  <c r="BH2429" i="64" s="1"/>
  <c r="BH1633" i="64"/>
  <c r="BH1648" i="64" s="1"/>
  <c r="BH1601" i="64"/>
  <c r="BH1624" i="64" s="1"/>
  <c r="BH1579" i="64"/>
  <c r="BH1592" i="64" s="1"/>
  <c r="BH2515" i="64"/>
  <c r="BH2529" i="64" s="1"/>
  <c r="BH1534" i="64"/>
  <c r="BH1490" i="64"/>
  <c r="BH1525" i="64" s="1"/>
  <c r="BH1786" i="64"/>
  <c r="BH1799" i="64" s="1"/>
  <c r="BH1873" i="64"/>
  <c r="BH1900" i="64" s="1"/>
  <c r="BH1454" i="64"/>
  <c r="BH1481" i="64" s="1"/>
  <c r="BH1909" i="64"/>
  <c r="BH1932" i="64" s="1"/>
  <c r="BH1941" i="64"/>
  <c r="BH1964" i="64" s="1"/>
  <c r="BH1418" i="64"/>
  <c r="BH1445" i="64" s="1"/>
  <c r="BH1348" i="64"/>
  <c r="BH1375" i="64" s="1"/>
  <c r="BH1383" i="64"/>
  <c r="BH1410" i="64" s="1"/>
  <c r="BH1973" i="64"/>
  <c r="BH1998" i="64" s="1"/>
  <c r="BH1254" i="64"/>
  <c r="BH1267" i="64" s="1"/>
  <c r="BH2007" i="64"/>
  <c r="BH2032" i="64" s="1"/>
  <c r="BH1324" i="64"/>
  <c r="BH1339" i="64" s="1"/>
  <c r="BH661" i="64"/>
  <c r="BH989" i="64"/>
  <c r="BH1002" i="64" s="1"/>
  <c r="BH1078" i="64"/>
  <c r="BH1093" i="64" s="1"/>
  <c r="BH637" i="64"/>
  <c r="BH588" i="64"/>
  <c r="BH603" i="64" s="1"/>
  <c r="BH1102" i="64"/>
  <c r="BH1688" i="64"/>
  <c r="BH1703" i="64" s="1"/>
  <c r="BH560" i="64"/>
  <c r="BH580" i="64" s="1"/>
  <c r="BH454" i="64"/>
  <c r="BH937" i="64"/>
  <c r="BH952" i="64" s="1"/>
  <c r="BH612" i="64"/>
  <c r="AZ1657" i="64"/>
  <c r="AZ2463" i="64"/>
  <c r="AZ2480" i="64" s="1"/>
  <c r="AZ2437" i="64"/>
  <c r="AZ2454" i="64" s="1"/>
  <c r="AZ2386" i="64"/>
  <c r="AZ2403" i="64" s="1"/>
  <c r="AZ2412" i="64"/>
  <c r="AZ2429" i="64" s="1"/>
  <c r="AZ1633" i="64"/>
  <c r="AZ1648" i="64" s="1"/>
  <c r="AZ1579" i="64"/>
  <c r="AZ1592" i="64" s="1"/>
  <c r="AZ1601" i="64"/>
  <c r="AZ1624" i="64" s="1"/>
  <c r="AZ2515" i="64"/>
  <c r="AZ2529" i="64" s="1"/>
  <c r="AZ1786" i="64"/>
  <c r="AZ1799" i="64" s="1"/>
  <c r="AZ1534" i="64"/>
  <c r="AZ1490" i="64"/>
  <c r="AZ1525" i="64" s="1"/>
  <c r="AZ1941" i="64"/>
  <c r="AZ1964" i="64" s="1"/>
  <c r="AZ1454" i="64"/>
  <c r="AZ1481" i="64" s="1"/>
  <c r="AZ1418" i="64"/>
  <c r="AZ1445" i="64" s="1"/>
  <c r="AZ1873" i="64"/>
  <c r="AZ1900" i="64" s="1"/>
  <c r="AZ1383" i="64"/>
  <c r="AZ1410" i="64" s="1"/>
  <c r="AZ1348" i="64"/>
  <c r="AZ1375" i="64" s="1"/>
  <c r="AZ1909" i="64"/>
  <c r="AZ1932" i="64" s="1"/>
  <c r="AZ1973" i="64"/>
  <c r="AZ1998" i="64" s="1"/>
  <c r="AZ1324" i="64"/>
  <c r="AZ1339" i="64" s="1"/>
  <c r="AZ661" i="64"/>
  <c r="AZ1254" i="64"/>
  <c r="AZ1267" i="64" s="1"/>
  <c r="AZ2007" i="64"/>
  <c r="AZ2032" i="64" s="1"/>
  <c r="AZ1230" i="64"/>
  <c r="AZ1245" i="64" s="1"/>
  <c r="AZ989" i="64"/>
  <c r="AZ1002" i="64" s="1"/>
  <c r="AZ1102" i="64"/>
  <c r="AZ1078" i="64"/>
  <c r="AZ1093" i="64" s="1"/>
  <c r="AZ1688" i="64"/>
  <c r="AZ1703" i="64" s="1"/>
  <c r="AZ937" i="64"/>
  <c r="AZ952" i="64" s="1"/>
  <c r="AZ588" i="64"/>
  <c r="AZ603" i="64" s="1"/>
  <c r="AZ560" i="64"/>
  <c r="AZ580" i="64" s="1"/>
  <c r="AZ454" i="64"/>
  <c r="AZ612" i="64"/>
  <c r="AR1657" i="64"/>
  <c r="AR2437" i="64"/>
  <c r="AR2454" i="64" s="1"/>
  <c r="AR2463" i="64"/>
  <c r="AR2480" i="64" s="1"/>
  <c r="AR2386" i="64"/>
  <c r="AR2403" i="64" s="1"/>
  <c r="AR2412" i="64"/>
  <c r="AR2429" i="64" s="1"/>
  <c r="AR1633" i="64"/>
  <c r="AR1648" i="64" s="1"/>
  <c r="AR1601" i="64"/>
  <c r="AR1624" i="64" s="1"/>
  <c r="AR1579" i="64"/>
  <c r="AR1592" i="64" s="1"/>
  <c r="AR1786" i="64"/>
  <c r="AR1799" i="64" s="1"/>
  <c r="AR1534" i="64"/>
  <c r="AR1490" i="64"/>
  <c r="AR1525" i="64" s="1"/>
  <c r="AR2515" i="64"/>
  <c r="AR2529" i="64" s="1"/>
  <c r="AR1454" i="64"/>
  <c r="AR1481" i="64" s="1"/>
  <c r="AR1873" i="64"/>
  <c r="AR1900" i="64" s="1"/>
  <c r="AR1418" i="64"/>
  <c r="AR1445" i="64" s="1"/>
  <c r="AR1909" i="64"/>
  <c r="AR1932" i="64" s="1"/>
  <c r="AR1941" i="64"/>
  <c r="AR1964" i="64" s="1"/>
  <c r="AR1348" i="64"/>
  <c r="AR1375" i="64" s="1"/>
  <c r="AR1973" i="64"/>
  <c r="AR1998" i="64" s="1"/>
  <c r="AR1383" i="64"/>
  <c r="AR1410" i="64" s="1"/>
  <c r="AR1324" i="64"/>
  <c r="AR1339" i="64" s="1"/>
  <c r="AR2007" i="64"/>
  <c r="AR2032" i="64" s="1"/>
  <c r="AR1254" i="64"/>
  <c r="AR1267" i="64" s="1"/>
  <c r="AR1230" i="64"/>
  <c r="AR1245" i="64" s="1"/>
  <c r="AR661" i="64"/>
  <c r="AR1102" i="64"/>
  <c r="AR989" i="64"/>
  <c r="AR1002" i="64" s="1"/>
  <c r="AR1078" i="64"/>
  <c r="AR1093" i="64" s="1"/>
  <c r="AR588" i="64"/>
  <c r="AR603" i="64" s="1"/>
  <c r="AR937" i="64"/>
  <c r="AR952" i="64" s="1"/>
  <c r="AR1688" i="64"/>
  <c r="AR1703" i="64" s="1"/>
  <c r="AR560" i="64"/>
  <c r="AR580" i="64" s="1"/>
  <c r="AR637" i="64"/>
  <c r="AR454" i="64"/>
  <c r="AR612" i="64"/>
  <c r="AJ1657" i="64"/>
  <c r="AJ2437" i="64"/>
  <c r="AJ2454" i="64" s="1"/>
  <c r="AJ2386" i="64"/>
  <c r="AJ2403" i="64" s="1"/>
  <c r="AJ2412" i="64"/>
  <c r="AJ2429" i="64" s="1"/>
  <c r="AJ2463" i="64"/>
  <c r="AJ2480" i="64" s="1"/>
  <c r="AJ1633" i="64"/>
  <c r="AJ1648" i="64" s="1"/>
  <c r="AJ1601" i="64"/>
  <c r="AJ1624" i="64" s="1"/>
  <c r="AJ1579" i="64"/>
  <c r="AJ1592" i="64" s="1"/>
  <c r="AJ1534" i="64"/>
  <c r="AJ1786" i="64"/>
  <c r="AJ1799" i="64" s="1"/>
  <c r="AJ2515" i="64"/>
  <c r="AJ2529" i="64" s="1"/>
  <c r="AJ1490" i="64"/>
  <c r="AJ1525" i="64" s="1"/>
  <c r="AJ1454" i="64"/>
  <c r="AJ1481" i="64" s="1"/>
  <c r="AJ1909" i="64"/>
  <c r="AJ1932" i="64" s="1"/>
  <c r="AJ1941" i="64"/>
  <c r="AJ1964" i="64" s="1"/>
  <c r="AJ1418" i="64"/>
  <c r="AJ1445" i="64" s="1"/>
  <c r="AJ1348" i="64"/>
  <c r="AJ1375" i="64" s="1"/>
  <c r="AJ1383" i="64"/>
  <c r="AJ1410" i="64" s="1"/>
  <c r="AJ1973" i="64"/>
  <c r="AJ1998" i="64" s="1"/>
  <c r="AJ1873" i="64"/>
  <c r="AJ1900" i="64" s="1"/>
  <c r="AJ1324" i="64"/>
  <c r="AJ1339" i="64" s="1"/>
  <c r="AJ1254" i="64"/>
  <c r="AJ1267" i="64" s="1"/>
  <c r="AJ1102" i="64"/>
  <c r="AJ661" i="64"/>
  <c r="AJ2007" i="64"/>
  <c r="AJ2032" i="64" s="1"/>
  <c r="AJ989" i="64"/>
  <c r="AJ1002" i="64" s="1"/>
  <c r="AJ1230" i="64"/>
  <c r="AJ1245" i="64" s="1"/>
  <c r="AJ1078" i="64"/>
  <c r="AJ1093" i="64" s="1"/>
  <c r="AJ1688" i="64"/>
  <c r="AJ1703" i="64" s="1"/>
  <c r="AJ588" i="64"/>
  <c r="AJ603" i="64" s="1"/>
  <c r="AJ637" i="64"/>
  <c r="AJ560" i="64"/>
  <c r="AJ580" i="64" s="1"/>
  <c r="AJ454" i="64"/>
  <c r="AJ612" i="64"/>
  <c r="AB2463" i="64"/>
  <c r="AB2480" i="64" s="1"/>
  <c r="AB2437" i="64"/>
  <c r="AB2454" i="64" s="1"/>
  <c r="AB1657" i="64"/>
  <c r="AB2412" i="64"/>
  <c r="AB2429" i="64" s="1"/>
  <c r="AB2386" i="64"/>
  <c r="AB2403" i="64" s="1"/>
  <c r="AB1633" i="64"/>
  <c r="AB1648" i="64" s="1"/>
  <c r="AB1579" i="64"/>
  <c r="AB1592" i="64" s="1"/>
  <c r="AB1601" i="64"/>
  <c r="AB1624" i="64" s="1"/>
  <c r="AB1786" i="64"/>
  <c r="AB1799" i="64" s="1"/>
  <c r="AB1534" i="64"/>
  <c r="AB1490" i="64"/>
  <c r="AB1525" i="64" s="1"/>
  <c r="AB2515" i="64"/>
  <c r="AB2529" i="64" s="1"/>
  <c r="AB1454" i="64"/>
  <c r="AB1481" i="64" s="1"/>
  <c r="AB1418" i="64"/>
  <c r="AB1445" i="64" s="1"/>
  <c r="AB1873" i="64"/>
  <c r="AB1900" i="64" s="1"/>
  <c r="AB1383" i="64"/>
  <c r="AB1410" i="64" s="1"/>
  <c r="AB1348" i="64"/>
  <c r="AB1375" i="64" s="1"/>
  <c r="AB1973" i="64"/>
  <c r="AB1998" i="64" s="1"/>
  <c r="AB1909" i="64"/>
  <c r="AB1932" i="64" s="1"/>
  <c r="AB1941" i="64"/>
  <c r="AB1964" i="64" s="1"/>
  <c r="AB1254" i="64"/>
  <c r="AB1267" i="64" s="1"/>
  <c r="AB2007" i="64"/>
  <c r="AB2032" i="64" s="1"/>
  <c r="AB1324" i="64"/>
  <c r="AB1339" i="64" s="1"/>
  <c r="AB661" i="64"/>
  <c r="AB1230" i="64"/>
  <c r="AB1245" i="64" s="1"/>
  <c r="AB989" i="64"/>
  <c r="AB1002" i="64" s="1"/>
  <c r="AB1078" i="64"/>
  <c r="AB1093" i="64" s="1"/>
  <c r="AB637" i="64"/>
  <c r="AB588" i="64"/>
  <c r="AB603" i="64" s="1"/>
  <c r="AB937" i="64"/>
  <c r="AB952" i="64" s="1"/>
  <c r="AB1688" i="64"/>
  <c r="AB1703" i="64" s="1"/>
  <c r="AB560" i="64"/>
  <c r="AB580" i="64" s="1"/>
  <c r="AB1102" i="64"/>
  <c r="AB454" i="64"/>
  <c r="AB612" i="64"/>
  <c r="T2437" i="64"/>
  <c r="T2454" i="64" s="1"/>
  <c r="T1657" i="64"/>
  <c r="T2463" i="64"/>
  <c r="T2480" i="64" s="1"/>
  <c r="T2386" i="64"/>
  <c r="T2403" i="64" s="1"/>
  <c r="T2412" i="64"/>
  <c r="T2429" i="64" s="1"/>
  <c r="T1601" i="64"/>
  <c r="T1624" i="64" s="1"/>
  <c r="T1579" i="64"/>
  <c r="T1592" i="64" s="1"/>
  <c r="T1633" i="64"/>
  <c r="T1648" i="64" s="1"/>
  <c r="T1534" i="64"/>
  <c r="T1786" i="64"/>
  <c r="T1799" i="64" s="1"/>
  <c r="T2515" i="64"/>
  <c r="T2529" i="64" s="1"/>
  <c r="T1490" i="64"/>
  <c r="T1525" i="64" s="1"/>
  <c r="T1454" i="64"/>
  <c r="T1481" i="64" s="1"/>
  <c r="T1873" i="64"/>
  <c r="T1900" i="64" s="1"/>
  <c r="T1909" i="64"/>
  <c r="T1932" i="64" s="1"/>
  <c r="T1418" i="64"/>
  <c r="T1445" i="64" s="1"/>
  <c r="T1941" i="64"/>
  <c r="T1964" i="64" s="1"/>
  <c r="T1348" i="64"/>
  <c r="T1375" i="64" s="1"/>
  <c r="T1973" i="64"/>
  <c r="T1998" i="64" s="1"/>
  <c r="T2007" i="64"/>
  <c r="T2032" i="64" s="1"/>
  <c r="T1383" i="64"/>
  <c r="T1410" i="64" s="1"/>
  <c r="T1324" i="64"/>
  <c r="T1339" i="64" s="1"/>
  <c r="T1254" i="64"/>
  <c r="T1267" i="64" s="1"/>
  <c r="T1230" i="64"/>
  <c r="T1245" i="64" s="1"/>
  <c r="T661" i="64"/>
  <c r="T989" i="64"/>
  <c r="T1002" i="64" s="1"/>
  <c r="T1102" i="64"/>
  <c r="T1078" i="64"/>
  <c r="T1093" i="64" s="1"/>
  <c r="T1688" i="64"/>
  <c r="T1703" i="64" s="1"/>
  <c r="T588" i="64"/>
  <c r="T603" i="64" s="1"/>
  <c r="T560" i="64"/>
  <c r="T580" i="64" s="1"/>
  <c r="T937" i="64"/>
  <c r="T952" i="64" s="1"/>
  <c r="T454" i="64"/>
  <c r="T612" i="64"/>
  <c r="CF2468" i="64"/>
  <c r="CF2442" i="64"/>
  <c r="CF1662" i="64"/>
  <c r="CF2417" i="64"/>
  <c r="CF2391" i="64"/>
  <c r="CF2408" i="64" s="1"/>
  <c r="CF1638" i="64"/>
  <c r="CF1653" i="64" s="1"/>
  <c r="CF1606" i="64"/>
  <c r="CF1584" i="64"/>
  <c r="CF1597" i="64" s="1"/>
  <c r="CF1791" i="64"/>
  <c r="CF1804" i="64" s="1"/>
  <c r="CF1539" i="64"/>
  <c r="CF1574" i="64" s="1"/>
  <c r="CF2520" i="64"/>
  <c r="CF2534" i="64" s="1"/>
  <c r="CF1914" i="64"/>
  <c r="CF1937" i="64" s="1"/>
  <c r="CF1946" i="64"/>
  <c r="CF1969" i="64" s="1"/>
  <c r="CF1878" i="64"/>
  <c r="CF1905" i="64" s="1"/>
  <c r="CF1459" i="64"/>
  <c r="CF1486" i="64" s="1"/>
  <c r="CF1495" i="64"/>
  <c r="CF1530" i="64" s="1"/>
  <c r="CF1423" i="64"/>
  <c r="CF1450" i="64" s="1"/>
  <c r="CF1388" i="64"/>
  <c r="CF1415" i="64" s="1"/>
  <c r="CF1353" i="64"/>
  <c r="CF1380" i="64" s="1"/>
  <c r="CF1978" i="64"/>
  <c r="CF2003" i="64" s="1"/>
  <c r="CF1259" i="64"/>
  <c r="CF1272" i="64" s="1"/>
  <c r="CF2012" i="64"/>
  <c r="CF2037" i="64" s="1"/>
  <c r="CF1329" i="64"/>
  <c r="CF666" i="64"/>
  <c r="CF679" i="64" s="1"/>
  <c r="CF994" i="64"/>
  <c r="CF1007" i="64" s="1"/>
  <c r="CF1235" i="64"/>
  <c r="CF617" i="64"/>
  <c r="CF1107" i="64"/>
  <c r="CF1083" i="64"/>
  <c r="CF1098" i="64" s="1"/>
  <c r="CF942" i="64"/>
  <c r="CF593" i="64"/>
  <c r="CF1693" i="64"/>
  <c r="CF1708" i="64" s="1"/>
  <c r="CF565" i="64"/>
  <c r="CF642" i="64"/>
  <c r="CF1717" i="64"/>
  <c r="BX2468" i="64"/>
  <c r="BX2442" i="64"/>
  <c r="BX1662" i="64"/>
  <c r="BX2417" i="64"/>
  <c r="BX2391" i="64"/>
  <c r="BX2408" i="64" s="1"/>
  <c r="BX1606" i="64"/>
  <c r="BX1638" i="64"/>
  <c r="BX1653" i="64" s="1"/>
  <c r="BX1584" i="64"/>
  <c r="BX1597" i="64" s="1"/>
  <c r="BX1791" i="64"/>
  <c r="BX1804" i="64" s="1"/>
  <c r="BX1539" i="64"/>
  <c r="BX1574" i="64" s="1"/>
  <c r="BX2520" i="64"/>
  <c r="BX2534" i="64" s="1"/>
  <c r="BX1946" i="64"/>
  <c r="BX1969" i="64" s="1"/>
  <c r="BX1495" i="64"/>
  <c r="BX1530" i="64" s="1"/>
  <c r="BX1914" i="64"/>
  <c r="BX1937" i="64" s="1"/>
  <c r="BX1423" i="64"/>
  <c r="BX1450" i="64" s="1"/>
  <c r="BX1388" i="64"/>
  <c r="BX1415" i="64" s="1"/>
  <c r="BX1353" i="64"/>
  <c r="BX1380" i="64" s="1"/>
  <c r="BX1878" i="64"/>
  <c r="BX1905" i="64" s="1"/>
  <c r="BX1978" i="64"/>
  <c r="BX2003" i="64" s="1"/>
  <c r="BX1459" i="64"/>
  <c r="BX1486" i="64" s="1"/>
  <c r="BX1259" i="64"/>
  <c r="BX1272" i="64" s="1"/>
  <c r="BX2012" i="64"/>
  <c r="BX2037" i="64" s="1"/>
  <c r="BX1329" i="64"/>
  <c r="BX666" i="64"/>
  <c r="BX679" i="64" s="1"/>
  <c r="BX1107" i="64"/>
  <c r="BX994" i="64"/>
  <c r="BX1007" i="64" s="1"/>
  <c r="BX1083" i="64"/>
  <c r="BX1098" i="64" s="1"/>
  <c r="BX617" i="64"/>
  <c r="BX1235" i="64"/>
  <c r="BX942" i="64"/>
  <c r="BX593" i="64"/>
  <c r="BX642" i="64"/>
  <c r="BX565" i="64"/>
  <c r="BX1693" i="64"/>
  <c r="BX1708" i="64" s="1"/>
  <c r="BX1717" i="64"/>
  <c r="BP2468" i="64"/>
  <c r="BP2442" i="64"/>
  <c r="BP1662" i="64"/>
  <c r="BP2417" i="64"/>
  <c r="BP1606" i="64"/>
  <c r="BP2391" i="64"/>
  <c r="BP2408" i="64" s="1"/>
  <c r="BP1638" i="64"/>
  <c r="BP1653" i="64" s="1"/>
  <c r="BP1584" i="64"/>
  <c r="BP1597" i="64" s="1"/>
  <c r="BP1791" i="64"/>
  <c r="BP1804" i="64" s="1"/>
  <c r="BP2520" i="64"/>
  <c r="BP2534" i="64" s="1"/>
  <c r="BP1539" i="64"/>
  <c r="BP1574" i="64" s="1"/>
  <c r="BP1914" i="64"/>
  <c r="BP1937" i="64" s="1"/>
  <c r="BP1495" i="64"/>
  <c r="BP1530" i="64" s="1"/>
  <c r="BP1946" i="64"/>
  <c r="BP1969" i="64" s="1"/>
  <c r="BP1423" i="64"/>
  <c r="BP1450" i="64" s="1"/>
  <c r="BP1878" i="64"/>
  <c r="BP1905" i="64" s="1"/>
  <c r="BP1459" i="64"/>
  <c r="BP1486" i="64" s="1"/>
  <c r="BP1388" i="64"/>
  <c r="BP1415" i="64" s="1"/>
  <c r="BP1353" i="64"/>
  <c r="BP1380" i="64" s="1"/>
  <c r="BP1978" i="64"/>
  <c r="BP2003" i="64" s="1"/>
  <c r="BP1259" i="64"/>
  <c r="BP1272" i="64" s="1"/>
  <c r="BP2012" i="64"/>
  <c r="BP2037" i="64" s="1"/>
  <c r="BP1329" i="64"/>
  <c r="BP1235" i="64"/>
  <c r="BP1107" i="64"/>
  <c r="BP666" i="64"/>
  <c r="BP679" i="64" s="1"/>
  <c r="BP1083" i="64"/>
  <c r="BP1098" i="64" s="1"/>
  <c r="BP994" i="64"/>
  <c r="BP1007" i="64" s="1"/>
  <c r="BP617" i="64"/>
  <c r="BP942" i="64"/>
  <c r="BP593" i="64"/>
  <c r="BP1693" i="64"/>
  <c r="BP1708" i="64" s="1"/>
  <c r="BP565" i="64"/>
  <c r="BP642" i="64"/>
  <c r="BP1717" i="64"/>
  <c r="BH2468" i="64"/>
  <c r="BH2442" i="64"/>
  <c r="BH1662" i="64"/>
  <c r="BH2417" i="64"/>
  <c r="BH2391" i="64"/>
  <c r="BH2408" i="64" s="1"/>
  <c r="BH1606" i="64"/>
  <c r="BH1638" i="64"/>
  <c r="BH1653" i="64" s="1"/>
  <c r="BH1584" i="64"/>
  <c r="BH1597" i="64" s="1"/>
  <c r="BH1791" i="64"/>
  <c r="BH1804" i="64" s="1"/>
  <c r="BH1539" i="64"/>
  <c r="BH1574" i="64" s="1"/>
  <c r="BH2520" i="64"/>
  <c r="BH2534" i="64" s="1"/>
  <c r="BH1495" i="64"/>
  <c r="BH1530" i="64" s="1"/>
  <c r="BH1914" i="64"/>
  <c r="BH1937" i="64" s="1"/>
  <c r="BH1946" i="64"/>
  <c r="BH1969" i="64" s="1"/>
  <c r="BH1878" i="64"/>
  <c r="BH1905" i="64" s="1"/>
  <c r="BH1459" i="64"/>
  <c r="BH1486" i="64" s="1"/>
  <c r="BH1423" i="64"/>
  <c r="BH1450" i="64" s="1"/>
  <c r="BH1388" i="64"/>
  <c r="BH1415" i="64" s="1"/>
  <c r="BH1353" i="64"/>
  <c r="BH1380" i="64" s="1"/>
  <c r="BH1978" i="64"/>
  <c r="BH2003" i="64" s="1"/>
  <c r="BH1259" i="64"/>
  <c r="BH1272" i="64" s="1"/>
  <c r="BH2012" i="64"/>
  <c r="BH2037" i="64" s="1"/>
  <c r="BH1329" i="64"/>
  <c r="BH1083" i="64"/>
  <c r="BH1098" i="64" s="1"/>
  <c r="BH666" i="64"/>
  <c r="BH679" i="64" s="1"/>
  <c r="BH1235" i="64"/>
  <c r="BH994" i="64"/>
  <c r="BH1007" i="64" s="1"/>
  <c r="BH1107" i="64"/>
  <c r="BH617" i="64"/>
  <c r="BH942" i="64"/>
  <c r="BH593" i="64"/>
  <c r="BH642" i="64"/>
  <c r="BH565" i="64"/>
  <c r="BH1693" i="64"/>
  <c r="BH1708" i="64" s="1"/>
  <c r="BH1717" i="64"/>
  <c r="AZ2468" i="64"/>
  <c r="AZ2442" i="64"/>
  <c r="AZ1662" i="64"/>
  <c r="AZ2417" i="64"/>
  <c r="AZ1606" i="64"/>
  <c r="AZ2391" i="64"/>
  <c r="AZ2408" i="64" s="1"/>
  <c r="AZ1584" i="64"/>
  <c r="AZ1597" i="64" s="1"/>
  <c r="AZ1638" i="64"/>
  <c r="AZ1653" i="64" s="1"/>
  <c r="AZ1791" i="64"/>
  <c r="AZ1804" i="64" s="1"/>
  <c r="AZ2520" i="64"/>
  <c r="AZ2534" i="64" s="1"/>
  <c r="AZ1539" i="64"/>
  <c r="AZ1574" i="64" s="1"/>
  <c r="AZ1946" i="64"/>
  <c r="AZ1969" i="64" s="1"/>
  <c r="AZ1914" i="64"/>
  <c r="AZ1937" i="64" s="1"/>
  <c r="AZ1495" i="64"/>
  <c r="AZ1530" i="64" s="1"/>
  <c r="AZ1423" i="64"/>
  <c r="AZ1450" i="64" s="1"/>
  <c r="AZ1878" i="64"/>
  <c r="AZ1905" i="64" s="1"/>
  <c r="AZ1459" i="64"/>
  <c r="AZ1486" i="64" s="1"/>
  <c r="AZ1388" i="64"/>
  <c r="AZ1415" i="64" s="1"/>
  <c r="AZ1353" i="64"/>
  <c r="AZ1380" i="64" s="1"/>
  <c r="AZ1978" i="64"/>
  <c r="AZ2003" i="64" s="1"/>
  <c r="AZ1259" i="64"/>
  <c r="AZ1272" i="64" s="1"/>
  <c r="AZ2012" i="64"/>
  <c r="AZ2037" i="64" s="1"/>
  <c r="AZ1329" i="64"/>
  <c r="AZ666" i="64"/>
  <c r="AZ679" i="64" s="1"/>
  <c r="AZ1107" i="64"/>
  <c r="AZ994" i="64"/>
  <c r="AZ1007" i="64" s="1"/>
  <c r="AZ1235" i="64"/>
  <c r="AZ617" i="64"/>
  <c r="AZ1083" i="64"/>
  <c r="AZ1098" i="64" s="1"/>
  <c r="AZ942" i="64"/>
  <c r="AZ593" i="64"/>
  <c r="AZ1693" i="64"/>
  <c r="AZ1708" i="64" s="1"/>
  <c r="AZ565" i="64"/>
  <c r="AZ642" i="64"/>
  <c r="AZ1717" i="64"/>
  <c r="AR2468" i="64"/>
  <c r="AR2442" i="64"/>
  <c r="AR1662" i="64"/>
  <c r="AR2417" i="64"/>
  <c r="AR1638" i="64"/>
  <c r="AR1653" i="64" s="1"/>
  <c r="AR1606" i="64"/>
  <c r="AR1584" i="64"/>
  <c r="AR1597" i="64" s="1"/>
  <c r="AR2391" i="64"/>
  <c r="AR2408" i="64" s="1"/>
  <c r="AR1791" i="64"/>
  <c r="AR1804" i="64" s="1"/>
  <c r="AR1539" i="64"/>
  <c r="AR1574" i="64" s="1"/>
  <c r="AR1946" i="64"/>
  <c r="AR1969" i="64" s="1"/>
  <c r="AR2520" i="64"/>
  <c r="AR2534" i="64" s="1"/>
  <c r="AR1914" i="64"/>
  <c r="AR1937" i="64" s="1"/>
  <c r="AR1878" i="64"/>
  <c r="AR1905" i="64" s="1"/>
  <c r="AR1459" i="64"/>
  <c r="AR1486" i="64" s="1"/>
  <c r="AR1423" i="64"/>
  <c r="AR1450" i="64" s="1"/>
  <c r="AR1388" i="64"/>
  <c r="AR1415" i="64" s="1"/>
  <c r="AR1353" i="64"/>
  <c r="AR1380" i="64" s="1"/>
  <c r="AR1495" i="64"/>
  <c r="AR1530" i="64" s="1"/>
  <c r="AR1978" i="64"/>
  <c r="AR2003" i="64" s="1"/>
  <c r="AR1259" i="64"/>
  <c r="AR1272" i="64" s="1"/>
  <c r="AR2012" i="64"/>
  <c r="AR2037" i="64" s="1"/>
  <c r="AR1329" i="64"/>
  <c r="AR666" i="64"/>
  <c r="AR679" i="64" s="1"/>
  <c r="AR994" i="64"/>
  <c r="AR1007" i="64" s="1"/>
  <c r="AR1083" i="64"/>
  <c r="AR1098" i="64" s="1"/>
  <c r="AR617" i="64"/>
  <c r="AR1235" i="64"/>
  <c r="AR942" i="64"/>
  <c r="AR1107" i="64"/>
  <c r="AR593" i="64"/>
  <c r="AR642" i="64"/>
  <c r="AR565" i="64"/>
  <c r="AR1693" i="64"/>
  <c r="AR1708" i="64" s="1"/>
  <c r="AR1717" i="64"/>
  <c r="AJ2468" i="64"/>
  <c r="AJ2442" i="64"/>
  <c r="AJ1662" i="64"/>
  <c r="AJ2417" i="64"/>
  <c r="AJ1638" i="64"/>
  <c r="AJ1653" i="64" s="1"/>
  <c r="AJ1606" i="64"/>
  <c r="AJ2391" i="64"/>
  <c r="AJ2408" i="64" s="1"/>
  <c r="AJ1584" i="64"/>
  <c r="AJ1597" i="64" s="1"/>
  <c r="AJ1791" i="64"/>
  <c r="AJ1804" i="64" s="1"/>
  <c r="AJ1539" i="64"/>
  <c r="AJ1574" i="64" s="1"/>
  <c r="AJ2520" i="64"/>
  <c r="AJ2534" i="64" s="1"/>
  <c r="AJ1914" i="64"/>
  <c r="AJ1937" i="64" s="1"/>
  <c r="AJ1495" i="64"/>
  <c r="AJ1530" i="64" s="1"/>
  <c r="AJ1946" i="64"/>
  <c r="AJ1969" i="64" s="1"/>
  <c r="AJ1423" i="64"/>
  <c r="AJ1450" i="64" s="1"/>
  <c r="AJ1388" i="64"/>
  <c r="AJ1415" i="64" s="1"/>
  <c r="AJ1353" i="64"/>
  <c r="AJ1380" i="64" s="1"/>
  <c r="AJ1878" i="64"/>
  <c r="AJ1905" i="64" s="1"/>
  <c r="AJ1459" i="64"/>
  <c r="AJ1486" i="64" s="1"/>
  <c r="AJ1978" i="64"/>
  <c r="AJ2003" i="64" s="1"/>
  <c r="AJ1259" i="64"/>
  <c r="AJ1272" i="64" s="1"/>
  <c r="AJ2012" i="64"/>
  <c r="AJ2037" i="64" s="1"/>
  <c r="AJ1329" i="64"/>
  <c r="AJ1235" i="64"/>
  <c r="AJ666" i="64"/>
  <c r="AJ679" i="64" s="1"/>
  <c r="AJ1083" i="64"/>
  <c r="AJ1098" i="64" s="1"/>
  <c r="AJ994" i="64"/>
  <c r="AJ1007" i="64" s="1"/>
  <c r="AJ1107" i="64"/>
  <c r="AJ942" i="64"/>
  <c r="AJ593" i="64"/>
  <c r="AJ1693" i="64"/>
  <c r="AJ1708" i="64" s="1"/>
  <c r="AJ565" i="64"/>
  <c r="AJ617" i="64"/>
  <c r="AJ642" i="64"/>
  <c r="AJ1717" i="64"/>
  <c r="AB2468" i="64"/>
  <c r="AB1662" i="64"/>
  <c r="AB2417" i="64"/>
  <c r="AB2442" i="64"/>
  <c r="AB1606" i="64"/>
  <c r="AB2391" i="64"/>
  <c r="AB2408" i="64" s="1"/>
  <c r="AB1638" i="64"/>
  <c r="AB1653" i="64" s="1"/>
  <c r="AB1584" i="64"/>
  <c r="AB1597" i="64" s="1"/>
  <c r="AB1791" i="64"/>
  <c r="AB1804" i="64" s="1"/>
  <c r="AB2520" i="64"/>
  <c r="AB2534" i="64" s="1"/>
  <c r="AB1539" i="64"/>
  <c r="AB1574" i="64" s="1"/>
  <c r="AB1495" i="64"/>
  <c r="AB1530" i="64" s="1"/>
  <c r="AB1946" i="64"/>
  <c r="AB1969" i="64" s="1"/>
  <c r="AB1914" i="64"/>
  <c r="AB1937" i="64" s="1"/>
  <c r="AB1423" i="64"/>
  <c r="AB1450" i="64" s="1"/>
  <c r="AB1878" i="64"/>
  <c r="AB1905" i="64" s="1"/>
  <c r="AB1459" i="64"/>
  <c r="AB1486" i="64" s="1"/>
  <c r="AB1388" i="64"/>
  <c r="AB1415" i="64" s="1"/>
  <c r="AB1353" i="64"/>
  <c r="AB1380" i="64" s="1"/>
  <c r="AB1978" i="64"/>
  <c r="AB2003" i="64" s="1"/>
  <c r="AB1259" i="64"/>
  <c r="AB1272" i="64" s="1"/>
  <c r="AB2012" i="64"/>
  <c r="AB2037" i="64" s="1"/>
  <c r="AB1329" i="64"/>
  <c r="AB1083" i="64"/>
  <c r="AB1098" i="64" s="1"/>
  <c r="AB666" i="64"/>
  <c r="AB679" i="64" s="1"/>
  <c r="AB1107" i="64"/>
  <c r="AB1235" i="64"/>
  <c r="AB994" i="64"/>
  <c r="AB1007" i="64" s="1"/>
  <c r="AB942" i="64"/>
  <c r="AB593" i="64"/>
  <c r="AB642" i="64"/>
  <c r="AB565" i="64"/>
  <c r="AB617" i="64"/>
  <c r="AB1693" i="64"/>
  <c r="AB1708" i="64" s="1"/>
  <c r="AB1717" i="64"/>
  <c r="T2468" i="64"/>
  <c r="T1662" i="64"/>
  <c r="T2417" i="64"/>
  <c r="T2442" i="64"/>
  <c r="T1638" i="64"/>
  <c r="T1653" i="64" s="1"/>
  <c r="T2391" i="64"/>
  <c r="T2408" i="64" s="1"/>
  <c r="T1606" i="64"/>
  <c r="T1584" i="64"/>
  <c r="T1597" i="64" s="1"/>
  <c r="T1791" i="64"/>
  <c r="T1804" i="64" s="1"/>
  <c r="T1539" i="64"/>
  <c r="T1574" i="64" s="1"/>
  <c r="T1914" i="64"/>
  <c r="T1937" i="64" s="1"/>
  <c r="T2520" i="64"/>
  <c r="T2534" i="64" s="1"/>
  <c r="T1495" i="64"/>
  <c r="T1530" i="64" s="1"/>
  <c r="T1878" i="64"/>
  <c r="T1905" i="64" s="1"/>
  <c r="T1459" i="64"/>
  <c r="T1486" i="64" s="1"/>
  <c r="T1423" i="64"/>
  <c r="T1450" i="64" s="1"/>
  <c r="T1388" i="64"/>
  <c r="T1415" i="64" s="1"/>
  <c r="T1353" i="64"/>
  <c r="T1380" i="64" s="1"/>
  <c r="T1946" i="64"/>
  <c r="T1969" i="64" s="1"/>
  <c r="T1978" i="64"/>
  <c r="T2003" i="64" s="1"/>
  <c r="T1259" i="64"/>
  <c r="T1272" i="64" s="1"/>
  <c r="T2012" i="64"/>
  <c r="T2037" i="64" s="1"/>
  <c r="T1329" i="64"/>
  <c r="T666" i="64"/>
  <c r="T679" i="64" s="1"/>
  <c r="T994" i="64"/>
  <c r="T1007" i="64" s="1"/>
  <c r="T1235" i="64"/>
  <c r="T1107" i="64"/>
  <c r="T1083" i="64"/>
  <c r="T1098" i="64" s="1"/>
  <c r="T942" i="64"/>
  <c r="T593" i="64"/>
  <c r="T1693" i="64"/>
  <c r="T1708" i="64" s="1"/>
  <c r="T565" i="64"/>
  <c r="T617" i="64"/>
  <c r="T642" i="64"/>
  <c r="T1717" i="64"/>
  <c r="CG2467" i="64"/>
  <c r="CG1661" i="64"/>
  <c r="CG2441" i="64"/>
  <c r="CG2416" i="64"/>
  <c r="CG1637" i="64"/>
  <c r="CG1605" i="64"/>
  <c r="CG2390" i="64"/>
  <c r="CG1583" i="64"/>
  <c r="CG1790" i="64"/>
  <c r="CG1538" i="64"/>
  <c r="CG1494" i="64"/>
  <c r="CG1913" i="64"/>
  <c r="CG1945" i="64"/>
  <c r="CG1877" i="64"/>
  <c r="CG1422" i="64"/>
  <c r="CG2519" i="64"/>
  <c r="CG1387" i="64"/>
  <c r="CG1458" i="64"/>
  <c r="CG1977" i="64"/>
  <c r="CG1258" i="64"/>
  <c r="CG1106" i="64"/>
  <c r="CG1225" i="64" s="1"/>
  <c r="CG1328" i="64"/>
  <c r="CG1234" i="64"/>
  <c r="CG1249" i="64" s="1"/>
  <c r="CG2011" i="64"/>
  <c r="CG1352" i="64"/>
  <c r="CG641" i="64"/>
  <c r="CG941" i="64"/>
  <c r="CG993" i="64"/>
  <c r="CG564" i="64"/>
  <c r="CG458" i="64"/>
  <c r="CG665" i="64"/>
  <c r="CG678" i="64" s="1"/>
  <c r="CG616" i="64"/>
  <c r="CG1692" i="64"/>
  <c r="CG1716" i="64"/>
  <c r="BY2467" i="64"/>
  <c r="BY1661" i="64"/>
  <c r="BY2441" i="64"/>
  <c r="BY2416" i="64"/>
  <c r="BY1637" i="64"/>
  <c r="BY1605" i="64"/>
  <c r="BY2390" i="64"/>
  <c r="BY1790" i="64"/>
  <c r="BY1583" i="64"/>
  <c r="BY2519" i="64"/>
  <c r="BY1538" i="64"/>
  <c r="BY1494" i="64"/>
  <c r="BY1913" i="64"/>
  <c r="BY1877" i="64"/>
  <c r="BY1422" i="64"/>
  <c r="BY1458" i="64"/>
  <c r="BY1945" i="64"/>
  <c r="BY1387" i="64"/>
  <c r="BY1977" i="64"/>
  <c r="BY1258" i="64"/>
  <c r="BY1352" i="64"/>
  <c r="BY2011" i="64"/>
  <c r="BY1106" i="64"/>
  <c r="BY1225" i="64" s="1"/>
  <c r="BY1328" i="64"/>
  <c r="BY1234" i="64"/>
  <c r="BY1249" i="64" s="1"/>
  <c r="BY641" i="64"/>
  <c r="BY941" i="64"/>
  <c r="BY1692" i="64"/>
  <c r="BY564" i="64"/>
  <c r="BY993" i="64"/>
  <c r="BY458" i="64"/>
  <c r="BY616" i="64"/>
  <c r="BY665" i="64"/>
  <c r="BY678" i="64" s="1"/>
  <c r="BY1716" i="64"/>
  <c r="BQ2467" i="64"/>
  <c r="BQ1661" i="64"/>
  <c r="BQ2441" i="64"/>
  <c r="BQ2416" i="64"/>
  <c r="BQ1637" i="64"/>
  <c r="BQ1605" i="64"/>
  <c r="BQ2390" i="64"/>
  <c r="BQ1583" i="64"/>
  <c r="BQ1494" i="64"/>
  <c r="BQ1790" i="64"/>
  <c r="BQ2519" i="64"/>
  <c r="BQ1913" i="64"/>
  <c r="BQ1538" i="64"/>
  <c r="BQ1877" i="64"/>
  <c r="BQ1422" i="64"/>
  <c r="BQ1387" i="64"/>
  <c r="BQ1945" i="64"/>
  <c r="BQ1458" i="64"/>
  <c r="BQ1977" i="64"/>
  <c r="BQ1258" i="64"/>
  <c r="BQ1106" i="64"/>
  <c r="BQ1225" i="64" s="1"/>
  <c r="BQ1352" i="64"/>
  <c r="BQ1328" i="64"/>
  <c r="BQ2011" i="64"/>
  <c r="BQ1234" i="64"/>
  <c r="BQ1249" i="64" s="1"/>
  <c r="BQ641" i="64"/>
  <c r="BQ941" i="64"/>
  <c r="BQ564" i="64"/>
  <c r="BQ458" i="64"/>
  <c r="BQ616" i="64"/>
  <c r="BQ1692" i="64"/>
  <c r="BQ1716" i="64"/>
  <c r="BQ665" i="64"/>
  <c r="BQ678" i="64" s="1"/>
  <c r="BQ993" i="64"/>
  <c r="BI2467" i="64"/>
  <c r="BI1661" i="64"/>
  <c r="BI2441" i="64"/>
  <c r="BI2416" i="64"/>
  <c r="BI1637" i="64"/>
  <c r="BI1605" i="64"/>
  <c r="BI2390" i="64"/>
  <c r="BI1583" i="64"/>
  <c r="BI1790" i="64"/>
  <c r="BI2519" i="64"/>
  <c r="BI1538" i="64"/>
  <c r="BI1494" i="64"/>
  <c r="BI1913" i="64"/>
  <c r="BI1945" i="64"/>
  <c r="BI1877" i="64"/>
  <c r="BI1422" i="64"/>
  <c r="BI1458" i="64"/>
  <c r="BI1387" i="64"/>
  <c r="BI1977" i="64"/>
  <c r="BI1258" i="64"/>
  <c r="BI1106" i="64"/>
  <c r="BI1225" i="64" s="1"/>
  <c r="BI1352" i="64"/>
  <c r="BI2011" i="64"/>
  <c r="BI1234" i="64"/>
  <c r="BI1249" i="64" s="1"/>
  <c r="BI1328" i="64"/>
  <c r="BI641" i="64"/>
  <c r="BI941" i="64"/>
  <c r="BI993" i="64"/>
  <c r="BI1692" i="64"/>
  <c r="BI564" i="64"/>
  <c r="BI458" i="64"/>
  <c r="BI616" i="64"/>
  <c r="BI1716" i="64"/>
  <c r="BA2467" i="64"/>
  <c r="BA1661" i="64"/>
  <c r="BA2441" i="64"/>
  <c r="BA2416" i="64"/>
  <c r="BA1637" i="64"/>
  <c r="BA1605" i="64"/>
  <c r="BA2390" i="64"/>
  <c r="BA1790" i="64"/>
  <c r="BA1583" i="64"/>
  <c r="BA1494" i="64"/>
  <c r="BA1945" i="64"/>
  <c r="BA1913" i="64"/>
  <c r="BA1538" i="64"/>
  <c r="BA2519" i="64"/>
  <c r="BA1877" i="64"/>
  <c r="BA1458" i="64"/>
  <c r="BA1422" i="64"/>
  <c r="BA1387" i="64"/>
  <c r="BA1977" i="64"/>
  <c r="BA1258" i="64"/>
  <c r="BA2011" i="64"/>
  <c r="BA1106" i="64"/>
  <c r="BA1225" i="64" s="1"/>
  <c r="BA1352" i="64"/>
  <c r="BA1328" i="64"/>
  <c r="BA1234" i="64"/>
  <c r="BA1249" i="64" s="1"/>
  <c r="BA641" i="64"/>
  <c r="BA941" i="64"/>
  <c r="BA665" i="64"/>
  <c r="BA678" i="64" s="1"/>
  <c r="BA564" i="64"/>
  <c r="BA458" i="64"/>
  <c r="BA993" i="64"/>
  <c r="BA616" i="64"/>
  <c r="BA1692" i="64"/>
  <c r="BA1716" i="64"/>
  <c r="AS2467" i="64"/>
  <c r="AS1661" i="64"/>
  <c r="AS2441" i="64"/>
  <c r="AS2416" i="64"/>
  <c r="AS1637" i="64"/>
  <c r="AS2390" i="64"/>
  <c r="AS1605" i="64"/>
  <c r="AS1583" i="64"/>
  <c r="AS1790" i="64"/>
  <c r="AS2519" i="64"/>
  <c r="AS1494" i="64"/>
  <c r="AS1913" i="64"/>
  <c r="AS1877" i="64"/>
  <c r="AS1422" i="64"/>
  <c r="AS1538" i="64"/>
  <c r="AS1387" i="64"/>
  <c r="AS1977" i="64"/>
  <c r="AS1258" i="64"/>
  <c r="AS1458" i="64"/>
  <c r="AS1106" i="64"/>
  <c r="AS1225" i="64" s="1"/>
  <c r="AS1945" i="64"/>
  <c r="AS2011" i="64"/>
  <c r="AS1328" i="64"/>
  <c r="AS1352" i="64"/>
  <c r="AS1234" i="64"/>
  <c r="AS1249" i="64" s="1"/>
  <c r="AS641" i="64"/>
  <c r="AS941" i="64"/>
  <c r="AS665" i="64"/>
  <c r="AS678" i="64" s="1"/>
  <c r="AS1692" i="64"/>
  <c r="AS564" i="64"/>
  <c r="AS458" i="64"/>
  <c r="AS616" i="64"/>
  <c r="AS1716" i="64"/>
  <c r="AK2467" i="64"/>
  <c r="AK1661" i="64"/>
  <c r="AK2441" i="64"/>
  <c r="AK2416" i="64"/>
  <c r="AK1637" i="64"/>
  <c r="AK1605" i="64"/>
  <c r="AK2390" i="64"/>
  <c r="AK1790" i="64"/>
  <c r="AK1494" i="64"/>
  <c r="AK2519" i="64"/>
  <c r="AK1538" i="64"/>
  <c r="AK1913" i="64"/>
  <c r="AK1583" i="64"/>
  <c r="AK1877" i="64"/>
  <c r="AK1422" i="64"/>
  <c r="AK1945" i="64"/>
  <c r="AK1458" i="64"/>
  <c r="AK1387" i="64"/>
  <c r="AK1977" i="64"/>
  <c r="AK1258" i="64"/>
  <c r="AK1106" i="64"/>
  <c r="AK1225" i="64" s="1"/>
  <c r="AK1328" i="64"/>
  <c r="AK1352" i="64"/>
  <c r="AK1234" i="64"/>
  <c r="AK1249" i="64" s="1"/>
  <c r="AK2011" i="64"/>
  <c r="AK641" i="64"/>
  <c r="AK941" i="64"/>
  <c r="AK665" i="64"/>
  <c r="AK678" i="64" s="1"/>
  <c r="AK993" i="64"/>
  <c r="AK564" i="64"/>
  <c r="AK458" i="64"/>
  <c r="AK616" i="64"/>
  <c r="AK1692" i="64"/>
  <c r="AK1716" i="64"/>
  <c r="AC2467" i="64"/>
  <c r="AC1661" i="64"/>
  <c r="AC2441" i="64"/>
  <c r="AC2416" i="64"/>
  <c r="AC1637" i="64"/>
  <c r="AC2390" i="64"/>
  <c r="AC1605" i="64"/>
  <c r="AC1790" i="64"/>
  <c r="AC1583" i="64"/>
  <c r="AC2519" i="64"/>
  <c r="AC1538" i="64"/>
  <c r="AC1494" i="64"/>
  <c r="AC1913" i="64"/>
  <c r="AC1877" i="64"/>
  <c r="AC1458" i="64"/>
  <c r="AC1422" i="64"/>
  <c r="AC1387" i="64"/>
  <c r="AC1945" i="64"/>
  <c r="AC1977" i="64"/>
  <c r="AC1258" i="64"/>
  <c r="AC1106" i="64"/>
  <c r="AC1225" i="64" s="1"/>
  <c r="AC2011" i="64"/>
  <c r="AC1234" i="64"/>
  <c r="AC1249" i="64" s="1"/>
  <c r="AC1352" i="64"/>
  <c r="AC641" i="64"/>
  <c r="AC1328" i="64"/>
  <c r="AC941" i="64"/>
  <c r="AC1692" i="64"/>
  <c r="AC564" i="64"/>
  <c r="AC665" i="64"/>
  <c r="AC678" i="64" s="1"/>
  <c r="AC458" i="64"/>
  <c r="AC616" i="64"/>
  <c r="AC993" i="64"/>
  <c r="AC1716" i="64"/>
  <c r="U2467" i="64"/>
  <c r="U1661" i="64"/>
  <c r="U2441" i="64"/>
  <c r="U2416" i="64"/>
  <c r="U1637" i="64"/>
  <c r="U1605" i="64"/>
  <c r="U2390" i="64"/>
  <c r="U1790" i="64"/>
  <c r="U1538" i="64"/>
  <c r="U1494" i="64"/>
  <c r="U1913" i="64"/>
  <c r="U1583" i="64"/>
  <c r="U2519" i="64"/>
  <c r="U1877" i="64"/>
  <c r="U1422" i="64"/>
  <c r="U1945" i="64"/>
  <c r="U1387" i="64"/>
  <c r="U1458" i="64"/>
  <c r="U1977" i="64"/>
  <c r="U1258" i="64"/>
  <c r="U1106" i="64"/>
  <c r="U1225" i="64" s="1"/>
  <c r="U2011" i="64"/>
  <c r="U1328" i="64"/>
  <c r="U1234" i="64"/>
  <c r="U1249" i="64" s="1"/>
  <c r="U641" i="64"/>
  <c r="U1352" i="64"/>
  <c r="U941" i="64"/>
  <c r="U993" i="64"/>
  <c r="U564" i="64"/>
  <c r="U458" i="64"/>
  <c r="U665" i="64"/>
  <c r="U678" i="64" s="1"/>
  <c r="U616" i="64"/>
  <c r="U1692" i="64"/>
  <c r="U1716" i="64"/>
  <c r="CH2464" i="64"/>
  <c r="CH2481" i="64" s="1"/>
  <c r="CH1658" i="64"/>
  <c r="CH1680" i="64" s="1"/>
  <c r="CH2438" i="64"/>
  <c r="CH2455" i="64" s="1"/>
  <c r="CH2413" i="64"/>
  <c r="CH2430" i="64" s="1"/>
  <c r="CH1634" i="64"/>
  <c r="CH1649" i="64" s="1"/>
  <c r="CH1602" i="64"/>
  <c r="CH1625" i="64" s="1"/>
  <c r="CH1787" i="64"/>
  <c r="CH1800" i="64" s="1"/>
  <c r="CH1580" i="64"/>
  <c r="CH1593" i="64" s="1"/>
  <c r="CH2387" i="64"/>
  <c r="CH2404" i="64" s="1"/>
  <c r="CH2516" i="64"/>
  <c r="CH2530" i="64" s="1"/>
  <c r="CH1910" i="64"/>
  <c r="CH1933" i="64" s="1"/>
  <c r="CH1535" i="64"/>
  <c r="CH1570" i="64" s="1"/>
  <c r="CH1874" i="64"/>
  <c r="CH1901" i="64" s="1"/>
  <c r="CH1419" i="64"/>
  <c r="CH1446" i="64" s="1"/>
  <c r="CH1491" i="64"/>
  <c r="CH1526" i="64" s="1"/>
  <c r="CH1384" i="64"/>
  <c r="CH1411" i="64" s="1"/>
  <c r="CH1974" i="64"/>
  <c r="CH1999" i="64" s="1"/>
  <c r="CH1455" i="64"/>
  <c r="CH1482" i="64" s="1"/>
  <c r="CH1255" i="64"/>
  <c r="CH1268" i="64" s="1"/>
  <c r="CH1942" i="64"/>
  <c r="CH1965" i="64" s="1"/>
  <c r="CH1103" i="64"/>
  <c r="CH1349" i="64"/>
  <c r="CH1376" i="64" s="1"/>
  <c r="CH1325" i="64"/>
  <c r="CH1231" i="64"/>
  <c r="CH1246" i="64" s="1"/>
  <c r="CH638" i="64"/>
  <c r="CH1079" i="64"/>
  <c r="CH1094" i="64" s="1"/>
  <c r="CH2008" i="64"/>
  <c r="CH2033" i="64" s="1"/>
  <c r="CH938" i="64"/>
  <c r="CH953" i="64" s="1"/>
  <c r="CH1689" i="64"/>
  <c r="CH1704" i="64" s="1"/>
  <c r="CH561" i="64"/>
  <c r="CH455" i="64"/>
  <c r="CH990" i="64"/>
  <c r="CH1003" i="64" s="1"/>
  <c r="CH613" i="64"/>
  <c r="CH1713" i="64"/>
  <c r="CH1728" i="64" s="1"/>
  <c r="CH662" i="64"/>
  <c r="CH675" i="64" s="1"/>
  <c r="BZ2464" i="64"/>
  <c r="BZ2481" i="64" s="1"/>
  <c r="BZ1658" i="64"/>
  <c r="BZ1680" i="64" s="1"/>
  <c r="BZ2438" i="64"/>
  <c r="BZ2455" i="64" s="1"/>
  <c r="BZ1634" i="64"/>
  <c r="BZ1649" i="64" s="1"/>
  <c r="BZ2387" i="64"/>
  <c r="BZ2404" i="64" s="1"/>
  <c r="BZ1602" i="64"/>
  <c r="BZ1625" i="64" s="1"/>
  <c r="BZ2413" i="64"/>
  <c r="BZ2430" i="64" s="1"/>
  <c r="BZ1580" i="64"/>
  <c r="BZ1593" i="64" s="1"/>
  <c r="BZ1491" i="64"/>
  <c r="BZ1526" i="64" s="1"/>
  <c r="BZ1910" i="64"/>
  <c r="BZ1933" i="64" s="1"/>
  <c r="BZ2516" i="64"/>
  <c r="BZ2530" i="64" s="1"/>
  <c r="BZ1787" i="64"/>
  <c r="BZ1800" i="64" s="1"/>
  <c r="BZ1874" i="64"/>
  <c r="BZ1901" i="64" s="1"/>
  <c r="BZ1535" i="64"/>
  <c r="BZ1570" i="64" s="1"/>
  <c r="BZ1419" i="64"/>
  <c r="BZ1446" i="64" s="1"/>
  <c r="BZ1942" i="64"/>
  <c r="BZ1965" i="64" s="1"/>
  <c r="BZ1384" i="64"/>
  <c r="BZ1411" i="64" s="1"/>
  <c r="BZ1974" i="64"/>
  <c r="BZ1999" i="64" s="1"/>
  <c r="BZ1255" i="64"/>
  <c r="BZ1268" i="64" s="1"/>
  <c r="BZ1455" i="64"/>
  <c r="BZ1482" i="64" s="1"/>
  <c r="BZ1103" i="64"/>
  <c r="BZ1349" i="64"/>
  <c r="BZ1376" i="64" s="1"/>
  <c r="BZ2008" i="64"/>
  <c r="BZ2033" i="64" s="1"/>
  <c r="BZ1325" i="64"/>
  <c r="BZ1231" i="64"/>
  <c r="BZ1246" i="64" s="1"/>
  <c r="BZ638" i="64"/>
  <c r="BZ1079" i="64"/>
  <c r="BZ1094" i="64" s="1"/>
  <c r="BZ938" i="64"/>
  <c r="BZ953" i="64" s="1"/>
  <c r="BZ561" i="64"/>
  <c r="BZ455" i="64"/>
  <c r="BZ613" i="64"/>
  <c r="BZ1713" i="64"/>
  <c r="BZ1728" i="64" s="1"/>
  <c r="BZ1689" i="64"/>
  <c r="BZ1704" i="64" s="1"/>
  <c r="BR2464" i="64"/>
  <c r="BR2481" i="64" s="1"/>
  <c r="BR1658" i="64"/>
  <c r="BR1680" i="64" s="1"/>
  <c r="BR2438" i="64"/>
  <c r="BR2455" i="64" s="1"/>
  <c r="BR2413" i="64"/>
  <c r="BR2430" i="64" s="1"/>
  <c r="BR1634" i="64"/>
  <c r="BR1649" i="64" s="1"/>
  <c r="BR1602" i="64"/>
  <c r="BR1625" i="64" s="1"/>
  <c r="BR2387" i="64"/>
  <c r="BR2404" i="64" s="1"/>
  <c r="BR1787" i="64"/>
  <c r="BR1800" i="64" s="1"/>
  <c r="BR1580" i="64"/>
  <c r="BR1593" i="64" s="1"/>
  <c r="BR1535" i="64"/>
  <c r="BR1570" i="64" s="1"/>
  <c r="BR1491" i="64"/>
  <c r="BR1526" i="64" s="1"/>
  <c r="BR1910" i="64"/>
  <c r="BR1933" i="64" s="1"/>
  <c r="BR2516" i="64"/>
  <c r="BR2530" i="64" s="1"/>
  <c r="BR1874" i="64"/>
  <c r="BR1901" i="64" s="1"/>
  <c r="BR1419" i="64"/>
  <c r="BR1446" i="64" s="1"/>
  <c r="BR1384" i="64"/>
  <c r="BR1411" i="64" s="1"/>
  <c r="BR1974" i="64"/>
  <c r="BR1999" i="64" s="1"/>
  <c r="BR1255" i="64"/>
  <c r="BR1268" i="64" s="1"/>
  <c r="BR1942" i="64"/>
  <c r="BR1965" i="64" s="1"/>
  <c r="BR1325" i="64"/>
  <c r="BR1103" i="64"/>
  <c r="BR1349" i="64"/>
  <c r="BR1376" i="64" s="1"/>
  <c r="BR1455" i="64"/>
  <c r="BR1482" i="64" s="1"/>
  <c r="BR2008" i="64"/>
  <c r="BR2033" i="64" s="1"/>
  <c r="BR1231" i="64"/>
  <c r="BR1246" i="64" s="1"/>
  <c r="BR638" i="64"/>
  <c r="BR1079" i="64"/>
  <c r="BR1094" i="64" s="1"/>
  <c r="BR938" i="64"/>
  <c r="BR953" i="64" s="1"/>
  <c r="BR662" i="64"/>
  <c r="BR675" i="64" s="1"/>
  <c r="BR990" i="64"/>
  <c r="BR1003" i="64" s="1"/>
  <c r="BR1689" i="64"/>
  <c r="BR1704" i="64" s="1"/>
  <c r="BR561" i="64"/>
  <c r="BR455" i="64"/>
  <c r="BR613" i="64"/>
  <c r="BR1713" i="64"/>
  <c r="BR1728" i="64" s="1"/>
  <c r="BJ2464" i="64"/>
  <c r="BJ2481" i="64" s="1"/>
  <c r="BJ1658" i="64"/>
  <c r="BJ1680" i="64" s="1"/>
  <c r="BJ2438" i="64"/>
  <c r="BJ2455" i="64" s="1"/>
  <c r="BJ1634" i="64"/>
  <c r="BJ1649" i="64" s="1"/>
  <c r="BJ1602" i="64"/>
  <c r="BJ1625" i="64" s="1"/>
  <c r="BJ2413" i="64"/>
  <c r="BJ2430" i="64" s="1"/>
  <c r="BJ2387" i="64"/>
  <c r="BJ2404" i="64" s="1"/>
  <c r="BJ1787" i="64"/>
  <c r="BJ1800" i="64" s="1"/>
  <c r="BJ1580" i="64"/>
  <c r="BJ1593" i="64" s="1"/>
  <c r="BJ1491" i="64"/>
  <c r="BJ1526" i="64" s="1"/>
  <c r="BJ2516" i="64"/>
  <c r="BJ2530" i="64" s="1"/>
  <c r="BJ1910" i="64"/>
  <c r="BJ1933" i="64" s="1"/>
  <c r="BJ1535" i="64"/>
  <c r="BJ1570" i="64" s="1"/>
  <c r="BJ1874" i="64"/>
  <c r="BJ1901" i="64" s="1"/>
  <c r="BJ1419" i="64"/>
  <c r="BJ1446" i="64" s="1"/>
  <c r="BJ1942" i="64"/>
  <c r="BJ1965" i="64" s="1"/>
  <c r="BJ1384" i="64"/>
  <c r="BJ1411" i="64" s="1"/>
  <c r="BJ1455" i="64"/>
  <c r="BJ1482" i="64" s="1"/>
  <c r="BJ1974" i="64"/>
  <c r="BJ1999" i="64" s="1"/>
  <c r="BJ1255" i="64"/>
  <c r="BJ1268" i="64" s="1"/>
  <c r="BJ2008" i="64"/>
  <c r="BJ2033" i="64" s="1"/>
  <c r="BJ1103" i="64"/>
  <c r="BJ1349" i="64"/>
  <c r="BJ1376" i="64" s="1"/>
  <c r="BJ1231" i="64"/>
  <c r="BJ1246" i="64" s="1"/>
  <c r="BJ1325" i="64"/>
  <c r="BJ638" i="64"/>
  <c r="BJ1079" i="64"/>
  <c r="BJ1094" i="64" s="1"/>
  <c r="BJ938" i="64"/>
  <c r="BJ953" i="64" s="1"/>
  <c r="BJ662" i="64"/>
  <c r="BJ675" i="64" s="1"/>
  <c r="BJ561" i="64"/>
  <c r="BJ455" i="64"/>
  <c r="BJ613" i="64"/>
  <c r="BJ990" i="64"/>
  <c r="BJ1003" i="64" s="1"/>
  <c r="BJ1713" i="64"/>
  <c r="BJ1728" i="64" s="1"/>
  <c r="BJ1689" i="64"/>
  <c r="BJ1704" i="64" s="1"/>
  <c r="BB2464" i="64"/>
  <c r="BB2481" i="64" s="1"/>
  <c r="BB1658" i="64"/>
  <c r="BB1680" i="64" s="1"/>
  <c r="BB2438" i="64"/>
  <c r="BB2455" i="64" s="1"/>
  <c r="BB1634" i="64"/>
  <c r="BB1649" i="64" s="1"/>
  <c r="BB2413" i="64"/>
  <c r="BB2430" i="64" s="1"/>
  <c r="BB1602" i="64"/>
  <c r="BB1625" i="64" s="1"/>
  <c r="BB2387" i="64"/>
  <c r="BB2404" i="64" s="1"/>
  <c r="BB1580" i="64"/>
  <c r="BB1593" i="64" s="1"/>
  <c r="BB1787" i="64"/>
  <c r="BB1800" i="64" s="1"/>
  <c r="BB1535" i="64"/>
  <c r="BB1570" i="64" s="1"/>
  <c r="BB2516" i="64"/>
  <c r="BB2530" i="64" s="1"/>
  <c r="BB1491" i="64"/>
  <c r="BB1526" i="64" s="1"/>
  <c r="BB1910" i="64"/>
  <c r="BB1933" i="64" s="1"/>
  <c r="BB1874" i="64"/>
  <c r="BB1901" i="64" s="1"/>
  <c r="BB1419" i="64"/>
  <c r="BB1446" i="64" s="1"/>
  <c r="BB1384" i="64"/>
  <c r="BB1411" i="64" s="1"/>
  <c r="BB1942" i="64"/>
  <c r="BB1965" i="64" s="1"/>
  <c r="BB1974" i="64"/>
  <c r="BB1999" i="64" s="1"/>
  <c r="BB1455" i="64"/>
  <c r="BB1482" i="64" s="1"/>
  <c r="BB1255" i="64"/>
  <c r="BB1268" i="64" s="1"/>
  <c r="BB1103" i="64"/>
  <c r="BB2008" i="64"/>
  <c r="BB2033" i="64" s="1"/>
  <c r="BB1325" i="64"/>
  <c r="BB1349" i="64"/>
  <c r="BB1376" i="64" s="1"/>
  <c r="BB1231" i="64"/>
  <c r="BB1246" i="64" s="1"/>
  <c r="BB1079" i="64"/>
  <c r="BB1094" i="64" s="1"/>
  <c r="BB938" i="64"/>
  <c r="BB953" i="64" s="1"/>
  <c r="BB990" i="64"/>
  <c r="BB1003" i="64" s="1"/>
  <c r="BB662" i="64"/>
  <c r="BB675" i="64" s="1"/>
  <c r="BB1689" i="64"/>
  <c r="BB1704" i="64" s="1"/>
  <c r="BB561" i="64"/>
  <c r="BB455" i="64"/>
  <c r="BB613" i="64"/>
  <c r="BB1713" i="64"/>
  <c r="BB1728" i="64" s="1"/>
  <c r="AT2464" i="64"/>
  <c r="AT2481" i="64" s="1"/>
  <c r="AT1658" i="64"/>
  <c r="AT1680" i="64" s="1"/>
  <c r="AT2438" i="64"/>
  <c r="AT2455" i="64" s="1"/>
  <c r="AT1634" i="64"/>
  <c r="AT1649" i="64" s="1"/>
  <c r="AT2387" i="64"/>
  <c r="AT2404" i="64" s="1"/>
  <c r="AT1602" i="64"/>
  <c r="AT1625" i="64" s="1"/>
  <c r="AT1787" i="64"/>
  <c r="AT1800" i="64" s="1"/>
  <c r="AT2413" i="64"/>
  <c r="AT2430" i="64" s="1"/>
  <c r="AT1580" i="64"/>
  <c r="AT1593" i="64" s="1"/>
  <c r="AT1491" i="64"/>
  <c r="AT1526" i="64" s="1"/>
  <c r="AT1910" i="64"/>
  <c r="AT1933" i="64" s="1"/>
  <c r="AT1535" i="64"/>
  <c r="AT1570" i="64" s="1"/>
  <c r="AT2516" i="64"/>
  <c r="AT2530" i="64" s="1"/>
  <c r="AT1874" i="64"/>
  <c r="AT1901" i="64" s="1"/>
  <c r="AT1942" i="64"/>
  <c r="AT1965" i="64" s="1"/>
  <c r="AT1384" i="64"/>
  <c r="AT1411" i="64" s="1"/>
  <c r="AT1974" i="64"/>
  <c r="AT1999" i="64" s="1"/>
  <c r="AT1419" i="64"/>
  <c r="AT1446" i="64" s="1"/>
  <c r="AT1255" i="64"/>
  <c r="AT1268" i="64" s="1"/>
  <c r="AT1455" i="64"/>
  <c r="AT1482" i="64" s="1"/>
  <c r="AT1103" i="64"/>
  <c r="AT1325" i="64"/>
  <c r="AT1231" i="64"/>
  <c r="AT1246" i="64" s="1"/>
  <c r="AT1349" i="64"/>
  <c r="AT1376" i="64" s="1"/>
  <c r="AT2008" i="64"/>
  <c r="AT2033" i="64" s="1"/>
  <c r="AT1079" i="64"/>
  <c r="AT1094" i="64" s="1"/>
  <c r="AT938" i="64"/>
  <c r="AT953" i="64" s="1"/>
  <c r="AT561" i="64"/>
  <c r="AT990" i="64"/>
  <c r="AT1003" i="64" s="1"/>
  <c r="AT455" i="64"/>
  <c r="AT662" i="64"/>
  <c r="AT675" i="64" s="1"/>
  <c r="AT638" i="64"/>
  <c r="AT613" i="64"/>
  <c r="AT1713" i="64"/>
  <c r="AT1728" i="64" s="1"/>
  <c r="AT1689" i="64"/>
  <c r="AT1704" i="64" s="1"/>
  <c r="AL2464" i="64"/>
  <c r="AL2481" i="64" s="1"/>
  <c r="AL1658" i="64"/>
  <c r="AL1680" i="64" s="1"/>
  <c r="AL2438" i="64"/>
  <c r="AL2455" i="64" s="1"/>
  <c r="AL2413" i="64"/>
  <c r="AL2430" i="64" s="1"/>
  <c r="AL1634" i="64"/>
  <c r="AL1649" i="64" s="1"/>
  <c r="AL2387" i="64"/>
  <c r="AL2404" i="64" s="1"/>
  <c r="AL1602" i="64"/>
  <c r="AL1625" i="64" s="1"/>
  <c r="AL1580" i="64"/>
  <c r="AL1593" i="64" s="1"/>
  <c r="AL1787" i="64"/>
  <c r="AL1800" i="64" s="1"/>
  <c r="AL2516" i="64"/>
  <c r="AL2530" i="64" s="1"/>
  <c r="AL1910" i="64"/>
  <c r="AL1933" i="64" s="1"/>
  <c r="AL1491" i="64"/>
  <c r="AL1526" i="64" s="1"/>
  <c r="AL1874" i="64"/>
  <c r="AL1901" i="64" s="1"/>
  <c r="AL1535" i="64"/>
  <c r="AL1570" i="64" s="1"/>
  <c r="AL1384" i="64"/>
  <c r="AL1411" i="64" s="1"/>
  <c r="AL1942" i="64"/>
  <c r="AL1965" i="64" s="1"/>
  <c r="AL1974" i="64"/>
  <c r="AL1999" i="64" s="1"/>
  <c r="AL1255" i="64"/>
  <c r="AL1268" i="64" s="1"/>
  <c r="AL1325" i="64"/>
  <c r="AL1103" i="64"/>
  <c r="AL2008" i="64"/>
  <c r="AL2033" i="64" s="1"/>
  <c r="AL1419" i="64"/>
  <c r="AL1446" i="64" s="1"/>
  <c r="AL1455" i="64"/>
  <c r="AL1482" i="64" s="1"/>
  <c r="AL1231" i="64"/>
  <c r="AL1246" i="64" s="1"/>
  <c r="AL1349" i="64"/>
  <c r="AL1376" i="64" s="1"/>
  <c r="AL1079" i="64"/>
  <c r="AL1094" i="64" s="1"/>
  <c r="AL938" i="64"/>
  <c r="AL953" i="64" s="1"/>
  <c r="AL638" i="64"/>
  <c r="AL1689" i="64"/>
  <c r="AL1704" i="64" s="1"/>
  <c r="AL561" i="64"/>
  <c r="AL455" i="64"/>
  <c r="AL613" i="64"/>
  <c r="AL1713" i="64"/>
  <c r="AL1728" i="64" s="1"/>
  <c r="AL662" i="64"/>
  <c r="AL675" i="64" s="1"/>
  <c r="AL990" i="64"/>
  <c r="AL1003" i="64" s="1"/>
  <c r="AD2464" i="64"/>
  <c r="AD2481" i="64" s="1"/>
  <c r="AD1658" i="64"/>
  <c r="AD1680" i="64" s="1"/>
  <c r="AD2438" i="64"/>
  <c r="AD2455" i="64" s="1"/>
  <c r="AD2387" i="64"/>
  <c r="AD2404" i="64" s="1"/>
  <c r="AD2413" i="64"/>
  <c r="AD2430" i="64" s="1"/>
  <c r="AD1602" i="64"/>
  <c r="AD1625" i="64" s="1"/>
  <c r="AD1634" i="64"/>
  <c r="AD1649" i="64" s="1"/>
  <c r="AD1580" i="64"/>
  <c r="AD1593" i="64" s="1"/>
  <c r="AD1491" i="64"/>
  <c r="AD1526" i="64" s="1"/>
  <c r="AD2516" i="64"/>
  <c r="AD2530" i="64" s="1"/>
  <c r="AD1535" i="64"/>
  <c r="AD1570" i="64" s="1"/>
  <c r="AD1910" i="64"/>
  <c r="AD1933" i="64" s="1"/>
  <c r="AD1787" i="64"/>
  <c r="AD1800" i="64" s="1"/>
  <c r="AD1874" i="64"/>
  <c r="AD1901" i="64" s="1"/>
  <c r="AD1942" i="64"/>
  <c r="AD1965" i="64" s="1"/>
  <c r="AD1384" i="64"/>
  <c r="AD1411" i="64" s="1"/>
  <c r="AD1455" i="64"/>
  <c r="AD1482" i="64" s="1"/>
  <c r="AD1974" i="64"/>
  <c r="AD1999" i="64" s="1"/>
  <c r="AD1419" i="64"/>
  <c r="AD1446" i="64" s="1"/>
  <c r="AD1255" i="64"/>
  <c r="AD1268" i="64" s="1"/>
  <c r="AD1349" i="64"/>
  <c r="AD1376" i="64" s="1"/>
  <c r="AD1103" i="64"/>
  <c r="AD2008" i="64"/>
  <c r="AD2033" i="64" s="1"/>
  <c r="AD1231" i="64"/>
  <c r="AD1246" i="64" s="1"/>
  <c r="AD1325" i="64"/>
  <c r="AD1079" i="64"/>
  <c r="AD1094" i="64" s="1"/>
  <c r="AD938" i="64"/>
  <c r="AD953" i="64" s="1"/>
  <c r="AD662" i="64"/>
  <c r="AD675" i="64" s="1"/>
  <c r="AD990" i="64"/>
  <c r="AD1003" i="64" s="1"/>
  <c r="AD561" i="64"/>
  <c r="AD455" i="64"/>
  <c r="AD613" i="64"/>
  <c r="AD1713" i="64"/>
  <c r="AD1728" i="64" s="1"/>
  <c r="AD1689" i="64"/>
  <c r="AD1704" i="64" s="1"/>
  <c r="AD638" i="64"/>
  <c r="V2464" i="64"/>
  <c r="V2481" i="64" s="1"/>
  <c r="V1658" i="64"/>
  <c r="V1680" i="64" s="1"/>
  <c r="V2438" i="64"/>
  <c r="V2455" i="64" s="1"/>
  <c r="V2413" i="64"/>
  <c r="V2430" i="64" s="1"/>
  <c r="V1634" i="64"/>
  <c r="V1649" i="64" s="1"/>
  <c r="V1602" i="64"/>
  <c r="V1625" i="64" s="1"/>
  <c r="V2387" i="64"/>
  <c r="V2404" i="64" s="1"/>
  <c r="V1787" i="64"/>
  <c r="V1800" i="64" s="1"/>
  <c r="V1580" i="64"/>
  <c r="V1593" i="64" s="1"/>
  <c r="V1535" i="64"/>
  <c r="V1570" i="64" s="1"/>
  <c r="V1910" i="64"/>
  <c r="V1933" i="64" s="1"/>
  <c r="V2516" i="64"/>
  <c r="V2530" i="64" s="1"/>
  <c r="V1491" i="64"/>
  <c r="V1526" i="64" s="1"/>
  <c r="V1874" i="64"/>
  <c r="V1901" i="64" s="1"/>
  <c r="V1384" i="64"/>
  <c r="V1411" i="64" s="1"/>
  <c r="V1419" i="64"/>
  <c r="V1446" i="64" s="1"/>
  <c r="V1974" i="64"/>
  <c r="V1999" i="64" s="1"/>
  <c r="V1455" i="64"/>
  <c r="V1482" i="64" s="1"/>
  <c r="V1255" i="64"/>
  <c r="V1268" i="64" s="1"/>
  <c r="V1942" i="64"/>
  <c r="V1965" i="64" s="1"/>
  <c r="V1103" i="64"/>
  <c r="V1349" i="64"/>
  <c r="V1376" i="64" s="1"/>
  <c r="V2008" i="64"/>
  <c r="V2033" i="64" s="1"/>
  <c r="V1325" i="64"/>
  <c r="V1231" i="64"/>
  <c r="V1246" i="64" s="1"/>
  <c r="V1079" i="64"/>
  <c r="V1094" i="64" s="1"/>
  <c r="V938" i="64"/>
  <c r="V953" i="64" s="1"/>
  <c r="V1689" i="64"/>
  <c r="V1704" i="64" s="1"/>
  <c r="V561" i="64"/>
  <c r="V662" i="64"/>
  <c r="V675" i="64" s="1"/>
  <c r="V638" i="64"/>
  <c r="V455" i="64"/>
  <c r="V990" i="64"/>
  <c r="V1003" i="64" s="1"/>
  <c r="V613" i="64"/>
  <c r="V1713" i="64"/>
  <c r="V1728"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712" i="64"/>
  <c r="AR1712" i="64"/>
  <c r="BF1712" i="64"/>
  <c r="BS1712" i="64"/>
  <c r="CF1712" i="64"/>
  <c r="BO1713" i="64"/>
  <c r="BO1728" i="64" s="1"/>
  <c r="AA1716" i="64"/>
  <c r="BE561" i="64"/>
  <c r="AN564" i="64"/>
  <c r="AF565" i="64"/>
  <c r="BR588" i="64"/>
  <c r="BR603" i="64" s="1"/>
  <c r="BJ589" i="64"/>
  <c r="AS592" i="64"/>
  <c r="AK593" i="64"/>
  <c r="AF642" i="64"/>
  <c r="BA1688" i="64"/>
  <c r="BA1703" i="64" s="1"/>
  <c r="CC937" i="64"/>
  <c r="CC952" i="64" s="1"/>
  <c r="BL993" i="64"/>
  <c r="BQ1324" i="64"/>
  <c r="BQ1339" i="64" s="1"/>
  <c r="AM1657" i="64"/>
  <c r="AM2463" i="64"/>
  <c r="AM2480" i="64" s="1"/>
  <c r="AM2412" i="64"/>
  <c r="AM2429" i="64" s="1"/>
  <c r="AM2437" i="64"/>
  <c r="AM2454" i="64" s="1"/>
  <c r="AM2386" i="64"/>
  <c r="AM2403" i="64" s="1"/>
  <c r="AM1786" i="64"/>
  <c r="AM1799" i="64" s="1"/>
  <c r="AM1601" i="64"/>
  <c r="AM1624" i="64" s="1"/>
  <c r="AM1490" i="64"/>
  <c r="AM1525" i="64" s="1"/>
  <c r="AM1579" i="64"/>
  <c r="AM1592" i="64" s="1"/>
  <c r="AM2515" i="64"/>
  <c r="AM2529" i="64" s="1"/>
  <c r="AM1633" i="64"/>
  <c r="AM1648" i="64" s="1"/>
  <c r="AM1534" i="64"/>
  <c r="AM1909" i="64"/>
  <c r="AM1932" i="64" s="1"/>
  <c r="AM1383" i="64"/>
  <c r="AM1410" i="64" s="1"/>
  <c r="AM1873" i="64"/>
  <c r="AM1900" i="64" s="1"/>
  <c r="AM1454" i="64"/>
  <c r="AM1481" i="64" s="1"/>
  <c r="AM1973" i="64"/>
  <c r="AM1998" i="64" s="1"/>
  <c r="AM1418" i="64"/>
  <c r="AM1445" i="64" s="1"/>
  <c r="AM1941" i="64"/>
  <c r="AM1964" i="64" s="1"/>
  <c r="AM2007" i="64"/>
  <c r="AM2032" i="64" s="1"/>
  <c r="AM1348" i="64"/>
  <c r="AM1375" i="64" s="1"/>
  <c r="AM1254" i="64"/>
  <c r="AM1267" i="64" s="1"/>
  <c r="AM1324" i="64"/>
  <c r="AM1339" i="64" s="1"/>
  <c r="AM989" i="64"/>
  <c r="AM1002" i="64" s="1"/>
  <c r="AM1078" i="64"/>
  <c r="AM1093" i="64" s="1"/>
  <c r="AM1230" i="64"/>
  <c r="AM1245" i="64" s="1"/>
  <c r="AM937" i="64"/>
  <c r="AM952" i="64" s="1"/>
  <c r="AM1688" i="64"/>
  <c r="AM1703" i="64" s="1"/>
  <c r="AM661" i="64"/>
  <c r="AM637" i="64"/>
  <c r="AM560" i="64"/>
  <c r="AM580" i="64" s="1"/>
  <c r="AM612" i="64"/>
  <c r="AM1102" i="64"/>
  <c r="AM588" i="64"/>
  <c r="AM603" i="64" s="1"/>
  <c r="BK1662" i="64"/>
  <c r="BK2468" i="64"/>
  <c r="BK2417" i="64"/>
  <c r="BK2442" i="64"/>
  <c r="BK1638" i="64"/>
  <c r="BK1653" i="64" s="1"/>
  <c r="BK1606" i="64"/>
  <c r="BK2391" i="64"/>
  <c r="BK2408" i="64" s="1"/>
  <c r="BK1584" i="64"/>
  <c r="BK1597" i="64" s="1"/>
  <c r="BK1791" i="64"/>
  <c r="BK1804" i="64" s="1"/>
  <c r="BK2520" i="64"/>
  <c r="BK2534" i="64" s="1"/>
  <c r="BK1495" i="64"/>
  <c r="BK1530" i="64" s="1"/>
  <c r="BK1539" i="64"/>
  <c r="BK1574" i="64" s="1"/>
  <c r="BK1946" i="64"/>
  <c r="BK1969" i="64" s="1"/>
  <c r="BK1878" i="64"/>
  <c r="BK1905" i="64" s="1"/>
  <c r="BK1914" i="64"/>
  <c r="BK1937" i="64" s="1"/>
  <c r="BK1459" i="64"/>
  <c r="BK1486" i="64" s="1"/>
  <c r="BK1423" i="64"/>
  <c r="BK1450" i="64" s="1"/>
  <c r="BK1978" i="64"/>
  <c r="BK2003" i="64" s="1"/>
  <c r="BK1388" i="64"/>
  <c r="BK1415" i="64" s="1"/>
  <c r="BK2012" i="64"/>
  <c r="BK2037" i="64" s="1"/>
  <c r="BK1353" i="64"/>
  <c r="BK1380" i="64" s="1"/>
  <c r="BK1235" i="64"/>
  <c r="BK1259" i="64"/>
  <c r="BK1272" i="64" s="1"/>
  <c r="BK1329" i="64"/>
  <c r="BK1107" i="64"/>
  <c r="BK942" i="64"/>
  <c r="BK1693" i="64"/>
  <c r="BK1708" i="64" s="1"/>
  <c r="BK1083" i="64"/>
  <c r="BK1098" i="64" s="1"/>
  <c r="BK666" i="64"/>
  <c r="BK679" i="64" s="1"/>
  <c r="BK642" i="64"/>
  <c r="BK565" i="64"/>
  <c r="BK1717" i="64"/>
  <c r="BK994" i="64"/>
  <c r="BK1007" i="64" s="1"/>
  <c r="BK593" i="64"/>
  <c r="CB1661" i="64"/>
  <c r="CB2467" i="64"/>
  <c r="CB2416" i="64"/>
  <c r="CB2390" i="64"/>
  <c r="CB1637" i="64"/>
  <c r="CB2441" i="64"/>
  <c r="CB1605" i="64"/>
  <c r="CB1790" i="64"/>
  <c r="CB1583" i="64"/>
  <c r="CB2519" i="64"/>
  <c r="CB1494" i="64"/>
  <c r="CB1538" i="64"/>
  <c r="CB1877" i="64"/>
  <c r="CB1458" i="64"/>
  <c r="CB1945" i="64"/>
  <c r="CB1913" i="64"/>
  <c r="CB1422" i="64"/>
  <c r="CB2011" i="64"/>
  <c r="CB1352" i="64"/>
  <c r="CB1387" i="64"/>
  <c r="CB1328" i="64"/>
  <c r="CB1234" i="64"/>
  <c r="CB1249" i="64" s="1"/>
  <c r="CB1258" i="64"/>
  <c r="CB1106" i="64"/>
  <c r="CB1225" i="64" s="1"/>
  <c r="CB1977" i="64"/>
  <c r="CB1692" i="64"/>
  <c r="CB665" i="64"/>
  <c r="CB678" i="64" s="1"/>
  <c r="CB993" i="64"/>
  <c r="CB941" i="64"/>
  <c r="CB616" i="64"/>
  <c r="CB1716" i="64"/>
  <c r="CB641" i="64"/>
  <c r="CB408" i="64"/>
  <c r="CB592" i="64"/>
  <c r="CK1658" i="64"/>
  <c r="CK1680" i="64" s="1"/>
  <c r="CK2464" i="64"/>
  <c r="CK2481" i="64" s="1"/>
  <c r="CK2413" i="64"/>
  <c r="CK2430" i="64" s="1"/>
  <c r="CK2438" i="64"/>
  <c r="CK2455" i="64" s="1"/>
  <c r="CK2387" i="64"/>
  <c r="CK2404" i="64" s="1"/>
  <c r="CK1634" i="64"/>
  <c r="CK1649" i="64" s="1"/>
  <c r="CK1602" i="64"/>
  <c r="CK1625" i="64" s="1"/>
  <c r="CK1580" i="64"/>
  <c r="CK1593" i="64" s="1"/>
  <c r="CK1787" i="64"/>
  <c r="CK1800" i="64" s="1"/>
  <c r="CK2516" i="64"/>
  <c r="CK2530" i="64" s="1"/>
  <c r="CK1491" i="64"/>
  <c r="CK1526" i="64" s="1"/>
  <c r="CK1535" i="64"/>
  <c r="CK1570" i="64" s="1"/>
  <c r="CK1874" i="64"/>
  <c r="CK1901" i="64" s="1"/>
  <c r="CK1942" i="64"/>
  <c r="CK1965" i="64" s="1"/>
  <c r="CK1910" i="64"/>
  <c r="CK1933" i="64" s="1"/>
  <c r="CK1455" i="64"/>
  <c r="CK1482" i="64" s="1"/>
  <c r="CK1419" i="64"/>
  <c r="CK1446" i="64" s="1"/>
  <c r="CK2008" i="64"/>
  <c r="CK2033" i="64" s="1"/>
  <c r="CK1349" i="64"/>
  <c r="CK1376" i="64" s="1"/>
  <c r="CK1384" i="64"/>
  <c r="CK1411" i="64" s="1"/>
  <c r="CK1974" i="64"/>
  <c r="CK1999" i="64" s="1"/>
  <c r="CK1325" i="64"/>
  <c r="CK1231" i="64"/>
  <c r="CK1246" i="64" s="1"/>
  <c r="CK1255" i="64"/>
  <c r="CK1268" i="64" s="1"/>
  <c r="CK1103" i="64"/>
  <c r="CK1079" i="64"/>
  <c r="CK1094" i="64" s="1"/>
  <c r="CK1689" i="64"/>
  <c r="CK1704" i="64" s="1"/>
  <c r="CK662" i="64"/>
  <c r="CK675" i="64" s="1"/>
  <c r="CK938" i="64"/>
  <c r="CK953" i="64" s="1"/>
  <c r="CK613" i="64"/>
  <c r="CK990" i="64"/>
  <c r="CK1003" i="64" s="1"/>
  <c r="CK1713" i="64"/>
  <c r="CK1728" i="64" s="1"/>
  <c r="CK638" i="64"/>
  <c r="CK589" i="64"/>
  <c r="AO1658" i="64"/>
  <c r="AO1680" i="64" s="1"/>
  <c r="AO2464" i="64"/>
  <c r="AO2481" i="64" s="1"/>
  <c r="AO2438" i="64"/>
  <c r="AO2455" i="64" s="1"/>
  <c r="AO2387" i="64"/>
  <c r="AO2404" i="64" s="1"/>
  <c r="AO2413" i="64"/>
  <c r="AO2430" i="64" s="1"/>
  <c r="AO1634" i="64"/>
  <c r="AO1649" i="64" s="1"/>
  <c r="AO1602" i="64"/>
  <c r="AO1625" i="64" s="1"/>
  <c r="AO2516" i="64"/>
  <c r="AO2530" i="64" s="1"/>
  <c r="AO1580" i="64"/>
  <c r="AO1593" i="64" s="1"/>
  <c r="AO1787" i="64"/>
  <c r="AO1800" i="64" s="1"/>
  <c r="AO1491" i="64"/>
  <c r="AO1526" i="64" s="1"/>
  <c r="AO1874" i="64"/>
  <c r="AO1901" i="64" s="1"/>
  <c r="AO1535" i="64"/>
  <c r="AO1570" i="64" s="1"/>
  <c r="AO1942" i="64"/>
  <c r="AO1965" i="64" s="1"/>
  <c r="AO1910" i="64"/>
  <c r="AO1933" i="64" s="1"/>
  <c r="AO1455" i="64"/>
  <c r="AO1482" i="64" s="1"/>
  <c r="AO2008" i="64"/>
  <c r="AO2033" i="64" s="1"/>
  <c r="AO1384" i="64"/>
  <c r="AO1411" i="64" s="1"/>
  <c r="AO1419" i="64"/>
  <c r="AO1446" i="64" s="1"/>
  <c r="AO1349" i="64"/>
  <c r="AO1376" i="64" s="1"/>
  <c r="AO1255" i="64"/>
  <c r="AO1268" i="64" s="1"/>
  <c r="AO1231" i="64"/>
  <c r="AO1246" i="64" s="1"/>
  <c r="AO1325" i="64"/>
  <c r="AO1103" i="64"/>
  <c r="AO1974" i="64"/>
  <c r="AO1999" i="64" s="1"/>
  <c r="AO1079" i="64"/>
  <c r="AO1094" i="64" s="1"/>
  <c r="AO1689" i="64"/>
  <c r="AO1704" i="64" s="1"/>
  <c r="AO662" i="64"/>
  <c r="AO675" i="64" s="1"/>
  <c r="AO613" i="64"/>
  <c r="AO1713" i="64"/>
  <c r="AO1728" i="64" s="1"/>
  <c r="AO938" i="64"/>
  <c r="AO953" i="64" s="1"/>
  <c r="AO990" i="64"/>
  <c r="AO1003" i="64" s="1"/>
  <c r="AO589" i="64"/>
  <c r="AO638" i="64"/>
  <c r="BU405" i="64"/>
  <c r="AV408" i="64"/>
  <c r="CC455" i="64"/>
  <c r="CE1657" i="64"/>
  <c r="CE2463" i="64"/>
  <c r="CE2480" i="64" s="1"/>
  <c r="CE2437" i="64"/>
  <c r="CE2454" i="64" s="1"/>
  <c r="CE2386" i="64"/>
  <c r="CE2403" i="64" s="1"/>
  <c r="CE1633" i="64"/>
  <c r="CE1648" i="64" s="1"/>
  <c r="CE1601" i="64"/>
  <c r="CE1624" i="64" s="1"/>
  <c r="CE2412" i="64"/>
  <c r="CE2429" i="64" s="1"/>
  <c r="CE1786" i="64"/>
  <c r="CE1799" i="64" s="1"/>
  <c r="CE1579" i="64"/>
  <c r="CE1592" i="64" s="1"/>
  <c r="CE1534" i="64"/>
  <c r="CE2515" i="64"/>
  <c r="CE2529" i="64" s="1"/>
  <c r="CE1941" i="64"/>
  <c r="CE1964" i="64" s="1"/>
  <c r="CE1490" i="64"/>
  <c r="CE1525" i="64" s="1"/>
  <c r="CE1909" i="64"/>
  <c r="CE1932" i="64" s="1"/>
  <c r="CE1454" i="64"/>
  <c r="CE1481" i="64" s="1"/>
  <c r="CE1873" i="64"/>
  <c r="CE1900" i="64" s="1"/>
  <c r="CE1418" i="64"/>
  <c r="CE1445" i="64" s="1"/>
  <c r="CE1348" i="64"/>
  <c r="CE1375" i="64" s="1"/>
  <c r="CE1324" i="64"/>
  <c r="CE1339" i="64" s="1"/>
  <c r="CE1383" i="64"/>
  <c r="CE1410" i="64" s="1"/>
  <c r="CE1973" i="64"/>
  <c r="CE1998" i="64" s="1"/>
  <c r="CE2007" i="64"/>
  <c r="CE2032" i="64" s="1"/>
  <c r="CE1230" i="64"/>
  <c r="CE1245" i="64" s="1"/>
  <c r="CE1688" i="64"/>
  <c r="CE1703" i="64" s="1"/>
  <c r="CE637" i="64"/>
  <c r="CE1254" i="64"/>
  <c r="CE1267" i="64" s="1"/>
  <c r="CE989" i="64"/>
  <c r="CE1002" i="64" s="1"/>
  <c r="CE1102" i="64"/>
  <c r="CE1078" i="64"/>
  <c r="CE1093" i="64" s="1"/>
  <c r="CE661" i="64"/>
  <c r="CE588" i="64"/>
  <c r="CE603" i="64" s="1"/>
  <c r="CE560" i="64"/>
  <c r="CE580" i="64" s="1"/>
  <c r="CE937" i="64"/>
  <c r="CE952" i="64" s="1"/>
  <c r="CE454" i="64"/>
  <c r="BW1657" i="64"/>
  <c r="BW2463" i="64"/>
  <c r="BW2480" i="64" s="1"/>
  <c r="BW2437" i="64"/>
  <c r="BW2454" i="64" s="1"/>
  <c r="BW2386" i="64"/>
  <c r="BW2403" i="64" s="1"/>
  <c r="BW2412" i="64"/>
  <c r="BW2429" i="64" s="1"/>
  <c r="BW1633" i="64"/>
  <c r="BW1648" i="64" s="1"/>
  <c r="BW1601" i="64"/>
  <c r="BW1624" i="64" s="1"/>
  <c r="BW1786" i="64"/>
  <c r="BW1799" i="64" s="1"/>
  <c r="BW1579" i="64"/>
  <c r="BW1592" i="64" s="1"/>
  <c r="BW2515" i="64"/>
  <c r="BW2529" i="64" s="1"/>
  <c r="BW1941" i="64"/>
  <c r="BW1964" i="64" s="1"/>
  <c r="BW1909" i="64"/>
  <c r="BW1932" i="64" s="1"/>
  <c r="BW1534" i="64"/>
  <c r="BW1454" i="64"/>
  <c r="BW1481" i="64" s="1"/>
  <c r="BW1418" i="64"/>
  <c r="BW1445" i="64" s="1"/>
  <c r="BW1490" i="64"/>
  <c r="BW1525" i="64" s="1"/>
  <c r="BW1383" i="64"/>
  <c r="BW1410" i="64" s="1"/>
  <c r="BW1348" i="64"/>
  <c r="BW1375" i="64" s="1"/>
  <c r="BW1324" i="64"/>
  <c r="BW1339" i="64" s="1"/>
  <c r="BW1973" i="64"/>
  <c r="BW1998" i="64" s="1"/>
  <c r="BW1230" i="64"/>
  <c r="BW1245" i="64" s="1"/>
  <c r="BW1873" i="64"/>
  <c r="BW1900" i="64" s="1"/>
  <c r="BW2007" i="64"/>
  <c r="BW2032" i="64" s="1"/>
  <c r="BW1254" i="64"/>
  <c r="BW1267" i="64" s="1"/>
  <c r="BW1688" i="64"/>
  <c r="BW1703" i="64" s="1"/>
  <c r="BW1102" i="64"/>
  <c r="BW637" i="64"/>
  <c r="BW989" i="64"/>
  <c r="BW1002" i="64" s="1"/>
  <c r="BW1078" i="64"/>
  <c r="BW1093" i="64" s="1"/>
  <c r="BW937" i="64"/>
  <c r="BW952" i="64" s="1"/>
  <c r="BW588" i="64"/>
  <c r="BW603" i="64" s="1"/>
  <c r="BW661" i="64"/>
  <c r="BW560" i="64"/>
  <c r="BW580" i="64" s="1"/>
  <c r="BW454" i="64"/>
  <c r="BO1657" i="64"/>
  <c r="BO2463" i="64"/>
  <c r="BO2480" i="64" s="1"/>
  <c r="BO2437" i="64"/>
  <c r="BO2454" i="64" s="1"/>
  <c r="BO2412" i="64"/>
  <c r="BO2429" i="64" s="1"/>
  <c r="BO2386" i="64"/>
  <c r="BO2403" i="64" s="1"/>
  <c r="BO1633" i="64"/>
  <c r="BO1648" i="64" s="1"/>
  <c r="BO1601" i="64"/>
  <c r="BO1624" i="64" s="1"/>
  <c r="BO1786" i="64"/>
  <c r="BO1799" i="64" s="1"/>
  <c r="BO1579" i="64"/>
  <c r="BO1592" i="64" s="1"/>
  <c r="BO2515" i="64"/>
  <c r="BO2529" i="64" s="1"/>
  <c r="BO1534" i="64"/>
  <c r="BO1941" i="64"/>
  <c r="BO1964" i="64" s="1"/>
  <c r="BO1490" i="64"/>
  <c r="BO1525" i="64" s="1"/>
  <c r="BO1909" i="64"/>
  <c r="BO1932" i="64" s="1"/>
  <c r="BO1454" i="64"/>
  <c r="BO1481" i="64" s="1"/>
  <c r="BO1873" i="64"/>
  <c r="BO1900" i="64" s="1"/>
  <c r="BO1418" i="64"/>
  <c r="BO1445" i="64" s="1"/>
  <c r="BO1348" i="64"/>
  <c r="BO1375" i="64" s="1"/>
  <c r="BO1324" i="64"/>
  <c r="BO1339" i="64" s="1"/>
  <c r="BO1973" i="64"/>
  <c r="BO1998" i="64" s="1"/>
  <c r="BO2007" i="64"/>
  <c r="BO2032" i="64" s="1"/>
  <c r="BO1230" i="64"/>
  <c r="BO1245" i="64" s="1"/>
  <c r="BO1254" i="64"/>
  <c r="BO1267" i="64" s="1"/>
  <c r="BO1688" i="64"/>
  <c r="BO1703" i="64" s="1"/>
  <c r="BO1102" i="64"/>
  <c r="BO637" i="64"/>
  <c r="BO1383" i="64"/>
  <c r="BO1410" i="64" s="1"/>
  <c r="BO989" i="64"/>
  <c r="BO1002" i="64" s="1"/>
  <c r="BO1078" i="64"/>
  <c r="BO1093" i="64" s="1"/>
  <c r="BO588" i="64"/>
  <c r="BO603" i="64" s="1"/>
  <c r="BO937" i="64"/>
  <c r="BO952" i="64" s="1"/>
  <c r="BO560" i="64"/>
  <c r="BO580" i="64" s="1"/>
  <c r="BO661" i="64"/>
  <c r="BO454" i="64"/>
  <c r="BG1657" i="64"/>
  <c r="BG2463" i="64"/>
  <c r="BG2480" i="64" s="1"/>
  <c r="BG2437" i="64"/>
  <c r="BG2454" i="64" s="1"/>
  <c r="BG2386" i="64"/>
  <c r="BG2403" i="64" s="1"/>
  <c r="BG1633" i="64"/>
  <c r="BG1648" i="64" s="1"/>
  <c r="BG1601" i="64"/>
  <c r="BG1624" i="64" s="1"/>
  <c r="BG2412" i="64"/>
  <c r="BG2429" i="64" s="1"/>
  <c r="BG1579" i="64"/>
  <c r="BG1592" i="64" s="1"/>
  <c r="BG1786" i="64"/>
  <c r="BG1799" i="64" s="1"/>
  <c r="BG2515" i="64"/>
  <c r="BG2529" i="64" s="1"/>
  <c r="BG1941" i="64"/>
  <c r="BG1964" i="64" s="1"/>
  <c r="BG1534" i="64"/>
  <c r="BG1909" i="64"/>
  <c r="BG1932" i="64" s="1"/>
  <c r="BG1490" i="64"/>
  <c r="BG1525" i="64" s="1"/>
  <c r="BG1873" i="64"/>
  <c r="BG1900" i="64" s="1"/>
  <c r="BG1454" i="64"/>
  <c r="BG1481" i="64" s="1"/>
  <c r="BG1418" i="64"/>
  <c r="BG1445" i="64" s="1"/>
  <c r="BG1348" i="64"/>
  <c r="BG1375" i="64" s="1"/>
  <c r="BG1324" i="64"/>
  <c r="BG1339" i="64" s="1"/>
  <c r="BG1383" i="64"/>
  <c r="BG1410" i="64" s="1"/>
  <c r="BG1973" i="64"/>
  <c r="BG1998" i="64" s="1"/>
  <c r="BG1230" i="64"/>
  <c r="BG1245" i="64" s="1"/>
  <c r="BG1254" i="64"/>
  <c r="BG1267" i="64" s="1"/>
  <c r="BG2007" i="64"/>
  <c r="BG2032" i="64" s="1"/>
  <c r="BG1102" i="64"/>
  <c r="BG1688" i="64"/>
  <c r="BG1703" i="64" s="1"/>
  <c r="BG637" i="64"/>
  <c r="BG989" i="64"/>
  <c r="BG1002" i="64" s="1"/>
  <c r="BG661" i="64"/>
  <c r="BG588" i="64"/>
  <c r="BG603" i="64" s="1"/>
  <c r="BG1078" i="64"/>
  <c r="BG1093" i="64" s="1"/>
  <c r="BG560" i="64"/>
  <c r="BG580" i="64" s="1"/>
  <c r="BG454" i="64"/>
  <c r="AY1657" i="64"/>
  <c r="AY2463" i="64"/>
  <c r="AY2480" i="64" s="1"/>
  <c r="AY2437" i="64"/>
  <c r="AY2454" i="64" s="1"/>
  <c r="AY2386" i="64"/>
  <c r="AY2403" i="64" s="1"/>
  <c r="AY1633" i="64"/>
  <c r="AY1648" i="64" s="1"/>
  <c r="AY1601" i="64"/>
  <c r="AY1624" i="64" s="1"/>
  <c r="AY2412" i="64"/>
  <c r="AY2429" i="64" s="1"/>
  <c r="AY1579" i="64"/>
  <c r="AY1592" i="64" s="1"/>
  <c r="AY1534" i="64"/>
  <c r="AY1786" i="64"/>
  <c r="AY1799" i="64" s="1"/>
  <c r="AY2515" i="64"/>
  <c r="AY2529" i="64" s="1"/>
  <c r="AY1941" i="64"/>
  <c r="AY1964" i="64" s="1"/>
  <c r="AY1490" i="64"/>
  <c r="AY1525" i="64" s="1"/>
  <c r="AY1909" i="64"/>
  <c r="AY1932" i="64" s="1"/>
  <c r="AY1454" i="64"/>
  <c r="AY1481" i="64" s="1"/>
  <c r="AY1418" i="64"/>
  <c r="AY1445" i="64" s="1"/>
  <c r="AY1383" i="64"/>
  <c r="AY1410" i="64" s="1"/>
  <c r="AY1873" i="64"/>
  <c r="AY1900" i="64" s="1"/>
  <c r="AY1348" i="64"/>
  <c r="AY1375" i="64" s="1"/>
  <c r="AY1324" i="64"/>
  <c r="AY1339" i="64" s="1"/>
  <c r="AY1973" i="64"/>
  <c r="AY1998" i="64" s="1"/>
  <c r="AY2007" i="64"/>
  <c r="AY2032" i="64" s="1"/>
  <c r="AY1230" i="64"/>
  <c r="AY1245" i="64" s="1"/>
  <c r="AY1688" i="64"/>
  <c r="AY1703" i="64" s="1"/>
  <c r="AY1254" i="64"/>
  <c r="AY1267" i="64" s="1"/>
  <c r="AY637" i="64"/>
  <c r="AY989" i="64"/>
  <c r="AY1002" i="64" s="1"/>
  <c r="AY1102" i="64"/>
  <c r="AY937" i="64"/>
  <c r="AY952" i="64" s="1"/>
  <c r="AY588" i="64"/>
  <c r="AY603" i="64" s="1"/>
  <c r="AY1078" i="64"/>
  <c r="AY1093" i="64" s="1"/>
  <c r="AY661" i="64"/>
  <c r="AY560" i="64"/>
  <c r="AY580" i="64" s="1"/>
  <c r="AY454" i="64"/>
  <c r="AQ1657" i="64"/>
  <c r="AQ2463" i="64"/>
  <c r="AQ2480" i="64" s="1"/>
  <c r="AQ2437" i="64"/>
  <c r="AQ2454" i="64" s="1"/>
  <c r="AQ2386" i="64"/>
  <c r="AQ2403" i="64" s="1"/>
  <c r="AQ2412" i="64"/>
  <c r="AQ2429" i="64" s="1"/>
  <c r="AQ1633" i="64"/>
  <c r="AQ1648" i="64" s="1"/>
  <c r="AQ1601" i="64"/>
  <c r="AQ1624" i="64" s="1"/>
  <c r="AQ1786" i="64"/>
  <c r="AQ1799" i="64" s="1"/>
  <c r="AQ1579" i="64"/>
  <c r="AQ1592" i="64" s="1"/>
  <c r="AQ1490" i="64"/>
  <c r="AQ1525" i="64" s="1"/>
  <c r="AQ1941" i="64"/>
  <c r="AQ1964" i="64" s="1"/>
  <c r="AQ2515" i="64"/>
  <c r="AQ2529" i="64" s="1"/>
  <c r="AQ1534" i="64"/>
  <c r="AQ1909" i="64"/>
  <c r="AQ1932" i="64" s="1"/>
  <c r="AQ1454" i="64"/>
  <c r="AQ1481" i="64" s="1"/>
  <c r="AQ1873" i="64"/>
  <c r="AQ1900" i="64" s="1"/>
  <c r="AQ1418" i="64"/>
  <c r="AQ1445" i="64" s="1"/>
  <c r="AQ1348" i="64"/>
  <c r="AQ1375" i="64" s="1"/>
  <c r="AQ1324" i="64"/>
  <c r="AQ1339" i="64" s="1"/>
  <c r="AQ1973" i="64"/>
  <c r="AQ1998" i="64" s="1"/>
  <c r="AQ1383" i="64"/>
  <c r="AQ1410" i="64" s="1"/>
  <c r="AQ1230" i="64"/>
  <c r="AQ1245" i="64" s="1"/>
  <c r="AQ2007" i="64"/>
  <c r="AQ2032" i="64" s="1"/>
  <c r="AQ1254" i="64"/>
  <c r="AQ1267" i="64" s="1"/>
  <c r="AQ1688" i="64"/>
  <c r="AQ1703" i="64" s="1"/>
  <c r="AQ1102" i="64"/>
  <c r="AQ637" i="64"/>
  <c r="AQ989" i="64"/>
  <c r="AQ1002" i="64" s="1"/>
  <c r="AQ588" i="64"/>
  <c r="AQ603" i="64" s="1"/>
  <c r="AQ1078" i="64"/>
  <c r="AQ1093" i="64" s="1"/>
  <c r="AQ937" i="64"/>
  <c r="AQ952" i="64" s="1"/>
  <c r="AQ560" i="64"/>
  <c r="AQ580" i="64" s="1"/>
  <c r="AQ454" i="64"/>
  <c r="AI1657" i="64"/>
  <c r="AI2463" i="64"/>
  <c r="AI2480" i="64" s="1"/>
  <c r="AI2437" i="64"/>
  <c r="AI2454" i="64" s="1"/>
  <c r="AI2386" i="64"/>
  <c r="AI2403" i="64" s="1"/>
  <c r="AI1633" i="64"/>
  <c r="AI1648" i="64" s="1"/>
  <c r="AI1601" i="64"/>
  <c r="AI1624" i="64" s="1"/>
  <c r="AI2412" i="64"/>
  <c r="AI2429" i="64" s="1"/>
  <c r="AI1579" i="64"/>
  <c r="AI1592" i="64" s="1"/>
  <c r="AI1534" i="64"/>
  <c r="AI2515" i="64"/>
  <c r="AI2529" i="64" s="1"/>
  <c r="AI1941" i="64"/>
  <c r="AI1964" i="64" s="1"/>
  <c r="AI1786" i="64"/>
  <c r="AI1799" i="64" s="1"/>
  <c r="AI1909" i="64"/>
  <c r="AI1932" i="64" s="1"/>
  <c r="AI1873" i="64"/>
  <c r="AI1900" i="64" s="1"/>
  <c r="AI1454" i="64"/>
  <c r="AI1481" i="64" s="1"/>
  <c r="AI1418" i="64"/>
  <c r="AI1445" i="64" s="1"/>
  <c r="AI1490" i="64"/>
  <c r="AI1525" i="64" s="1"/>
  <c r="AI1348" i="64"/>
  <c r="AI1375" i="64" s="1"/>
  <c r="AI1383" i="64"/>
  <c r="AI1410" i="64" s="1"/>
  <c r="AI1324" i="64"/>
  <c r="AI1339" i="64" s="1"/>
  <c r="AI1973" i="64"/>
  <c r="AI1998" i="64" s="1"/>
  <c r="AI2007" i="64"/>
  <c r="AI2032" i="64" s="1"/>
  <c r="AI1230" i="64"/>
  <c r="AI1245" i="64" s="1"/>
  <c r="AI1254" i="64"/>
  <c r="AI1267" i="64" s="1"/>
  <c r="AI1688" i="64"/>
  <c r="AI1703" i="64" s="1"/>
  <c r="AI1102" i="64"/>
  <c r="AI637" i="64"/>
  <c r="AI989" i="64"/>
  <c r="AI1002" i="64" s="1"/>
  <c r="AI937" i="64"/>
  <c r="AI952" i="64" s="1"/>
  <c r="AI661" i="64"/>
  <c r="AI588" i="64"/>
  <c r="AI603" i="64" s="1"/>
  <c r="AI560" i="64"/>
  <c r="AI580" i="64" s="1"/>
  <c r="AI1078" i="64"/>
  <c r="AI1093" i="64" s="1"/>
  <c r="AI454" i="64"/>
  <c r="AA1657" i="64"/>
  <c r="AA2463" i="64"/>
  <c r="AA2480" i="64" s="1"/>
  <c r="AA2437" i="64"/>
  <c r="AA2454" i="64" s="1"/>
  <c r="AA2412" i="64"/>
  <c r="AA2429" i="64" s="1"/>
  <c r="AA2386" i="64"/>
  <c r="AA2403" i="64" s="1"/>
  <c r="AA1633" i="64"/>
  <c r="AA1648" i="64" s="1"/>
  <c r="AA1601" i="64"/>
  <c r="AA1624" i="64" s="1"/>
  <c r="AA1786" i="64"/>
  <c r="AA1799" i="64" s="1"/>
  <c r="AA1579" i="64"/>
  <c r="AA1592" i="64" s="1"/>
  <c r="AA2515" i="64"/>
  <c r="AA2529" i="64" s="1"/>
  <c r="AA1490" i="64"/>
  <c r="AA1525" i="64" s="1"/>
  <c r="AA1941" i="64"/>
  <c r="AA1964" i="64" s="1"/>
  <c r="AA1534" i="64"/>
  <c r="AA1909" i="64"/>
  <c r="AA1932" i="64" s="1"/>
  <c r="AA1454" i="64"/>
  <c r="AA1481" i="64" s="1"/>
  <c r="AA1418" i="64"/>
  <c r="AA1445" i="64" s="1"/>
  <c r="AA1873" i="64"/>
  <c r="AA1900" i="64" s="1"/>
  <c r="AA1383" i="64"/>
  <c r="AA1410" i="64" s="1"/>
  <c r="AA1348" i="64"/>
  <c r="AA1375" i="64" s="1"/>
  <c r="AA1324" i="64"/>
  <c r="AA1339" i="64" s="1"/>
  <c r="AA1973" i="64"/>
  <c r="AA1998" i="64" s="1"/>
  <c r="AA1230" i="64"/>
  <c r="AA1245" i="64" s="1"/>
  <c r="AA1254" i="64"/>
  <c r="AA1267" i="64" s="1"/>
  <c r="AA2007" i="64"/>
  <c r="AA2032" i="64" s="1"/>
  <c r="AA1102" i="64"/>
  <c r="AA1688" i="64"/>
  <c r="AA1703" i="64" s="1"/>
  <c r="AA637" i="64"/>
  <c r="AA989" i="64"/>
  <c r="AA1002" i="64" s="1"/>
  <c r="AA588" i="64"/>
  <c r="AA603" i="64" s="1"/>
  <c r="AA937" i="64"/>
  <c r="AA952" i="64" s="1"/>
  <c r="AA661" i="64"/>
  <c r="AA560" i="64"/>
  <c r="AA580" i="64" s="1"/>
  <c r="AA454" i="64"/>
  <c r="S1657" i="64"/>
  <c r="S2463" i="64"/>
  <c r="S2480" i="64" s="1"/>
  <c r="S2437" i="64"/>
  <c r="S2454" i="64" s="1"/>
  <c r="S2412" i="64"/>
  <c r="S2429" i="64" s="1"/>
  <c r="S2386" i="64"/>
  <c r="S2403" i="64" s="1"/>
  <c r="S1633" i="64"/>
  <c r="S1648" i="64" s="1"/>
  <c r="S1601" i="64"/>
  <c r="S1624" i="64" s="1"/>
  <c r="S1786" i="64"/>
  <c r="S1799" i="64" s="1"/>
  <c r="S1579" i="64"/>
  <c r="S1592" i="64" s="1"/>
  <c r="S1534" i="64"/>
  <c r="S1941" i="64"/>
  <c r="S1964" i="64" s="1"/>
  <c r="S1909" i="64"/>
  <c r="S1932" i="64" s="1"/>
  <c r="S1490" i="64"/>
  <c r="S1525" i="64" s="1"/>
  <c r="S1454" i="64"/>
  <c r="S1481" i="64" s="1"/>
  <c r="S1873" i="64"/>
  <c r="S1900" i="64" s="1"/>
  <c r="S2515" i="64"/>
  <c r="S2529" i="64" s="1"/>
  <c r="S1418" i="64"/>
  <c r="S1445" i="64" s="1"/>
  <c r="S1383" i="64"/>
  <c r="S1410" i="64" s="1"/>
  <c r="S1348" i="64"/>
  <c r="S1375" i="64" s="1"/>
  <c r="S1324" i="64"/>
  <c r="S1339" i="64" s="1"/>
  <c r="S1973" i="64"/>
  <c r="S1998" i="64" s="1"/>
  <c r="S1230" i="64"/>
  <c r="S1245" i="64" s="1"/>
  <c r="S2007" i="64"/>
  <c r="S2032" i="64" s="1"/>
  <c r="S1254" i="64"/>
  <c r="S1267" i="64" s="1"/>
  <c r="S1688" i="64"/>
  <c r="S1703" i="64" s="1"/>
  <c r="S637" i="64"/>
  <c r="S989" i="64"/>
  <c r="S1002" i="64" s="1"/>
  <c r="S1102" i="64"/>
  <c r="S1078" i="64"/>
  <c r="S1093" i="64" s="1"/>
  <c r="S661" i="64"/>
  <c r="S588" i="64"/>
  <c r="S603" i="64" s="1"/>
  <c r="S560" i="64"/>
  <c r="S580" i="64" s="1"/>
  <c r="S937" i="64"/>
  <c r="S952" i="64" s="1"/>
  <c r="S454" i="64"/>
  <c r="CE2468" i="64"/>
  <c r="CE2442" i="64"/>
  <c r="CE1662" i="64"/>
  <c r="CE2417" i="64"/>
  <c r="CE2391" i="64"/>
  <c r="CE2408" i="64" s="1"/>
  <c r="CE1638" i="64"/>
  <c r="CE1653" i="64" s="1"/>
  <c r="CE1606" i="64"/>
  <c r="CE1584" i="64"/>
  <c r="CE1597" i="64" s="1"/>
  <c r="CE1791" i="64"/>
  <c r="CE1804" i="64" s="1"/>
  <c r="CE1539" i="64"/>
  <c r="CE1574" i="64" s="1"/>
  <c r="CE1495" i="64"/>
  <c r="CE1530" i="64" s="1"/>
  <c r="CE1459" i="64"/>
  <c r="CE1486" i="64" s="1"/>
  <c r="CE2520" i="64"/>
  <c r="CE2534" i="64" s="1"/>
  <c r="CE1878" i="64"/>
  <c r="CE1905" i="64" s="1"/>
  <c r="CE1914" i="64"/>
  <c r="CE1937" i="64" s="1"/>
  <c r="CE1423" i="64"/>
  <c r="CE1450" i="64" s="1"/>
  <c r="CE1946" i="64"/>
  <c r="CE1969" i="64" s="1"/>
  <c r="CE1353" i="64"/>
  <c r="CE1380" i="64" s="1"/>
  <c r="CE1978" i="64"/>
  <c r="CE2003" i="64" s="1"/>
  <c r="CE1388" i="64"/>
  <c r="CE1415" i="64" s="1"/>
  <c r="CE1329" i="64"/>
  <c r="CE1259" i="64"/>
  <c r="CE1272" i="64" s="1"/>
  <c r="CE2012" i="64"/>
  <c r="CE2037" i="64" s="1"/>
  <c r="CE1083" i="64"/>
  <c r="CE1098" i="64" s="1"/>
  <c r="CE666" i="64"/>
  <c r="CE679" i="64" s="1"/>
  <c r="CE642" i="64"/>
  <c r="CE994" i="64"/>
  <c r="CE1007" i="64" s="1"/>
  <c r="CE1235" i="64"/>
  <c r="CE593" i="64"/>
  <c r="CE1693" i="64"/>
  <c r="CE1708" i="64" s="1"/>
  <c r="CE942" i="64"/>
  <c r="CE565" i="64"/>
  <c r="CE1107" i="64"/>
  <c r="CE459" i="64"/>
  <c r="BW2468" i="64"/>
  <c r="BW2442" i="64"/>
  <c r="BW1662" i="64"/>
  <c r="BW2417" i="64"/>
  <c r="BW2391" i="64"/>
  <c r="BW2408" i="64" s="1"/>
  <c r="BW1638" i="64"/>
  <c r="BW1653" i="64" s="1"/>
  <c r="BW1584" i="64"/>
  <c r="BW1597" i="64" s="1"/>
  <c r="BW1606" i="64"/>
  <c r="BW1539" i="64"/>
  <c r="BW1574" i="64" s="1"/>
  <c r="BW1791" i="64"/>
  <c r="BW1804" i="64" s="1"/>
  <c r="BW1495" i="64"/>
  <c r="BW1530" i="64" s="1"/>
  <c r="BW1459" i="64"/>
  <c r="BW1486" i="64" s="1"/>
  <c r="BW1946" i="64"/>
  <c r="BW1969" i="64" s="1"/>
  <c r="BW2520" i="64"/>
  <c r="BW2534" i="64" s="1"/>
  <c r="BW1914" i="64"/>
  <c r="BW1937" i="64" s="1"/>
  <c r="BW1423" i="64"/>
  <c r="BW1450" i="64" s="1"/>
  <c r="BW1353" i="64"/>
  <c r="BW1380" i="64" s="1"/>
  <c r="BW1388" i="64"/>
  <c r="BW1415" i="64" s="1"/>
  <c r="BW1878" i="64"/>
  <c r="BW1905" i="64" s="1"/>
  <c r="BW1978" i="64"/>
  <c r="BW2003" i="64" s="1"/>
  <c r="BW1259" i="64"/>
  <c r="BW1272" i="64" s="1"/>
  <c r="BW1083" i="64"/>
  <c r="BW1098" i="64" s="1"/>
  <c r="BW1329" i="64"/>
  <c r="BW666" i="64"/>
  <c r="BW679" i="64" s="1"/>
  <c r="BW642" i="64"/>
  <c r="BW1107" i="64"/>
  <c r="BW994" i="64"/>
  <c r="BW1007" i="64" s="1"/>
  <c r="BW593" i="64"/>
  <c r="BW1235" i="64"/>
  <c r="BW565" i="64"/>
  <c r="BW617" i="64"/>
  <c r="BW459" i="64"/>
  <c r="BO2468" i="64"/>
  <c r="BO2442" i="64"/>
  <c r="BO1662" i="64"/>
  <c r="BO2417" i="64"/>
  <c r="BO2391" i="64"/>
  <c r="BO2408" i="64" s="1"/>
  <c r="BO1638" i="64"/>
  <c r="BO1653" i="64" s="1"/>
  <c r="BO1606" i="64"/>
  <c r="BO1584" i="64"/>
  <c r="BO1597" i="64" s="1"/>
  <c r="BO2520" i="64"/>
  <c r="BO2534" i="64" s="1"/>
  <c r="BO1791" i="64"/>
  <c r="BO1804" i="64" s="1"/>
  <c r="BO1539" i="64"/>
  <c r="BO1574" i="64" s="1"/>
  <c r="BO1495" i="64"/>
  <c r="BO1530" i="64" s="1"/>
  <c r="BO1946" i="64"/>
  <c r="BO1969" i="64" s="1"/>
  <c r="BO1459" i="64"/>
  <c r="BO1486" i="64" s="1"/>
  <c r="BO1423" i="64"/>
  <c r="BO1450" i="64" s="1"/>
  <c r="BO1878" i="64"/>
  <c r="BO1905" i="64" s="1"/>
  <c r="BO1914" i="64"/>
  <c r="BO1937" i="64" s="1"/>
  <c r="BO1353" i="64"/>
  <c r="BO1380" i="64" s="1"/>
  <c r="BO1978" i="64"/>
  <c r="BO2003" i="64" s="1"/>
  <c r="BO1259" i="64"/>
  <c r="BO1272" i="64" s="1"/>
  <c r="BO2012" i="64"/>
  <c r="BO2037" i="64" s="1"/>
  <c r="BO1388" i="64"/>
  <c r="BO1415" i="64" s="1"/>
  <c r="BO1329" i="64"/>
  <c r="BO1083" i="64"/>
  <c r="BO1098" i="64" s="1"/>
  <c r="BO1235" i="64"/>
  <c r="BO1107" i="64"/>
  <c r="BO666" i="64"/>
  <c r="BO679" i="64" s="1"/>
  <c r="BO642" i="64"/>
  <c r="BO994" i="64"/>
  <c r="BO1007" i="64" s="1"/>
  <c r="BO593" i="64"/>
  <c r="BO942" i="64"/>
  <c r="BO1693" i="64"/>
  <c r="BO1708" i="64" s="1"/>
  <c r="BO617" i="64"/>
  <c r="BO565" i="64"/>
  <c r="BO459" i="64"/>
  <c r="BG2468" i="64"/>
  <c r="BG2442" i="64"/>
  <c r="BG1662" i="64"/>
  <c r="BG2417" i="64"/>
  <c r="BG2391" i="64"/>
  <c r="BG2408" i="64" s="1"/>
  <c r="BG1638" i="64"/>
  <c r="BG1653" i="64" s="1"/>
  <c r="BG1606" i="64"/>
  <c r="BG1584" i="64"/>
  <c r="BG1597" i="64" s="1"/>
  <c r="BG1791" i="64"/>
  <c r="BG1804" i="64" s="1"/>
  <c r="BG1539" i="64"/>
  <c r="BG1574" i="64" s="1"/>
  <c r="BG1495" i="64"/>
  <c r="BG1530" i="64" s="1"/>
  <c r="BG1459" i="64"/>
  <c r="BG1486" i="64" s="1"/>
  <c r="BG1878" i="64"/>
  <c r="BG1905" i="64" s="1"/>
  <c r="BG1946" i="64"/>
  <c r="BG1969" i="64" s="1"/>
  <c r="BG1914" i="64"/>
  <c r="BG1937" i="64" s="1"/>
  <c r="BG2520" i="64"/>
  <c r="BG2534" i="64" s="1"/>
  <c r="BG1423" i="64"/>
  <c r="BG1450" i="64" s="1"/>
  <c r="BG1353" i="64"/>
  <c r="BG1380" i="64" s="1"/>
  <c r="BG1388" i="64"/>
  <c r="BG1415" i="64" s="1"/>
  <c r="BG1978" i="64"/>
  <c r="BG2003" i="64" s="1"/>
  <c r="BG2012" i="64"/>
  <c r="BG2037" i="64" s="1"/>
  <c r="BG1329" i="64"/>
  <c r="BG1083" i="64"/>
  <c r="BG1098" i="64" s="1"/>
  <c r="BG1259" i="64"/>
  <c r="BG1272" i="64" s="1"/>
  <c r="BG666" i="64"/>
  <c r="BG679" i="64" s="1"/>
  <c r="BG1235" i="64"/>
  <c r="BG642" i="64"/>
  <c r="BG994" i="64"/>
  <c r="BG1007" i="64" s="1"/>
  <c r="BG1107" i="64"/>
  <c r="BG617" i="64"/>
  <c r="BG593" i="64"/>
  <c r="BG565" i="64"/>
  <c r="BG942" i="64"/>
  <c r="BG459" i="64"/>
  <c r="AY2468" i="64"/>
  <c r="AY2442" i="64"/>
  <c r="AY1662" i="64"/>
  <c r="AY2417" i="64"/>
  <c r="AY2391" i="64"/>
  <c r="AY2408" i="64" s="1"/>
  <c r="AY1638" i="64"/>
  <c r="AY1653" i="64" s="1"/>
  <c r="AY1606" i="64"/>
  <c r="AY1584" i="64"/>
  <c r="AY1597" i="64" s="1"/>
  <c r="AY2520" i="64"/>
  <c r="AY2534" i="64" s="1"/>
  <c r="AY1539" i="64"/>
  <c r="AY1574" i="64" s="1"/>
  <c r="AY1791" i="64"/>
  <c r="AY1804" i="64" s="1"/>
  <c r="AY1495" i="64"/>
  <c r="AY1530" i="64" s="1"/>
  <c r="AY1459" i="64"/>
  <c r="AY1486" i="64" s="1"/>
  <c r="AY1946" i="64"/>
  <c r="AY1969" i="64" s="1"/>
  <c r="AY1423" i="64"/>
  <c r="AY1450" i="64" s="1"/>
  <c r="AY1388" i="64"/>
  <c r="AY1415" i="64" s="1"/>
  <c r="AY1353" i="64"/>
  <c r="AY1380" i="64" s="1"/>
  <c r="AY1978" i="64"/>
  <c r="AY2003" i="64" s="1"/>
  <c r="AY1329" i="64"/>
  <c r="AY1259" i="64"/>
  <c r="AY1272" i="64" s="1"/>
  <c r="AY2012" i="64"/>
  <c r="AY2037" i="64" s="1"/>
  <c r="AY1083" i="64"/>
  <c r="AY1098" i="64" s="1"/>
  <c r="AY666" i="64"/>
  <c r="AY679" i="64" s="1"/>
  <c r="AY1914" i="64"/>
  <c r="AY1937" i="64" s="1"/>
  <c r="AY1107" i="64"/>
  <c r="AY642" i="64"/>
  <c r="AY994" i="64"/>
  <c r="AY1007" i="64" s="1"/>
  <c r="AY1235" i="64"/>
  <c r="AY1878" i="64"/>
  <c r="AY1905" i="64" s="1"/>
  <c r="AY942" i="64"/>
  <c r="AY593" i="64"/>
  <c r="AY1693" i="64"/>
  <c r="AY1708" i="64" s="1"/>
  <c r="AY565" i="64"/>
  <c r="AY459" i="64"/>
  <c r="AQ2468" i="64"/>
  <c r="AQ1662" i="64"/>
  <c r="AQ2442" i="64"/>
  <c r="AQ2417" i="64"/>
  <c r="AQ2391" i="64"/>
  <c r="AQ2408" i="64" s="1"/>
  <c r="AQ1638" i="64"/>
  <c r="AQ1653" i="64" s="1"/>
  <c r="AQ1606" i="64"/>
  <c r="AQ1584" i="64"/>
  <c r="AQ1597" i="64" s="1"/>
  <c r="AQ2520" i="64"/>
  <c r="AQ2534" i="64" s="1"/>
  <c r="AQ1791" i="64"/>
  <c r="AQ1804" i="64" s="1"/>
  <c r="AQ1539" i="64"/>
  <c r="AQ1574" i="64" s="1"/>
  <c r="AQ1495" i="64"/>
  <c r="AQ1530" i="64" s="1"/>
  <c r="AQ1459" i="64"/>
  <c r="AQ1486" i="64" s="1"/>
  <c r="AQ1878" i="64"/>
  <c r="AQ1905" i="64" s="1"/>
  <c r="AQ1423" i="64"/>
  <c r="AQ1450" i="64" s="1"/>
  <c r="AQ1914" i="64"/>
  <c r="AQ1937" i="64" s="1"/>
  <c r="AQ1946" i="64"/>
  <c r="AQ1969" i="64" s="1"/>
  <c r="AQ1353" i="64"/>
  <c r="AQ1380" i="64" s="1"/>
  <c r="AQ1978" i="64"/>
  <c r="AQ2003" i="64" s="1"/>
  <c r="AQ1388" i="64"/>
  <c r="AQ1415" i="64" s="1"/>
  <c r="AQ1259" i="64"/>
  <c r="AQ1272" i="64" s="1"/>
  <c r="AQ1083" i="64"/>
  <c r="AQ1098" i="64" s="1"/>
  <c r="AQ2012" i="64"/>
  <c r="AQ2037" i="64" s="1"/>
  <c r="AQ1107" i="64"/>
  <c r="AQ666" i="64"/>
  <c r="AQ679" i="64" s="1"/>
  <c r="AQ642" i="64"/>
  <c r="AQ1329" i="64"/>
  <c r="AQ994" i="64"/>
  <c r="AQ1007" i="64" s="1"/>
  <c r="AQ593" i="64"/>
  <c r="AQ942" i="64"/>
  <c r="AQ565" i="64"/>
  <c r="AQ1235" i="64"/>
  <c r="AQ459" i="64"/>
  <c r="AQ617" i="64"/>
  <c r="AI2468" i="64"/>
  <c r="AI2442" i="64"/>
  <c r="AI2417" i="64"/>
  <c r="AI1662" i="64"/>
  <c r="AI2391" i="64"/>
  <c r="AI2408" i="64" s="1"/>
  <c r="AI1638" i="64"/>
  <c r="AI1653" i="64" s="1"/>
  <c r="AI1584" i="64"/>
  <c r="AI1597" i="64" s="1"/>
  <c r="AI1606" i="64"/>
  <c r="AI1539" i="64"/>
  <c r="AI1574" i="64" s="1"/>
  <c r="AI2520" i="64"/>
  <c r="AI2534" i="64" s="1"/>
  <c r="AI1791" i="64"/>
  <c r="AI1804" i="64" s="1"/>
  <c r="AI1495" i="64"/>
  <c r="AI1530" i="64" s="1"/>
  <c r="AI1459" i="64"/>
  <c r="AI1486" i="64" s="1"/>
  <c r="AI1878" i="64"/>
  <c r="AI1905" i="64" s="1"/>
  <c r="AI1946" i="64"/>
  <c r="AI1969" i="64" s="1"/>
  <c r="AI1914" i="64"/>
  <c r="AI1937" i="64" s="1"/>
  <c r="AI1423" i="64"/>
  <c r="AI1450" i="64" s="1"/>
  <c r="AI1353" i="64"/>
  <c r="AI1380" i="64" s="1"/>
  <c r="AI1388" i="64"/>
  <c r="AI1415" i="64" s="1"/>
  <c r="AI1978" i="64"/>
  <c r="AI2003" i="64" s="1"/>
  <c r="AI1259" i="64"/>
  <c r="AI1272" i="64" s="1"/>
  <c r="AI2012" i="64"/>
  <c r="AI2037" i="64" s="1"/>
  <c r="AI1329" i="64"/>
  <c r="AI1083" i="64"/>
  <c r="AI1098" i="64" s="1"/>
  <c r="AI1235" i="64"/>
  <c r="AI666" i="64"/>
  <c r="AI679" i="64" s="1"/>
  <c r="AI642" i="64"/>
  <c r="AI994" i="64"/>
  <c r="AI1007" i="64" s="1"/>
  <c r="AI1107" i="64"/>
  <c r="AI593" i="64"/>
  <c r="AI1693" i="64"/>
  <c r="AI1708" i="64" s="1"/>
  <c r="AI565" i="64"/>
  <c r="AI459" i="64"/>
  <c r="AI942" i="64"/>
  <c r="AI617" i="64"/>
  <c r="AA2468" i="64"/>
  <c r="AA2442" i="64"/>
  <c r="AA2417" i="64"/>
  <c r="AA2391" i="64"/>
  <c r="AA2408" i="64" s="1"/>
  <c r="AA1638" i="64"/>
  <c r="AA1653" i="64" s="1"/>
  <c r="AA1662" i="64"/>
  <c r="AA1606" i="64"/>
  <c r="AA1584" i="64"/>
  <c r="AA1597" i="64" s="1"/>
  <c r="AA2520" i="64"/>
  <c r="AA2534" i="64" s="1"/>
  <c r="AA1791" i="64"/>
  <c r="AA1804" i="64" s="1"/>
  <c r="AA1539" i="64"/>
  <c r="AA1574" i="64" s="1"/>
  <c r="AA1459" i="64"/>
  <c r="AA1486" i="64" s="1"/>
  <c r="AA1946" i="64"/>
  <c r="AA1969" i="64" s="1"/>
  <c r="AA1495" i="64"/>
  <c r="AA1530" i="64" s="1"/>
  <c r="AA1423" i="64"/>
  <c r="AA1450" i="64" s="1"/>
  <c r="AA1878" i="64"/>
  <c r="AA1905" i="64" s="1"/>
  <c r="AA1388" i="64"/>
  <c r="AA1415" i="64" s="1"/>
  <c r="AA1353" i="64"/>
  <c r="AA1380" i="64" s="1"/>
  <c r="AA1914" i="64"/>
  <c r="AA1937" i="64" s="1"/>
  <c r="AA1978" i="64"/>
  <c r="AA2003" i="64" s="1"/>
  <c r="AA2012" i="64"/>
  <c r="AA2037" i="64" s="1"/>
  <c r="AA1329" i="64"/>
  <c r="AA1083" i="64"/>
  <c r="AA1098" i="64" s="1"/>
  <c r="AA666" i="64"/>
  <c r="AA679" i="64" s="1"/>
  <c r="AA1107" i="64"/>
  <c r="AA1235" i="64"/>
  <c r="AA642" i="64"/>
  <c r="AA994" i="64"/>
  <c r="AA1007" i="64" s="1"/>
  <c r="AA1259" i="64"/>
  <c r="AA1272" i="64" s="1"/>
  <c r="AA942" i="64"/>
  <c r="AA593" i="64"/>
  <c r="AA565" i="64"/>
  <c r="AA459" i="64"/>
  <c r="AA617" i="64"/>
  <c r="S2468" i="64"/>
  <c r="S1662" i="64"/>
  <c r="S2417" i="64"/>
  <c r="S2442" i="64"/>
  <c r="S2391" i="64"/>
  <c r="S2408" i="64" s="1"/>
  <c r="S1638" i="64"/>
  <c r="S1653" i="64" s="1"/>
  <c r="S1606" i="64"/>
  <c r="S1584" i="64"/>
  <c r="S1597" i="64" s="1"/>
  <c r="S1791" i="64"/>
  <c r="S1804" i="64" s="1"/>
  <c r="S2520" i="64"/>
  <c r="S2534" i="64" s="1"/>
  <c r="S1539" i="64"/>
  <c r="S1574" i="64" s="1"/>
  <c r="S1495" i="64"/>
  <c r="S1530" i="64" s="1"/>
  <c r="S1459" i="64"/>
  <c r="S1486" i="64" s="1"/>
  <c r="S1878" i="64"/>
  <c r="S1905" i="64" s="1"/>
  <c r="S1914" i="64"/>
  <c r="S1937" i="64" s="1"/>
  <c r="S1423" i="64"/>
  <c r="S1450" i="64" s="1"/>
  <c r="S1353" i="64"/>
  <c r="S1380" i="64" s="1"/>
  <c r="S1946" i="64"/>
  <c r="S1969" i="64" s="1"/>
  <c r="S1978" i="64"/>
  <c r="S2003" i="64" s="1"/>
  <c r="S1388" i="64"/>
  <c r="S1415" i="64" s="1"/>
  <c r="S1329" i="64"/>
  <c r="S1259" i="64"/>
  <c r="S1272" i="64" s="1"/>
  <c r="S2012" i="64"/>
  <c r="S2037" i="64" s="1"/>
  <c r="S1083" i="64"/>
  <c r="S1098" i="64" s="1"/>
  <c r="S666" i="64"/>
  <c r="S679" i="64" s="1"/>
  <c r="S642" i="64"/>
  <c r="S994" i="64"/>
  <c r="S1007" i="64" s="1"/>
  <c r="S1235" i="64"/>
  <c r="S593" i="64"/>
  <c r="S1107" i="64"/>
  <c r="S1693" i="64"/>
  <c r="S1708" i="64" s="1"/>
  <c r="S942" i="64"/>
  <c r="S565" i="64"/>
  <c r="S459" i="64"/>
  <c r="S617" i="64"/>
  <c r="CF2467" i="64"/>
  <c r="CF1661" i="64"/>
  <c r="CF2441" i="64"/>
  <c r="CF2416" i="64"/>
  <c r="CF2390" i="64"/>
  <c r="CF1605" i="64"/>
  <c r="CF1583" i="64"/>
  <c r="CF1637" i="64"/>
  <c r="CF1790" i="64"/>
  <c r="CF1538" i="64"/>
  <c r="CF2519" i="64"/>
  <c r="CF1945" i="64"/>
  <c r="CF1494" i="64"/>
  <c r="CF1913" i="64"/>
  <c r="CF1422" i="64"/>
  <c r="CF1387" i="64"/>
  <c r="CF1352" i="64"/>
  <c r="CF1977" i="64"/>
  <c r="CF1258" i="64"/>
  <c r="CF1877" i="64"/>
  <c r="CF1458" i="64"/>
  <c r="CF2011" i="64"/>
  <c r="CF1328" i="64"/>
  <c r="CF665" i="64"/>
  <c r="CF678" i="64" s="1"/>
  <c r="CF1106" i="64"/>
  <c r="CF1225" i="64" s="1"/>
  <c r="CF993" i="64"/>
  <c r="CF1234" i="64"/>
  <c r="CF1249" i="64" s="1"/>
  <c r="CF941" i="64"/>
  <c r="CF592" i="64"/>
  <c r="CF641" i="64"/>
  <c r="CF564" i="64"/>
  <c r="CF616" i="64"/>
  <c r="CF1692" i="64"/>
  <c r="CF1716" i="64"/>
  <c r="BX2467" i="64"/>
  <c r="BX1661" i="64"/>
  <c r="BX2441" i="64"/>
  <c r="BX2416" i="64"/>
  <c r="BX1605" i="64"/>
  <c r="BX1637" i="64"/>
  <c r="BX1583" i="64"/>
  <c r="BX2390" i="64"/>
  <c r="BX1790" i="64"/>
  <c r="BX1538" i="64"/>
  <c r="BX2519" i="64"/>
  <c r="BX1945" i="64"/>
  <c r="BX1494" i="64"/>
  <c r="BX1913" i="64"/>
  <c r="BX1422" i="64"/>
  <c r="BX1877" i="64"/>
  <c r="BX1458" i="64"/>
  <c r="BX1387" i="64"/>
  <c r="BX1352" i="64"/>
  <c r="BX1977" i="64"/>
  <c r="BX1258" i="64"/>
  <c r="BX2011" i="64"/>
  <c r="BX1328" i="64"/>
  <c r="BX1234" i="64"/>
  <c r="BX1249" i="64" s="1"/>
  <c r="BX1106" i="64"/>
  <c r="BX1225" i="64" s="1"/>
  <c r="BX665" i="64"/>
  <c r="BX678" i="64" s="1"/>
  <c r="BX993" i="64"/>
  <c r="BX941" i="64"/>
  <c r="BX592" i="64"/>
  <c r="BX1692" i="64"/>
  <c r="BX564" i="64"/>
  <c r="BX616" i="64"/>
  <c r="BX641" i="64"/>
  <c r="BX1716" i="64"/>
  <c r="BP2467" i="64"/>
  <c r="BP1661" i="64"/>
  <c r="BP2441" i="64"/>
  <c r="BP2416" i="64"/>
  <c r="BP2390" i="64"/>
  <c r="BP1605" i="64"/>
  <c r="BP1637" i="64"/>
  <c r="BP1583" i="64"/>
  <c r="BP1790" i="64"/>
  <c r="BP1538" i="64"/>
  <c r="BP1494" i="64"/>
  <c r="BP2519" i="64"/>
  <c r="BP1913" i="64"/>
  <c r="BP1877" i="64"/>
  <c r="BP1458" i="64"/>
  <c r="BP1422" i="64"/>
  <c r="BP1387" i="64"/>
  <c r="BP1352" i="64"/>
  <c r="BP1977" i="64"/>
  <c r="BP1945" i="64"/>
  <c r="BP1258" i="64"/>
  <c r="BP2011" i="64"/>
  <c r="BP1328" i="64"/>
  <c r="BP665" i="64"/>
  <c r="BP678" i="64" s="1"/>
  <c r="BP1234" i="64"/>
  <c r="BP1249" i="64" s="1"/>
  <c r="BP993" i="64"/>
  <c r="BP1106" i="64"/>
  <c r="BP1225" i="64" s="1"/>
  <c r="BP941" i="64"/>
  <c r="BP592" i="64"/>
  <c r="BP641" i="64"/>
  <c r="BP564" i="64"/>
  <c r="BP616" i="64"/>
  <c r="BP1692" i="64"/>
  <c r="BP1716" i="64"/>
  <c r="BH2467" i="64"/>
  <c r="BH1661" i="64"/>
  <c r="BH2441" i="64"/>
  <c r="BH2416" i="64"/>
  <c r="BH1605" i="64"/>
  <c r="BH2390" i="64"/>
  <c r="BH1583" i="64"/>
  <c r="BH1637" i="64"/>
  <c r="BH1790" i="64"/>
  <c r="BH1538" i="64"/>
  <c r="BH2519" i="64"/>
  <c r="BH1494" i="64"/>
  <c r="BH1913" i="64"/>
  <c r="BH1945" i="64"/>
  <c r="BH1422" i="64"/>
  <c r="BH1877" i="64"/>
  <c r="BH1458" i="64"/>
  <c r="BH1387" i="64"/>
  <c r="BH1352" i="64"/>
  <c r="BH1977" i="64"/>
  <c r="BH1258" i="64"/>
  <c r="BH2011" i="64"/>
  <c r="BH1328" i="64"/>
  <c r="BH665" i="64"/>
  <c r="BH678" i="64" s="1"/>
  <c r="BH1106" i="64"/>
  <c r="BH1225" i="64" s="1"/>
  <c r="BH993" i="64"/>
  <c r="BH1234" i="64"/>
  <c r="BH1249" i="64" s="1"/>
  <c r="BH941" i="64"/>
  <c r="BH592" i="64"/>
  <c r="BH1692" i="64"/>
  <c r="BH564" i="64"/>
  <c r="BH616" i="64"/>
  <c r="BH641" i="64"/>
  <c r="BH1716" i="64"/>
  <c r="AZ2467" i="64"/>
  <c r="AZ1661" i="64"/>
  <c r="AZ2441" i="64"/>
  <c r="AZ2416" i="64"/>
  <c r="AZ1637" i="64"/>
  <c r="AZ1605" i="64"/>
  <c r="AZ1583" i="64"/>
  <c r="AZ2390" i="64"/>
  <c r="AZ1790" i="64"/>
  <c r="AZ1538" i="64"/>
  <c r="AZ2519" i="64"/>
  <c r="AZ1945" i="64"/>
  <c r="AZ1913" i="64"/>
  <c r="AZ1877" i="64"/>
  <c r="AZ1458" i="64"/>
  <c r="AZ1422" i="64"/>
  <c r="AZ1387" i="64"/>
  <c r="AZ1494" i="64"/>
  <c r="AZ1352" i="64"/>
  <c r="AZ1977" i="64"/>
  <c r="AZ1258" i="64"/>
  <c r="AZ2011" i="64"/>
  <c r="AZ1328" i="64"/>
  <c r="AZ665" i="64"/>
  <c r="AZ678" i="64" s="1"/>
  <c r="AZ993" i="64"/>
  <c r="AZ1234" i="64"/>
  <c r="AZ1249" i="64" s="1"/>
  <c r="AZ941" i="64"/>
  <c r="AZ592" i="64"/>
  <c r="AZ641" i="64"/>
  <c r="AZ564" i="64"/>
  <c r="AZ1106" i="64"/>
  <c r="AZ1225" i="64" s="1"/>
  <c r="AZ616" i="64"/>
  <c r="AZ1692" i="64"/>
  <c r="AZ1716" i="64"/>
  <c r="AR2467" i="64"/>
  <c r="AR1661" i="64"/>
  <c r="AR2441" i="64"/>
  <c r="AR1637" i="64"/>
  <c r="AR1605" i="64"/>
  <c r="AR2390" i="64"/>
  <c r="AR2416" i="64"/>
  <c r="AR1583" i="64"/>
  <c r="AR1790" i="64"/>
  <c r="AR1538" i="64"/>
  <c r="AR2519" i="64"/>
  <c r="AR1494" i="64"/>
  <c r="AR1913" i="64"/>
  <c r="AR1945" i="64"/>
  <c r="AR1422" i="64"/>
  <c r="AR1387" i="64"/>
  <c r="AR1352" i="64"/>
  <c r="AR1977" i="64"/>
  <c r="AR1877" i="64"/>
  <c r="AR1258" i="64"/>
  <c r="AR1458" i="64"/>
  <c r="AR2011" i="64"/>
  <c r="AR1328" i="64"/>
  <c r="AR1234" i="64"/>
  <c r="AR1249" i="64" s="1"/>
  <c r="AR665" i="64"/>
  <c r="AR678" i="64" s="1"/>
  <c r="AR993" i="64"/>
  <c r="AR1106" i="64"/>
  <c r="AR1225" i="64" s="1"/>
  <c r="AR941" i="64"/>
  <c r="AR592" i="64"/>
  <c r="AR1692" i="64"/>
  <c r="AR564" i="64"/>
  <c r="AR616" i="64"/>
  <c r="AR641" i="64"/>
  <c r="AR1716" i="64"/>
  <c r="AJ1661" i="64"/>
  <c r="AJ2441" i="64"/>
  <c r="AJ2416" i="64"/>
  <c r="AJ1605" i="64"/>
  <c r="AJ2390" i="64"/>
  <c r="AJ1637" i="64"/>
  <c r="AJ1583" i="64"/>
  <c r="AJ2467" i="64"/>
  <c r="AJ1790" i="64"/>
  <c r="AJ1538" i="64"/>
  <c r="AJ1494" i="64"/>
  <c r="AJ2519" i="64"/>
  <c r="AJ1913" i="64"/>
  <c r="AJ1422" i="64"/>
  <c r="AJ1945" i="64"/>
  <c r="AJ1877" i="64"/>
  <c r="AJ1458" i="64"/>
  <c r="AJ1387" i="64"/>
  <c r="AJ1352" i="64"/>
  <c r="AJ1977" i="64"/>
  <c r="AJ1258" i="64"/>
  <c r="AJ2011" i="64"/>
  <c r="AJ1328" i="64"/>
  <c r="AJ665" i="64"/>
  <c r="AJ678" i="64" s="1"/>
  <c r="AJ1106" i="64"/>
  <c r="AJ1225" i="64" s="1"/>
  <c r="AJ1234" i="64"/>
  <c r="AJ1249" i="64" s="1"/>
  <c r="AJ993" i="64"/>
  <c r="AJ941" i="64"/>
  <c r="AJ592" i="64"/>
  <c r="AJ641" i="64"/>
  <c r="AJ564" i="64"/>
  <c r="AJ616" i="64"/>
  <c r="AJ1692" i="64"/>
  <c r="AJ1716" i="64"/>
  <c r="AB1661" i="64"/>
  <c r="AB2441" i="64"/>
  <c r="AB2467" i="64"/>
  <c r="AB2416" i="64"/>
  <c r="AB1637" i="64"/>
  <c r="AB2390" i="64"/>
  <c r="AB1605" i="64"/>
  <c r="AB1583" i="64"/>
  <c r="AB1790" i="64"/>
  <c r="AB1538" i="64"/>
  <c r="AB1494" i="64"/>
  <c r="AB2519" i="64"/>
  <c r="AB1913" i="64"/>
  <c r="AB1877" i="64"/>
  <c r="AB1458" i="64"/>
  <c r="AB1422" i="64"/>
  <c r="AB1387" i="64"/>
  <c r="AB1352" i="64"/>
  <c r="AB1945" i="64"/>
  <c r="AB1977" i="64"/>
  <c r="AB1258" i="64"/>
  <c r="AB2011" i="64"/>
  <c r="AB1328" i="64"/>
  <c r="AB665" i="64"/>
  <c r="AB678" i="64" s="1"/>
  <c r="AB993" i="64"/>
  <c r="AB1234" i="64"/>
  <c r="AB1249" i="64" s="1"/>
  <c r="AB1106" i="64"/>
  <c r="AB1225" i="64" s="1"/>
  <c r="AB941" i="64"/>
  <c r="AB592" i="64"/>
  <c r="AB1692" i="64"/>
  <c r="AB564" i="64"/>
  <c r="AB616" i="64"/>
  <c r="AB641" i="64"/>
  <c r="AB1716" i="64"/>
  <c r="T1661" i="64"/>
  <c r="T2441" i="64"/>
  <c r="T2467" i="64"/>
  <c r="T2416" i="64"/>
  <c r="T2390" i="64"/>
  <c r="T1605" i="64"/>
  <c r="T1583" i="64"/>
  <c r="T1637" i="64"/>
  <c r="T1790" i="64"/>
  <c r="T1538" i="64"/>
  <c r="T2519" i="64"/>
  <c r="T1913" i="64"/>
  <c r="T1494" i="64"/>
  <c r="T1422" i="64"/>
  <c r="T1945" i="64"/>
  <c r="T1387" i="64"/>
  <c r="T1352" i="64"/>
  <c r="T1458" i="64"/>
  <c r="T1977" i="64"/>
  <c r="T1258" i="64"/>
  <c r="T2011" i="64"/>
  <c r="T1877" i="64"/>
  <c r="T1328" i="64"/>
  <c r="T1234" i="64"/>
  <c r="T1249" i="64" s="1"/>
  <c r="T665" i="64"/>
  <c r="T678" i="64" s="1"/>
  <c r="T1106" i="64"/>
  <c r="T1225" i="64" s="1"/>
  <c r="T993" i="64"/>
  <c r="T941" i="64"/>
  <c r="T592" i="64"/>
  <c r="T641" i="64"/>
  <c r="T564" i="64"/>
  <c r="T616" i="64"/>
  <c r="T1692" i="64"/>
  <c r="T1716" i="64"/>
  <c r="CG1658" i="64"/>
  <c r="CG1680" i="64" s="1"/>
  <c r="CG2464" i="64"/>
  <c r="CG2481" i="64" s="1"/>
  <c r="CG2438" i="64"/>
  <c r="CG2455" i="64" s="1"/>
  <c r="CG2413" i="64"/>
  <c r="CG2430" i="64" s="1"/>
  <c r="CG1602" i="64"/>
  <c r="CG1625" i="64" s="1"/>
  <c r="CG1634" i="64"/>
  <c r="CG1649" i="64" s="1"/>
  <c r="CG2387" i="64"/>
  <c r="CG2404" i="64" s="1"/>
  <c r="CG1580" i="64"/>
  <c r="CG1593" i="64" s="1"/>
  <c r="CG1787" i="64"/>
  <c r="CG1800" i="64" s="1"/>
  <c r="CG1535" i="64"/>
  <c r="CG1570" i="64" s="1"/>
  <c r="CG2516" i="64"/>
  <c r="CG2530" i="64" s="1"/>
  <c r="CG1491" i="64"/>
  <c r="CG1526" i="64" s="1"/>
  <c r="CG1910" i="64"/>
  <c r="CG1933" i="64" s="1"/>
  <c r="CG1942" i="64"/>
  <c r="CG1965" i="64" s="1"/>
  <c r="CG1419" i="64"/>
  <c r="CG1446" i="64" s="1"/>
  <c r="CG1874" i="64"/>
  <c r="CG1901" i="64" s="1"/>
  <c r="CG1384" i="64"/>
  <c r="CG1411" i="64" s="1"/>
  <c r="CG1349" i="64"/>
  <c r="CG1376" i="64" s="1"/>
  <c r="CG1974" i="64"/>
  <c r="CG1999" i="64" s="1"/>
  <c r="CG1455" i="64"/>
  <c r="CG1482" i="64" s="1"/>
  <c r="CG1255" i="64"/>
  <c r="CG1268" i="64" s="1"/>
  <c r="CG2008" i="64"/>
  <c r="CG2033" i="64" s="1"/>
  <c r="CG1325" i="64"/>
  <c r="CG662" i="64"/>
  <c r="CG675" i="64" s="1"/>
  <c r="CG1103" i="64"/>
  <c r="CG990" i="64"/>
  <c r="CG1003" i="64" s="1"/>
  <c r="CG1231" i="64"/>
  <c r="CG1246" i="64" s="1"/>
  <c r="CG1079" i="64"/>
  <c r="CG1094" i="64" s="1"/>
  <c r="CG938" i="64"/>
  <c r="CG953" i="64" s="1"/>
  <c r="CG589" i="64"/>
  <c r="CG1689" i="64"/>
  <c r="CG1704" i="64" s="1"/>
  <c r="CG561" i="64"/>
  <c r="CG613" i="64"/>
  <c r="CG1713" i="64"/>
  <c r="CG1728" i="64" s="1"/>
  <c r="BY1658" i="64"/>
  <c r="BY1680" i="64" s="1"/>
  <c r="BY2438" i="64"/>
  <c r="BY2455" i="64" s="1"/>
  <c r="BY2464" i="64"/>
  <c r="BY2481" i="64" s="1"/>
  <c r="BY2413" i="64"/>
  <c r="BY2430" i="64" s="1"/>
  <c r="BY2387" i="64"/>
  <c r="BY2404" i="64" s="1"/>
  <c r="BY1602" i="64"/>
  <c r="BY1625" i="64" s="1"/>
  <c r="BY1634" i="64"/>
  <c r="BY1649" i="64" s="1"/>
  <c r="BY1580" i="64"/>
  <c r="BY1593" i="64" s="1"/>
  <c r="BY1787" i="64"/>
  <c r="BY1800" i="64" s="1"/>
  <c r="BY1535" i="64"/>
  <c r="BY1570" i="64" s="1"/>
  <c r="BY2516" i="64"/>
  <c r="BY2530" i="64" s="1"/>
  <c r="BY1910" i="64"/>
  <c r="BY1933" i="64" s="1"/>
  <c r="BY1491" i="64"/>
  <c r="BY1526" i="64" s="1"/>
  <c r="BY1874" i="64"/>
  <c r="BY1901" i="64" s="1"/>
  <c r="BY1419" i="64"/>
  <c r="BY1446" i="64" s="1"/>
  <c r="BY1942" i="64"/>
  <c r="BY1965" i="64" s="1"/>
  <c r="BY1384" i="64"/>
  <c r="BY1411" i="64" s="1"/>
  <c r="BY1349" i="64"/>
  <c r="BY1376" i="64" s="1"/>
  <c r="BY1974" i="64"/>
  <c r="BY1999" i="64" s="1"/>
  <c r="BY1255" i="64"/>
  <c r="BY1268" i="64" s="1"/>
  <c r="BY1455" i="64"/>
  <c r="BY1482" i="64" s="1"/>
  <c r="BY2008" i="64"/>
  <c r="BY2033" i="64" s="1"/>
  <c r="BY1325" i="64"/>
  <c r="BY662" i="64"/>
  <c r="BY675" i="64" s="1"/>
  <c r="BY990" i="64"/>
  <c r="BY1003" i="64" s="1"/>
  <c r="BY1079" i="64"/>
  <c r="BY1094" i="64" s="1"/>
  <c r="BY1103" i="64"/>
  <c r="BY938" i="64"/>
  <c r="BY953" i="64" s="1"/>
  <c r="BY589" i="64"/>
  <c r="BY1231" i="64"/>
  <c r="BY1246" i="64" s="1"/>
  <c r="BY638" i="64"/>
  <c r="BY561" i="64"/>
  <c r="BY613" i="64"/>
  <c r="BY1713" i="64"/>
  <c r="BY1728" i="64" s="1"/>
  <c r="BQ1658" i="64"/>
  <c r="BQ1680" i="64" s="1"/>
  <c r="BQ2438" i="64"/>
  <c r="BQ2455" i="64" s="1"/>
  <c r="BQ2464" i="64"/>
  <c r="BQ2481" i="64" s="1"/>
  <c r="BQ2413" i="64"/>
  <c r="BQ2430" i="64" s="1"/>
  <c r="BQ2387" i="64"/>
  <c r="BQ2404" i="64" s="1"/>
  <c r="BQ1602" i="64"/>
  <c r="BQ1625" i="64" s="1"/>
  <c r="BQ1580" i="64"/>
  <c r="BQ1593" i="64" s="1"/>
  <c r="BQ1634" i="64"/>
  <c r="BQ1649" i="64" s="1"/>
  <c r="BQ1787" i="64"/>
  <c r="BQ1800" i="64" s="1"/>
  <c r="BQ1535" i="64"/>
  <c r="BQ1570" i="64" s="1"/>
  <c r="BQ2516" i="64"/>
  <c r="BQ2530" i="64" s="1"/>
  <c r="BQ1491" i="64"/>
  <c r="BQ1526" i="64" s="1"/>
  <c r="BQ1910" i="64"/>
  <c r="BQ1933" i="64" s="1"/>
  <c r="BQ1942" i="64"/>
  <c r="BQ1965" i="64" s="1"/>
  <c r="BQ1419" i="64"/>
  <c r="BQ1446" i="64" s="1"/>
  <c r="BQ1874" i="64"/>
  <c r="BQ1901" i="64" s="1"/>
  <c r="BQ1384" i="64"/>
  <c r="BQ1411" i="64" s="1"/>
  <c r="BQ1455" i="64"/>
  <c r="BQ1482" i="64" s="1"/>
  <c r="BQ1349" i="64"/>
  <c r="BQ1376" i="64" s="1"/>
  <c r="BQ1974" i="64"/>
  <c r="BQ1999" i="64" s="1"/>
  <c r="BQ1255" i="64"/>
  <c r="BQ1268" i="64" s="1"/>
  <c r="BQ2008" i="64"/>
  <c r="BQ2033" i="64" s="1"/>
  <c r="BQ1325" i="64"/>
  <c r="BQ662" i="64"/>
  <c r="BQ675" i="64" s="1"/>
  <c r="BQ1231" i="64"/>
  <c r="BQ1246" i="64" s="1"/>
  <c r="BQ1103" i="64"/>
  <c r="BQ990" i="64"/>
  <c r="BQ1003" i="64" s="1"/>
  <c r="BQ1079" i="64"/>
  <c r="BQ1094" i="64" s="1"/>
  <c r="BQ938" i="64"/>
  <c r="BQ953" i="64" s="1"/>
  <c r="BQ589" i="64"/>
  <c r="BQ1689" i="64"/>
  <c r="BQ1704" i="64" s="1"/>
  <c r="BQ561" i="64"/>
  <c r="BQ613" i="64"/>
  <c r="BQ1713" i="64"/>
  <c r="BQ1728" i="64" s="1"/>
  <c r="BI1658" i="64"/>
  <c r="BI1680" i="64" s="1"/>
  <c r="BI2438" i="64"/>
  <c r="BI2455" i="64" s="1"/>
  <c r="BI2464" i="64"/>
  <c r="BI2481" i="64" s="1"/>
  <c r="BI1634" i="64"/>
  <c r="BI1649" i="64" s="1"/>
  <c r="BI1602" i="64"/>
  <c r="BI1625" i="64" s="1"/>
  <c r="BI1580" i="64"/>
  <c r="BI1593" i="64" s="1"/>
  <c r="BI2413" i="64"/>
  <c r="BI2430" i="64" s="1"/>
  <c r="BI2387" i="64"/>
  <c r="BI2404" i="64" s="1"/>
  <c r="BI1787" i="64"/>
  <c r="BI1800" i="64" s="1"/>
  <c r="BI1535" i="64"/>
  <c r="BI1570" i="64" s="1"/>
  <c r="BI2516" i="64"/>
  <c r="BI2530" i="64" s="1"/>
  <c r="BI1910" i="64"/>
  <c r="BI1933" i="64" s="1"/>
  <c r="BI1491" i="64"/>
  <c r="BI1526" i="64" s="1"/>
  <c r="BI1874" i="64"/>
  <c r="BI1901" i="64" s="1"/>
  <c r="BI1419" i="64"/>
  <c r="BI1446" i="64" s="1"/>
  <c r="BI1942" i="64"/>
  <c r="BI1965" i="64" s="1"/>
  <c r="BI1384" i="64"/>
  <c r="BI1411" i="64" s="1"/>
  <c r="BI1349" i="64"/>
  <c r="BI1376" i="64" s="1"/>
  <c r="BI1455" i="64"/>
  <c r="BI1482" i="64" s="1"/>
  <c r="BI1974" i="64"/>
  <c r="BI1999" i="64" s="1"/>
  <c r="BI1255" i="64"/>
  <c r="BI1268" i="64" s="1"/>
  <c r="BI2008" i="64"/>
  <c r="BI2033" i="64" s="1"/>
  <c r="BI1103" i="64"/>
  <c r="BI662" i="64"/>
  <c r="BI675" i="64" s="1"/>
  <c r="BI1325" i="64"/>
  <c r="BI990" i="64"/>
  <c r="BI1003" i="64" s="1"/>
  <c r="BI1231" i="64"/>
  <c r="BI1246" i="64" s="1"/>
  <c r="BI1079" i="64"/>
  <c r="BI1094" i="64" s="1"/>
  <c r="BI938" i="64"/>
  <c r="BI953" i="64" s="1"/>
  <c r="BI589" i="64"/>
  <c r="BI638" i="64"/>
  <c r="BI561" i="64"/>
  <c r="BI613" i="64"/>
  <c r="BI1713" i="64"/>
  <c r="BI1728" i="64" s="1"/>
  <c r="BA1658" i="64"/>
  <c r="BA1680" i="64" s="1"/>
  <c r="BA2438" i="64"/>
  <c r="BA2455" i="64" s="1"/>
  <c r="BA2464" i="64"/>
  <c r="BA2481" i="64" s="1"/>
  <c r="BA1634" i="64"/>
  <c r="BA1649" i="64" s="1"/>
  <c r="BA2387" i="64"/>
  <c r="BA2404" i="64" s="1"/>
  <c r="BA1602" i="64"/>
  <c r="BA1625" i="64" s="1"/>
  <c r="BA1580" i="64"/>
  <c r="BA1593" i="64" s="1"/>
  <c r="BA2413" i="64"/>
  <c r="BA2430" i="64" s="1"/>
  <c r="BA1787" i="64"/>
  <c r="BA1800" i="64" s="1"/>
  <c r="BA1535" i="64"/>
  <c r="BA1570" i="64" s="1"/>
  <c r="BA2516" i="64"/>
  <c r="BA2530" i="64" s="1"/>
  <c r="BA1491" i="64"/>
  <c r="BA1526" i="64" s="1"/>
  <c r="BA1910" i="64"/>
  <c r="BA1933" i="64" s="1"/>
  <c r="BA1942" i="64"/>
  <c r="BA1965" i="64" s="1"/>
  <c r="BA1419" i="64"/>
  <c r="BA1446" i="64" s="1"/>
  <c r="BA1384" i="64"/>
  <c r="BA1411" i="64" s="1"/>
  <c r="BA1349" i="64"/>
  <c r="BA1376" i="64" s="1"/>
  <c r="BA1974" i="64"/>
  <c r="BA1999" i="64" s="1"/>
  <c r="BA1455" i="64"/>
  <c r="BA1482" i="64" s="1"/>
  <c r="BA1255" i="64"/>
  <c r="BA1268" i="64" s="1"/>
  <c r="BA2008" i="64"/>
  <c r="BA2033" i="64" s="1"/>
  <c r="BA1874" i="64"/>
  <c r="BA1901" i="64" s="1"/>
  <c r="BA1325" i="64"/>
  <c r="BA1231" i="64"/>
  <c r="BA1246" i="64" s="1"/>
  <c r="BA662" i="64"/>
  <c r="BA675" i="64" s="1"/>
  <c r="BA990" i="64"/>
  <c r="BA1003" i="64" s="1"/>
  <c r="BA1079" i="64"/>
  <c r="BA1094" i="64" s="1"/>
  <c r="BA1103" i="64"/>
  <c r="BA938" i="64"/>
  <c r="BA953" i="64" s="1"/>
  <c r="BA638" i="64"/>
  <c r="BA589" i="64"/>
  <c r="BA1689" i="64"/>
  <c r="BA1704" i="64" s="1"/>
  <c r="BA561" i="64"/>
  <c r="BA613" i="64"/>
  <c r="BA1713" i="64"/>
  <c r="BA1728" i="64" s="1"/>
  <c r="AS1658" i="64"/>
  <c r="AS1680" i="64" s="1"/>
  <c r="AS2464" i="64"/>
  <c r="AS2481" i="64" s="1"/>
  <c r="AS2438" i="64"/>
  <c r="AS2455" i="64" s="1"/>
  <c r="AS2413" i="64"/>
  <c r="AS2430" i="64" s="1"/>
  <c r="AS1602" i="64"/>
  <c r="AS1625" i="64" s="1"/>
  <c r="AS1634" i="64"/>
  <c r="AS1649" i="64" s="1"/>
  <c r="AS2387" i="64"/>
  <c r="AS2404" i="64" s="1"/>
  <c r="AS1580" i="64"/>
  <c r="AS1593" i="64" s="1"/>
  <c r="AS1787" i="64"/>
  <c r="AS1800" i="64" s="1"/>
  <c r="AS1535" i="64"/>
  <c r="AS1570" i="64" s="1"/>
  <c r="AS2516" i="64"/>
  <c r="AS2530" i="64" s="1"/>
  <c r="AS1910" i="64"/>
  <c r="AS1933" i="64" s="1"/>
  <c r="AS1419" i="64"/>
  <c r="AS1446" i="64" s="1"/>
  <c r="AS1491" i="64"/>
  <c r="AS1526" i="64" s="1"/>
  <c r="AS1942" i="64"/>
  <c r="AS1965" i="64" s="1"/>
  <c r="AS1874" i="64"/>
  <c r="AS1901" i="64" s="1"/>
  <c r="AS1384" i="64"/>
  <c r="AS1411" i="64" s="1"/>
  <c r="AS1349" i="64"/>
  <c r="AS1376" i="64" s="1"/>
  <c r="AS1974" i="64"/>
  <c r="AS1999" i="64" s="1"/>
  <c r="AS1255" i="64"/>
  <c r="AS1268" i="64" s="1"/>
  <c r="AS1455" i="64"/>
  <c r="AS1482" i="64" s="1"/>
  <c r="AS2008" i="64"/>
  <c r="AS2033" i="64" s="1"/>
  <c r="AS1325" i="64"/>
  <c r="AS662" i="64"/>
  <c r="AS675" i="64" s="1"/>
  <c r="AS1231" i="64"/>
  <c r="AS1246" i="64" s="1"/>
  <c r="AS990" i="64"/>
  <c r="AS1003" i="64" s="1"/>
  <c r="AS1103" i="64"/>
  <c r="AS1079" i="64"/>
  <c r="AS1094" i="64" s="1"/>
  <c r="AS938" i="64"/>
  <c r="AS953" i="64" s="1"/>
  <c r="AS589" i="64"/>
  <c r="AS561" i="64"/>
  <c r="AS638" i="64"/>
  <c r="AS613" i="64"/>
  <c r="AS1713" i="64"/>
  <c r="AS1728" i="64" s="1"/>
  <c r="AK1658" i="64"/>
  <c r="AK1680" i="64" s="1"/>
  <c r="AK2438" i="64"/>
  <c r="AK2455" i="64" s="1"/>
  <c r="AK2464" i="64"/>
  <c r="AK2481" i="64" s="1"/>
  <c r="AK2413" i="64"/>
  <c r="AK2430" i="64" s="1"/>
  <c r="AK1634" i="64"/>
  <c r="AK1649" i="64" s="1"/>
  <c r="AK2387" i="64"/>
  <c r="AK2404" i="64" s="1"/>
  <c r="AK1602" i="64"/>
  <c r="AK1625" i="64" s="1"/>
  <c r="AK1580" i="64"/>
  <c r="AK1593" i="64" s="1"/>
  <c r="AK1787" i="64"/>
  <c r="AK1800" i="64" s="1"/>
  <c r="AK1535" i="64"/>
  <c r="AK1570" i="64" s="1"/>
  <c r="AK2516" i="64"/>
  <c r="AK2530" i="64" s="1"/>
  <c r="AK1910" i="64"/>
  <c r="AK1933" i="64" s="1"/>
  <c r="AK1491" i="64"/>
  <c r="AK1526" i="64" s="1"/>
  <c r="AK1942" i="64"/>
  <c r="AK1965" i="64" s="1"/>
  <c r="AK1874" i="64"/>
  <c r="AK1901" i="64" s="1"/>
  <c r="AK1419" i="64"/>
  <c r="AK1446" i="64" s="1"/>
  <c r="AK1384" i="64"/>
  <c r="AK1411" i="64" s="1"/>
  <c r="AK1455" i="64"/>
  <c r="AK1482" i="64" s="1"/>
  <c r="AK1349" i="64"/>
  <c r="AK1376" i="64" s="1"/>
  <c r="AK1974" i="64"/>
  <c r="AK1999" i="64" s="1"/>
  <c r="AK1255" i="64"/>
  <c r="AK1268" i="64" s="1"/>
  <c r="AK1325" i="64"/>
  <c r="AK2008" i="64"/>
  <c r="AK2033" i="64" s="1"/>
  <c r="AK662" i="64"/>
  <c r="AK675" i="64" s="1"/>
  <c r="AK1103" i="64"/>
  <c r="AK990" i="64"/>
  <c r="AK1003" i="64" s="1"/>
  <c r="AK1079" i="64"/>
  <c r="AK1094" i="64" s="1"/>
  <c r="AK1231" i="64"/>
  <c r="AK1246" i="64" s="1"/>
  <c r="AK938" i="64"/>
  <c r="AK953" i="64" s="1"/>
  <c r="AK589" i="64"/>
  <c r="AK638" i="64"/>
  <c r="AK1689" i="64"/>
  <c r="AK1704" i="64" s="1"/>
  <c r="AK561" i="64"/>
  <c r="AK613" i="64"/>
  <c r="AK1713" i="64"/>
  <c r="AK1728" i="64" s="1"/>
  <c r="AC1658" i="64"/>
  <c r="AC1680" i="64" s="1"/>
  <c r="AC2438" i="64"/>
  <c r="AC2455" i="64" s="1"/>
  <c r="AC2464" i="64"/>
  <c r="AC2481" i="64" s="1"/>
  <c r="AC1634" i="64"/>
  <c r="AC1649" i="64" s="1"/>
  <c r="AC2413" i="64"/>
  <c r="AC2430" i="64" s="1"/>
  <c r="AC1580" i="64"/>
  <c r="AC1593" i="64" s="1"/>
  <c r="AC2387" i="64"/>
  <c r="AC2404" i="64" s="1"/>
  <c r="AC1787" i="64"/>
  <c r="AC1800" i="64" s="1"/>
  <c r="AC1535" i="64"/>
  <c r="AC1570" i="64" s="1"/>
  <c r="AC1602" i="64"/>
  <c r="AC1625" i="64" s="1"/>
  <c r="AC2516" i="64"/>
  <c r="AC2530" i="64" s="1"/>
  <c r="AC1910" i="64"/>
  <c r="AC1933" i="64" s="1"/>
  <c r="AC1491" i="64"/>
  <c r="AC1526" i="64" s="1"/>
  <c r="AC1942" i="64"/>
  <c r="AC1965" i="64" s="1"/>
  <c r="AC1384" i="64"/>
  <c r="AC1411" i="64" s="1"/>
  <c r="AC1349" i="64"/>
  <c r="AC1376" i="64" s="1"/>
  <c r="AC1874" i="64"/>
  <c r="AC1901" i="64" s="1"/>
  <c r="AC1455" i="64"/>
  <c r="AC1482" i="64" s="1"/>
  <c r="AC1974" i="64"/>
  <c r="AC1999" i="64" s="1"/>
  <c r="AC1419" i="64"/>
  <c r="AC1446" i="64" s="1"/>
  <c r="AC1255" i="64"/>
  <c r="AC1268" i="64" s="1"/>
  <c r="AC2008" i="64"/>
  <c r="AC2033" i="64" s="1"/>
  <c r="AC1103" i="64"/>
  <c r="AC1231" i="64"/>
  <c r="AC1246" i="64" s="1"/>
  <c r="AC990" i="64"/>
  <c r="AC1003" i="64" s="1"/>
  <c r="AC1325" i="64"/>
  <c r="AC1079" i="64"/>
  <c r="AC1094" i="64" s="1"/>
  <c r="AC938" i="64"/>
  <c r="AC953" i="64" s="1"/>
  <c r="AC589" i="64"/>
  <c r="AC662" i="64"/>
  <c r="AC675" i="64" s="1"/>
  <c r="AC561" i="64"/>
  <c r="AC613" i="64"/>
  <c r="AC1713" i="64"/>
  <c r="AC1728" i="64" s="1"/>
  <c r="U1658" i="64"/>
  <c r="U1680" i="64" s="1"/>
  <c r="U2464" i="64"/>
  <c r="U2481" i="64" s="1"/>
  <c r="U2438" i="64"/>
  <c r="U2455" i="64" s="1"/>
  <c r="U2413" i="64"/>
  <c r="U2430" i="64" s="1"/>
  <c r="U1634" i="64"/>
  <c r="U1649" i="64" s="1"/>
  <c r="U2387" i="64"/>
  <c r="U2404" i="64" s="1"/>
  <c r="U1580" i="64"/>
  <c r="U1593" i="64" s="1"/>
  <c r="U1602" i="64"/>
  <c r="U1625" i="64" s="1"/>
  <c r="U1787" i="64"/>
  <c r="U1800" i="64" s="1"/>
  <c r="U1535" i="64"/>
  <c r="U1570" i="64" s="1"/>
  <c r="U2516" i="64"/>
  <c r="U2530" i="64" s="1"/>
  <c r="U1910" i="64"/>
  <c r="U1933" i="64" s="1"/>
  <c r="U1491" i="64"/>
  <c r="U1526" i="64" s="1"/>
  <c r="U1942" i="64"/>
  <c r="U1965" i="64" s="1"/>
  <c r="U1874" i="64"/>
  <c r="U1901" i="64" s="1"/>
  <c r="U1384" i="64"/>
  <c r="U1411" i="64" s="1"/>
  <c r="U1349" i="64"/>
  <c r="U1376" i="64" s="1"/>
  <c r="U1419" i="64"/>
  <c r="U1446" i="64" s="1"/>
  <c r="U1974" i="64"/>
  <c r="U1999" i="64" s="1"/>
  <c r="U1455" i="64"/>
  <c r="U1482" i="64" s="1"/>
  <c r="U1255" i="64"/>
  <c r="U1268" i="64" s="1"/>
  <c r="U2008" i="64"/>
  <c r="U2033" i="64" s="1"/>
  <c r="U1325" i="64"/>
  <c r="U990" i="64"/>
  <c r="U1003" i="64" s="1"/>
  <c r="U1231" i="64"/>
  <c r="U1246" i="64" s="1"/>
  <c r="U1079" i="64"/>
  <c r="U1094" i="64" s="1"/>
  <c r="U1103" i="64"/>
  <c r="U938" i="64"/>
  <c r="U953" i="64" s="1"/>
  <c r="U589" i="64"/>
  <c r="U1689" i="64"/>
  <c r="U1704" i="64" s="1"/>
  <c r="U561" i="64"/>
  <c r="U662" i="64"/>
  <c r="U675" i="64" s="1"/>
  <c r="U638" i="64"/>
  <c r="U613" i="64"/>
  <c r="U1713" i="64"/>
  <c r="U1728"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712" i="64"/>
  <c r="AU1712" i="64"/>
  <c r="BG1712" i="64"/>
  <c r="BU1712" i="64"/>
  <c r="CI1712" i="64"/>
  <c r="AI1716" i="64"/>
  <c r="AA1717" i="64"/>
  <c r="AV564" i="64"/>
  <c r="AN565" i="64"/>
  <c r="BZ588" i="64"/>
  <c r="BZ603" i="64" s="1"/>
  <c r="BR589" i="64"/>
  <c r="BA592" i="64"/>
  <c r="AS593" i="64"/>
  <c r="S612" i="64"/>
  <c r="CE612" i="64"/>
  <c r="BW613" i="64"/>
  <c r="BK617" i="64"/>
  <c r="AZ637" i="64"/>
  <c r="CG638" i="64"/>
  <c r="AV642" i="64"/>
  <c r="BQ1688" i="64"/>
  <c r="BQ1703" i="64" s="1"/>
  <c r="CH989" i="64"/>
  <c r="CH1002" i="64" s="1"/>
  <c r="CI993" i="64"/>
  <c r="BJ661" i="64"/>
  <c r="BC1657" i="64"/>
  <c r="BC2412" i="64"/>
  <c r="BC2429" i="64" s="1"/>
  <c r="BC2437" i="64"/>
  <c r="BC2454" i="64" s="1"/>
  <c r="BC2463" i="64"/>
  <c r="BC2480" i="64" s="1"/>
  <c r="BC2386" i="64"/>
  <c r="BC2403" i="64" s="1"/>
  <c r="BC1633" i="64"/>
  <c r="BC1648" i="64" s="1"/>
  <c r="BC1601" i="64"/>
  <c r="BC1624" i="64" s="1"/>
  <c r="BC1786" i="64"/>
  <c r="BC1799" i="64" s="1"/>
  <c r="BC1579" i="64"/>
  <c r="BC1592" i="64" s="1"/>
  <c r="BC1490" i="64"/>
  <c r="BC1525" i="64" s="1"/>
  <c r="BC2515" i="64"/>
  <c r="BC2529" i="64" s="1"/>
  <c r="BC1534" i="64"/>
  <c r="BC1873" i="64"/>
  <c r="BC1900" i="64" s="1"/>
  <c r="BC1383" i="64"/>
  <c r="BC1410" i="64" s="1"/>
  <c r="BC1941" i="64"/>
  <c r="BC1964" i="64" s="1"/>
  <c r="BC1454" i="64"/>
  <c r="BC1481" i="64" s="1"/>
  <c r="BC1418" i="64"/>
  <c r="BC1445" i="64" s="1"/>
  <c r="BC1909" i="64"/>
  <c r="BC1932" i="64" s="1"/>
  <c r="BC1973" i="64"/>
  <c r="BC1998" i="64" s="1"/>
  <c r="BC2007" i="64"/>
  <c r="BC2032" i="64" s="1"/>
  <c r="BC1348" i="64"/>
  <c r="BC1375" i="64" s="1"/>
  <c r="BC1324" i="64"/>
  <c r="BC1339" i="64" s="1"/>
  <c r="BC1254" i="64"/>
  <c r="BC1267" i="64" s="1"/>
  <c r="BC989" i="64"/>
  <c r="BC1002" i="64" s="1"/>
  <c r="BC1230" i="64"/>
  <c r="BC1245" i="64" s="1"/>
  <c r="BC1102" i="64"/>
  <c r="BC1078" i="64"/>
  <c r="BC1093" i="64" s="1"/>
  <c r="BC937" i="64"/>
  <c r="BC952" i="64" s="1"/>
  <c r="BC1688" i="64"/>
  <c r="BC1703" i="64" s="1"/>
  <c r="BC661" i="64"/>
  <c r="BC560" i="64"/>
  <c r="BC580" i="64" s="1"/>
  <c r="BC612" i="64"/>
  <c r="BC637" i="64"/>
  <c r="BC588" i="64"/>
  <c r="BC603" i="64" s="1"/>
  <c r="CI1662" i="64"/>
  <c r="CI2468" i="64"/>
  <c r="CI2442" i="64"/>
  <c r="CI2417" i="64"/>
  <c r="CI1606" i="64"/>
  <c r="CI1584" i="64"/>
  <c r="CI1597" i="64" s="1"/>
  <c r="CI2391" i="64"/>
  <c r="CI2408" i="64" s="1"/>
  <c r="CI1791" i="64"/>
  <c r="CI1804" i="64" s="1"/>
  <c r="CI1638" i="64"/>
  <c r="CI1653" i="64" s="1"/>
  <c r="CI2520" i="64"/>
  <c r="CI2534" i="64" s="1"/>
  <c r="CI1495" i="64"/>
  <c r="CI1530" i="64" s="1"/>
  <c r="CI1539" i="64"/>
  <c r="CI1574" i="64" s="1"/>
  <c r="CI1946" i="64"/>
  <c r="CI1969" i="64" s="1"/>
  <c r="CI1878" i="64"/>
  <c r="CI1905" i="64" s="1"/>
  <c r="CI1914" i="64"/>
  <c r="CI1937" i="64" s="1"/>
  <c r="CI1978" i="64"/>
  <c r="CI2003" i="64" s="1"/>
  <c r="CI1459" i="64"/>
  <c r="CI1486" i="64" s="1"/>
  <c r="CI1423" i="64"/>
  <c r="CI1450" i="64" s="1"/>
  <c r="CI2012" i="64"/>
  <c r="CI2037" i="64" s="1"/>
  <c r="CI1388" i="64"/>
  <c r="CI1415" i="64" s="1"/>
  <c r="CI1235" i="64"/>
  <c r="CI1353" i="64"/>
  <c r="CI1380" i="64" s="1"/>
  <c r="CI1259" i="64"/>
  <c r="CI1272" i="64" s="1"/>
  <c r="CI1329" i="64"/>
  <c r="CI1083" i="64"/>
  <c r="CI1098" i="64" s="1"/>
  <c r="CI942" i="64"/>
  <c r="CI1107" i="64"/>
  <c r="CI1693" i="64"/>
  <c r="CI1708" i="64" s="1"/>
  <c r="CI666" i="64"/>
  <c r="CI679" i="64" s="1"/>
  <c r="CI565" i="64"/>
  <c r="CI1717" i="64"/>
  <c r="CI994" i="64"/>
  <c r="CI1007" i="64" s="1"/>
  <c r="CI642" i="64"/>
  <c r="CI617" i="64"/>
  <c r="CI593" i="64"/>
  <c r="AE1662" i="64"/>
  <c r="AE2468" i="64"/>
  <c r="AE2417" i="64"/>
  <c r="AE2442" i="64"/>
  <c r="AE1606" i="64"/>
  <c r="AE2391" i="64"/>
  <c r="AE2408" i="64" s="1"/>
  <c r="AE1584" i="64"/>
  <c r="AE1597" i="64" s="1"/>
  <c r="AE1638" i="64"/>
  <c r="AE1653" i="64" s="1"/>
  <c r="AE1791" i="64"/>
  <c r="AE1804" i="64" s="1"/>
  <c r="AE2520" i="64"/>
  <c r="AE2534" i="64" s="1"/>
  <c r="AE1495" i="64"/>
  <c r="AE1530" i="64" s="1"/>
  <c r="AE1539" i="64"/>
  <c r="AE1574" i="64" s="1"/>
  <c r="AE1878" i="64"/>
  <c r="AE1905" i="64" s="1"/>
  <c r="AE1459" i="64"/>
  <c r="AE1486" i="64" s="1"/>
  <c r="AE1946" i="64"/>
  <c r="AE1969" i="64" s="1"/>
  <c r="AE1914" i="64"/>
  <c r="AE1937" i="64" s="1"/>
  <c r="AE1423" i="64"/>
  <c r="AE1450" i="64" s="1"/>
  <c r="AE1978" i="64"/>
  <c r="AE2003" i="64" s="1"/>
  <c r="AE2012" i="64"/>
  <c r="AE2037" i="64" s="1"/>
  <c r="AE1353" i="64"/>
  <c r="AE1380" i="64" s="1"/>
  <c r="AE1388" i="64"/>
  <c r="AE1415" i="64" s="1"/>
  <c r="AE1235" i="64"/>
  <c r="AE1259" i="64"/>
  <c r="AE1272" i="64" s="1"/>
  <c r="AE942" i="64"/>
  <c r="AE1693" i="64"/>
  <c r="AE1708" i="64" s="1"/>
  <c r="AE1329" i="64"/>
  <c r="AE1083" i="64"/>
  <c r="AE1098" i="64" s="1"/>
  <c r="AE666" i="64"/>
  <c r="AE679" i="64" s="1"/>
  <c r="AE642" i="64"/>
  <c r="AE565" i="64"/>
  <c r="AE1107" i="64"/>
  <c r="AE994" i="64"/>
  <c r="AE1007" i="64" s="1"/>
  <c r="AE617" i="64"/>
  <c r="AE1717" i="64"/>
  <c r="AE593" i="64"/>
  <c r="X1661" i="64"/>
  <c r="X2467" i="64"/>
  <c r="X2416" i="64"/>
  <c r="X2441" i="64"/>
  <c r="X2390" i="64"/>
  <c r="X1637" i="64"/>
  <c r="X1605" i="64"/>
  <c r="X1583" i="64"/>
  <c r="X1790" i="64"/>
  <c r="X2519" i="64"/>
  <c r="X1877" i="64"/>
  <c r="X1494" i="64"/>
  <c r="X1945" i="64"/>
  <c r="X1458" i="64"/>
  <c r="X1913" i="64"/>
  <c r="X1538" i="64"/>
  <c r="X1387" i="64"/>
  <c r="X2011" i="64"/>
  <c r="X1352" i="64"/>
  <c r="X1422" i="64"/>
  <c r="X1328" i="64"/>
  <c r="X1234" i="64"/>
  <c r="X1249" i="64" s="1"/>
  <c r="X1106" i="64"/>
  <c r="X1225" i="64" s="1"/>
  <c r="X1977" i="64"/>
  <c r="X1692" i="64"/>
  <c r="X1258" i="64"/>
  <c r="X665" i="64"/>
  <c r="X678" i="64" s="1"/>
  <c r="X616" i="64"/>
  <c r="X1716" i="64"/>
  <c r="X592" i="64"/>
  <c r="X993" i="64"/>
  <c r="X941" i="64"/>
  <c r="AG1658" i="64"/>
  <c r="AG1680" i="64" s="1"/>
  <c r="AG2464" i="64"/>
  <c r="AG2481" i="64" s="1"/>
  <c r="AG2438" i="64"/>
  <c r="AG2455" i="64" s="1"/>
  <c r="AG2387" i="64"/>
  <c r="AG2404" i="64" s="1"/>
  <c r="AG2413" i="64"/>
  <c r="AG2430" i="64" s="1"/>
  <c r="AG1602" i="64"/>
  <c r="AG1625" i="64" s="1"/>
  <c r="AG1634" i="64"/>
  <c r="AG1649" i="64" s="1"/>
  <c r="AG1580" i="64"/>
  <c r="AG1593" i="64" s="1"/>
  <c r="AG1787" i="64"/>
  <c r="AG1800" i="64" s="1"/>
  <c r="AG2516" i="64"/>
  <c r="AG2530" i="64" s="1"/>
  <c r="AG1535" i="64"/>
  <c r="AG1570" i="64" s="1"/>
  <c r="AG1874" i="64"/>
  <c r="AG1901" i="64" s="1"/>
  <c r="AG1942" i="64"/>
  <c r="AG1965" i="64" s="1"/>
  <c r="AG1455" i="64"/>
  <c r="AG1482" i="64" s="1"/>
  <c r="AG1419" i="64"/>
  <c r="AG1446" i="64" s="1"/>
  <c r="AG1384" i="64"/>
  <c r="AG1411" i="64" s="1"/>
  <c r="AG1910" i="64"/>
  <c r="AG1933" i="64" s="1"/>
  <c r="AG2008" i="64"/>
  <c r="AG2033" i="64" s="1"/>
  <c r="AG1349" i="64"/>
  <c r="AG1376" i="64" s="1"/>
  <c r="AG1231" i="64"/>
  <c r="AG1246" i="64" s="1"/>
  <c r="AG1325" i="64"/>
  <c r="AG1491" i="64"/>
  <c r="AG1526" i="64" s="1"/>
  <c r="AG1103" i="64"/>
  <c r="AG1255" i="64"/>
  <c r="AG1268" i="64" s="1"/>
  <c r="AG1079" i="64"/>
  <c r="AG1094" i="64" s="1"/>
  <c r="AG1974" i="64"/>
  <c r="AG1999" i="64" s="1"/>
  <c r="AG1689" i="64"/>
  <c r="AG1704" i="64" s="1"/>
  <c r="AG662" i="64"/>
  <c r="AG675" i="64" s="1"/>
  <c r="AG613" i="64"/>
  <c r="AG1713" i="64"/>
  <c r="AG1728" i="64" s="1"/>
  <c r="AG638" i="64"/>
  <c r="AG589" i="64"/>
  <c r="AG938" i="64"/>
  <c r="AG953" i="64" s="1"/>
  <c r="X408" i="64"/>
  <c r="BD408" i="64"/>
  <c r="BK459" i="64"/>
  <c r="CL1657" i="64"/>
  <c r="CL2463" i="64"/>
  <c r="CL2480" i="64" s="1"/>
  <c r="CL2437" i="64"/>
  <c r="CL2454" i="64" s="1"/>
  <c r="CL2412" i="64"/>
  <c r="CL2429" i="64" s="1"/>
  <c r="CL1633" i="64"/>
  <c r="CL1648" i="64" s="1"/>
  <c r="CL2386" i="64"/>
  <c r="CL2403" i="64" s="1"/>
  <c r="CL1601" i="64"/>
  <c r="CL1624" i="64" s="1"/>
  <c r="CL1579" i="64"/>
  <c r="CL1592" i="64" s="1"/>
  <c r="CL2515" i="64"/>
  <c r="CL2529" i="64" s="1"/>
  <c r="CL1786" i="64"/>
  <c r="CL1799" i="64" s="1"/>
  <c r="CL1534" i="64"/>
  <c r="CL1941" i="64"/>
  <c r="CL1964" i="64" s="1"/>
  <c r="CL1490" i="64"/>
  <c r="CL1525" i="64" s="1"/>
  <c r="CL1454" i="64"/>
  <c r="CL1481" i="64" s="1"/>
  <c r="CL1418" i="64"/>
  <c r="CL1445" i="64" s="1"/>
  <c r="CL1383" i="64"/>
  <c r="CL1410" i="64" s="1"/>
  <c r="CL2007" i="64"/>
  <c r="CL2032" i="64" s="1"/>
  <c r="CL1348" i="64"/>
  <c r="CL1375" i="64" s="1"/>
  <c r="CL1909" i="64"/>
  <c r="CL1932" i="64" s="1"/>
  <c r="CL1873" i="64"/>
  <c r="CL1900" i="64" s="1"/>
  <c r="CL1324" i="64"/>
  <c r="CL1339" i="64" s="1"/>
  <c r="CL1973" i="64"/>
  <c r="CL1998" i="64" s="1"/>
  <c r="CL1254" i="64"/>
  <c r="CL1267" i="64" s="1"/>
  <c r="CL1078" i="64"/>
  <c r="CL1093" i="64" s="1"/>
  <c r="CL1102" i="64"/>
  <c r="CL937" i="64"/>
  <c r="CL952" i="64" s="1"/>
  <c r="CL661" i="64"/>
  <c r="CL637" i="64"/>
  <c r="CL1230" i="64"/>
  <c r="CL1245" i="64" s="1"/>
  <c r="CL989" i="64"/>
  <c r="CL1002" i="64" s="1"/>
  <c r="CL612" i="64"/>
  <c r="CL1712" i="64"/>
  <c r="CL588" i="64"/>
  <c r="CL603" i="64" s="1"/>
  <c r="CL1688" i="64"/>
  <c r="CL1703" i="64" s="1"/>
  <c r="CL560" i="64"/>
  <c r="CL580" i="64" s="1"/>
  <c r="CD1657" i="64"/>
  <c r="CD2463" i="64"/>
  <c r="CD2480" i="64" s="1"/>
  <c r="CD2437" i="64"/>
  <c r="CD2454" i="64" s="1"/>
  <c r="CD1633" i="64"/>
  <c r="CD1648" i="64" s="1"/>
  <c r="CD2412" i="64"/>
  <c r="CD2429" i="64" s="1"/>
  <c r="CD1601" i="64"/>
  <c r="CD1624" i="64" s="1"/>
  <c r="CD2386" i="64"/>
  <c r="CD2403" i="64" s="1"/>
  <c r="CD1579" i="64"/>
  <c r="CD1592" i="64" s="1"/>
  <c r="CD1786" i="64"/>
  <c r="CD1799" i="64" s="1"/>
  <c r="CD2515" i="64"/>
  <c r="CD2529" i="64" s="1"/>
  <c r="CD1534" i="64"/>
  <c r="CD1490" i="64"/>
  <c r="CD1525" i="64" s="1"/>
  <c r="CD1941" i="64"/>
  <c r="CD1964" i="64" s="1"/>
  <c r="CD1454" i="64"/>
  <c r="CD1481" i="64" s="1"/>
  <c r="CD1873" i="64"/>
  <c r="CD1900" i="64" s="1"/>
  <c r="CD1909" i="64"/>
  <c r="CD1932" i="64" s="1"/>
  <c r="CD1418" i="64"/>
  <c r="CD1445" i="64" s="1"/>
  <c r="CD2007" i="64"/>
  <c r="CD2032" i="64" s="1"/>
  <c r="CD1348" i="64"/>
  <c r="CD1375" i="64" s="1"/>
  <c r="CD1324" i="64"/>
  <c r="CD1339" i="64" s="1"/>
  <c r="CD1383" i="64"/>
  <c r="CD1410" i="64" s="1"/>
  <c r="CD1973" i="64"/>
  <c r="CD1998" i="64" s="1"/>
  <c r="CD1254" i="64"/>
  <c r="CD1267" i="64" s="1"/>
  <c r="CD1078" i="64"/>
  <c r="CD1093" i="64" s="1"/>
  <c r="CD1230" i="64"/>
  <c r="CD1245" i="64" s="1"/>
  <c r="CD937" i="64"/>
  <c r="CD952" i="64" s="1"/>
  <c r="CD661" i="64"/>
  <c r="CD637" i="64"/>
  <c r="CD989" i="64"/>
  <c r="CD1002" i="64" s="1"/>
  <c r="CD1102" i="64"/>
  <c r="CD612" i="64"/>
  <c r="CD1688" i="64"/>
  <c r="CD1703" i="64" s="1"/>
  <c r="CD1712" i="64"/>
  <c r="CD588" i="64"/>
  <c r="CD603" i="64" s="1"/>
  <c r="CD560" i="64"/>
  <c r="CD580" i="64" s="1"/>
  <c r="BV1657" i="64"/>
  <c r="BV2463" i="64"/>
  <c r="BV2480" i="64" s="1"/>
  <c r="BV2437" i="64"/>
  <c r="BV2454" i="64" s="1"/>
  <c r="BV1633" i="64"/>
  <c r="BV1648" i="64" s="1"/>
  <c r="BV2412" i="64"/>
  <c r="BV2429" i="64" s="1"/>
  <c r="BV1601" i="64"/>
  <c r="BV1624" i="64" s="1"/>
  <c r="BV2386" i="64"/>
  <c r="BV2403" i="64" s="1"/>
  <c r="BV1579" i="64"/>
  <c r="BV1592" i="64" s="1"/>
  <c r="BV2515" i="64"/>
  <c r="BV2529" i="64" s="1"/>
  <c r="BV1786" i="64"/>
  <c r="BV1799" i="64" s="1"/>
  <c r="BV1534" i="64"/>
  <c r="BV1941" i="64"/>
  <c r="BV1964" i="64" s="1"/>
  <c r="BV1873" i="64"/>
  <c r="BV1900" i="64" s="1"/>
  <c r="BV1909" i="64"/>
  <c r="BV1932" i="64" s="1"/>
  <c r="BV1454" i="64"/>
  <c r="BV1481" i="64" s="1"/>
  <c r="BV1418" i="64"/>
  <c r="BV1445" i="64" s="1"/>
  <c r="BV1490" i="64"/>
  <c r="BV1525" i="64" s="1"/>
  <c r="BV2007" i="64"/>
  <c r="BV2032" i="64" s="1"/>
  <c r="BV1383" i="64"/>
  <c r="BV1410" i="64" s="1"/>
  <c r="BV1348" i="64"/>
  <c r="BV1375" i="64" s="1"/>
  <c r="BV1324" i="64"/>
  <c r="BV1339" i="64" s="1"/>
  <c r="BV1973" i="64"/>
  <c r="BV1998" i="64" s="1"/>
  <c r="BV1078" i="64"/>
  <c r="BV1093" i="64" s="1"/>
  <c r="BV937" i="64"/>
  <c r="BV952" i="64" s="1"/>
  <c r="BV661" i="64"/>
  <c r="BV1102" i="64"/>
  <c r="BV637" i="64"/>
  <c r="BV1254" i="64"/>
  <c r="BV1267" i="64" s="1"/>
  <c r="BV1230" i="64"/>
  <c r="BV1245" i="64" s="1"/>
  <c r="BV989" i="64"/>
  <c r="BV1002" i="64" s="1"/>
  <c r="BV612" i="64"/>
  <c r="BV588" i="64"/>
  <c r="BV603" i="64" s="1"/>
  <c r="BV1688" i="64"/>
  <c r="BV1703" i="64" s="1"/>
  <c r="BV560" i="64"/>
  <c r="BV580" i="64" s="1"/>
  <c r="BN1657" i="64"/>
  <c r="BN2463" i="64"/>
  <c r="BN2480" i="64" s="1"/>
  <c r="BN2437" i="64"/>
  <c r="BN2454" i="64" s="1"/>
  <c r="BN1633" i="64"/>
  <c r="BN1648" i="64" s="1"/>
  <c r="BN2386" i="64"/>
  <c r="BN2403" i="64" s="1"/>
  <c r="BN1601" i="64"/>
  <c r="BN1624" i="64" s="1"/>
  <c r="BN2412" i="64"/>
  <c r="BN2429" i="64" s="1"/>
  <c r="BN1579" i="64"/>
  <c r="BN1592" i="64" s="1"/>
  <c r="BN2515" i="64"/>
  <c r="BN2529" i="64" s="1"/>
  <c r="BN1786" i="64"/>
  <c r="BN1799" i="64" s="1"/>
  <c r="BN1490" i="64"/>
  <c r="BN1525" i="64" s="1"/>
  <c r="BN1534" i="64"/>
  <c r="BN1941" i="64"/>
  <c r="BN1964" i="64" s="1"/>
  <c r="BN1454" i="64"/>
  <c r="BN1481" i="64" s="1"/>
  <c r="BN1873" i="64"/>
  <c r="BN1900" i="64" s="1"/>
  <c r="BN1418" i="64"/>
  <c r="BN1445" i="64" s="1"/>
  <c r="BN1383" i="64"/>
  <c r="BN1410" i="64" s="1"/>
  <c r="BN2007" i="64"/>
  <c r="BN2032" i="64" s="1"/>
  <c r="BN1348" i="64"/>
  <c r="BN1375" i="64" s="1"/>
  <c r="BN1324" i="64"/>
  <c r="BN1339" i="64" s="1"/>
  <c r="BN1973" i="64"/>
  <c r="BN1998" i="64" s="1"/>
  <c r="BN1909" i="64"/>
  <c r="BN1932" i="64" s="1"/>
  <c r="BN1254" i="64"/>
  <c r="BN1267" i="64" s="1"/>
  <c r="BN1078" i="64"/>
  <c r="BN1093" i="64" s="1"/>
  <c r="BN937" i="64"/>
  <c r="BN952" i="64" s="1"/>
  <c r="BN1230" i="64"/>
  <c r="BN1245" i="64" s="1"/>
  <c r="BN1102" i="64"/>
  <c r="BN661" i="64"/>
  <c r="BN637" i="64"/>
  <c r="BN989" i="64"/>
  <c r="BN1002" i="64" s="1"/>
  <c r="BN612" i="64"/>
  <c r="BN1688" i="64"/>
  <c r="BN1703" i="64" s="1"/>
  <c r="BN588" i="64"/>
  <c r="BN603" i="64" s="1"/>
  <c r="BN560" i="64"/>
  <c r="BN580" i="64" s="1"/>
  <c r="BF1657" i="64"/>
  <c r="BF2463" i="64"/>
  <c r="BF2480" i="64" s="1"/>
  <c r="BF2437" i="64"/>
  <c r="BF2454" i="64" s="1"/>
  <c r="BF2412" i="64"/>
  <c r="BF2429" i="64" s="1"/>
  <c r="BF2386" i="64"/>
  <c r="BF2403" i="64" s="1"/>
  <c r="BF1633" i="64"/>
  <c r="BF1648" i="64" s="1"/>
  <c r="BF1601" i="64"/>
  <c r="BF1624" i="64" s="1"/>
  <c r="BF1579" i="64"/>
  <c r="BF1592" i="64" s="1"/>
  <c r="BF1786" i="64"/>
  <c r="BF1799" i="64" s="1"/>
  <c r="BF2515" i="64"/>
  <c r="BF2529" i="64" s="1"/>
  <c r="BF1490" i="64"/>
  <c r="BF1525" i="64" s="1"/>
  <c r="BF1941" i="64"/>
  <c r="BF1964" i="64" s="1"/>
  <c r="BF1534" i="64"/>
  <c r="BF1873" i="64"/>
  <c r="BF1900" i="64" s="1"/>
  <c r="BF1454" i="64"/>
  <c r="BF1481" i="64" s="1"/>
  <c r="BF1909" i="64"/>
  <c r="BF1932" i="64" s="1"/>
  <c r="BF1418" i="64"/>
  <c r="BF1445" i="64" s="1"/>
  <c r="BF2007" i="64"/>
  <c r="BF2032" i="64" s="1"/>
  <c r="BF1348" i="64"/>
  <c r="BF1375" i="64" s="1"/>
  <c r="BF1324" i="64"/>
  <c r="BF1339" i="64" s="1"/>
  <c r="BF1383" i="64"/>
  <c r="BF1410" i="64" s="1"/>
  <c r="BF1973" i="64"/>
  <c r="BF1998" i="64" s="1"/>
  <c r="BF1254" i="64"/>
  <c r="BF1267" i="64" s="1"/>
  <c r="BF1230" i="64"/>
  <c r="BF1245" i="64" s="1"/>
  <c r="BF1078" i="64"/>
  <c r="BF1093" i="64" s="1"/>
  <c r="BF1102" i="64"/>
  <c r="BF937" i="64"/>
  <c r="BF952" i="64" s="1"/>
  <c r="BF661" i="64"/>
  <c r="BF637" i="64"/>
  <c r="BF989" i="64"/>
  <c r="BF1002" i="64" s="1"/>
  <c r="BF612" i="64"/>
  <c r="BF588" i="64"/>
  <c r="BF603" i="64" s="1"/>
  <c r="BF1688" i="64"/>
  <c r="BF1703" i="64" s="1"/>
  <c r="BF560" i="64"/>
  <c r="BF580" i="64" s="1"/>
  <c r="AX1657" i="64"/>
  <c r="AX2463" i="64"/>
  <c r="AX2480" i="64" s="1"/>
  <c r="AX2437" i="64"/>
  <c r="AX2454" i="64" s="1"/>
  <c r="AX2386" i="64"/>
  <c r="AX2403" i="64" s="1"/>
  <c r="AX1633" i="64"/>
  <c r="AX1648" i="64" s="1"/>
  <c r="AX1601" i="64"/>
  <c r="AX1624" i="64" s="1"/>
  <c r="AX2412" i="64"/>
  <c r="AX2429" i="64" s="1"/>
  <c r="AX1579" i="64"/>
  <c r="AX1592" i="64" s="1"/>
  <c r="AX2515" i="64"/>
  <c r="AX2529" i="64" s="1"/>
  <c r="AX1786" i="64"/>
  <c r="AX1799" i="64" s="1"/>
  <c r="AX1534" i="64"/>
  <c r="AX1490" i="64"/>
  <c r="AX1525" i="64" s="1"/>
  <c r="AX1941" i="64"/>
  <c r="AX1964" i="64" s="1"/>
  <c r="AX1909" i="64"/>
  <c r="AX1932" i="64" s="1"/>
  <c r="AX1454" i="64"/>
  <c r="AX1481" i="64" s="1"/>
  <c r="AX1418" i="64"/>
  <c r="AX1445" i="64" s="1"/>
  <c r="AX2007" i="64"/>
  <c r="AX2032" i="64" s="1"/>
  <c r="AX1383" i="64"/>
  <c r="AX1410" i="64" s="1"/>
  <c r="AX1873" i="64"/>
  <c r="AX1900" i="64" s="1"/>
  <c r="AX1348" i="64"/>
  <c r="AX1375" i="64" s="1"/>
  <c r="AX1324" i="64"/>
  <c r="AX1339" i="64" s="1"/>
  <c r="AX1973" i="64"/>
  <c r="AX1998" i="64" s="1"/>
  <c r="AX1254" i="64"/>
  <c r="AX1267" i="64" s="1"/>
  <c r="AX1078" i="64"/>
  <c r="AX1093" i="64" s="1"/>
  <c r="AX937" i="64"/>
  <c r="AX952" i="64" s="1"/>
  <c r="AX661" i="64"/>
  <c r="AX1230" i="64"/>
  <c r="AX1245" i="64" s="1"/>
  <c r="AX637" i="64"/>
  <c r="AX989" i="64"/>
  <c r="AX1002" i="64" s="1"/>
  <c r="AX612" i="64"/>
  <c r="AX1688" i="64"/>
  <c r="AX1703" i="64" s="1"/>
  <c r="AX1102" i="64"/>
  <c r="AX588" i="64"/>
  <c r="AX603" i="64" s="1"/>
  <c r="AX560" i="64"/>
  <c r="AX580" i="64" s="1"/>
  <c r="AP1657" i="64"/>
  <c r="AP2463" i="64"/>
  <c r="AP2480" i="64" s="1"/>
  <c r="AP2437" i="64"/>
  <c r="AP2454" i="64" s="1"/>
  <c r="AP2412" i="64"/>
  <c r="AP2429" i="64" s="1"/>
  <c r="AP1633" i="64"/>
  <c r="AP1648" i="64" s="1"/>
  <c r="AP1601" i="64"/>
  <c r="AP1624" i="64" s="1"/>
  <c r="AP2386" i="64"/>
  <c r="AP2403" i="64" s="1"/>
  <c r="AP1579" i="64"/>
  <c r="AP1592" i="64" s="1"/>
  <c r="AP1786" i="64"/>
  <c r="AP1799" i="64" s="1"/>
  <c r="AP2515" i="64"/>
  <c r="AP2529" i="64" s="1"/>
  <c r="AP1490" i="64"/>
  <c r="AP1525" i="64" s="1"/>
  <c r="AP1941" i="64"/>
  <c r="AP1964" i="64" s="1"/>
  <c r="AP1454" i="64"/>
  <c r="AP1481" i="64" s="1"/>
  <c r="AP1534" i="64"/>
  <c r="AP1873" i="64"/>
  <c r="AP1900" i="64" s="1"/>
  <c r="AP1909" i="64"/>
  <c r="AP1932" i="64" s="1"/>
  <c r="AP1418" i="64"/>
  <c r="AP1445" i="64" s="1"/>
  <c r="AP2007" i="64"/>
  <c r="AP2032" i="64" s="1"/>
  <c r="AP1348" i="64"/>
  <c r="AP1375" i="64" s="1"/>
  <c r="AP1324" i="64"/>
  <c r="AP1339" i="64" s="1"/>
  <c r="AP1973" i="64"/>
  <c r="AP1998"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88" i="64"/>
  <c r="AP1703" i="64" s="1"/>
  <c r="AP560" i="64"/>
  <c r="AP580" i="64" s="1"/>
  <c r="AH1657" i="64"/>
  <c r="AH2463" i="64"/>
  <c r="AH2480" i="64" s="1"/>
  <c r="AH2437" i="64"/>
  <c r="AH2454" i="64" s="1"/>
  <c r="AH2412" i="64"/>
  <c r="AH2429" i="64" s="1"/>
  <c r="AH2386" i="64"/>
  <c r="AH2403" i="64" s="1"/>
  <c r="AH1633" i="64"/>
  <c r="AH1648" i="64" s="1"/>
  <c r="AH1601" i="64"/>
  <c r="AH1624" i="64" s="1"/>
  <c r="AH1579" i="64"/>
  <c r="AH1592" i="64" s="1"/>
  <c r="AH2515" i="64"/>
  <c r="AH2529" i="64" s="1"/>
  <c r="AH1490" i="64"/>
  <c r="AH1525" i="64" s="1"/>
  <c r="AH1534" i="64"/>
  <c r="AH1941" i="64"/>
  <c r="AH1964" i="64" s="1"/>
  <c r="AH1786" i="64"/>
  <c r="AH1799" i="64" s="1"/>
  <c r="AH1873" i="64"/>
  <c r="AH1900" i="64" s="1"/>
  <c r="AH1909" i="64"/>
  <c r="AH1932" i="64" s="1"/>
  <c r="AH1454" i="64"/>
  <c r="AH1481" i="64" s="1"/>
  <c r="AH1418" i="64"/>
  <c r="AH1445" i="64" s="1"/>
  <c r="AH2007" i="64"/>
  <c r="AH2032" i="64" s="1"/>
  <c r="AH1348" i="64"/>
  <c r="AH1375" i="64" s="1"/>
  <c r="AH1383" i="64"/>
  <c r="AH1410" i="64" s="1"/>
  <c r="AH1324" i="64"/>
  <c r="AH1339" i="64" s="1"/>
  <c r="AH1973" i="64"/>
  <c r="AH1998" i="64" s="1"/>
  <c r="AH1254" i="64"/>
  <c r="AH1267" i="64" s="1"/>
  <c r="AH1078" i="64"/>
  <c r="AH1093" i="64" s="1"/>
  <c r="AH937" i="64"/>
  <c r="AH952" i="64" s="1"/>
  <c r="AH1102" i="64"/>
  <c r="AH661" i="64"/>
  <c r="AH637" i="64"/>
  <c r="AH989" i="64"/>
  <c r="AH1002" i="64" s="1"/>
  <c r="AH612" i="64"/>
  <c r="AH1230" i="64"/>
  <c r="AH1245" i="64" s="1"/>
  <c r="AH1688" i="64"/>
  <c r="AH1703" i="64" s="1"/>
  <c r="AH588" i="64"/>
  <c r="AH603" i="64" s="1"/>
  <c r="AH560" i="64"/>
  <c r="AH580" i="64" s="1"/>
  <c r="Z1657" i="64"/>
  <c r="Z2463" i="64"/>
  <c r="Z2480" i="64" s="1"/>
  <c r="Z2437" i="64"/>
  <c r="Z2454" i="64" s="1"/>
  <c r="Z1633" i="64"/>
  <c r="Z1648" i="64" s="1"/>
  <c r="Z2386" i="64"/>
  <c r="Z2403" i="64" s="1"/>
  <c r="Z1601" i="64"/>
  <c r="Z1624" i="64" s="1"/>
  <c r="Z1579" i="64"/>
  <c r="Z1592" i="64" s="1"/>
  <c r="Z2515" i="64"/>
  <c r="Z2529" i="64" s="1"/>
  <c r="Z2412" i="64"/>
  <c r="Z2429" i="64" s="1"/>
  <c r="Z1786" i="64"/>
  <c r="Z1799" i="64" s="1"/>
  <c r="Z1490" i="64"/>
  <c r="Z1525" i="64" s="1"/>
  <c r="Z1941" i="64"/>
  <c r="Z1964" i="64" s="1"/>
  <c r="Z1534" i="64"/>
  <c r="Z1454" i="64"/>
  <c r="Z1481" i="64" s="1"/>
  <c r="Z1418" i="64"/>
  <c r="Z1445" i="64" s="1"/>
  <c r="Z1383" i="64"/>
  <c r="Z1410" i="64" s="1"/>
  <c r="Z1348" i="64"/>
  <c r="Z1375" i="64" s="1"/>
  <c r="Z1324" i="64"/>
  <c r="Z1339" i="64" s="1"/>
  <c r="Z1909" i="64"/>
  <c r="Z1932" i="64" s="1"/>
  <c r="Z1873" i="64"/>
  <c r="Z1900" i="64" s="1"/>
  <c r="Z1973" i="64"/>
  <c r="Z1998" i="64" s="1"/>
  <c r="Z1254" i="64"/>
  <c r="Z1267" i="64" s="1"/>
  <c r="Z2007" i="64"/>
  <c r="Z2032" i="64" s="1"/>
  <c r="Z1078" i="64"/>
  <c r="Z1093" i="64" s="1"/>
  <c r="Z1102" i="64"/>
  <c r="Z937" i="64"/>
  <c r="Z952" i="64" s="1"/>
  <c r="Z661" i="64"/>
  <c r="Z1230" i="64"/>
  <c r="Z1245" i="64" s="1"/>
  <c r="Z637" i="64"/>
  <c r="Z989" i="64"/>
  <c r="Z1002" i="64" s="1"/>
  <c r="Z612" i="64"/>
  <c r="Z588" i="64"/>
  <c r="Z603" i="64" s="1"/>
  <c r="Z1688" i="64"/>
  <c r="Z1703" i="64" s="1"/>
  <c r="Z560" i="64"/>
  <c r="Z580" i="64" s="1"/>
  <c r="CL1662" i="64"/>
  <c r="CL2468" i="64"/>
  <c r="CL2442" i="64"/>
  <c r="CL2391" i="64"/>
  <c r="CL2408" i="64" s="1"/>
  <c r="CL2417" i="64"/>
  <c r="CL1606" i="64"/>
  <c r="CL1638" i="64"/>
  <c r="CL1653" i="64" s="1"/>
  <c r="CL2520" i="64"/>
  <c r="CL2534" i="64" s="1"/>
  <c r="CL1584" i="64"/>
  <c r="CL1597" i="64" s="1"/>
  <c r="CL1946" i="64"/>
  <c r="CL1969" i="64" s="1"/>
  <c r="CL1791" i="64"/>
  <c r="CL1804" i="64" s="1"/>
  <c r="CL1539" i="64"/>
  <c r="CL1574" i="64" s="1"/>
  <c r="CL1495" i="64"/>
  <c r="CL1530" i="64" s="1"/>
  <c r="CL1459" i="64"/>
  <c r="CL1486" i="64" s="1"/>
  <c r="CL1914" i="64"/>
  <c r="CL1937" i="64" s="1"/>
  <c r="CL1423" i="64"/>
  <c r="CL1450" i="64" s="1"/>
  <c r="CL2012" i="64"/>
  <c r="CL2037" i="64" s="1"/>
  <c r="CL1878" i="64"/>
  <c r="CL1905" i="64" s="1"/>
  <c r="CL1388" i="64"/>
  <c r="CL1415" i="64" s="1"/>
  <c r="CL1353" i="64"/>
  <c r="CL1380" i="64" s="1"/>
  <c r="CL1329" i="64"/>
  <c r="CL1978" i="64"/>
  <c r="CL2003" i="64" s="1"/>
  <c r="CL1235" i="64"/>
  <c r="CL1107" i="64"/>
  <c r="CL1083" i="64"/>
  <c r="CL1098" i="64" s="1"/>
  <c r="CL1693" i="64"/>
  <c r="CL1708" i="64" s="1"/>
  <c r="CL666" i="64"/>
  <c r="CL679" i="64" s="1"/>
  <c r="CL642" i="64"/>
  <c r="CL994" i="64"/>
  <c r="CL1007" i="64" s="1"/>
  <c r="CL1259" i="64"/>
  <c r="CL1272" i="64" s="1"/>
  <c r="CL1717" i="64"/>
  <c r="CL942" i="64"/>
  <c r="CL617" i="64"/>
  <c r="CL593" i="64"/>
  <c r="CL565" i="64"/>
  <c r="CL459" i="64"/>
  <c r="CD1662" i="64"/>
  <c r="CD2468" i="64"/>
  <c r="CD2442" i="64"/>
  <c r="CD2391" i="64"/>
  <c r="CD2408" i="64" s="1"/>
  <c r="CD2417" i="64"/>
  <c r="CD1638" i="64"/>
  <c r="CD1653" i="64" s="1"/>
  <c r="CD2520" i="64"/>
  <c r="CD2534" i="64" s="1"/>
  <c r="CD1606" i="64"/>
  <c r="CD1584" i="64"/>
  <c r="CD1597" i="64" s="1"/>
  <c r="CD1791" i="64"/>
  <c r="CD1804" i="64" s="1"/>
  <c r="CD1946" i="64"/>
  <c r="CD1969" i="64" s="1"/>
  <c r="CD1495" i="64"/>
  <c r="CD1530" i="64" s="1"/>
  <c r="CD1539" i="64"/>
  <c r="CD1574" i="64" s="1"/>
  <c r="CD1459" i="64"/>
  <c r="CD1486" i="64" s="1"/>
  <c r="CD1914" i="64"/>
  <c r="CD1937" i="64" s="1"/>
  <c r="CD1878" i="64"/>
  <c r="CD1905" i="64" s="1"/>
  <c r="CD1423" i="64"/>
  <c r="CD1450" i="64" s="1"/>
  <c r="CD2012" i="64"/>
  <c r="CD2037" i="64" s="1"/>
  <c r="CD1353" i="64"/>
  <c r="CD1380" i="64" s="1"/>
  <c r="CD1329" i="64"/>
  <c r="CD1978" i="64"/>
  <c r="CD2003" i="64" s="1"/>
  <c r="CD1388" i="64"/>
  <c r="CD1415" i="64" s="1"/>
  <c r="CD1235" i="64"/>
  <c r="CD1107" i="64"/>
  <c r="CD1259" i="64"/>
  <c r="CD1272" i="64" s="1"/>
  <c r="CD1693" i="64"/>
  <c r="CD1708" i="64" s="1"/>
  <c r="CD666" i="64"/>
  <c r="CD679" i="64" s="1"/>
  <c r="CD642" i="64"/>
  <c r="CD994" i="64"/>
  <c r="CD1007" i="64" s="1"/>
  <c r="CD1083" i="64"/>
  <c r="CD1098" i="64" s="1"/>
  <c r="CD617" i="64"/>
  <c r="CD1717" i="64"/>
  <c r="CD593" i="64"/>
  <c r="CD942" i="64"/>
  <c r="CD565" i="64"/>
  <c r="CD459" i="64"/>
  <c r="BV1662" i="64"/>
  <c r="BV2468" i="64"/>
  <c r="BV2442" i="64"/>
  <c r="BV2417" i="64"/>
  <c r="BV2391" i="64"/>
  <c r="BV2408" i="64" s="1"/>
  <c r="BV1638" i="64"/>
  <c r="BV1653" i="64" s="1"/>
  <c r="BV1606" i="64"/>
  <c r="BV2520" i="64"/>
  <c r="BV2534" i="64" s="1"/>
  <c r="BV1584" i="64"/>
  <c r="BV1597" i="64" s="1"/>
  <c r="BV1946" i="64"/>
  <c r="BV1969" i="64" s="1"/>
  <c r="BV1495" i="64"/>
  <c r="BV1530" i="64" s="1"/>
  <c r="BV1459" i="64"/>
  <c r="BV1486" i="64" s="1"/>
  <c r="BV1791" i="64"/>
  <c r="BV1804" i="64" s="1"/>
  <c r="BV1914" i="64"/>
  <c r="BV1937" i="64" s="1"/>
  <c r="BV1878" i="64"/>
  <c r="BV1905" i="64" s="1"/>
  <c r="BV1423" i="64"/>
  <c r="BV1450" i="64" s="1"/>
  <c r="BV2012" i="64"/>
  <c r="BV2037" i="64" s="1"/>
  <c r="BV1353" i="64"/>
  <c r="BV1380" i="64" s="1"/>
  <c r="BV1539" i="64"/>
  <c r="BV1574" i="64" s="1"/>
  <c r="BV1388" i="64"/>
  <c r="BV1415" i="64" s="1"/>
  <c r="BV1329" i="64"/>
  <c r="BV1978" i="64"/>
  <c r="BV2003" i="64" s="1"/>
  <c r="BV1235" i="64"/>
  <c r="BV1259" i="64"/>
  <c r="BV1272" i="64" s="1"/>
  <c r="BV1107" i="64"/>
  <c r="BV1693" i="64"/>
  <c r="BV1708" i="64" s="1"/>
  <c r="BV666" i="64"/>
  <c r="BV679" i="64" s="1"/>
  <c r="BV642" i="64"/>
  <c r="BV1083" i="64"/>
  <c r="BV1098" i="64" s="1"/>
  <c r="BV994" i="64"/>
  <c r="BV1007" i="64" s="1"/>
  <c r="BV942" i="64"/>
  <c r="BV1717" i="64"/>
  <c r="BV593" i="64"/>
  <c r="BV565" i="64"/>
  <c r="BV617" i="64"/>
  <c r="BV459" i="64"/>
  <c r="BN1662" i="64"/>
  <c r="BN2468" i="64"/>
  <c r="BN2442" i="64"/>
  <c r="BN2417" i="64"/>
  <c r="BN2391" i="64"/>
  <c r="BN2408" i="64" s="1"/>
  <c r="BN1638" i="64"/>
  <c r="BN1653" i="64" s="1"/>
  <c r="BN1606" i="64"/>
  <c r="BN2520" i="64"/>
  <c r="BN2534" i="64" s="1"/>
  <c r="BN1584" i="64"/>
  <c r="BN1597" i="64" s="1"/>
  <c r="BN1946" i="64"/>
  <c r="BN1969" i="64" s="1"/>
  <c r="BN1791" i="64"/>
  <c r="BN1804" i="64" s="1"/>
  <c r="BN1539" i="64"/>
  <c r="BN1574" i="64" s="1"/>
  <c r="BN1459" i="64"/>
  <c r="BN1486" i="64" s="1"/>
  <c r="BN1914" i="64"/>
  <c r="BN1937" i="64" s="1"/>
  <c r="BN1495" i="64"/>
  <c r="BN1530" i="64" s="1"/>
  <c r="BN1423" i="64"/>
  <c r="BN1450" i="64" s="1"/>
  <c r="BN1878" i="64"/>
  <c r="BN1905" i="64" s="1"/>
  <c r="BN1388" i="64"/>
  <c r="BN1415" i="64" s="1"/>
  <c r="BN2012" i="64"/>
  <c r="BN2037" i="64" s="1"/>
  <c r="BN1353" i="64"/>
  <c r="BN1380" i="64" s="1"/>
  <c r="BN1329" i="64"/>
  <c r="BN1978" i="64"/>
  <c r="BN2003" i="64" s="1"/>
  <c r="BN1235" i="64"/>
  <c r="BN1259" i="64"/>
  <c r="BN1272" i="64" s="1"/>
  <c r="BN1107" i="64"/>
  <c r="BN1693" i="64"/>
  <c r="BN1708" i="64" s="1"/>
  <c r="BN666" i="64"/>
  <c r="BN679" i="64" s="1"/>
  <c r="BN1083" i="64"/>
  <c r="BN1098" i="64" s="1"/>
  <c r="BN642" i="64"/>
  <c r="BN994" i="64"/>
  <c r="BN1007" i="64" s="1"/>
  <c r="BN1717" i="64"/>
  <c r="BN593" i="64"/>
  <c r="BN942" i="64"/>
  <c r="BN617" i="64"/>
  <c r="BN565" i="64"/>
  <c r="BN459" i="64"/>
  <c r="BF1662" i="64"/>
  <c r="BF2468" i="64"/>
  <c r="BF2442" i="64"/>
  <c r="BF2417" i="64"/>
  <c r="BF2391" i="64"/>
  <c r="BF2408" i="64" s="1"/>
  <c r="BF1638" i="64"/>
  <c r="BF1653" i="64" s="1"/>
  <c r="BF1606" i="64"/>
  <c r="BF2520" i="64"/>
  <c r="BF2534" i="64" s="1"/>
  <c r="BF1584" i="64"/>
  <c r="BF1597" i="64" s="1"/>
  <c r="BF1791" i="64"/>
  <c r="BF1804" i="64" s="1"/>
  <c r="BF1946" i="64"/>
  <c r="BF1969" i="64" s="1"/>
  <c r="BF1539" i="64"/>
  <c r="BF1574" i="64" s="1"/>
  <c r="BF1495" i="64"/>
  <c r="BF1530" i="64" s="1"/>
  <c r="BF1459" i="64"/>
  <c r="BF1486" i="64" s="1"/>
  <c r="BF1914" i="64"/>
  <c r="BF1937" i="64" s="1"/>
  <c r="BF1878" i="64"/>
  <c r="BF1905" i="64" s="1"/>
  <c r="BF1423" i="64"/>
  <c r="BF1450" i="64" s="1"/>
  <c r="BF2012" i="64"/>
  <c r="BF2037" i="64" s="1"/>
  <c r="BF1353" i="64"/>
  <c r="BF1380" i="64" s="1"/>
  <c r="BF1329" i="64"/>
  <c r="BF1388" i="64"/>
  <c r="BF1415" i="64" s="1"/>
  <c r="BF1978" i="64"/>
  <c r="BF2003" i="64" s="1"/>
  <c r="BF1235" i="64"/>
  <c r="BF1107" i="64"/>
  <c r="BF1259" i="64"/>
  <c r="BF1272" i="64" s="1"/>
  <c r="BF1083" i="64"/>
  <c r="BF1098" i="64" s="1"/>
  <c r="BF1693" i="64"/>
  <c r="BF1708" i="64" s="1"/>
  <c r="BF666" i="64"/>
  <c r="BF679" i="64" s="1"/>
  <c r="BF642" i="64"/>
  <c r="BF994" i="64"/>
  <c r="BF1007" i="64" s="1"/>
  <c r="BF1717" i="64"/>
  <c r="BF617" i="64"/>
  <c r="BF593" i="64"/>
  <c r="BF565" i="64"/>
  <c r="BF942" i="64"/>
  <c r="BF459" i="64"/>
  <c r="AX1662" i="64"/>
  <c r="AX2468" i="64"/>
  <c r="AX2442" i="64"/>
  <c r="AX2417" i="64"/>
  <c r="AX2391" i="64"/>
  <c r="AX2408" i="64" s="1"/>
  <c r="AX1606" i="64"/>
  <c r="AX2520" i="64"/>
  <c r="AX2534" i="64" s="1"/>
  <c r="AX1638" i="64"/>
  <c r="AX1653" i="64" s="1"/>
  <c r="AX1584" i="64"/>
  <c r="AX1597" i="64" s="1"/>
  <c r="AX1946" i="64"/>
  <c r="AX1969" i="64" s="1"/>
  <c r="AX1791" i="64"/>
  <c r="AX1804" i="64" s="1"/>
  <c r="AX1539" i="64"/>
  <c r="AX1574" i="64" s="1"/>
  <c r="AX1495" i="64"/>
  <c r="AX1530" i="64" s="1"/>
  <c r="AX1459" i="64"/>
  <c r="AX1486" i="64" s="1"/>
  <c r="AX1914" i="64"/>
  <c r="AX1937" i="64" s="1"/>
  <c r="AX1423" i="64"/>
  <c r="AX1450" i="64" s="1"/>
  <c r="AX1878" i="64"/>
  <c r="AX1905" i="64" s="1"/>
  <c r="AX2012" i="64"/>
  <c r="AX2037" i="64" s="1"/>
  <c r="AX1388" i="64"/>
  <c r="AX1415" i="64" s="1"/>
  <c r="AX1353" i="64"/>
  <c r="AX1380" i="64" s="1"/>
  <c r="AX1329" i="64"/>
  <c r="AX1978" i="64"/>
  <c r="AX2003" i="64" s="1"/>
  <c r="AX1235" i="64"/>
  <c r="AX1107" i="64"/>
  <c r="AX1259" i="64"/>
  <c r="AX1272" i="64" s="1"/>
  <c r="AX1693" i="64"/>
  <c r="AX1708" i="64" s="1"/>
  <c r="AX666" i="64"/>
  <c r="AX679" i="64" s="1"/>
  <c r="AX642" i="64"/>
  <c r="AX994" i="64"/>
  <c r="AX1007" i="64" s="1"/>
  <c r="AX617" i="64"/>
  <c r="AX1717" i="64"/>
  <c r="AX942" i="64"/>
  <c r="AX593" i="64"/>
  <c r="AX1083" i="64"/>
  <c r="AX1098" i="64" s="1"/>
  <c r="AX565" i="64"/>
  <c r="AX459" i="64"/>
  <c r="AP1662" i="64"/>
  <c r="AP2468" i="64"/>
  <c r="AP2442" i="64"/>
  <c r="AP2417" i="64"/>
  <c r="AP2391" i="64"/>
  <c r="AP2408" i="64" s="1"/>
  <c r="AP1606" i="64"/>
  <c r="AP2520" i="64"/>
  <c r="AP2534" i="64" s="1"/>
  <c r="AP1584" i="64"/>
  <c r="AP1597" i="64" s="1"/>
  <c r="AP1791" i="64"/>
  <c r="AP1804" i="64" s="1"/>
  <c r="AP1946" i="64"/>
  <c r="AP1969" i="64" s="1"/>
  <c r="AP1638" i="64"/>
  <c r="AP1653" i="64" s="1"/>
  <c r="AP1495" i="64"/>
  <c r="AP1530" i="64" s="1"/>
  <c r="AP1539" i="64"/>
  <c r="AP1574" i="64" s="1"/>
  <c r="AP1459" i="64"/>
  <c r="AP1486" i="64" s="1"/>
  <c r="AP1914" i="64"/>
  <c r="AP1937" i="64" s="1"/>
  <c r="AP1878" i="64"/>
  <c r="AP1905" i="64" s="1"/>
  <c r="AP1423" i="64"/>
  <c r="AP1450" i="64" s="1"/>
  <c r="AP2012" i="64"/>
  <c r="AP2037" i="64" s="1"/>
  <c r="AP1353" i="64"/>
  <c r="AP1380" i="64" s="1"/>
  <c r="AP1329" i="64"/>
  <c r="AP1978" i="64"/>
  <c r="AP2003" i="64" s="1"/>
  <c r="AP1235" i="64"/>
  <c r="AP1259" i="64"/>
  <c r="AP1272" i="64" s="1"/>
  <c r="AP1107" i="64"/>
  <c r="AP1693" i="64"/>
  <c r="AP1708" i="64" s="1"/>
  <c r="AP666" i="64"/>
  <c r="AP679" i="64" s="1"/>
  <c r="AP1388" i="64"/>
  <c r="AP1415" i="64" s="1"/>
  <c r="AP642" i="64"/>
  <c r="AP1083" i="64"/>
  <c r="AP1098" i="64" s="1"/>
  <c r="AP994" i="64"/>
  <c r="AP1007" i="64" s="1"/>
  <c r="AP1717" i="64"/>
  <c r="AP593" i="64"/>
  <c r="AP942" i="64"/>
  <c r="AP565" i="64"/>
  <c r="AP459" i="64"/>
  <c r="AH1662" i="64"/>
  <c r="AH2468" i="64"/>
  <c r="AH2442" i="64"/>
  <c r="AH2417" i="64"/>
  <c r="AH2391" i="64"/>
  <c r="AH2408" i="64" s="1"/>
  <c r="AH1606" i="64"/>
  <c r="AH1638" i="64"/>
  <c r="AH1653" i="64" s="1"/>
  <c r="AH2520" i="64"/>
  <c r="AH2534" i="64" s="1"/>
  <c r="AH1584" i="64"/>
  <c r="AH1597" i="64" s="1"/>
  <c r="AH1791" i="64"/>
  <c r="AH1804" i="64" s="1"/>
  <c r="AH1946" i="64"/>
  <c r="AH1969" i="64" s="1"/>
  <c r="AH1459" i="64"/>
  <c r="AH1486" i="64" s="1"/>
  <c r="AH1495" i="64"/>
  <c r="AH1530" i="64" s="1"/>
  <c r="AH1914" i="64"/>
  <c r="AH1937" i="64" s="1"/>
  <c r="AH1539" i="64"/>
  <c r="AH1574" i="64" s="1"/>
  <c r="AH1878" i="64"/>
  <c r="AH1905" i="64" s="1"/>
  <c r="AH1423" i="64"/>
  <c r="AH1450" i="64" s="1"/>
  <c r="AH2012" i="64"/>
  <c r="AH2037" i="64" s="1"/>
  <c r="AH1353" i="64"/>
  <c r="AH1380" i="64" s="1"/>
  <c r="AH1329" i="64"/>
  <c r="AH1388" i="64"/>
  <c r="AH1415" i="64" s="1"/>
  <c r="AH1978" i="64"/>
  <c r="AH2003" i="64" s="1"/>
  <c r="AH1235" i="64"/>
  <c r="AH1259" i="64"/>
  <c r="AH1272" i="64" s="1"/>
  <c r="AH1107" i="64"/>
  <c r="AH1693" i="64"/>
  <c r="AH1708" i="64" s="1"/>
  <c r="AH666" i="64"/>
  <c r="AH679" i="64" s="1"/>
  <c r="AH1083" i="64"/>
  <c r="AH1098" i="64" s="1"/>
  <c r="AH642" i="64"/>
  <c r="AH994" i="64"/>
  <c r="AH1007" i="64" s="1"/>
  <c r="AH1717" i="64"/>
  <c r="AH593" i="64"/>
  <c r="AH565" i="64"/>
  <c r="AH459" i="64"/>
  <c r="Z1662" i="64"/>
  <c r="Z2468" i="64"/>
  <c r="Z2442" i="64"/>
  <c r="Z2417" i="64"/>
  <c r="Z2391" i="64"/>
  <c r="Z2408" i="64" s="1"/>
  <c r="Z1606" i="64"/>
  <c r="Z1638" i="64"/>
  <c r="Z1653" i="64" s="1"/>
  <c r="Z1584" i="64"/>
  <c r="Z1597" i="64" s="1"/>
  <c r="Z1946" i="64"/>
  <c r="Z1969" i="64" s="1"/>
  <c r="Z2520" i="64"/>
  <c r="Z2534" i="64" s="1"/>
  <c r="Z1791" i="64"/>
  <c r="Z1804" i="64" s="1"/>
  <c r="Z1539" i="64"/>
  <c r="Z1574" i="64" s="1"/>
  <c r="Z1495" i="64"/>
  <c r="Z1530" i="64" s="1"/>
  <c r="Z1459" i="64"/>
  <c r="Z1486" i="64" s="1"/>
  <c r="Z1914" i="64"/>
  <c r="Z1937" i="64" s="1"/>
  <c r="Z1423" i="64"/>
  <c r="Z1450" i="64" s="1"/>
  <c r="Z2012" i="64"/>
  <c r="Z2037" i="64" s="1"/>
  <c r="Z1388" i="64"/>
  <c r="Z1415" i="64" s="1"/>
  <c r="Z1353" i="64"/>
  <c r="Z1380" i="64" s="1"/>
  <c r="Z1878" i="64"/>
  <c r="Z1905" i="64" s="1"/>
  <c r="Z1329" i="64"/>
  <c r="Z1978" i="64"/>
  <c r="Z2003" i="64" s="1"/>
  <c r="Z1235" i="64"/>
  <c r="Z1107" i="64"/>
  <c r="Z1083" i="64"/>
  <c r="Z1098" i="64" s="1"/>
  <c r="Z1693" i="64"/>
  <c r="Z1708" i="64" s="1"/>
  <c r="Z666" i="64"/>
  <c r="Z679" i="64" s="1"/>
  <c r="Z642" i="64"/>
  <c r="Z994" i="64"/>
  <c r="Z1007" i="64" s="1"/>
  <c r="Z1259" i="64"/>
  <c r="Z1272" i="64" s="1"/>
  <c r="Z1717" i="64"/>
  <c r="Z942" i="64"/>
  <c r="Z593" i="64"/>
  <c r="Z565" i="64"/>
  <c r="Z459" i="64"/>
  <c r="CE2467" i="64"/>
  <c r="CE1661" i="64"/>
  <c r="CE2441" i="64"/>
  <c r="CE2416" i="64"/>
  <c r="CE2390" i="64"/>
  <c r="CE1637" i="64"/>
  <c r="CE1605" i="64"/>
  <c r="CE1583" i="64"/>
  <c r="CE2519" i="64"/>
  <c r="CE1538" i="64"/>
  <c r="CE1790" i="64"/>
  <c r="CE1458" i="64"/>
  <c r="CE1945" i="64"/>
  <c r="CE1913" i="64"/>
  <c r="CE1494" i="64"/>
  <c r="CE1422" i="64"/>
  <c r="CE1352" i="64"/>
  <c r="CE1387" i="64"/>
  <c r="CE1977" i="64"/>
  <c r="CE1877" i="64"/>
  <c r="CE1258" i="64"/>
  <c r="CE2011" i="64"/>
  <c r="CE665" i="64"/>
  <c r="CE678" i="64" s="1"/>
  <c r="CE641" i="64"/>
  <c r="CE1106" i="64"/>
  <c r="CE1225" i="64" s="1"/>
  <c r="CE993" i="64"/>
  <c r="CE592" i="64"/>
  <c r="CE1328" i="64"/>
  <c r="CE564" i="64"/>
  <c r="CE458" i="64"/>
  <c r="CE1234" i="64"/>
  <c r="CE1249" i="64" s="1"/>
  <c r="CE616" i="64"/>
  <c r="BW2467" i="64"/>
  <c r="BW1661" i="64"/>
  <c r="BW2441" i="64"/>
  <c r="BW2416" i="64"/>
  <c r="BW2390" i="64"/>
  <c r="BW1637" i="64"/>
  <c r="BW1605" i="64"/>
  <c r="BW1583" i="64"/>
  <c r="BW2519" i="64"/>
  <c r="BW1790" i="64"/>
  <c r="BW1538" i="64"/>
  <c r="BW1494" i="64"/>
  <c r="BW1458" i="64"/>
  <c r="BW1945" i="64"/>
  <c r="BW1422" i="64"/>
  <c r="BW1877" i="64"/>
  <c r="BW1913" i="64"/>
  <c r="BW1352" i="64"/>
  <c r="BW1977" i="64"/>
  <c r="BW1258" i="64"/>
  <c r="BW2011" i="64"/>
  <c r="BW1387" i="64"/>
  <c r="BW1328" i="64"/>
  <c r="BW1234" i="64"/>
  <c r="BW1249" i="64" s="1"/>
  <c r="BW1106" i="64"/>
  <c r="BW1225" i="64" s="1"/>
  <c r="BW665" i="64"/>
  <c r="BW678" i="64" s="1"/>
  <c r="BW641" i="64"/>
  <c r="BW993" i="64"/>
  <c r="BW592" i="64"/>
  <c r="BW941" i="64"/>
  <c r="BW1692" i="64"/>
  <c r="BW564" i="64"/>
  <c r="BW458" i="64"/>
  <c r="BW616" i="64"/>
  <c r="BO2467" i="64"/>
  <c r="BO1661" i="64"/>
  <c r="BO2441" i="64"/>
  <c r="BO2416" i="64"/>
  <c r="BO2390" i="64"/>
  <c r="BO1637" i="64"/>
  <c r="BO1605" i="64"/>
  <c r="BO1583" i="64"/>
  <c r="BO1790" i="64"/>
  <c r="BO2519" i="64"/>
  <c r="BO1538" i="64"/>
  <c r="BO1494" i="64"/>
  <c r="BO1458" i="64"/>
  <c r="BO1877" i="64"/>
  <c r="BO1913" i="64"/>
  <c r="BO1422" i="64"/>
  <c r="BO1352" i="64"/>
  <c r="BO1387" i="64"/>
  <c r="BO1977" i="64"/>
  <c r="BO1945" i="64"/>
  <c r="BO2011" i="64"/>
  <c r="BO1328" i="64"/>
  <c r="BO665" i="64"/>
  <c r="BO678" i="64" s="1"/>
  <c r="BO1258" i="64"/>
  <c r="BO1234" i="64"/>
  <c r="BO1249" i="64" s="1"/>
  <c r="BO641" i="64"/>
  <c r="BO993" i="64"/>
  <c r="BO1106" i="64"/>
  <c r="BO1225" i="64" s="1"/>
  <c r="BO592" i="64"/>
  <c r="BO564" i="64"/>
  <c r="BO941" i="64"/>
  <c r="BO458" i="64"/>
  <c r="BO616" i="64"/>
  <c r="BG2467" i="64"/>
  <c r="BG2441" i="64"/>
  <c r="BG1661" i="64"/>
  <c r="BG2416" i="64"/>
  <c r="BG2390" i="64"/>
  <c r="BG1637" i="64"/>
  <c r="BG1605" i="64"/>
  <c r="BG1583" i="64"/>
  <c r="BG2519" i="64"/>
  <c r="BG1538" i="64"/>
  <c r="BG1790" i="64"/>
  <c r="BG1494" i="64"/>
  <c r="BG1458" i="64"/>
  <c r="BG1945" i="64"/>
  <c r="BG1422" i="64"/>
  <c r="BG1913" i="64"/>
  <c r="BG1877" i="64"/>
  <c r="BG1387" i="64"/>
  <c r="BG1352" i="64"/>
  <c r="BG1977" i="64"/>
  <c r="BG1328" i="64"/>
  <c r="BG1258" i="64"/>
  <c r="BG2011" i="64"/>
  <c r="BG665" i="64"/>
  <c r="BG678" i="64" s="1"/>
  <c r="BG1106" i="64"/>
  <c r="BG1225" i="64" s="1"/>
  <c r="BG641" i="64"/>
  <c r="BG993" i="64"/>
  <c r="BG1234" i="64"/>
  <c r="BG1249" i="64" s="1"/>
  <c r="BG941" i="64"/>
  <c r="BG592" i="64"/>
  <c r="BG1692" i="64"/>
  <c r="BG564" i="64"/>
  <c r="BG458" i="64"/>
  <c r="BG616" i="64"/>
  <c r="AY2467" i="64"/>
  <c r="AY2441" i="64"/>
  <c r="AY1661" i="64"/>
  <c r="AY2416" i="64"/>
  <c r="AY2390" i="64"/>
  <c r="AY1637" i="64"/>
  <c r="AY1605" i="64"/>
  <c r="AY1583" i="64"/>
  <c r="AY2519" i="64"/>
  <c r="AY1790" i="64"/>
  <c r="AY1538" i="64"/>
  <c r="AY1494" i="64"/>
  <c r="AY1458" i="64"/>
  <c r="AY1945" i="64"/>
  <c r="AY1877" i="64"/>
  <c r="AY1422" i="64"/>
  <c r="AY1913" i="64"/>
  <c r="AY1352" i="64"/>
  <c r="AY1977" i="64"/>
  <c r="AY1387" i="64"/>
  <c r="AY2011" i="64"/>
  <c r="AY1258" i="64"/>
  <c r="AY1106" i="64"/>
  <c r="AY1225" i="64" s="1"/>
  <c r="AY665" i="64"/>
  <c r="AY678" i="64" s="1"/>
  <c r="AY1328" i="64"/>
  <c r="AY641" i="64"/>
  <c r="AY993" i="64"/>
  <c r="AY592" i="64"/>
  <c r="AY941" i="64"/>
  <c r="AY564" i="64"/>
  <c r="AY458" i="64"/>
  <c r="AY616" i="64"/>
  <c r="AQ2467" i="64"/>
  <c r="AQ2441" i="64"/>
  <c r="AQ2416" i="64"/>
  <c r="AQ1661" i="64"/>
  <c r="AQ2390" i="64"/>
  <c r="AQ1637" i="64"/>
  <c r="AQ1605" i="64"/>
  <c r="AQ1583" i="64"/>
  <c r="AQ2519" i="64"/>
  <c r="AQ1538" i="64"/>
  <c r="AQ1494" i="64"/>
  <c r="AQ1790" i="64"/>
  <c r="AQ1945" i="64"/>
  <c r="AQ1458" i="64"/>
  <c r="AQ1877" i="64"/>
  <c r="AQ1913" i="64"/>
  <c r="AQ1422" i="64"/>
  <c r="AQ1352" i="64"/>
  <c r="AQ1387" i="64"/>
  <c r="AQ1977" i="64"/>
  <c r="AQ1258" i="64"/>
  <c r="AQ2011" i="64"/>
  <c r="AQ1328" i="64"/>
  <c r="AQ1234" i="64"/>
  <c r="AQ1249" i="64" s="1"/>
  <c r="AQ665" i="64"/>
  <c r="AQ678" i="64" s="1"/>
  <c r="AQ641" i="64"/>
  <c r="AQ993" i="64"/>
  <c r="AQ1106" i="64"/>
  <c r="AQ1225" i="64" s="1"/>
  <c r="AQ592" i="64"/>
  <c r="AQ1692" i="64"/>
  <c r="AQ564" i="64"/>
  <c r="AQ458" i="64"/>
  <c r="AQ941" i="64"/>
  <c r="AQ616" i="64"/>
  <c r="AI2467" i="64"/>
  <c r="AI2441" i="64"/>
  <c r="AI2416" i="64"/>
  <c r="AI2390" i="64"/>
  <c r="AI1637" i="64"/>
  <c r="AI1661" i="64"/>
  <c r="AI1605" i="64"/>
  <c r="AI1583" i="64"/>
  <c r="AI2519" i="64"/>
  <c r="AI1790" i="64"/>
  <c r="AI1538" i="64"/>
  <c r="AI1458" i="64"/>
  <c r="AI1494" i="64"/>
  <c r="AI1422" i="64"/>
  <c r="AI1945" i="64"/>
  <c r="AI1877" i="64"/>
  <c r="AI1387" i="64"/>
  <c r="AI1352" i="64"/>
  <c r="AI1913" i="64"/>
  <c r="AI1977" i="64"/>
  <c r="AI1328" i="64"/>
  <c r="AI1258" i="64"/>
  <c r="AI665" i="64"/>
  <c r="AI678" i="64" s="1"/>
  <c r="AI1106" i="64"/>
  <c r="AI1225" i="64" s="1"/>
  <c r="AI2011" i="64"/>
  <c r="AI1234" i="64"/>
  <c r="AI1249" i="64" s="1"/>
  <c r="AI641" i="64"/>
  <c r="AI993" i="64"/>
  <c r="AI941" i="64"/>
  <c r="AI592" i="64"/>
  <c r="AI564" i="64"/>
  <c r="AI458" i="64"/>
  <c r="AI616" i="64"/>
  <c r="AA1661" i="64"/>
  <c r="AA2441" i="64"/>
  <c r="AA2467" i="64"/>
  <c r="AA2416" i="64"/>
  <c r="AA2390" i="64"/>
  <c r="AA1637" i="64"/>
  <c r="AA1605" i="64"/>
  <c r="AA1583" i="64"/>
  <c r="AA1790" i="64"/>
  <c r="AA2519" i="64"/>
  <c r="AA1538" i="64"/>
  <c r="AA1494" i="64"/>
  <c r="AA1945" i="64"/>
  <c r="AA1877" i="64"/>
  <c r="AA1458" i="64"/>
  <c r="AA1913" i="64"/>
  <c r="AA1422" i="64"/>
  <c r="AA1352" i="64"/>
  <c r="AA1977" i="64"/>
  <c r="AA1387" i="64"/>
  <c r="AA1328" i="64"/>
  <c r="AA2011" i="64"/>
  <c r="AA1258" i="64"/>
  <c r="AA665" i="64"/>
  <c r="AA678" i="64" s="1"/>
  <c r="AA641" i="64"/>
  <c r="AA993" i="64"/>
  <c r="AA1234" i="64"/>
  <c r="AA1249" i="64" s="1"/>
  <c r="AA592" i="64"/>
  <c r="AA1692" i="64"/>
  <c r="AA941" i="64"/>
  <c r="AA564" i="64"/>
  <c r="AA458" i="64"/>
  <c r="AA616" i="64"/>
  <c r="S1661" i="64"/>
  <c r="S2441" i="64"/>
  <c r="S2416" i="64"/>
  <c r="S2467" i="64"/>
  <c r="S2390" i="64"/>
  <c r="S1637" i="64"/>
  <c r="S1605" i="64"/>
  <c r="S1583" i="64"/>
  <c r="S2519" i="64"/>
  <c r="S1538" i="64"/>
  <c r="S1790" i="64"/>
  <c r="S1913" i="64"/>
  <c r="S1458" i="64"/>
  <c r="S1494" i="64"/>
  <c r="S1422" i="64"/>
  <c r="S1945" i="64"/>
  <c r="S1877" i="64"/>
  <c r="S1352" i="64"/>
  <c r="S1387" i="64"/>
  <c r="S1977" i="64"/>
  <c r="S1258" i="64"/>
  <c r="S2011" i="64"/>
  <c r="S1234" i="64"/>
  <c r="S665" i="64"/>
  <c r="S678" i="64" s="1"/>
  <c r="S641" i="64"/>
  <c r="S1106" i="64"/>
  <c r="S1225" i="64" s="1"/>
  <c r="S993" i="64"/>
  <c r="S1328" i="64"/>
  <c r="S592" i="64"/>
  <c r="S564" i="64"/>
  <c r="S458" i="64"/>
  <c r="S616" i="64"/>
  <c r="CF2464" i="64"/>
  <c r="CF2481" i="64" s="1"/>
  <c r="CF2438" i="64"/>
  <c r="CF2455" i="64" s="1"/>
  <c r="CF1658" i="64"/>
  <c r="CF1680" i="64" s="1"/>
  <c r="CF2413" i="64"/>
  <c r="CF2430" i="64" s="1"/>
  <c r="CF2387" i="64"/>
  <c r="CF2404" i="64" s="1"/>
  <c r="CF1634" i="64"/>
  <c r="CF1649" i="64" s="1"/>
  <c r="CF1602" i="64"/>
  <c r="CF1625" i="64" s="1"/>
  <c r="CF1580" i="64"/>
  <c r="CF1593" i="64" s="1"/>
  <c r="CF2516" i="64"/>
  <c r="CF2530" i="64" s="1"/>
  <c r="CF1787" i="64"/>
  <c r="CF1800" i="64" s="1"/>
  <c r="CF1535" i="64"/>
  <c r="CF1570" i="64" s="1"/>
  <c r="CF1491" i="64"/>
  <c r="CF1526" i="64" s="1"/>
  <c r="CF1455" i="64"/>
  <c r="CF1482" i="64" s="1"/>
  <c r="CF1942" i="64"/>
  <c r="CF1965" i="64" s="1"/>
  <c r="CF1419" i="64"/>
  <c r="CF1446" i="64" s="1"/>
  <c r="CF1874" i="64"/>
  <c r="CF1901" i="64" s="1"/>
  <c r="CF1910" i="64"/>
  <c r="CF1933" i="64" s="1"/>
  <c r="CF1349" i="64"/>
  <c r="CF1376" i="64" s="1"/>
  <c r="CF1974" i="64"/>
  <c r="CF1999" i="64" s="1"/>
  <c r="CF1384" i="64"/>
  <c r="CF1411" i="64" s="1"/>
  <c r="CF2008" i="64"/>
  <c r="CF2033" i="64" s="1"/>
  <c r="CF1255" i="64"/>
  <c r="CF1268" i="64" s="1"/>
  <c r="CF1325" i="64"/>
  <c r="CF662" i="64"/>
  <c r="CF675" i="64" s="1"/>
  <c r="CF1103" i="64"/>
  <c r="CF638" i="64"/>
  <c r="CF990" i="64"/>
  <c r="CF1003" i="64" s="1"/>
  <c r="CF1231" i="64"/>
  <c r="CF1246" i="64" s="1"/>
  <c r="CF1079" i="64"/>
  <c r="CF1094" i="64" s="1"/>
  <c r="CF589" i="64"/>
  <c r="CF938" i="64"/>
  <c r="CF953" i="64" s="1"/>
  <c r="CF1689" i="64"/>
  <c r="CF1704" i="64" s="1"/>
  <c r="CF561" i="64"/>
  <c r="CF455" i="64"/>
  <c r="CF613" i="64"/>
  <c r="BX2438" i="64"/>
  <c r="BX2455" i="64" s="1"/>
  <c r="BX1658" i="64"/>
  <c r="BX1680" i="64" s="1"/>
  <c r="BX2464" i="64"/>
  <c r="BX2481" i="64" s="1"/>
  <c r="BX2387" i="64"/>
  <c r="BX2404" i="64" s="1"/>
  <c r="BX1634" i="64"/>
  <c r="BX1649" i="64" s="1"/>
  <c r="BX2413" i="64"/>
  <c r="BX2430" i="64" s="1"/>
  <c r="BX1602" i="64"/>
  <c r="BX1625" i="64" s="1"/>
  <c r="BX1580" i="64"/>
  <c r="BX1593" i="64" s="1"/>
  <c r="BX2516" i="64"/>
  <c r="BX2530" i="64" s="1"/>
  <c r="BX1535" i="64"/>
  <c r="BX1570" i="64" s="1"/>
  <c r="BX1787" i="64"/>
  <c r="BX1800" i="64" s="1"/>
  <c r="BX1455" i="64"/>
  <c r="BX1482" i="64" s="1"/>
  <c r="BX1874" i="64"/>
  <c r="BX1901" i="64" s="1"/>
  <c r="BX1910" i="64"/>
  <c r="BX1933" i="64" s="1"/>
  <c r="BX1419" i="64"/>
  <c r="BX1446" i="64" s="1"/>
  <c r="BX1491" i="64"/>
  <c r="BX1526" i="64" s="1"/>
  <c r="BX1942" i="64"/>
  <c r="BX1965" i="64" s="1"/>
  <c r="BX1349" i="64"/>
  <c r="BX1376" i="64" s="1"/>
  <c r="BX1384" i="64"/>
  <c r="BX1411" i="64" s="1"/>
  <c r="BX1974" i="64"/>
  <c r="BX1999" i="64" s="1"/>
  <c r="BX2008" i="64"/>
  <c r="BX2033" i="64" s="1"/>
  <c r="BX1325" i="64"/>
  <c r="BX1255" i="64"/>
  <c r="BX1268" i="64" s="1"/>
  <c r="BX1231" i="64"/>
  <c r="BX1246" i="64" s="1"/>
  <c r="BX662" i="64"/>
  <c r="BX675" i="64" s="1"/>
  <c r="BX638" i="64"/>
  <c r="BX990" i="64"/>
  <c r="BX1003" i="64" s="1"/>
  <c r="BX1079" i="64"/>
  <c r="BX1094" i="64" s="1"/>
  <c r="BX1689" i="64"/>
  <c r="BX1704" i="64" s="1"/>
  <c r="BX589" i="64"/>
  <c r="BX1103" i="64"/>
  <c r="BX561" i="64"/>
  <c r="BX938" i="64"/>
  <c r="BX953" i="64" s="1"/>
  <c r="BX455" i="64"/>
  <c r="BX613" i="64"/>
  <c r="BP2464" i="64"/>
  <c r="BP2481" i="64" s="1"/>
  <c r="BP2438" i="64"/>
  <c r="BP2455" i="64" s="1"/>
  <c r="BP1658" i="64"/>
  <c r="BP1680" i="64" s="1"/>
  <c r="BP2387" i="64"/>
  <c r="BP2404" i="64" s="1"/>
  <c r="BP1634" i="64"/>
  <c r="BP1649" i="64" s="1"/>
  <c r="BP2413" i="64"/>
  <c r="BP2430" i="64" s="1"/>
  <c r="BP1602" i="64"/>
  <c r="BP1625" i="64" s="1"/>
  <c r="BP1580" i="64"/>
  <c r="BP1593" i="64" s="1"/>
  <c r="BP2516" i="64"/>
  <c r="BP2530" i="64" s="1"/>
  <c r="BP1535" i="64"/>
  <c r="BP1570" i="64" s="1"/>
  <c r="BP1491" i="64"/>
  <c r="BP1526" i="64" s="1"/>
  <c r="BP1787" i="64"/>
  <c r="BP1800" i="64" s="1"/>
  <c r="BP1910" i="64"/>
  <c r="BP1933" i="64" s="1"/>
  <c r="BP1455" i="64"/>
  <c r="BP1482" i="64" s="1"/>
  <c r="BP1942" i="64"/>
  <c r="BP1965" i="64" s="1"/>
  <c r="BP1419" i="64"/>
  <c r="BP1446" i="64" s="1"/>
  <c r="BP1384" i="64"/>
  <c r="BP1411" i="64" s="1"/>
  <c r="BP1349" i="64"/>
  <c r="BP1376" i="64" s="1"/>
  <c r="BP1874" i="64"/>
  <c r="BP1901" i="64" s="1"/>
  <c r="BP1974" i="64"/>
  <c r="BP1999" i="64" s="1"/>
  <c r="BP1325" i="64"/>
  <c r="BP1255" i="64"/>
  <c r="BP1268" i="64" s="1"/>
  <c r="BP2008" i="64"/>
  <c r="BP2033" i="64" s="1"/>
  <c r="BP662" i="64"/>
  <c r="BP675" i="64" s="1"/>
  <c r="BP1231" i="64"/>
  <c r="BP1246" i="64" s="1"/>
  <c r="BP638" i="64"/>
  <c r="BP1103" i="64"/>
  <c r="BP990" i="64"/>
  <c r="BP1003" i="64" s="1"/>
  <c r="BP1079" i="64"/>
  <c r="BP1094" i="64" s="1"/>
  <c r="BP938" i="64"/>
  <c r="BP953" i="64" s="1"/>
  <c r="BP589" i="64"/>
  <c r="BP1689" i="64"/>
  <c r="BP1704" i="64" s="1"/>
  <c r="BP561" i="64"/>
  <c r="BP455" i="64"/>
  <c r="BP613" i="64"/>
  <c r="BH2438" i="64"/>
  <c r="BH2455" i="64" s="1"/>
  <c r="BH2464" i="64"/>
  <c r="BH2481" i="64" s="1"/>
  <c r="BH1658" i="64"/>
  <c r="BH1680" i="64" s="1"/>
  <c r="BH2413" i="64"/>
  <c r="BH2430" i="64" s="1"/>
  <c r="BH2387" i="64"/>
  <c r="BH2404" i="64" s="1"/>
  <c r="BH1634" i="64"/>
  <c r="BH1649" i="64" s="1"/>
  <c r="BH1580" i="64"/>
  <c r="BH1593" i="64" s="1"/>
  <c r="BH1602" i="64"/>
  <c r="BH1625" i="64" s="1"/>
  <c r="BH2516" i="64"/>
  <c r="BH2530" i="64" s="1"/>
  <c r="BH1787" i="64"/>
  <c r="BH1800" i="64" s="1"/>
  <c r="BH1535" i="64"/>
  <c r="BH1570" i="64" s="1"/>
  <c r="BH1455" i="64"/>
  <c r="BH1482" i="64" s="1"/>
  <c r="BH1491" i="64"/>
  <c r="BH1526" i="64" s="1"/>
  <c r="BH1874" i="64"/>
  <c r="BH1901" i="64" s="1"/>
  <c r="BH1419" i="64"/>
  <c r="BH1446" i="64" s="1"/>
  <c r="BH1942" i="64"/>
  <c r="BH1965" i="64" s="1"/>
  <c r="BH1910" i="64"/>
  <c r="BH1933" i="64" s="1"/>
  <c r="BH1349" i="64"/>
  <c r="BH1376" i="64" s="1"/>
  <c r="BH1974" i="64"/>
  <c r="BH1999" i="64" s="1"/>
  <c r="BH1384" i="64"/>
  <c r="BH1411" i="64" s="1"/>
  <c r="BH1325" i="64"/>
  <c r="BH2008" i="64"/>
  <c r="BH2033" i="64" s="1"/>
  <c r="BH1255" i="64"/>
  <c r="BH1268" i="64" s="1"/>
  <c r="BH1103" i="64"/>
  <c r="BH662" i="64"/>
  <c r="BH675" i="64" s="1"/>
  <c r="BH638" i="64"/>
  <c r="BH990" i="64"/>
  <c r="BH1003" i="64" s="1"/>
  <c r="BH1231" i="64"/>
  <c r="BH1246" i="64" s="1"/>
  <c r="BH1079" i="64"/>
  <c r="BH1094" i="64" s="1"/>
  <c r="BH1689" i="64"/>
  <c r="BH1704" i="64" s="1"/>
  <c r="BH589" i="64"/>
  <c r="BH938" i="64"/>
  <c r="BH953" i="64" s="1"/>
  <c r="BH561" i="64"/>
  <c r="BH455" i="64"/>
  <c r="BH613" i="64"/>
  <c r="AZ2438" i="64"/>
  <c r="AZ2455" i="64" s="1"/>
  <c r="AZ2464" i="64"/>
  <c r="AZ2481" i="64" s="1"/>
  <c r="AZ1658" i="64"/>
  <c r="AZ1680" i="64" s="1"/>
  <c r="AZ2387" i="64"/>
  <c r="AZ2404" i="64" s="1"/>
  <c r="AZ1634" i="64"/>
  <c r="AZ1649" i="64" s="1"/>
  <c r="AZ2413" i="64"/>
  <c r="AZ2430" i="64" s="1"/>
  <c r="AZ1602" i="64"/>
  <c r="AZ1625" i="64" s="1"/>
  <c r="AZ1580" i="64"/>
  <c r="AZ1593" i="64" s="1"/>
  <c r="AZ2516" i="64"/>
  <c r="AZ2530" i="64" s="1"/>
  <c r="AZ1535" i="64"/>
  <c r="AZ1570" i="64" s="1"/>
  <c r="AZ1787" i="64"/>
  <c r="AZ1800" i="64" s="1"/>
  <c r="AZ1491" i="64"/>
  <c r="AZ1526" i="64" s="1"/>
  <c r="AZ1874" i="64"/>
  <c r="AZ1901" i="64" s="1"/>
  <c r="AZ1455" i="64"/>
  <c r="AZ1482" i="64" s="1"/>
  <c r="AZ1942" i="64"/>
  <c r="AZ1965" i="64" s="1"/>
  <c r="AZ1910" i="64"/>
  <c r="AZ1933" i="64" s="1"/>
  <c r="AZ1419" i="64"/>
  <c r="AZ1446" i="64" s="1"/>
  <c r="AZ1349" i="64"/>
  <c r="AZ1376" i="64" s="1"/>
  <c r="AZ1384" i="64"/>
  <c r="AZ1411" i="64" s="1"/>
  <c r="AZ1974" i="64"/>
  <c r="AZ1999" i="64" s="1"/>
  <c r="AZ1255" i="64"/>
  <c r="AZ1268" i="64" s="1"/>
  <c r="AZ2008" i="64"/>
  <c r="AZ2033" i="64" s="1"/>
  <c r="AZ1325" i="64"/>
  <c r="AZ1231" i="64"/>
  <c r="AZ1246" i="64" s="1"/>
  <c r="AZ662" i="64"/>
  <c r="AZ675" i="64" s="1"/>
  <c r="AZ638" i="64"/>
  <c r="AZ990" i="64"/>
  <c r="AZ1003" i="64" s="1"/>
  <c r="AZ1079" i="64"/>
  <c r="AZ1094" i="64" s="1"/>
  <c r="AZ589" i="64"/>
  <c r="AZ1103" i="64"/>
  <c r="AZ1689" i="64"/>
  <c r="AZ1704" i="64" s="1"/>
  <c r="AZ561" i="64"/>
  <c r="AZ455" i="64"/>
  <c r="AZ938" i="64"/>
  <c r="AZ953" i="64" s="1"/>
  <c r="AZ613" i="64"/>
  <c r="AR1658" i="64"/>
  <c r="AR1680" i="64" s="1"/>
  <c r="AR2464" i="64"/>
  <c r="AR2481" i="64" s="1"/>
  <c r="AR2438" i="64"/>
  <c r="AR2455" i="64" s="1"/>
  <c r="AR2387" i="64"/>
  <c r="AR2404" i="64" s="1"/>
  <c r="AR1634" i="64"/>
  <c r="AR1649" i="64" s="1"/>
  <c r="AR2413" i="64"/>
  <c r="AR2430" i="64" s="1"/>
  <c r="AR1580" i="64"/>
  <c r="AR1593" i="64" s="1"/>
  <c r="AR1602" i="64"/>
  <c r="AR1625" i="64" s="1"/>
  <c r="AR2516" i="64"/>
  <c r="AR2530" i="64" s="1"/>
  <c r="AR1787" i="64"/>
  <c r="AR1800" i="64" s="1"/>
  <c r="AR1535" i="64"/>
  <c r="AR1570" i="64" s="1"/>
  <c r="AR1455" i="64"/>
  <c r="AR1482" i="64" s="1"/>
  <c r="AR1419" i="64"/>
  <c r="AR1446" i="64" s="1"/>
  <c r="AR1491" i="64"/>
  <c r="AR1526" i="64" s="1"/>
  <c r="AR1942" i="64"/>
  <c r="AR1965" i="64" s="1"/>
  <c r="AR1874" i="64"/>
  <c r="AR1901" i="64" s="1"/>
  <c r="AR1910" i="64"/>
  <c r="AR1933" i="64" s="1"/>
  <c r="AR1384" i="64"/>
  <c r="AR1411" i="64" s="1"/>
  <c r="AR1349" i="64"/>
  <c r="AR1376" i="64" s="1"/>
  <c r="AR1974" i="64"/>
  <c r="AR1999" i="64" s="1"/>
  <c r="AR1325" i="64"/>
  <c r="AR662" i="64"/>
  <c r="AR675" i="64" s="1"/>
  <c r="AR638" i="64"/>
  <c r="AR1231" i="64"/>
  <c r="AR1246" i="64" s="1"/>
  <c r="AR990" i="64"/>
  <c r="AR1003" i="64" s="1"/>
  <c r="AR1103" i="64"/>
  <c r="AR1255" i="64"/>
  <c r="AR1268" i="64" s="1"/>
  <c r="AR1079" i="64"/>
  <c r="AR1094" i="64" s="1"/>
  <c r="AR1689" i="64"/>
  <c r="AR1704" i="64" s="1"/>
  <c r="AR2008" i="64"/>
  <c r="AR2033" i="64" s="1"/>
  <c r="AR938" i="64"/>
  <c r="AR953" i="64" s="1"/>
  <c r="AR589" i="64"/>
  <c r="AR561" i="64"/>
  <c r="AR455" i="64"/>
  <c r="AR613" i="64"/>
  <c r="AJ1658" i="64"/>
  <c r="AJ1680" i="64" s="1"/>
  <c r="AJ2438" i="64"/>
  <c r="AJ2455" i="64" s="1"/>
  <c r="AJ2464" i="64"/>
  <c r="AJ2481" i="64" s="1"/>
  <c r="AJ2387" i="64"/>
  <c r="AJ2404" i="64" s="1"/>
  <c r="AJ1634" i="64"/>
  <c r="AJ1649" i="64" s="1"/>
  <c r="AJ2413" i="64"/>
  <c r="AJ2430" i="64" s="1"/>
  <c r="AJ1602" i="64"/>
  <c r="AJ1625" i="64" s="1"/>
  <c r="AJ1580" i="64"/>
  <c r="AJ1593" i="64" s="1"/>
  <c r="AJ1787" i="64"/>
  <c r="AJ1800" i="64" s="1"/>
  <c r="AJ2516" i="64"/>
  <c r="AJ2530" i="64" s="1"/>
  <c r="AJ1535" i="64"/>
  <c r="AJ1570" i="64" s="1"/>
  <c r="AJ1491" i="64"/>
  <c r="AJ1526" i="64" s="1"/>
  <c r="AJ1455" i="64"/>
  <c r="AJ1482" i="64" s="1"/>
  <c r="AJ1942" i="64"/>
  <c r="AJ1965" i="64" s="1"/>
  <c r="AJ1874" i="64"/>
  <c r="AJ1901" i="64" s="1"/>
  <c r="AJ1419" i="64"/>
  <c r="AJ1446" i="64" s="1"/>
  <c r="AJ1910" i="64"/>
  <c r="AJ1933" i="64" s="1"/>
  <c r="AJ1349" i="64"/>
  <c r="AJ1376" i="64" s="1"/>
  <c r="AJ1974" i="64"/>
  <c r="AJ1999" i="64" s="1"/>
  <c r="AJ1384" i="64"/>
  <c r="AJ1411" i="64" s="1"/>
  <c r="AJ1325" i="64"/>
  <c r="AJ2008" i="64"/>
  <c r="AJ2033" i="64" s="1"/>
  <c r="AJ1255" i="64"/>
  <c r="AJ1268" i="64" s="1"/>
  <c r="AJ662" i="64"/>
  <c r="AJ675" i="64" s="1"/>
  <c r="AJ1103" i="64"/>
  <c r="AJ638" i="64"/>
  <c r="AJ990" i="64"/>
  <c r="AJ1003" i="64" s="1"/>
  <c r="AJ1079" i="64"/>
  <c r="AJ1094" i="64" s="1"/>
  <c r="AJ589" i="64"/>
  <c r="AJ1231" i="64"/>
  <c r="AJ1246" i="64" s="1"/>
  <c r="AJ938" i="64"/>
  <c r="AJ953" i="64" s="1"/>
  <c r="AJ1689" i="64"/>
  <c r="AJ1704" i="64" s="1"/>
  <c r="AJ561" i="64"/>
  <c r="AJ455" i="64"/>
  <c r="AJ613" i="64"/>
  <c r="AB1658" i="64"/>
  <c r="AB1680" i="64" s="1"/>
  <c r="AB2438" i="64"/>
  <c r="AB2455" i="64" s="1"/>
  <c r="AB2413" i="64"/>
  <c r="AB2430" i="64" s="1"/>
  <c r="AB2387" i="64"/>
  <c r="AB2404" i="64" s="1"/>
  <c r="AB1634" i="64"/>
  <c r="AB1649" i="64" s="1"/>
  <c r="AB1602" i="64"/>
  <c r="AB1625" i="64" s="1"/>
  <c r="AB1580" i="64"/>
  <c r="AB1593" i="64" s="1"/>
  <c r="AB2516" i="64"/>
  <c r="AB2530" i="64" s="1"/>
  <c r="AB2464" i="64"/>
  <c r="AB2481" i="64" s="1"/>
  <c r="AB1535" i="64"/>
  <c r="AB1570" i="64" s="1"/>
  <c r="AB1787" i="64"/>
  <c r="AB1800" i="64" s="1"/>
  <c r="AB1491" i="64"/>
  <c r="AB1526" i="64" s="1"/>
  <c r="AB1455" i="64"/>
  <c r="AB1482" i="64" s="1"/>
  <c r="AB1910" i="64"/>
  <c r="AB1933" i="64" s="1"/>
  <c r="AB1419" i="64"/>
  <c r="AB1446" i="64" s="1"/>
  <c r="AB1942" i="64"/>
  <c r="AB1965" i="64" s="1"/>
  <c r="AB1349" i="64"/>
  <c r="AB1376" i="64" s="1"/>
  <c r="AB1384" i="64"/>
  <c r="AB1411" i="64" s="1"/>
  <c r="AB1874" i="64"/>
  <c r="AB1901" i="64" s="1"/>
  <c r="AB1974" i="64"/>
  <c r="AB1999" i="64" s="1"/>
  <c r="AB1325" i="64"/>
  <c r="AB1255" i="64"/>
  <c r="AB1268" i="64" s="1"/>
  <c r="AB2008" i="64"/>
  <c r="AB2033" i="64" s="1"/>
  <c r="AB1103" i="64"/>
  <c r="AB662" i="64"/>
  <c r="AB675" i="64" s="1"/>
  <c r="AB1231" i="64"/>
  <c r="AB1246" i="64" s="1"/>
  <c r="AB638" i="64"/>
  <c r="AB990" i="64"/>
  <c r="AB1003" i="64" s="1"/>
  <c r="AB1079" i="64"/>
  <c r="AB1094" i="64" s="1"/>
  <c r="AB1689" i="64"/>
  <c r="AB1704" i="64" s="1"/>
  <c r="AB589" i="64"/>
  <c r="AB561" i="64"/>
  <c r="AB455" i="64"/>
  <c r="AB613" i="64"/>
  <c r="T2464" i="64"/>
  <c r="T2481" i="64" s="1"/>
  <c r="T2438" i="64"/>
  <c r="T2455" i="64" s="1"/>
  <c r="T1658" i="64"/>
  <c r="T1680" i="64" s="1"/>
  <c r="T2387" i="64"/>
  <c r="T2404" i="64" s="1"/>
  <c r="T1634" i="64"/>
  <c r="T1649" i="64" s="1"/>
  <c r="T2413" i="64"/>
  <c r="T2430" i="64" s="1"/>
  <c r="T1580" i="64"/>
  <c r="T1593" i="64" s="1"/>
  <c r="T1602" i="64"/>
  <c r="T1625" i="64" s="1"/>
  <c r="T2516" i="64"/>
  <c r="T2530" i="64" s="1"/>
  <c r="T1787" i="64"/>
  <c r="T1800" i="64" s="1"/>
  <c r="T1535" i="64"/>
  <c r="T1570" i="64" s="1"/>
  <c r="T1491" i="64"/>
  <c r="T1526" i="64" s="1"/>
  <c r="T1455" i="64"/>
  <c r="T1482" i="64" s="1"/>
  <c r="T1942" i="64"/>
  <c r="T1965" i="64" s="1"/>
  <c r="T1419" i="64"/>
  <c r="T1446" i="64" s="1"/>
  <c r="T1874" i="64"/>
  <c r="T1901" i="64" s="1"/>
  <c r="T1349" i="64"/>
  <c r="T1376" i="64" s="1"/>
  <c r="T1910" i="64"/>
  <c r="T1933" i="64" s="1"/>
  <c r="T1974" i="64"/>
  <c r="T1999" i="64" s="1"/>
  <c r="T1255" i="64"/>
  <c r="T1268" i="64" s="1"/>
  <c r="T2008" i="64"/>
  <c r="T2033" i="64" s="1"/>
  <c r="T1384" i="64"/>
  <c r="T1411" i="64" s="1"/>
  <c r="T1325" i="64"/>
  <c r="T662" i="64"/>
  <c r="T675" i="64" s="1"/>
  <c r="T638" i="64"/>
  <c r="T990" i="64"/>
  <c r="T1003" i="64" s="1"/>
  <c r="T1231" i="64"/>
  <c r="T1246" i="64" s="1"/>
  <c r="T1079" i="64"/>
  <c r="T1094" i="64" s="1"/>
  <c r="T589" i="64"/>
  <c r="T938" i="64"/>
  <c r="T953" i="64" s="1"/>
  <c r="T1689" i="64"/>
  <c r="T1704"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712" i="64"/>
  <c r="BH1712" i="64"/>
  <c r="BV1712" i="64"/>
  <c r="S1713" i="64"/>
  <c r="S1728" i="64" s="1"/>
  <c r="AQ1716" i="64"/>
  <c r="AI1717" i="64"/>
  <c r="BU561" i="64"/>
  <c r="BD564" i="64"/>
  <c r="AV565" i="64"/>
  <c r="V588" i="64"/>
  <c r="V603" i="64" s="1"/>
  <c r="CH588" i="64"/>
  <c r="CH603" i="64" s="1"/>
  <c r="BZ589" i="64"/>
  <c r="BI592" i="64"/>
  <c r="BA593" i="64"/>
  <c r="AA612" i="64"/>
  <c r="BJ637" i="64"/>
  <c r="BL642" i="64"/>
  <c r="CG1688" i="64"/>
  <c r="CG1703" i="64" s="1"/>
  <c r="AY1692" i="64"/>
  <c r="BD942" i="64"/>
  <c r="AG990" i="64"/>
  <c r="AG1003" i="64" s="1"/>
  <c r="AK994" i="64"/>
  <c r="AK1007" i="64" s="1"/>
  <c r="CG661" i="64"/>
  <c r="AA1078" i="64"/>
  <c r="AA1093" i="64" s="1"/>
  <c r="W1657" i="64"/>
  <c r="W2463" i="64"/>
  <c r="W2480" i="64" s="1"/>
  <c r="W2412" i="64"/>
  <c r="W2429" i="64" s="1"/>
  <c r="W1633" i="64"/>
  <c r="W1648" i="64" s="1"/>
  <c r="W2386" i="64"/>
  <c r="W2403" i="64" s="1"/>
  <c r="W2437" i="64"/>
  <c r="W2454" i="64" s="1"/>
  <c r="W1786" i="64"/>
  <c r="W1799" i="64" s="1"/>
  <c r="W1579" i="64"/>
  <c r="W1592" i="64" s="1"/>
  <c r="W1601" i="64"/>
  <c r="W1624" i="64" s="1"/>
  <c r="W1490" i="64"/>
  <c r="W1525" i="64" s="1"/>
  <c r="W2515" i="64"/>
  <c r="W2529" i="64" s="1"/>
  <c r="W1534" i="64"/>
  <c r="W1941" i="64"/>
  <c r="W1964" i="64" s="1"/>
  <c r="W1909" i="64"/>
  <c r="W1932" i="64" s="1"/>
  <c r="W1454" i="64"/>
  <c r="W1481" i="64" s="1"/>
  <c r="W1973" i="64"/>
  <c r="W1998" i="64" s="1"/>
  <c r="W1418" i="64"/>
  <c r="W1445" i="64" s="1"/>
  <c r="W2007" i="64"/>
  <c r="W2032" i="64" s="1"/>
  <c r="W1383" i="64"/>
  <c r="W1410" i="64" s="1"/>
  <c r="W1348" i="64"/>
  <c r="W1375" i="64" s="1"/>
  <c r="W1324" i="64"/>
  <c r="W1339" i="64" s="1"/>
  <c r="W1873" i="64"/>
  <c r="W1900" i="64" s="1"/>
  <c r="W1254" i="64"/>
  <c r="W1267" i="64" s="1"/>
  <c r="W989" i="64"/>
  <c r="W1002" i="64" s="1"/>
  <c r="W1102" i="64"/>
  <c r="W1078" i="64"/>
  <c r="W1093" i="64" s="1"/>
  <c r="W937" i="64"/>
  <c r="W952" i="64" s="1"/>
  <c r="W1688" i="64"/>
  <c r="W1703" i="64" s="1"/>
  <c r="W1230" i="64"/>
  <c r="W1245" i="64" s="1"/>
  <c r="W661" i="64"/>
  <c r="W560" i="64"/>
  <c r="W580" i="64" s="1"/>
  <c r="W612" i="64"/>
  <c r="W637" i="64"/>
  <c r="W588" i="64"/>
  <c r="W603" i="64" s="1"/>
  <c r="BC1662" i="64"/>
  <c r="BC2468" i="64"/>
  <c r="BC2417" i="64"/>
  <c r="BC2442" i="64"/>
  <c r="BC1606" i="64"/>
  <c r="BC1638" i="64"/>
  <c r="BC1653" i="64" s="1"/>
  <c r="BC1584" i="64"/>
  <c r="BC1597" i="64" s="1"/>
  <c r="BC2391" i="64"/>
  <c r="BC2408" i="64" s="1"/>
  <c r="BC1791" i="64"/>
  <c r="BC1804" i="64" s="1"/>
  <c r="BC2520" i="64"/>
  <c r="BC2534" i="64" s="1"/>
  <c r="BC1495" i="64"/>
  <c r="BC1530" i="64" s="1"/>
  <c r="BC1878" i="64"/>
  <c r="BC1905" i="64" s="1"/>
  <c r="BC1539" i="64"/>
  <c r="BC1574" i="64" s="1"/>
  <c r="BC1459" i="64"/>
  <c r="BC1486" i="64" s="1"/>
  <c r="BC1946" i="64"/>
  <c r="BC1969" i="64" s="1"/>
  <c r="BC1914" i="64"/>
  <c r="BC1937" i="64" s="1"/>
  <c r="BC1388" i="64"/>
  <c r="BC1415" i="64" s="1"/>
  <c r="BC1978" i="64"/>
  <c r="BC2003" i="64" s="1"/>
  <c r="BC1423" i="64"/>
  <c r="BC1450" i="64" s="1"/>
  <c r="BC2012" i="64"/>
  <c r="BC2037" i="64" s="1"/>
  <c r="BC1353" i="64"/>
  <c r="BC1380" i="64" s="1"/>
  <c r="BC1259" i="64"/>
  <c r="BC1272" i="64" s="1"/>
  <c r="BC1235" i="64"/>
  <c r="BC1329" i="64"/>
  <c r="BC1107" i="64"/>
  <c r="BC1083" i="64"/>
  <c r="BC1098" i="64" s="1"/>
  <c r="BC942" i="64"/>
  <c r="BC1693" i="64"/>
  <c r="BC1708" i="64" s="1"/>
  <c r="BC666" i="64"/>
  <c r="BC679" i="64" s="1"/>
  <c r="BC994" i="64"/>
  <c r="BC1007" i="64" s="1"/>
  <c r="BC565" i="64"/>
  <c r="BC1717" i="64"/>
  <c r="BC642" i="64"/>
  <c r="BC617" i="64"/>
  <c r="BC593" i="64"/>
  <c r="BT1661" i="64"/>
  <c r="BT2467" i="64"/>
  <c r="BT2416" i="64"/>
  <c r="BT2441" i="64"/>
  <c r="BT2390" i="64"/>
  <c r="BT1637" i="64"/>
  <c r="BT1605" i="64"/>
  <c r="BT2519" i="64"/>
  <c r="BT1790" i="64"/>
  <c r="BT1538" i="64"/>
  <c r="BT1945" i="64"/>
  <c r="BT1583" i="64"/>
  <c r="BT1877" i="64"/>
  <c r="BT1458" i="64"/>
  <c r="BT1494" i="64"/>
  <c r="BT1387" i="64"/>
  <c r="BT2011" i="64"/>
  <c r="BT1422" i="64"/>
  <c r="BT1352" i="64"/>
  <c r="BT1913" i="64"/>
  <c r="BT1977" i="64"/>
  <c r="BT1234" i="64"/>
  <c r="BT1249" i="64" s="1"/>
  <c r="BT1258" i="64"/>
  <c r="BT1106" i="64"/>
  <c r="BT1225" i="64" s="1"/>
  <c r="BT1328" i="64"/>
  <c r="BT1692" i="64"/>
  <c r="BT665" i="64"/>
  <c r="BT678" i="64" s="1"/>
  <c r="BT616" i="64"/>
  <c r="BT1716" i="64"/>
  <c r="BT993" i="64"/>
  <c r="BT941" i="64"/>
  <c r="BT592" i="64"/>
  <c r="AN1661" i="64"/>
  <c r="AN2467" i="64"/>
  <c r="AN2416" i="64"/>
  <c r="AN2441" i="64"/>
  <c r="AN2390" i="64"/>
  <c r="AN1637" i="64"/>
  <c r="AN1605" i="64"/>
  <c r="AN1790" i="64"/>
  <c r="AN1583" i="64"/>
  <c r="AN2519" i="64"/>
  <c r="AN1538" i="64"/>
  <c r="AN1877" i="64"/>
  <c r="AN1945" i="64"/>
  <c r="AN1494" i="64"/>
  <c r="AN1458" i="64"/>
  <c r="AN1913" i="64"/>
  <c r="AN2011" i="64"/>
  <c r="AN1352" i="64"/>
  <c r="AN1387" i="64"/>
  <c r="AN1234" i="64"/>
  <c r="AN1249" i="64" s="1"/>
  <c r="AN1258" i="64"/>
  <c r="AN1977" i="64"/>
  <c r="AN1106" i="64"/>
  <c r="AN1225" i="64" s="1"/>
  <c r="AN1422" i="64"/>
  <c r="AN1328" i="64"/>
  <c r="AN1692" i="64"/>
  <c r="AN665" i="64"/>
  <c r="AN678" i="64" s="1"/>
  <c r="AN993" i="64"/>
  <c r="AN941" i="64"/>
  <c r="AN616" i="64"/>
  <c r="AN1716" i="64"/>
  <c r="AN592" i="64"/>
  <c r="BU1658" i="64"/>
  <c r="BU1680" i="64" s="1"/>
  <c r="BU2464" i="64"/>
  <c r="BU2481" i="64" s="1"/>
  <c r="BU2438" i="64"/>
  <c r="BU2455" i="64" s="1"/>
  <c r="BU2387" i="64"/>
  <c r="BU2404" i="64" s="1"/>
  <c r="BU2413" i="64"/>
  <c r="BU2430" i="64" s="1"/>
  <c r="BU1602" i="64"/>
  <c r="BU1625" i="64" s="1"/>
  <c r="BU1634" i="64"/>
  <c r="BU1649" i="64" s="1"/>
  <c r="BU1580" i="64"/>
  <c r="BU1593" i="64" s="1"/>
  <c r="BU1787" i="64"/>
  <c r="BU1800" i="64" s="1"/>
  <c r="BU2516" i="64"/>
  <c r="BU2530" i="64" s="1"/>
  <c r="BU1535" i="64"/>
  <c r="BU1570" i="64" s="1"/>
  <c r="BU1874" i="64"/>
  <c r="BU1901" i="64" s="1"/>
  <c r="BU1942" i="64"/>
  <c r="BU1965" i="64" s="1"/>
  <c r="BU1455" i="64"/>
  <c r="BU1482" i="64" s="1"/>
  <c r="BU1910" i="64"/>
  <c r="BU1933" i="64" s="1"/>
  <c r="BU2008" i="64"/>
  <c r="BU2033" i="64" s="1"/>
  <c r="BU1349" i="64"/>
  <c r="BU1376" i="64" s="1"/>
  <c r="BU1491" i="64"/>
  <c r="BU1526" i="64" s="1"/>
  <c r="BU1419" i="64"/>
  <c r="BU1446" i="64" s="1"/>
  <c r="BU1384" i="64"/>
  <c r="BU1411" i="64" s="1"/>
  <c r="BU1255" i="64"/>
  <c r="BU1268" i="64" s="1"/>
  <c r="BU1974" i="64"/>
  <c r="BU1999" i="64" s="1"/>
  <c r="BU1231" i="64"/>
  <c r="BU1246" i="64" s="1"/>
  <c r="BU1325" i="64"/>
  <c r="BU1103" i="64"/>
  <c r="BU1079" i="64"/>
  <c r="BU1094" i="64" s="1"/>
  <c r="BU1689" i="64"/>
  <c r="BU1704" i="64" s="1"/>
  <c r="BU662" i="64"/>
  <c r="BU675" i="64" s="1"/>
  <c r="BU990" i="64"/>
  <c r="BU1003" i="64" s="1"/>
  <c r="BU613" i="64"/>
  <c r="BU1713" i="64"/>
  <c r="BU1728" i="64" s="1"/>
  <c r="BU638" i="64"/>
  <c r="BU589" i="64"/>
  <c r="BM1658" i="64"/>
  <c r="BM1680" i="64" s="1"/>
  <c r="BM2464" i="64"/>
  <c r="BM2481" i="64" s="1"/>
  <c r="BM2438" i="64"/>
  <c r="BM2455" i="64" s="1"/>
  <c r="BM2387" i="64"/>
  <c r="BM2404" i="64" s="1"/>
  <c r="BM1602" i="64"/>
  <c r="BM1625" i="64" s="1"/>
  <c r="BM1634" i="64"/>
  <c r="BM1649" i="64" s="1"/>
  <c r="BM2413" i="64"/>
  <c r="BM2430" i="64" s="1"/>
  <c r="BM1580" i="64"/>
  <c r="BM1593" i="64" s="1"/>
  <c r="BM2516" i="64"/>
  <c r="BM2530" i="64" s="1"/>
  <c r="BM1787" i="64"/>
  <c r="BM1800" i="64" s="1"/>
  <c r="BM1535" i="64"/>
  <c r="BM1570" i="64" s="1"/>
  <c r="BM1874" i="64"/>
  <c r="BM1901" i="64" s="1"/>
  <c r="BM1942" i="64"/>
  <c r="BM1965" i="64" s="1"/>
  <c r="BM1491" i="64"/>
  <c r="BM1526" i="64" s="1"/>
  <c r="BM1910" i="64"/>
  <c r="BM1933" i="64" s="1"/>
  <c r="BM1455" i="64"/>
  <c r="BM1482" i="64" s="1"/>
  <c r="BM1419" i="64"/>
  <c r="BM1446" i="64" s="1"/>
  <c r="BM2008" i="64"/>
  <c r="BM2033" i="64" s="1"/>
  <c r="BM1384" i="64"/>
  <c r="BM1411" i="64" s="1"/>
  <c r="BM1349" i="64"/>
  <c r="BM1376" i="64" s="1"/>
  <c r="BM1231" i="64"/>
  <c r="BM1246" i="64" s="1"/>
  <c r="BM1974" i="64"/>
  <c r="BM1999" i="64" s="1"/>
  <c r="BM1325" i="64"/>
  <c r="BM1103" i="64"/>
  <c r="BM1079" i="64"/>
  <c r="BM1094" i="64" s="1"/>
  <c r="BM1255" i="64"/>
  <c r="BM1268" i="64" s="1"/>
  <c r="BM1689" i="64"/>
  <c r="BM1704" i="64" s="1"/>
  <c r="BM662" i="64"/>
  <c r="BM675" i="64" s="1"/>
  <c r="BM638" i="64"/>
  <c r="BM613" i="64"/>
  <c r="BM938" i="64"/>
  <c r="BM953" i="64" s="1"/>
  <c r="BM1713" i="64"/>
  <c r="BM1728" i="64" s="1"/>
  <c r="BM990" i="64"/>
  <c r="BM1003" i="64" s="1"/>
  <c r="BM589" i="64"/>
  <c r="Y405" i="64"/>
  <c r="BM405" i="64"/>
  <c r="BL408" i="64"/>
  <c r="CA1712" i="64"/>
  <c r="CK1657" i="64"/>
  <c r="CK2463" i="64"/>
  <c r="CK2480" i="64" s="1"/>
  <c r="CK2437" i="64"/>
  <c r="CK2454" i="64" s="1"/>
  <c r="CK2412" i="64"/>
  <c r="CK2429" i="64" s="1"/>
  <c r="CK2386" i="64"/>
  <c r="CK2403" i="64" s="1"/>
  <c r="CK1633" i="64"/>
  <c r="CK1648" i="64" s="1"/>
  <c r="CK1601" i="64"/>
  <c r="CK1624" i="64" s="1"/>
  <c r="CK2515" i="64"/>
  <c r="CK2529" i="64" s="1"/>
  <c r="CK1579" i="64"/>
  <c r="CK1592" i="64" s="1"/>
  <c r="CK1786" i="64"/>
  <c r="CK1799" i="64" s="1"/>
  <c r="CK1534" i="64"/>
  <c r="CK1873" i="64"/>
  <c r="CK1900" i="64" s="1"/>
  <c r="CK1941" i="64"/>
  <c r="CK1964" i="64" s="1"/>
  <c r="CK1909" i="64"/>
  <c r="CK1932" i="64" s="1"/>
  <c r="CK1490" i="64"/>
  <c r="CK1525" i="64" s="1"/>
  <c r="CK1454" i="64"/>
  <c r="CK1481" i="64" s="1"/>
  <c r="CK1418" i="64"/>
  <c r="CK1445" i="64" s="1"/>
  <c r="CK1383" i="64"/>
  <c r="CK1410" i="64" s="1"/>
  <c r="CK2007" i="64"/>
  <c r="CK2032" i="64" s="1"/>
  <c r="CK1348" i="64"/>
  <c r="CK1375" i="64" s="1"/>
  <c r="CK1973" i="64"/>
  <c r="CK1998" i="64" s="1"/>
  <c r="CK1230" i="64"/>
  <c r="CK1245" i="64" s="1"/>
  <c r="CK1254" i="64"/>
  <c r="CK1267" i="64" s="1"/>
  <c r="CK1102" i="64"/>
  <c r="CK1078" i="64"/>
  <c r="CK1093" i="64" s="1"/>
  <c r="CK1688" i="64"/>
  <c r="CK1703" i="64" s="1"/>
  <c r="CK661" i="64"/>
  <c r="CK1324" i="64"/>
  <c r="CK1339" i="64" s="1"/>
  <c r="CK612" i="64"/>
  <c r="CK1712" i="64"/>
  <c r="CK937" i="64"/>
  <c r="CK952" i="64" s="1"/>
  <c r="CK588" i="64"/>
  <c r="CK603" i="64" s="1"/>
  <c r="CK989" i="64"/>
  <c r="CK1002" i="64" s="1"/>
  <c r="CK637" i="64"/>
  <c r="CC1657" i="64"/>
  <c r="CC2463" i="64"/>
  <c r="CC2480" i="64" s="1"/>
  <c r="CC2437" i="64"/>
  <c r="CC2454" i="64" s="1"/>
  <c r="CC2386" i="64"/>
  <c r="CC2403" i="64" s="1"/>
  <c r="CC2412" i="64"/>
  <c r="CC2429" i="64" s="1"/>
  <c r="CC1633" i="64"/>
  <c r="CC1648" i="64" s="1"/>
  <c r="CC1601" i="64"/>
  <c r="CC1624" i="64" s="1"/>
  <c r="CC1579" i="64"/>
  <c r="CC1592" i="64" s="1"/>
  <c r="CC1786" i="64"/>
  <c r="CC1799" i="64" s="1"/>
  <c r="CC2515" i="64"/>
  <c r="CC2529" i="64" s="1"/>
  <c r="CC1873" i="64"/>
  <c r="CC1900" i="64" s="1"/>
  <c r="CC1534" i="64"/>
  <c r="CC1490" i="64"/>
  <c r="CC1525" i="64" s="1"/>
  <c r="CC1941" i="64"/>
  <c r="CC1964" i="64" s="1"/>
  <c r="CC1454" i="64"/>
  <c r="CC1481" i="64" s="1"/>
  <c r="CC1909" i="64"/>
  <c r="CC1932" i="64" s="1"/>
  <c r="CC2007" i="64"/>
  <c r="CC2032" i="64" s="1"/>
  <c r="CC1348" i="64"/>
  <c r="CC1375" i="64" s="1"/>
  <c r="CC1254" i="64"/>
  <c r="CC1267" i="64" s="1"/>
  <c r="CC1973" i="64"/>
  <c r="CC1998" i="64" s="1"/>
  <c r="CC1418" i="64"/>
  <c r="CC1445" i="64" s="1"/>
  <c r="CC1324" i="64"/>
  <c r="CC1339" i="64" s="1"/>
  <c r="CC1102" i="64"/>
  <c r="CC1383" i="64"/>
  <c r="CC1410" i="64" s="1"/>
  <c r="CC1078" i="64"/>
  <c r="CC1093" i="64" s="1"/>
  <c r="CC1230" i="64"/>
  <c r="CC1245" i="64" s="1"/>
  <c r="CC1688" i="64"/>
  <c r="CC1703" i="64" s="1"/>
  <c r="CC661" i="64"/>
  <c r="CC989" i="64"/>
  <c r="CC1002" i="64" s="1"/>
  <c r="CC612" i="64"/>
  <c r="CC637" i="64"/>
  <c r="CC588" i="64"/>
  <c r="CC603" i="64" s="1"/>
  <c r="BU1657" i="64"/>
  <c r="BU2463" i="64"/>
  <c r="BU2480" i="64" s="1"/>
  <c r="BU2437" i="64"/>
  <c r="BU2454" i="64" s="1"/>
  <c r="BU2386" i="64"/>
  <c r="BU2403" i="64" s="1"/>
  <c r="BU2412" i="64"/>
  <c r="BU2429" i="64" s="1"/>
  <c r="BU1633" i="64"/>
  <c r="BU1648" i="64" s="1"/>
  <c r="BU1601" i="64"/>
  <c r="BU1624" i="64" s="1"/>
  <c r="BU1579" i="64"/>
  <c r="BU1592" i="64" s="1"/>
  <c r="BU2515" i="64"/>
  <c r="BU2529" i="64" s="1"/>
  <c r="BU1534" i="64"/>
  <c r="BU1786" i="64"/>
  <c r="BU1799" i="64" s="1"/>
  <c r="BU1490" i="64"/>
  <c r="BU1525" i="64" s="1"/>
  <c r="BU1873" i="64"/>
  <c r="BU1900" i="64" s="1"/>
  <c r="BU1941" i="64"/>
  <c r="BU1964" i="64" s="1"/>
  <c r="BU1909" i="64"/>
  <c r="BU1932" i="64" s="1"/>
  <c r="BU1454" i="64"/>
  <c r="BU1481" i="64" s="1"/>
  <c r="BU2007" i="64"/>
  <c r="BU2032" i="64" s="1"/>
  <c r="BU1418" i="64"/>
  <c r="BU1445" i="64" s="1"/>
  <c r="BU1383" i="64"/>
  <c r="BU1410" i="64" s="1"/>
  <c r="BU1348" i="64"/>
  <c r="BU1375" i="64" s="1"/>
  <c r="BU1973" i="64"/>
  <c r="BU1998" i="64" s="1"/>
  <c r="BU1324" i="64"/>
  <c r="BU1339" i="64" s="1"/>
  <c r="BU1102" i="64"/>
  <c r="BU1078" i="64"/>
  <c r="BU1093" i="64" s="1"/>
  <c r="BU1688" i="64"/>
  <c r="BU1703" i="64" s="1"/>
  <c r="BU661" i="64"/>
  <c r="BU1254" i="64"/>
  <c r="BU1267" i="64" s="1"/>
  <c r="BU612" i="64"/>
  <c r="BU937" i="64"/>
  <c r="BU952" i="64" s="1"/>
  <c r="BU989" i="64"/>
  <c r="BU1002" i="64" s="1"/>
  <c r="BU588" i="64"/>
  <c r="BU603" i="64" s="1"/>
  <c r="BU1230" i="64"/>
  <c r="BU1245" i="64" s="1"/>
  <c r="BM1657" i="64"/>
  <c r="BM2463" i="64"/>
  <c r="BM2480" i="64" s="1"/>
  <c r="BM2437" i="64"/>
  <c r="BM2454" i="64" s="1"/>
  <c r="BM2412" i="64"/>
  <c r="BM2429" i="64" s="1"/>
  <c r="BM2386" i="64"/>
  <c r="BM2403" i="64" s="1"/>
  <c r="BM1633" i="64"/>
  <c r="BM1648" i="64" s="1"/>
  <c r="BM1601" i="64"/>
  <c r="BM1624" i="64" s="1"/>
  <c r="BM2515" i="64"/>
  <c r="BM2529" i="64" s="1"/>
  <c r="BM1579" i="64"/>
  <c r="BM1592" i="64" s="1"/>
  <c r="BM1786" i="64"/>
  <c r="BM1799" i="64" s="1"/>
  <c r="BM1873" i="64"/>
  <c r="BM1900" i="64" s="1"/>
  <c r="BM1534" i="64"/>
  <c r="BM1490" i="64"/>
  <c r="BM1525" i="64" s="1"/>
  <c r="BM1454" i="64"/>
  <c r="BM1481" i="64" s="1"/>
  <c r="BM1941" i="64"/>
  <c r="BM1964" i="64" s="1"/>
  <c r="BM1909" i="64"/>
  <c r="BM1932" i="64" s="1"/>
  <c r="BM1418" i="64"/>
  <c r="BM1445" i="64" s="1"/>
  <c r="BM1383" i="64"/>
  <c r="BM1410" i="64" s="1"/>
  <c r="BM2007" i="64"/>
  <c r="BM2032" i="64" s="1"/>
  <c r="BM1348" i="64"/>
  <c r="BM1375" i="64" s="1"/>
  <c r="BM1324" i="64"/>
  <c r="BM1339" i="64" s="1"/>
  <c r="BM1973" i="64"/>
  <c r="BM1998" i="64" s="1"/>
  <c r="BM1254" i="64"/>
  <c r="BM1267" i="64" s="1"/>
  <c r="BM1102" i="64"/>
  <c r="BM1078" i="64"/>
  <c r="BM1093" i="64" s="1"/>
  <c r="BM1688" i="64"/>
  <c r="BM1703" i="64" s="1"/>
  <c r="BM1230" i="64"/>
  <c r="BM1245" i="64" s="1"/>
  <c r="BM661" i="64"/>
  <c r="BM612" i="64"/>
  <c r="BM637" i="64"/>
  <c r="BM588" i="64"/>
  <c r="BM603" i="64" s="1"/>
  <c r="BM937" i="64"/>
  <c r="BM952" i="64" s="1"/>
  <c r="BM989" i="64"/>
  <c r="BM1002" i="64" s="1"/>
  <c r="BE1657" i="64"/>
  <c r="BE2463" i="64"/>
  <c r="BE2480" i="64" s="1"/>
  <c r="BE2437" i="64"/>
  <c r="BE2454" i="64" s="1"/>
  <c r="BE2412" i="64"/>
  <c r="BE2429" i="64" s="1"/>
  <c r="BE2386" i="64"/>
  <c r="BE2403" i="64" s="1"/>
  <c r="BE1601" i="64"/>
  <c r="BE1624" i="64" s="1"/>
  <c r="BE1579" i="64"/>
  <c r="BE1592" i="64" s="1"/>
  <c r="BE1786" i="64"/>
  <c r="BE1799" i="64" s="1"/>
  <c r="BE2515" i="64"/>
  <c r="BE2529" i="64" s="1"/>
  <c r="BE1633" i="64"/>
  <c r="BE1648" i="64" s="1"/>
  <c r="BE1534" i="64"/>
  <c r="BE1490" i="64"/>
  <c r="BE1525" i="64" s="1"/>
  <c r="BE1873" i="64"/>
  <c r="BE1900" i="64" s="1"/>
  <c r="BE1454" i="64"/>
  <c r="BE1481" i="64" s="1"/>
  <c r="BE1941" i="64"/>
  <c r="BE1964" i="64" s="1"/>
  <c r="BE1909" i="64"/>
  <c r="BE1932" i="64" s="1"/>
  <c r="BE2007" i="64"/>
  <c r="BE2032" i="64" s="1"/>
  <c r="BE1348" i="64"/>
  <c r="BE1375" i="64" s="1"/>
  <c r="BE1418" i="64"/>
  <c r="BE1445" i="64" s="1"/>
  <c r="BE1383" i="64"/>
  <c r="BE1410" i="64" s="1"/>
  <c r="BE1254" i="64"/>
  <c r="BE1267" i="64" s="1"/>
  <c r="BE1973" i="64"/>
  <c r="BE1998" i="64" s="1"/>
  <c r="BE1102" i="64"/>
  <c r="BE1324" i="64"/>
  <c r="BE1339" i="64" s="1"/>
  <c r="BE1230" i="64"/>
  <c r="BE1245" i="64" s="1"/>
  <c r="BE1078" i="64"/>
  <c r="BE1093" i="64" s="1"/>
  <c r="BE1688" i="64"/>
  <c r="BE1703" i="64" s="1"/>
  <c r="BE661" i="64"/>
  <c r="BE937" i="64"/>
  <c r="BE952" i="64" s="1"/>
  <c r="BE989" i="64"/>
  <c r="BE1002" i="64" s="1"/>
  <c r="BE612" i="64"/>
  <c r="BE637" i="64"/>
  <c r="BE588" i="64"/>
  <c r="BE603" i="64" s="1"/>
  <c r="AW1657" i="64"/>
  <c r="AW2463" i="64"/>
  <c r="AW2480" i="64" s="1"/>
  <c r="AW2437" i="64"/>
  <c r="AW2454" i="64" s="1"/>
  <c r="AW2386" i="64"/>
  <c r="AW2403" i="64" s="1"/>
  <c r="AW2412" i="64"/>
  <c r="AW2429" i="64" s="1"/>
  <c r="AW1633" i="64"/>
  <c r="AW1648" i="64" s="1"/>
  <c r="AW1601" i="64"/>
  <c r="AW1624" i="64" s="1"/>
  <c r="AW2515" i="64"/>
  <c r="AW2529" i="64" s="1"/>
  <c r="AW1579" i="64"/>
  <c r="AW1592" i="64" s="1"/>
  <c r="AW1534" i="64"/>
  <c r="AW1873" i="64"/>
  <c r="AW1900" i="64" s="1"/>
  <c r="AW1786" i="64"/>
  <c r="AW1799" i="64" s="1"/>
  <c r="AW1941" i="64"/>
  <c r="AW1964" i="64" s="1"/>
  <c r="AW1909" i="64"/>
  <c r="AW1932" i="64" s="1"/>
  <c r="AW1490" i="64"/>
  <c r="AW1525" i="64" s="1"/>
  <c r="AW1454" i="64"/>
  <c r="AW1481" i="64" s="1"/>
  <c r="AW2007" i="64"/>
  <c r="AW2032" i="64" s="1"/>
  <c r="AW1418" i="64"/>
  <c r="AW1445" i="64" s="1"/>
  <c r="AW1383" i="64"/>
  <c r="AW1410" i="64" s="1"/>
  <c r="AW1348" i="64"/>
  <c r="AW1375" i="64" s="1"/>
  <c r="AW1254" i="64"/>
  <c r="AW1267" i="64" s="1"/>
  <c r="AW1324" i="64"/>
  <c r="AW1339" i="64" s="1"/>
  <c r="AW1102" i="64"/>
  <c r="AW1973" i="64"/>
  <c r="AW1998" i="64" s="1"/>
  <c r="AW1078" i="64"/>
  <c r="AW1093" i="64" s="1"/>
  <c r="AW1688" i="64"/>
  <c r="AW1703" i="64" s="1"/>
  <c r="AW661" i="64"/>
  <c r="AW1230" i="64"/>
  <c r="AW1245" i="64" s="1"/>
  <c r="AW637" i="64"/>
  <c r="AW612" i="64"/>
  <c r="AW937" i="64"/>
  <c r="AW952" i="64" s="1"/>
  <c r="AW989" i="64"/>
  <c r="AW1002" i="64" s="1"/>
  <c r="AW588" i="64"/>
  <c r="AW603" i="64" s="1"/>
  <c r="AO1657" i="64"/>
  <c r="AO2463" i="64"/>
  <c r="AO2480" i="64" s="1"/>
  <c r="AO2437" i="64"/>
  <c r="AO2454" i="64" s="1"/>
  <c r="AO2386" i="64"/>
  <c r="AO2403" i="64" s="1"/>
  <c r="AO2412" i="64"/>
  <c r="AO2429" i="64" s="1"/>
  <c r="AO1601" i="64"/>
  <c r="AO1624" i="64" s="1"/>
  <c r="AO1633" i="64"/>
  <c r="AO1648" i="64" s="1"/>
  <c r="AO1579" i="64"/>
  <c r="AO1592" i="64" s="1"/>
  <c r="AO1786" i="64"/>
  <c r="AO1799" i="64" s="1"/>
  <c r="AO2515" i="64"/>
  <c r="AO2529" i="64" s="1"/>
  <c r="AO1534" i="64"/>
  <c r="AO1873" i="64"/>
  <c r="AO1900" i="64" s="1"/>
  <c r="AO1490" i="64"/>
  <c r="AO1525" i="64" s="1"/>
  <c r="AO1454" i="64"/>
  <c r="AO1481" i="64" s="1"/>
  <c r="AO1418" i="64"/>
  <c r="AO1445" i="64" s="1"/>
  <c r="AO1383" i="64"/>
  <c r="AO1410" i="64" s="1"/>
  <c r="AO2007" i="64"/>
  <c r="AO2032" i="64" s="1"/>
  <c r="AO1941" i="64"/>
  <c r="AO1964" i="64" s="1"/>
  <c r="AO1909" i="64"/>
  <c r="AO1932" i="64" s="1"/>
  <c r="AO1348" i="64"/>
  <c r="AO1375" i="64" s="1"/>
  <c r="AO1324" i="64"/>
  <c r="AO1339" i="64" s="1"/>
  <c r="AO1102" i="64"/>
  <c r="AO1078" i="64"/>
  <c r="AO1093" i="64" s="1"/>
  <c r="AO1230" i="64"/>
  <c r="AO1245" i="64" s="1"/>
  <c r="AO1688" i="64"/>
  <c r="AO1703" i="64" s="1"/>
  <c r="AO1973" i="64"/>
  <c r="AO1998" i="64" s="1"/>
  <c r="AO661" i="64"/>
  <c r="AO1254" i="64"/>
  <c r="AO1267" i="64" s="1"/>
  <c r="AO612" i="64"/>
  <c r="AO588" i="64"/>
  <c r="AO603" i="64" s="1"/>
  <c r="AO937" i="64"/>
  <c r="AO952" i="64" s="1"/>
  <c r="AO637" i="64"/>
  <c r="AG1657" i="64"/>
  <c r="AG2463" i="64"/>
  <c r="AG2480" i="64" s="1"/>
  <c r="AG2437" i="64"/>
  <c r="AG2454" i="64" s="1"/>
  <c r="AG2386" i="64"/>
  <c r="AG2403" i="64" s="1"/>
  <c r="AG1633" i="64"/>
  <c r="AG1648" i="64" s="1"/>
  <c r="AG1601" i="64"/>
  <c r="AG1624" i="64" s="1"/>
  <c r="AG2412" i="64"/>
  <c r="AG2429" i="64" s="1"/>
  <c r="AG1579" i="64"/>
  <c r="AG1592" i="64" s="1"/>
  <c r="AG1786" i="64"/>
  <c r="AG1799" i="64" s="1"/>
  <c r="AG2515" i="64"/>
  <c r="AG2529" i="64" s="1"/>
  <c r="AG1534" i="64"/>
  <c r="AG1873" i="64"/>
  <c r="AG1900" i="64" s="1"/>
  <c r="AG1941" i="64"/>
  <c r="AG1964" i="64" s="1"/>
  <c r="AG1909" i="64"/>
  <c r="AG1932" i="64" s="1"/>
  <c r="AG1454" i="64"/>
  <c r="AG1481" i="64" s="1"/>
  <c r="AG1490" i="64"/>
  <c r="AG1525" i="64" s="1"/>
  <c r="AG2007" i="64"/>
  <c r="AG2032" i="64" s="1"/>
  <c r="AG1348" i="64"/>
  <c r="AG1375" i="64" s="1"/>
  <c r="AG1418" i="64"/>
  <c r="AG1445" i="64" s="1"/>
  <c r="AG1383" i="64"/>
  <c r="AG1410" i="64" s="1"/>
  <c r="AG1973" i="64"/>
  <c r="AG1998" i="64" s="1"/>
  <c r="AG1324" i="64"/>
  <c r="AG1339" i="64" s="1"/>
  <c r="AG1254" i="64"/>
  <c r="AG1267" i="64" s="1"/>
  <c r="AG1102" i="64"/>
  <c r="AG1230" i="64"/>
  <c r="AG1245" i="64" s="1"/>
  <c r="AG1078" i="64"/>
  <c r="AG1093" i="64" s="1"/>
  <c r="AG1688" i="64"/>
  <c r="AG1703" i="64" s="1"/>
  <c r="AG661" i="64"/>
  <c r="AG937" i="64"/>
  <c r="AG952" i="64" s="1"/>
  <c r="AG612" i="64"/>
  <c r="AG989" i="64"/>
  <c r="AG1002" i="64" s="1"/>
  <c r="AG637" i="64"/>
  <c r="AG588" i="64"/>
  <c r="AG603" i="64" s="1"/>
  <c r="Y1657" i="64"/>
  <c r="Y2463" i="64"/>
  <c r="Y2480" i="64" s="1"/>
  <c r="Y2437" i="64"/>
  <c r="Y2454" i="64" s="1"/>
  <c r="Y2412" i="64"/>
  <c r="Y2429" i="64" s="1"/>
  <c r="Y2386" i="64"/>
  <c r="Y2403" i="64" s="1"/>
  <c r="Y1633" i="64"/>
  <c r="Y1648" i="64" s="1"/>
  <c r="Y1601" i="64"/>
  <c r="Y1624" i="64" s="1"/>
  <c r="Y2515" i="64"/>
  <c r="Y2529" i="64" s="1"/>
  <c r="Y1579" i="64"/>
  <c r="Y1592" i="64" s="1"/>
  <c r="Y1786" i="64"/>
  <c r="Y1799" i="64" s="1"/>
  <c r="Y1534" i="64"/>
  <c r="Y1873" i="64"/>
  <c r="Y1900" i="64" s="1"/>
  <c r="Y1490" i="64"/>
  <c r="Y1525" i="64" s="1"/>
  <c r="Y1941" i="64"/>
  <c r="Y1964" i="64" s="1"/>
  <c r="Y1909" i="64"/>
  <c r="Y1932" i="64" s="1"/>
  <c r="Y1454" i="64"/>
  <c r="Y1481" i="64" s="1"/>
  <c r="Y1418" i="64"/>
  <c r="Y1445" i="64" s="1"/>
  <c r="Y2007" i="64"/>
  <c r="Y2032" i="64" s="1"/>
  <c r="Y1383" i="64"/>
  <c r="Y1410" i="64" s="1"/>
  <c r="Y1348" i="64"/>
  <c r="Y1375" i="64" s="1"/>
  <c r="Y1973" i="64"/>
  <c r="Y1998" i="64" s="1"/>
  <c r="Y1254" i="64"/>
  <c r="Y1267" i="64" s="1"/>
  <c r="Y1102" i="64"/>
  <c r="Y1078" i="64"/>
  <c r="Y1093" i="64" s="1"/>
  <c r="Y1324" i="64"/>
  <c r="Y1339" i="64" s="1"/>
  <c r="Y1688" i="64"/>
  <c r="Y1703" i="64" s="1"/>
  <c r="Y661" i="64"/>
  <c r="Y1230" i="64"/>
  <c r="Y1245" i="64" s="1"/>
  <c r="Y612" i="64"/>
  <c r="Y637" i="64"/>
  <c r="Y937" i="64"/>
  <c r="Y952" i="64" s="1"/>
  <c r="Y588" i="64"/>
  <c r="Y603" i="64" s="1"/>
  <c r="Y989" i="64"/>
  <c r="Y1002" i="64" s="1"/>
  <c r="CK1662" i="64"/>
  <c r="CK2468" i="64"/>
  <c r="CK2442" i="64"/>
  <c r="CK2391" i="64"/>
  <c r="CK2408" i="64" s="1"/>
  <c r="CK1606" i="64"/>
  <c r="CK2417" i="64"/>
  <c r="CK1638" i="64"/>
  <c r="CK1653" i="64" s="1"/>
  <c r="CK2520" i="64"/>
  <c r="CK2534" i="64" s="1"/>
  <c r="CK1584" i="64"/>
  <c r="CK1597" i="64" s="1"/>
  <c r="CK1946" i="64"/>
  <c r="CK1969" i="64" s="1"/>
  <c r="CK1791" i="64"/>
  <c r="CK1804" i="64" s="1"/>
  <c r="CK1539" i="64"/>
  <c r="CK1574" i="64" s="1"/>
  <c r="CK1495" i="64"/>
  <c r="CK1530" i="64" s="1"/>
  <c r="CK1459" i="64"/>
  <c r="CK1486" i="64" s="1"/>
  <c r="CK1423" i="64"/>
  <c r="CK1450" i="64" s="1"/>
  <c r="CK1914" i="64"/>
  <c r="CK1937" i="64" s="1"/>
  <c r="CK2012" i="64"/>
  <c r="CK2037" i="64" s="1"/>
  <c r="CK1878" i="64"/>
  <c r="CK1905" i="64" s="1"/>
  <c r="CK1388" i="64"/>
  <c r="CK1415" i="64" s="1"/>
  <c r="CK1353" i="64"/>
  <c r="CK1380" i="64" s="1"/>
  <c r="CK1329" i="64"/>
  <c r="CK1978" i="64"/>
  <c r="CK2003" i="64" s="1"/>
  <c r="CK1259" i="64"/>
  <c r="CK1272" i="64" s="1"/>
  <c r="CK1235" i="64"/>
  <c r="CK942" i="64"/>
  <c r="CK1083" i="64"/>
  <c r="CK1098" i="64" s="1"/>
  <c r="CK1107" i="64"/>
  <c r="CK666" i="64"/>
  <c r="CK679" i="64" s="1"/>
  <c r="CK642" i="64"/>
  <c r="CK994" i="64"/>
  <c r="CK1007" i="64" s="1"/>
  <c r="CK1693" i="64"/>
  <c r="CK1708" i="64" s="1"/>
  <c r="CK1717" i="64"/>
  <c r="CK617" i="64"/>
  <c r="CK593" i="64"/>
  <c r="CK565" i="64"/>
  <c r="CC1662" i="64"/>
  <c r="CC2468" i="64"/>
  <c r="CC2442" i="64"/>
  <c r="CC2417" i="64"/>
  <c r="CC1638" i="64"/>
  <c r="CC1653" i="64" s="1"/>
  <c r="CC1606" i="64"/>
  <c r="CC2391" i="64"/>
  <c r="CC2408" i="64" s="1"/>
  <c r="CC2520" i="64"/>
  <c r="CC2534" i="64" s="1"/>
  <c r="CC1584" i="64"/>
  <c r="CC1597" i="64" s="1"/>
  <c r="CC1791" i="64"/>
  <c r="CC1804" i="64" s="1"/>
  <c r="CC1946" i="64"/>
  <c r="CC1969" i="64" s="1"/>
  <c r="CC1539" i="64"/>
  <c r="CC1574" i="64" s="1"/>
  <c r="CC1495" i="64"/>
  <c r="CC1530" i="64" s="1"/>
  <c r="CC1459" i="64"/>
  <c r="CC1486" i="64" s="1"/>
  <c r="CC1914" i="64"/>
  <c r="CC1937" i="64" s="1"/>
  <c r="CC1878" i="64"/>
  <c r="CC1905" i="64" s="1"/>
  <c r="CC1423" i="64"/>
  <c r="CC1450" i="64" s="1"/>
  <c r="CC2012" i="64"/>
  <c r="CC2037" i="64" s="1"/>
  <c r="CC1353" i="64"/>
  <c r="CC1380" i="64" s="1"/>
  <c r="CC1329" i="64"/>
  <c r="CC1978" i="64"/>
  <c r="CC2003" i="64" s="1"/>
  <c r="CC1235" i="64"/>
  <c r="CC1388" i="64"/>
  <c r="CC1415" i="64" s="1"/>
  <c r="CC1259" i="64"/>
  <c r="CC1272" i="64" s="1"/>
  <c r="CC1107" i="64"/>
  <c r="CC1083" i="64"/>
  <c r="CC1098" i="64" s="1"/>
  <c r="CC942" i="64"/>
  <c r="CC666" i="64"/>
  <c r="CC679" i="64" s="1"/>
  <c r="CC642" i="64"/>
  <c r="CC994" i="64"/>
  <c r="CC1007" i="64" s="1"/>
  <c r="CC617" i="64"/>
  <c r="CC1717" i="64"/>
  <c r="CC593" i="64"/>
  <c r="CC1693" i="64"/>
  <c r="CC1708" i="64" s="1"/>
  <c r="CC565" i="64"/>
  <c r="BU1662" i="64"/>
  <c r="BU2468" i="64"/>
  <c r="BU2442" i="64"/>
  <c r="BU2417" i="64"/>
  <c r="BU1606" i="64"/>
  <c r="BU2391" i="64"/>
  <c r="BU2408" i="64" s="1"/>
  <c r="BU2520" i="64"/>
  <c r="BU2534" i="64" s="1"/>
  <c r="BU1584" i="64"/>
  <c r="BU1597" i="64" s="1"/>
  <c r="BU1791" i="64"/>
  <c r="BU1804" i="64" s="1"/>
  <c r="BU1946" i="64"/>
  <c r="BU1969" i="64" s="1"/>
  <c r="BU1638" i="64"/>
  <c r="BU1653" i="64" s="1"/>
  <c r="BU1539" i="64"/>
  <c r="BU1574" i="64" s="1"/>
  <c r="BU1495" i="64"/>
  <c r="BU1530" i="64" s="1"/>
  <c r="BU1914" i="64"/>
  <c r="BU1937" i="64" s="1"/>
  <c r="BU1878" i="64"/>
  <c r="BU1905" i="64" s="1"/>
  <c r="BU1423" i="64"/>
  <c r="BU1450" i="64" s="1"/>
  <c r="BU2012" i="64"/>
  <c r="BU2037" i="64" s="1"/>
  <c r="BU1353" i="64"/>
  <c r="BU1380" i="64" s="1"/>
  <c r="BU1388" i="64"/>
  <c r="BU1415" i="64" s="1"/>
  <c r="BU1329" i="64"/>
  <c r="BU1459" i="64"/>
  <c r="BU1486" i="64" s="1"/>
  <c r="BU1978" i="64"/>
  <c r="BU2003" i="64" s="1"/>
  <c r="BU1235" i="64"/>
  <c r="BU1259" i="64"/>
  <c r="BU1272" i="64" s="1"/>
  <c r="BU942" i="64"/>
  <c r="BU666" i="64"/>
  <c r="BU679" i="64" s="1"/>
  <c r="BU1107" i="64"/>
  <c r="BU642" i="64"/>
  <c r="BU1083" i="64"/>
  <c r="BU1098" i="64" s="1"/>
  <c r="BU994" i="64"/>
  <c r="BU1007" i="64" s="1"/>
  <c r="BU1693" i="64"/>
  <c r="BU1708" i="64" s="1"/>
  <c r="BU1717" i="64"/>
  <c r="BU593" i="64"/>
  <c r="BU565" i="64"/>
  <c r="BM1662" i="64"/>
  <c r="BM2468" i="64"/>
  <c r="BM2442" i="64"/>
  <c r="BM2417" i="64"/>
  <c r="BM1638" i="64"/>
  <c r="BM1653" i="64" s="1"/>
  <c r="BM1606" i="64"/>
  <c r="BM2520" i="64"/>
  <c r="BM2534" i="64" s="1"/>
  <c r="BM1584" i="64"/>
  <c r="BM1597" i="64" s="1"/>
  <c r="BM2391" i="64"/>
  <c r="BM2408" i="64" s="1"/>
  <c r="BM1946" i="64"/>
  <c r="BM1969" i="64" s="1"/>
  <c r="BM1791" i="64"/>
  <c r="BM1804" i="64" s="1"/>
  <c r="BM1539" i="64"/>
  <c r="BM1574" i="64" s="1"/>
  <c r="BM1495" i="64"/>
  <c r="BM1530" i="64" s="1"/>
  <c r="BM1459" i="64"/>
  <c r="BM1486" i="64" s="1"/>
  <c r="BM1423" i="64"/>
  <c r="BM1450" i="64" s="1"/>
  <c r="BM1388" i="64"/>
  <c r="BM1415" i="64" s="1"/>
  <c r="BM2012" i="64"/>
  <c r="BM2037" i="64" s="1"/>
  <c r="BM1353" i="64"/>
  <c r="BM1380" i="64" s="1"/>
  <c r="BM1914" i="64"/>
  <c r="BM1937" i="64" s="1"/>
  <c r="BM1329" i="64"/>
  <c r="BM1878" i="64"/>
  <c r="BM1905" i="64" s="1"/>
  <c r="BM1978" i="64"/>
  <c r="BM2003" i="64" s="1"/>
  <c r="BM1235" i="64"/>
  <c r="BM1259" i="64"/>
  <c r="BM1272" i="64" s="1"/>
  <c r="BM942" i="64"/>
  <c r="BM1107" i="64"/>
  <c r="BM666" i="64"/>
  <c r="BM679" i="64" s="1"/>
  <c r="BM1083" i="64"/>
  <c r="BM1098" i="64" s="1"/>
  <c r="BM642" i="64"/>
  <c r="BM994" i="64"/>
  <c r="BM1007" i="64" s="1"/>
  <c r="BM1717" i="64"/>
  <c r="BM593" i="64"/>
  <c r="BM1693" i="64"/>
  <c r="BM1708" i="64" s="1"/>
  <c r="BM617" i="64"/>
  <c r="BM565" i="64"/>
  <c r="BE1662" i="64"/>
  <c r="BE2468" i="64"/>
  <c r="BE2442" i="64"/>
  <c r="BE2391" i="64"/>
  <c r="BE2408" i="64" s="1"/>
  <c r="BE1638" i="64"/>
  <c r="BE1653" i="64" s="1"/>
  <c r="BE2520" i="64"/>
  <c r="BE2534" i="64" s="1"/>
  <c r="BE2417" i="64"/>
  <c r="BE1606" i="64"/>
  <c r="BE1584" i="64"/>
  <c r="BE1597" i="64" s="1"/>
  <c r="BE1791" i="64"/>
  <c r="BE1804" i="64" s="1"/>
  <c r="BE1946" i="64"/>
  <c r="BE1969" i="64" s="1"/>
  <c r="BE1539" i="64"/>
  <c r="BE1574" i="64" s="1"/>
  <c r="BE1495" i="64"/>
  <c r="BE1530" i="64" s="1"/>
  <c r="BE1459" i="64"/>
  <c r="BE1486" i="64" s="1"/>
  <c r="BE1914" i="64"/>
  <c r="BE1937" i="64" s="1"/>
  <c r="BE1878" i="64"/>
  <c r="BE1905" i="64" s="1"/>
  <c r="BE1423" i="64"/>
  <c r="BE1450" i="64" s="1"/>
  <c r="BE2012" i="64"/>
  <c r="BE2037" i="64" s="1"/>
  <c r="BE1353" i="64"/>
  <c r="BE1380" i="64" s="1"/>
  <c r="BE1329" i="64"/>
  <c r="BE1388" i="64"/>
  <c r="BE1415" i="64" s="1"/>
  <c r="BE1978" i="64"/>
  <c r="BE2003" i="64" s="1"/>
  <c r="BE1259" i="64"/>
  <c r="BE1272" i="64" s="1"/>
  <c r="BE1235" i="64"/>
  <c r="BE942" i="64"/>
  <c r="BE1083" i="64"/>
  <c r="BE1098" i="64" s="1"/>
  <c r="BE666" i="64"/>
  <c r="BE679" i="64" s="1"/>
  <c r="BE642" i="64"/>
  <c r="BE994" i="64"/>
  <c r="BE1007" i="64" s="1"/>
  <c r="BE1693" i="64"/>
  <c r="BE1708" i="64" s="1"/>
  <c r="BE1717" i="64"/>
  <c r="BE617" i="64"/>
  <c r="BE593" i="64"/>
  <c r="BE565" i="64"/>
  <c r="AW1662" i="64"/>
  <c r="AW2468" i="64"/>
  <c r="AW2442" i="64"/>
  <c r="AW2391" i="64"/>
  <c r="AW2408" i="64" s="1"/>
  <c r="AW1638" i="64"/>
  <c r="AW1653" i="64" s="1"/>
  <c r="AW1606" i="64"/>
  <c r="AW2520" i="64"/>
  <c r="AW2534" i="64" s="1"/>
  <c r="AW2417" i="64"/>
  <c r="AW1584" i="64"/>
  <c r="AW1597" i="64" s="1"/>
  <c r="AW1946" i="64"/>
  <c r="AW1969" i="64" s="1"/>
  <c r="AW1539" i="64"/>
  <c r="AW1574" i="64" s="1"/>
  <c r="AW1791" i="64"/>
  <c r="AW1804" i="64" s="1"/>
  <c r="AW1914" i="64"/>
  <c r="AW1937" i="64" s="1"/>
  <c r="AW1878" i="64"/>
  <c r="AW1905" i="64" s="1"/>
  <c r="AW1423" i="64"/>
  <c r="AW1450" i="64" s="1"/>
  <c r="AW1495" i="64"/>
  <c r="AW1530" i="64" s="1"/>
  <c r="AW1459" i="64"/>
  <c r="AW1486" i="64" s="1"/>
  <c r="AW2012" i="64"/>
  <c r="AW2037" i="64" s="1"/>
  <c r="AW1388" i="64"/>
  <c r="AW1415" i="64" s="1"/>
  <c r="AW1353" i="64"/>
  <c r="AW1380" i="64" s="1"/>
  <c r="AW1329" i="64"/>
  <c r="AW1978" i="64"/>
  <c r="AW2003" i="64" s="1"/>
  <c r="AW1235" i="64"/>
  <c r="AW1259" i="64"/>
  <c r="AW1272" i="64" s="1"/>
  <c r="AW1083" i="64"/>
  <c r="AW1098" i="64" s="1"/>
  <c r="AW942" i="64"/>
  <c r="AW666" i="64"/>
  <c r="AW679" i="64" s="1"/>
  <c r="AW1107" i="64"/>
  <c r="AW642" i="64"/>
  <c r="AW994" i="64"/>
  <c r="AW1007" i="64" s="1"/>
  <c r="AW617" i="64"/>
  <c r="AW1717" i="64"/>
  <c r="AW593" i="64"/>
  <c r="AW1693" i="64"/>
  <c r="AW1708" i="64" s="1"/>
  <c r="AW565" i="64"/>
  <c r="AO1662" i="64"/>
  <c r="AO2468" i="64"/>
  <c r="AO2442" i="64"/>
  <c r="AO2417" i="64"/>
  <c r="AO1638" i="64"/>
  <c r="AO1653" i="64" s="1"/>
  <c r="AO1606" i="64"/>
  <c r="AO2520" i="64"/>
  <c r="AO2534" i="64" s="1"/>
  <c r="AO2391" i="64"/>
  <c r="AO2408" i="64" s="1"/>
  <c r="AO1584" i="64"/>
  <c r="AO1597" i="64" s="1"/>
  <c r="AO1791" i="64"/>
  <c r="AO1804" i="64" s="1"/>
  <c r="AO1946" i="64"/>
  <c r="AO1969" i="64" s="1"/>
  <c r="AO1539" i="64"/>
  <c r="AO1574" i="64" s="1"/>
  <c r="AO1495" i="64"/>
  <c r="AO1530" i="64" s="1"/>
  <c r="AO1459" i="64"/>
  <c r="AO1486" i="64" s="1"/>
  <c r="AO1914" i="64"/>
  <c r="AO1937" i="64" s="1"/>
  <c r="AO1878" i="64"/>
  <c r="AO1905" i="64" s="1"/>
  <c r="AO1423" i="64"/>
  <c r="AO1450" i="64" s="1"/>
  <c r="AO1388" i="64"/>
  <c r="AO1415" i="64" s="1"/>
  <c r="AO2012" i="64"/>
  <c r="AO2037" i="64" s="1"/>
  <c r="AO1353" i="64"/>
  <c r="AO1380" i="64" s="1"/>
  <c r="AO1329" i="64"/>
  <c r="AO1978" i="64"/>
  <c r="AO2003" i="64" s="1"/>
  <c r="AO1235" i="64"/>
  <c r="AO1259" i="64"/>
  <c r="AO1272" i="64" s="1"/>
  <c r="AO1107" i="64"/>
  <c r="AO942" i="64"/>
  <c r="AO666" i="64"/>
  <c r="AO679" i="64" s="1"/>
  <c r="AO642" i="64"/>
  <c r="AO1083" i="64"/>
  <c r="AO1098" i="64" s="1"/>
  <c r="AO994" i="64"/>
  <c r="AO1007" i="64" s="1"/>
  <c r="AO1693" i="64"/>
  <c r="AO1708" i="64" s="1"/>
  <c r="AO617" i="64"/>
  <c r="AO1717" i="64"/>
  <c r="AO593" i="64"/>
  <c r="AO565" i="64"/>
  <c r="AG1662" i="64"/>
  <c r="AG2468" i="64"/>
  <c r="AG2442" i="64"/>
  <c r="AG2417" i="64"/>
  <c r="AG2391" i="64"/>
  <c r="AG2408" i="64" s="1"/>
  <c r="AG1638" i="64"/>
  <c r="AG1653" i="64" s="1"/>
  <c r="AG1606" i="64"/>
  <c r="AG2520" i="64"/>
  <c r="AG2534" i="64" s="1"/>
  <c r="AG1584" i="64"/>
  <c r="AG1597" i="64" s="1"/>
  <c r="AG1791" i="64"/>
  <c r="AG1804" i="64" s="1"/>
  <c r="AG1946" i="64"/>
  <c r="AG1969" i="64" s="1"/>
  <c r="AG1539" i="64"/>
  <c r="AG1574" i="64" s="1"/>
  <c r="AG1495" i="64"/>
  <c r="AG1530" i="64" s="1"/>
  <c r="AG1459" i="64"/>
  <c r="AG1486" i="64" s="1"/>
  <c r="AG1914" i="64"/>
  <c r="AG1937" i="64" s="1"/>
  <c r="AG1878" i="64"/>
  <c r="AG1905" i="64" s="1"/>
  <c r="AG1423" i="64"/>
  <c r="AG1450" i="64" s="1"/>
  <c r="AG2012" i="64"/>
  <c r="AG2037" i="64" s="1"/>
  <c r="AG1353" i="64"/>
  <c r="AG1380" i="64" s="1"/>
  <c r="AG1329" i="64"/>
  <c r="AG1388" i="64"/>
  <c r="AG1415" i="64" s="1"/>
  <c r="AG1978" i="64"/>
  <c r="AG2003" i="64" s="1"/>
  <c r="AG1235" i="64"/>
  <c r="AG1259" i="64"/>
  <c r="AG1272" i="64" s="1"/>
  <c r="AG942" i="64"/>
  <c r="AG666" i="64"/>
  <c r="AG679" i="64" s="1"/>
  <c r="AG1083" i="64"/>
  <c r="AG1098" i="64" s="1"/>
  <c r="AG642" i="64"/>
  <c r="AG1107" i="64"/>
  <c r="AG994" i="64"/>
  <c r="AG1007" i="64" s="1"/>
  <c r="AG617" i="64"/>
  <c r="AG1717" i="64"/>
  <c r="AG593" i="64"/>
  <c r="AG1693" i="64"/>
  <c r="AG1708" i="64" s="1"/>
  <c r="AG565" i="64"/>
  <c r="Y1662" i="64"/>
  <c r="Y2468" i="64"/>
  <c r="Y2442" i="64"/>
  <c r="Y2417" i="64"/>
  <c r="Y2391" i="64"/>
  <c r="Y2408" i="64" s="1"/>
  <c r="Y1606" i="64"/>
  <c r="Y1638" i="64"/>
  <c r="Y1653" i="64" s="1"/>
  <c r="Y2520" i="64"/>
  <c r="Y2534" i="64" s="1"/>
  <c r="Y1584" i="64"/>
  <c r="Y1597" i="64" s="1"/>
  <c r="Y1946" i="64"/>
  <c r="Y1969" i="64" s="1"/>
  <c r="Y1791" i="64"/>
  <c r="Y1804" i="64" s="1"/>
  <c r="Y1539" i="64"/>
  <c r="Y1574" i="64" s="1"/>
  <c r="Y1495" i="64"/>
  <c r="Y1530" i="64" s="1"/>
  <c r="Y1459" i="64"/>
  <c r="Y1486" i="64" s="1"/>
  <c r="Y1423" i="64"/>
  <c r="Y1450" i="64" s="1"/>
  <c r="Y2012" i="64"/>
  <c r="Y2037" i="64" s="1"/>
  <c r="Y1388" i="64"/>
  <c r="Y1415" i="64" s="1"/>
  <c r="Y1914" i="64"/>
  <c r="Y1937" i="64" s="1"/>
  <c r="Y1353" i="64"/>
  <c r="Y1380" i="64" s="1"/>
  <c r="Y1878" i="64"/>
  <c r="Y1905" i="64" s="1"/>
  <c r="Y1329" i="64"/>
  <c r="Y1978" i="64"/>
  <c r="Y2003" i="64" s="1"/>
  <c r="Y1259" i="64"/>
  <c r="Y1272" i="64" s="1"/>
  <c r="Y1235" i="64"/>
  <c r="Y942" i="64"/>
  <c r="Y1083" i="64"/>
  <c r="Y1098" i="64" s="1"/>
  <c r="Y1107" i="64"/>
  <c r="Y666" i="64"/>
  <c r="Y679" i="64" s="1"/>
  <c r="Y642" i="64"/>
  <c r="Y994" i="64"/>
  <c r="Y1007" i="64" s="1"/>
  <c r="Y1693" i="64"/>
  <c r="Y1708" i="64" s="1"/>
  <c r="Y617" i="64"/>
  <c r="Y1717" i="64"/>
  <c r="Y593" i="64"/>
  <c r="Y565" i="64"/>
  <c r="CL1661" i="64"/>
  <c r="CL2467" i="64"/>
  <c r="CL2441" i="64"/>
  <c r="CL2416" i="64"/>
  <c r="CL2390" i="64"/>
  <c r="CL1637" i="64"/>
  <c r="CL1605" i="64"/>
  <c r="CL1583" i="64"/>
  <c r="CL1790" i="64"/>
  <c r="CL2519" i="64"/>
  <c r="CL1945" i="64"/>
  <c r="CL1494" i="64"/>
  <c r="CL1458" i="64"/>
  <c r="CL1538" i="64"/>
  <c r="CL1913" i="64"/>
  <c r="CL1877" i="64"/>
  <c r="CL1422" i="64"/>
  <c r="CL2011" i="64"/>
  <c r="CL1352" i="64"/>
  <c r="CL1328" i="64"/>
  <c r="CL1977" i="64"/>
  <c r="CL1387" i="64"/>
  <c r="CL1234" i="64"/>
  <c r="CL1249" i="64" s="1"/>
  <c r="CL1106" i="64"/>
  <c r="CL1225" i="64" s="1"/>
  <c r="CL1258" i="64"/>
  <c r="CL1692" i="64"/>
  <c r="CL665" i="64"/>
  <c r="CL678" i="64" s="1"/>
  <c r="CL641" i="64"/>
  <c r="CL993" i="64"/>
  <c r="CL1716" i="64"/>
  <c r="CL592" i="64"/>
  <c r="CL941" i="64"/>
  <c r="CL564" i="64"/>
  <c r="CL458" i="64"/>
  <c r="CD1661" i="64"/>
  <c r="CD2467" i="64"/>
  <c r="CD2441" i="64"/>
  <c r="CD2416" i="64"/>
  <c r="CD2390" i="64"/>
  <c r="CD1637" i="64"/>
  <c r="CD1605" i="64"/>
  <c r="CD1583" i="64"/>
  <c r="CD2519" i="64"/>
  <c r="CD1945" i="64"/>
  <c r="CD1790" i="64"/>
  <c r="CD1538" i="64"/>
  <c r="CD1494" i="64"/>
  <c r="CD1458" i="64"/>
  <c r="CD1913" i="64"/>
  <c r="CD1877" i="64"/>
  <c r="CD1422" i="64"/>
  <c r="CD2011" i="64"/>
  <c r="CD1352" i="64"/>
  <c r="CD1387" i="64"/>
  <c r="CD1328" i="64"/>
  <c r="CD1977" i="64"/>
  <c r="CD1234" i="64"/>
  <c r="CD1249" i="64" s="1"/>
  <c r="CD1258" i="64"/>
  <c r="CD1106" i="64"/>
  <c r="CD1225" i="64" s="1"/>
  <c r="CD1692" i="64"/>
  <c r="CD665" i="64"/>
  <c r="CD678" i="64" s="1"/>
  <c r="CD641" i="64"/>
  <c r="CD993" i="64"/>
  <c r="CD941" i="64"/>
  <c r="CD1716" i="64"/>
  <c r="CD592" i="64"/>
  <c r="CD564" i="64"/>
  <c r="CD458" i="64"/>
  <c r="BV1661" i="64"/>
  <c r="BV2467" i="64"/>
  <c r="BV2441" i="64"/>
  <c r="BV2416" i="64"/>
  <c r="BV2390" i="64"/>
  <c r="BV1637" i="64"/>
  <c r="BV1605" i="64"/>
  <c r="BV1583" i="64"/>
  <c r="BV2519" i="64"/>
  <c r="BV1945" i="64"/>
  <c r="BV1790" i="64"/>
  <c r="BV1538" i="64"/>
  <c r="BV1458" i="64"/>
  <c r="BV1494" i="64"/>
  <c r="BV1913" i="64"/>
  <c r="BV1422" i="64"/>
  <c r="BV1877" i="64"/>
  <c r="BV1387" i="64"/>
  <c r="BV2011" i="64"/>
  <c r="BV1352" i="64"/>
  <c r="BV1328" i="64"/>
  <c r="BV1977" i="64"/>
  <c r="BV1234" i="64"/>
  <c r="BV1249" i="64" s="1"/>
  <c r="BV1258" i="64"/>
  <c r="BV1106" i="64"/>
  <c r="BV1225" i="64" s="1"/>
  <c r="BV1692" i="64"/>
  <c r="BV665" i="64"/>
  <c r="BV678" i="64" s="1"/>
  <c r="BV641" i="64"/>
  <c r="BV993" i="64"/>
  <c r="BV1716" i="64"/>
  <c r="BV592" i="64"/>
  <c r="BV941" i="64"/>
  <c r="BV564" i="64"/>
  <c r="BV458" i="64"/>
  <c r="BN1661" i="64"/>
  <c r="BN2467" i="64"/>
  <c r="BN2441" i="64"/>
  <c r="BN2416" i="64"/>
  <c r="BN2390" i="64"/>
  <c r="BN1637" i="64"/>
  <c r="BN1605" i="64"/>
  <c r="BN1583" i="64"/>
  <c r="BN1790" i="64"/>
  <c r="BN2519" i="64"/>
  <c r="BN1945" i="64"/>
  <c r="BN1538" i="64"/>
  <c r="BN1458" i="64"/>
  <c r="BN1913" i="64"/>
  <c r="BN1877" i="64"/>
  <c r="BN1422" i="64"/>
  <c r="BN1494" i="64"/>
  <c r="BN1352" i="64"/>
  <c r="BN1328" i="64"/>
  <c r="BN1387" i="64"/>
  <c r="BN1977" i="64"/>
  <c r="BN1234" i="64"/>
  <c r="BN1249" i="64" s="1"/>
  <c r="BN1106" i="64"/>
  <c r="BN1225" i="64" s="1"/>
  <c r="BN2011" i="64"/>
  <c r="BN1692" i="64"/>
  <c r="BN665" i="64"/>
  <c r="BN678" i="64" s="1"/>
  <c r="BN1258" i="64"/>
  <c r="BN641" i="64"/>
  <c r="BN993" i="64"/>
  <c r="BN1716" i="64"/>
  <c r="BN592" i="64"/>
  <c r="BN564" i="64"/>
  <c r="BN941" i="64"/>
  <c r="BN458" i="64"/>
  <c r="BF1661" i="64"/>
  <c r="BF2467" i="64"/>
  <c r="BF2441" i="64"/>
  <c r="BF2416" i="64"/>
  <c r="BF2390" i="64"/>
  <c r="BF1605" i="64"/>
  <c r="BF1637" i="64"/>
  <c r="BF1583" i="64"/>
  <c r="BF2519" i="64"/>
  <c r="BF1945" i="64"/>
  <c r="BF1790" i="64"/>
  <c r="BF1538" i="64"/>
  <c r="BF1494" i="64"/>
  <c r="BF1458" i="64"/>
  <c r="BF1913" i="64"/>
  <c r="BF1422" i="64"/>
  <c r="BF1877" i="64"/>
  <c r="BF1387" i="64"/>
  <c r="BF1352" i="64"/>
  <c r="BF1328" i="64"/>
  <c r="BF1977" i="64"/>
  <c r="BF1234" i="64"/>
  <c r="BF1249" i="64" s="1"/>
  <c r="BF1106" i="64"/>
  <c r="BF1225" i="64" s="1"/>
  <c r="BF1258" i="64"/>
  <c r="BF1692" i="64"/>
  <c r="BF2011" i="64"/>
  <c r="BF665" i="64"/>
  <c r="BF678" i="64" s="1"/>
  <c r="BF641" i="64"/>
  <c r="BF993" i="64"/>
  <c r="BF1716" i="64"/>
  <c r="BF941" i="64"/>
  <c r="BF592" i="64"/>
  <c r="BF564" i="64"/>
  <c r="BF458" i="64"/>
  <c r="AX1661" i="64"/>
  <c r="AX2467" i="64"/>
  <c r="AX2441" i="64"/>
  <c r="AX2416" i="64"/>
  <c r="AX2390" i="64"/>
  <c r="AX1637" i="64"/>
  <c r="AX1605" i="64"/>
  <c r="AX1583" i="64"/>
  <c r="AX2519" i="64"/>
  <c r="AX1790" i="64"/>
  <c r="AX1945" i="64"/>
  <c r="AX1458" i="64"/>
  <c r="AX1538" i="64"/>
  <c r="AX1913" i="64"/>
  <c r="AX1877" i="64"/>
  <c r="AX1422" i="64"/>
  <c r="AX1494" i="64"/>
  <c r="AX1352" i="64"/>
  <c r="AX1328" i="64"/>
  <c r="AX1977" i="64"/>
  <c r="AX1234" i="64"/>
  <c r="AX1249" i="64" s="1"/>
  <c r="AX2011" i="64"/>
  <c r="AX1258" i="64"/>
  <c r="AX1106" i="64"/>
  <c r="AX1225" i="64" s="1"/>
  <c r="AX1387" i="64"/>
  <c r="AX1692" i="64"/>
  <c r="AX665" i="64"/>
  <c r="AX678" i="64" s="1"/>
  <c r="AX641" i="64"/>
  <c r="AX993" i="64"/>
  <c r="AX1716" i="64"/>
  <c r="AX592" i="64"/>
  <c r="AX941" i="64"/>
  <c r="AX564" i="64"/>
  <c r="AX458" i="64"/>
  <c r="AP1661" i="64"/>
  <c r="AP2467" i="64"/>
  <c r="AP2441" i="64"/>
  <c r="AP2416" i="64"/>
  <c r="AP2390" i="64"/>
  <c r="AP1605" i="64"/>
  <c r="AP1637" i="64"/>
  <c r="AP1583" i="64"/>
  <c r="AP1790" i="64"/>
  <c r="AP2519" i="64"/>
  <c r="AP1538" i="64"/>
  <c r="AP1494" i="64"/>
  <c r="AP1945" i="64"/>
  <c r="AP1458" i="64"/>
  <c r="AP1913" i="64"/>
  <c r="AP1877" i="64"/>
  <c r="AP1422" i="64"/>
  <c r="AP1352" i="64"/>
  <c r="AP1328" i="64"/>
  <c r="AP1387" i="64"/>
  <c r="AP1977" i="64"/>
  <c r="AP1234" i="64"/>
  <c r="AP1249" i="64" s="1"/>
  <c r="AP1258" i="64"/>
  <c r="AP1106" i="64"/>
  <c r="AP1225" i="64" s="1"/>
  <c r="AP2011" i="64"/>
  <c r="AP1692" i="64"/>
  <c r="AP665" i="64"/>
  <c r="AP678" i="64" s="1"/>
  <c r="AP641" i="64"/>
  <c r="AP993" i="64"/>
  <c r="AP1716" i="64"/>
  <c r="AP592" i="64"/>
  <c r="AP564" i="64"/>
  <c r="AP458" i="64"/>
  <c r="AH1661" i="64"/>
  <c r="AH2467" i="64"/>
  <c r="AH2441" i="64"/>
  <c r="AH2416" i="64"/>
  <c r="AH2390" i="64"/>
  <c r="AH1637" i="64"/>
  <c r="AH1605" i="64"/>
  <c r="AH1583" i="64"/>
  <c r="AH2519" i="64"/>
  <c r="AH1790" i="64"/>
  <c r="AH1538" i="64"/>
  <c r="AH1494" i="64"/>
  <c r="AH1945" i="64"/>
  <c r="AH1458" i="64"/>
  <c r="AH1913" i="64"/>
  <c r="AH1422" i="64"/>
  <c r="AH1387" i="64"/>
  <c r="AH1352" i="64"/>
  <c r="AH1328" i="64"/>
  <c r="AH1877" i="64"/>
  <c r="AH1977" i="64"/>
  <c r="AH2011" i="64"/>
  <c r="AH1234" i="64"/>
  <c r="AH1249" i="64" s="1"/>
  <c r="AH1106" i="64"/>
  <c r="AH1225" i="64" s="1"/>
  <c r="AH1692" i="64"/>
  <c r="AH1258" i="64"/>
  <c r="AH665" i="64"/>
  <c r="AH678" i="64" s="1"/>
  <c r="AH641" i="64"/>
  <c r="AH993" i="64"/>
  <c r="AH1716" i="64"/>
  <c r="AH941" i="64"/>
  <c r="AH592" i="64"/>
  <c r="AH564" i="64"/>
  <c r="AH458" i="64"/>
  <c r="Z1661" i="64"/>
  <c r="Z2467" i="64"/>
  <c r="Z2441" i="64"/>
  <c r="Z2416" i="64"/>
  <c r="Z2390" i="64"/>
  <c r="Z1637" i="64"/>
  <c r="Z1583" i="64"/>
  <c r="Z1605" i="64"/>
  <c r="Z1790" i="64"/>
  <c r="Z2519" i="64"/>
  <c r="Z1494" i="64"/>
  <c r="Z1945" i="64"/>
  <c r="Z1458" i="64"/>
  <c r="Z1538" i="64"/>
  <c r="Z1913" i="64"/>
  <c r="Z1877" i="64"/>
  <c r="Z1422" i="64"/>
  <c r="Z1352" i="64"/>
  <c r="Z1328" i="64"/>
  <c r="Z1977" i="64"/>
  <c r="Z1387" i="64"/>
  <c r="Z1234" i="64"/>
  <c r="Z1249" i="64" s="1"/>
  <c r="Z2011" i="64"/>
  <c r="Z1106" i="64"/>
  <c r="Z1225" i="64" s="1"/>
  <c r="Z1258" i="64"/>
  <c r="Z1692" i="64"/>
  <c r="Z665" i="64"/>
  <c r="Z678" i="64" s="1"/>
  <c r="Z641" i="64"/>
  <c r="Z993" i="64"/>
  <c r="Z1716" i="64"/>
  <c r="Z592" i="64"/>
  <c r="Z941" i="64"/>
  <c r="Z564" i="64"/>
  <c r="Z458" i="64"/>
  <c r="CE1658" i="64"/>
  <c r="CE1680" i="64" s="1"/>
  <c r="CE2464" i="64"/>
  <c r="CE2481" i="64" s="1"/>
  <c r="CE2438" i="64"/>
  <c r="CE2455" i="64" s="1"/>
  <c r="CE2387" i="64"/>
  <c r="CE2404" i="64" s="1"/>
  <c r="CE1634" i="64"/>
  <c r="CE1649" i="64" s="1"/>
  <c r="CE2413" i="64"/>
  <c r="CE2430" i="64" s="1"/>
  <c r="CE1602" i="64"/>
  <c r="CE1625" i="64" s="1"/>
  <c r="CE1787" i="64"/>
  <c r="CE1800" i="64" s="1"/>
  <c r="CE1580" i="64"/>
  <c r="CE1593" i="64" s="1"/>
  <c r="CE2516" i="64"/>
  <c r="CE2530" i="64" s="1"/>
  <c r="CE1491" i="64"/>
  <c r="CE1526" i="64" s="1"/>
  <c r="CE1942" i="64"/>
  <c r="CE1965" i="64" s="1"/>
  <c r="CE1535" i="64"/>
  <c r="CE1570" i="64" s="1"/>
  <c r="CE1910" i="64"/>
  <c r="CE1933" i="64" s="1"/>
  <c r="CE1455" i="64"/>
  <c r="CE1482" i="64" s="1"/>
  <c r="CE1419" i="64"/>
  <c r="CE1446" i="64" s="1"/>
  <c r="CE1874" i="64"/>
  <c r="CE1901" i="64" s="1"/>
  <c r="CE1384" i="64"/>
  <c r="CE1411" i="64" s="1"/>
  <c r="CE1349" i="64"/>
  <c r="CE1376" i="64" s="1"/>
  <c r="CE1325" i="64"/>
  <c r="CE1974" i="64"/>
  <c r="CE1999" i="64" s="1"/>
  <c r="CE1231" i="64"/>
  <c r="CE1246" i="64" s="1"/>
  <c r="CE2008" i="64"/>
  <c r="CE2033" i="64" s="1"/>
  <c r="CE1255" i="64"/>
  <c r="CE1268" i="64" s="1"/>
  <c r="CE1103" i="64"/>
  <c r="CE1689" i="64"/>
  <c r="CE1704" i="64" s="1"/>
  <c r="CE662" i="64"/>
  <c r="CE675" i="64" s="1"/>
  <c r="CE638" i="64"/>
  <c r="CE990" i="64"/>
  <c r="CE1003" i="64" s="1"/>
  <c r="CE589" i="64"/>
  <c r="CE938" i="64"/>
  <c r="CE953" i="64" s="1"/>
  <c r="CE561" i="64"/>
  <c r="CE455" i="64"/>
  <c r="BW1658" i="64"/>
  <c r="BW1680" i="64" s="1"/>
  <c r="BW2464" i="64"/>
  <c r="BW2481" i="64" s="1"/>
  <c r="BW2438" i="64"/>
  <c r="BW2455" i="64" s="1"/>
  <c r="BW2387" i="64"/>
  <c r="BW2404" i="64" s="1"/>
  <c r="BW2413" i="64"/>
  <c r="BW2430" i="64" s="1"/>
  <c r="BW1634" i="64"/>
  <c r="BW1649" i="64" s="1"/>
  <c r="BW1602" i="64"/>
  <c r="BW1625" i="64" s="1"/>
  <c r="BW1787" i="64"/>
  <c r="BW1800" i="64" s="1"/>
  <c r="BW1580" i="64"/>
  <c r="BW1593" i="64" s="1"/>
  <c r="BW2516" i="64"/>
  <c r="BW2530" i="64" s="1"/>
  <c r="BW1535" i="64"/>
  <c r="BW1570" i="64" s="1"/>
  <c r="BW1942" i="64"/>
  <c r="BW1965" i="64" s="1"/>
  <c r="BW1910" i="64"/>
  <c r="BW1933" i="64" s="1"/>
  <c r="BW1455" i="64"/>
  <c r="BW1482" i="64" s="1"/>
  <c r="BW1874" i="64"/>
  <c r="BW1901" i="64" s="1"/>
  <c r="BW1419" i="64"/>
  <c r="BW1446" i="64" s="1"/>
  <c r="BW1349" i="64"/>
  <c r="BW1376" i="64" s="1"/>
  <c r="BW1325" i="64"/>
  <c r="BW1491" i="64"/>
  <c r="BW1526" i="64" s="1"/>
  <c r="BW1384" i="64"/>
  <c r="BW1411" i="64" s="1"/>
  <c r="BW1974" i="64"/>
  <c r="BW1999" i="64" s="1"/>
  <c r="BW1231" i="64"/>
  <c r="BW1246" i="64" s="1"/>
  <c r="BW1103" i="64"/>
  <c r="BW2008" i="64"/>
  <c r="BW2033" i="64" s="1"/>
  <c r="BW1255" i="64"/>
  <c r="BW1268" i="64" s="1"/>
  <c r="BW1689" i="64"/>
  <c r="BW1704" i="64" s="1"/>
  <c r="BW662" i="64"/>
  <c r="BW675" i="64" s="1"/>
  <c r="BW638" i="64"/>
  <c r="BW990" i="64"/>
  <c r="BW1003" i="64" s="1"/>
  <c r="BW1079" i="64"/>
  <c r="BW1094" i="64" s="1"/>
  <c r="BW589" i="64"/>
  <c r="BW561" i="64"/>
  <c r="BW938" i="64"/>
  <c r="BW953" i="64" s="1"/>
  <c r="BW455" i="64"/>
  <c r="BO1658" i="64"/>
  <c r="BO1680" i="64" s="1"/>
  <c r="BO2464" i="64"/>
  <c r="BO2481" i="64" s="1"/>
  <c r="BO2438" i="64"/>
  <c r="BO2455" i="64" s="1"/>
  <c r="BO2387" i="64"/>
  <c r="BO2404" i="64" s="1"/>
  <c r="BO2413" i="64"/>
  <c r="BO2430" i="64" s="1"/>
  <c r="BO1634" i="64"/>
  <c r="BO1649" i="64" s="1"/>
  <c r="BO1602" i="64"/>
  <c r="BO1625" i="64" s="1"/>
  <c r="BO1787" i="64"/>
  <c r="BO1800" i="64" s="1"/>
  <c r="BO1580" i="64"/>
  <c r="BO1593" i="64" s="1"/>
  <c r="BO1535" i="64"/>
  <c r="BO1570" i="64" s="1"/>
  <c r="BO1942" i="64"/>
  <c r="BO1965" i="64" s="1"/>
  <c r="BO1491" i="64"/>
  <c r="BO1526" i="64" s="1"/>
  <c r="BO1910" i="64"/>
  <c r="BO1933" i="64" s="1"/>
  <c r="BO1455" i="64"/>
  <c r="BO1482" i="64" s="1"/>
  <c r="BO1419" i="64"/>
  <c r="BO1446" i="64" s="1"/>
  <c r="BO2516" i="64"/>
  <c r="BO2530" i="64" s="1"/>
  <c r="BO1384" i="64"/>
  <c r="BO1411" i="64" s="1"/>
  <c r="BO1349" i="64"/>
  <c r="BO1376" i="64" s="1"/>
  <c r="BO1325" i="64"/>
  <c r="BO1874" i="64"/>
  <c r="BO1901" i="64" s="1"/>
  <c r="BO1974" i="64"/>
  <c r="BO1999" i="64" s="1"/>
  <c r="BO1231" i="64"/>
  <c r="BO1246" i="64" s="1"/>
  <c r="BO1103" i="64"/>
  <c r="BO1255" i="64"/>
  <c r="BO1268" i="64" s="1"/>
  <c r="BO1689" i="64"/>
  <c r="BO1704" i="64" s="1"/>
  <c r="BO662" i="64"/>
  <c r="BO675" i="64" s="1"/>
  <c r="BO638" i="64"/>
  <c r="BO990" i="64"/>
  <c r="BO1003" i="64" s="1"/>
  <c r="BO2008" i="64"/>
  <c r="BO2033" i="64" s="1"/>
  <c r="BO1079" i="64"/>
  <c r="BO1094" i="64" s="1"/>
  <c r="BO938" i="64"/>
  <c r="BO953" i="64" s="1"/>
  <c r="BO589" i="64"/>
  <c r="BO561" i="64"/>
  <c r="BO455" i="64"/>
  <c r="BG1658" i="64"/>
  <c r="BG1680" i="64" s="1"/>
  <c r="BG2464" i="64"/>
  <c r="BG2481" i="64" s="1"/>
  <c r="BG2438" i="64"/>
  <c r="BG2455" i="64" s="1"/>
  <c r="BG2413" i="64"/>
  <c r="BG2430" i="64" s="1"/>
  <c r="BG2387" i="64"/>
  <c r="BG2404" i="64" s="1"/>
  <c r="BG1602" i="64"/>
  <c r="BG1625" i="64" s="1"/>
  <c r="BG1634" i="64"/>
  <c r="BG1649" i="64" s="1"/>
  <c r="BG1787" i="64"/>
  <c r="BG1800" i="64" s="1"/>
  <c r="BG1580" i="64"/>
  <c r="BG1593" i="64" s="1"/>
  <c r="BG2516" i="64"/>
  <c r="BG2530" i="64" s="1"/>
  <c r="BG1942" i="64"/>
  <c r="BG1965" i="64" s="1"/>
  <c r="BG1535" i="64"/>
  <c r="BG1570" i="64" s="1"/>
  <c r="BG1910" i="64"/>
  <c r="BG1933" i="64" s="1"/>
  <c r="BG1455" i="64"/>
  <c r="BG1482" i="64" s="1"/>
  <c r="BG1491" i="64"/>
  <c r="BG1526" i="64" s="1"/>
  <c r="BG1874" i="64"/>
  <c r="BG1901" i="64" s="1"/>
  <c r="BG1419" i="64"/>
  <c r="BG1446" i="64" s="1"/>
  <c r="BG1349" i="64"/>
  <c r="BG1376" i="64" s="1"/>
  <c r="BG1325" i="64"/>
  <c r="BG1974" i="64"/>
  <c r="BG1999" i="64" s="1"/>
  <c r="BG1231" i="64"/>
  <c r="BG1246" i="64" s="1"/>
  <c r="BG1384" i="64"/>
  <c r="BG1411" i="64" s="1"/>
  <c r="BG2008" i="64"/>
  <c r="BG2033" i="64" s="1"/>
  <c r="BG1255" i="64"/>
  <c r="BG1268" i="64" s="1"/>
  <c r="BG1689" i="64"/>
  <c r="BG1704" i="64" s="1"/>
  <c r="BG1103" i="64"/>
  <c r="BG662" i="64"/>
  <c r="BG675" i="64" s="1"/>
  <c r="BG638" i="64"/>
  <c r="BG990" i="64"/>
  <c r="BG1003" i="64" s="1"/>
  <c r="BG1079" i="64"/>
  <c r="BG1094" i="64" s="1"/>
  <c r="BG589" i="64"/>
  <c r="BG938" i="64"/>
  <c r="BG953" i="64" s="1"/>
  <c r="BG561" i="64"/>
  <c r="BG455" i="64"/>
  <c r="AY1658" i="64"/>
  <c r="AY1680" i="64" s="1"/>
  <c r="AY2464" i="64"/>
  <c r="AY2481" i="64" s="1"/>
  <c r="AY2438" i="64"/>
  <c r="AY2455" i="64" s="1"/>
  <c r="AY2387" i="64"/>
  <c r="AY2404" i="64" s="1"/>
  <c r="AY2413" i="64"/>
  <c r="AY2430" i="64" s="1"/>
  <c r="AY1602" i="64"/>
  <c r="AY1625" i="64" s="1"/>
  <c r="AY1634" i="64"/>
  <c r="AY1649" i="64" s="1"/>
  <c r="AY1580" i="64"/>
  <c r="AY1593" i="64" s="1"/>
  <c r="AY1787" i="64"/>
  <c r="AY1800" i="64" s="1"/>
  <c r="AY1942" i="64"/>
  <c r="AY1965" i="64" s="1"/>
  <c r="AY2516" i="64"/>
  <c r="AY2530" i="64" s="1"/>
  <c r="AY1491" i="64"/>
  <c r="AY1526" i="64" s="1"/>
  <c r="AY1910" i="64"/>
  <c r="AY1933" i="64" s="1"/>
  <c r="AY1874" i="64"/>
  <c r="AY1901" i="64" s="1"/>
  <c r="AY1455" i="64"/>
  <c r="AY1482" i="64" s="1"/>
  <c r="AY1535" i="64"/>
  <c r="AY1570" i="64" s="1"/>
  <c r="AY1419" i="64"/>
  <c r="AY1446" i="64" s="1"/>
  <c r="AY1349" i="64"/>
  <c r="AY1376" i="64" s="1"/>
  <c r="AY1325" i="64"/>
  <c r="AY1384" i="64"/>
  <c r="AY1411" i="64" s="1"/>
  <c r="AY1974" i="64"/>
  <c r="AY1999" i="64" s="1"/>
  <c r="AY1231" i="64"/>
  <c r="AY1246" i="64" s="1"/>
  <c r="AY1255" i="64"/>
  <c r="AY1268" i="64" s="1"/>
  <c r="AY2008" i="64"/>
  <c r="AY2033" i="64" s="1"/>
  <c r="AY1103" i="64"/>
  <c r="AY1689" i="64"/>
  <c r="AY1704" i="64" s="1"/>
  <c r="AY638" i="64"/>
  <c r="AY990" i="64"/>
  <c r="AY1003" i="64" s="1"/>
  <c r="AY589" i="64"/>
  <c r="AY1079" i="64"/>
  <c r="AY1094" i="64" s="1"/>
  <c r="AY662" i="64"/>
  <c r="AY675" i="64" s="1"/>
  <c r="AY561" i="64"/>
  <c r="AY455" i="64"/>
  <c r="AQ1658" i="64"/>
  <c r="AQ1680" i="64" s="1"/>
  <c r="AQ2464" i="64"/>
  <c r="AQ2481" i="64" s="1"/>
  <c r="AQ2438" i="64"/>
  <c r="AQ2455" i="64" s="1"/>
  <c r="AQ2387" i="64"/>
  <c r="AQ2404" i="64" s="1"/>
  <c r="AQ2413" i="64"/>
  <c r="AQ2430" i="64" s="1"/>
  <c r="AQ1602" i="64"/>
  <c r="AQ1625" i="64" s="1"/>
  <c r="AQ1634" i="64"/>
  <c r="AQ1649" i="64" s="1"/>
  <c r="AQ1580" i="64"/>
  <c r="AQ1593" i="64" s="1"/>
  <c r="AQ1535" i="64"/>
  <c r="AQ1570" i="64" s="1"/>
  <c r="AQ2516" i="64"/>
  <c r="AQ2530" i="64" s="1"/>
  <c r="AQ1787" i="64"/>
  <c r="AQ1800" i="64" s="1"/>
  <c r="AQ1491" i="64"/>
  <c r="AQ1526" i="64" s="1"/>
  <c r="AQ1942" i="64"/>
  <c r="AQ1965" i="64" s="1"/>
  <c r="AQ1910" i="64"/>
  <c r="AQ1933" i="64" s="1"/>
  <c r="AQ1455" i="64"/>
  <c r="AQ1482" i="64" s="1"/>
  <c r="AQ1419" i="64"/>
  <c r="AQ1446" i="64" s="1"/>
  <c r="AQ1874" i="64"/>
  <c r="AQ1901" i="64" s="1"/>
  <c r="AQ1384" i="64"/>
  <c r="AQ1411" i="64" s="1"/>
  <c r="AQ1349" i="64"/>
  <c r="AQ1376" i="64" s="1"/>
  <c r="AQ1325" i="64"/>
  <c r="AQ1974" i="64"/>
  <c r="AQ1999" i="64" s="1"/>
  <c r="AQ2008" i="64"/>
  <c r="AQ2033" i="64" s="1"/>
  <c r="AQ1231" i="64"/>
  <c r="AQ1246" i="64" s="1"/>
  <c r="AQ1689" i="64"/>
  <c r="AQ1704" i="64" s="1"/>
  <c r="AQ638" i="64"/>
  <c r="AQ990" i="64"/>
  <c r="AQ1003" i="64" s="1"/>
  <c r="AQ1103" i="64"/>
  <c r="AQ938" i="64"/>
  <c r="AQ953" i="64" s="1"/>
  <c r="AQ589" i="64"/>
  <c r="AQ1079" i="64"/>
  <c r="AQ1094" i="64" s="1"/>
  <c r="AQ662" i="64"/>
  <c r="AQ675" i="64" s="1"/>
  <c r="AQ561" i="64"/>
  <c r="AQ455" i="64"/>
  <c r="AI1658" i="64"/>
  <c r="AI1680" i="64" s="1"/>
  <c r="AI2464" i="64"/>
  <c r="AI2481" i="64" s="1"/>
  <c r="AI2438" i="64"/>
  <c r="AI2455" i="64" s="1"/>
  <c r="AI2387" i="64"/>
  <c r="AI2404" i="64" s="1"/>
  <c r="AI2413" i="64"/>
  <c r="AI2430" i="64" s="1"/>
  <c r="AI1634" i="64"/>
  <c r="AI1649" i="64" s="1"/>
  <c r="AI1602" i="64"/>
  <c r="AI1625" i="64" s="1"/>
  <c r="AI1787" i="64"/>
  <c r="AI1800" i="64" s="1"/>
  <c r="AI1580" i="64"/>
  <c r="AI1593" i="64" s="1"/>
  <c r="AI1535" i="64"/>
  <c r="AI1570" i="64" s="1"/>
  <c r="AI2516" i="64"/>
  <c r="AI2530" i="64" s="1"/>
  <c r="AI1942" i="64"/>
  <c r="AI1965" i="64" s="1"/>
  <c r="AI1491" i="64"/>
  <c r="AI1526" i="64" s="1"/>
  <c r="AI1910" i="64"/>
  <c r="AI1933" i="64" s="1"/>
  <c r="AI1455" i="64"/>
  <c r="AI1482" i="64" s="1"/>
  <c r="AI1874" i="64"/>
  <c r="AI1901" i="64" s="1"/>
  <c r="AI1419" i="64"/>
  <c r="AI1446" i="64" s="1"/>
  <c r="AI1349" i="64"/>
  <c r="AI1376" i="64" s="1"/>
  <c r="AI1325" i="64"/>
  <c r="AI1974" i="64"/>
  <c r="AI1999" i="64" s="1"/>
  <c r="AI1384" i="64"/>
  <c r="AI1411" i="64" s="1"/>
  <c r="AI1231" i="64"/>
  <c r="AI1246" i="64" s="1"/>
  <c r="AI2008" i="64"/>
  <c r="AI2033" i="64" s="1"/>
  <c r="AI1255" i="64"/>
  <c r="AI1268" i="64" s="1"/>
  <c r="AI1689" i="64"/>
  <c r="AI1704" i="64" s="1"/>
  <c r="AI1103" i="64"/>
  <c r="AI638" i="64"/>
  <c r="AI990" i="64"/>
  <c r="AI1003" i="64" s="1"/>
  <c r="AI589" i="64"/>
  <c r="AI1079" i="64"/>
  <c r="AI1094" i="64" s="1"/>
  <c r="AI938" i="64"/>
  <c r="AI953" i="64" s="1"/>
  <c r="AI561" i="64"/>
  <c r="AI455" i="64"/>
  <c r="AA1658" i="64"/>
  <c r="AA1680" i="64" s="1"/>
  <c r="AA2464" i="64"/>
  <c r="AA2481" i="64" s="1"/>
  <c r="AA2438" i="64"/>
  <c r="AA2455" i="64" s="1"/>
  <c r="AA2413" i="64"/>
  <c r="AA2430" i="64" s="1"/>
  <c r="AA2387" i="64"/>
  <c r="AA2404" i="64" s="1"/>
  <c r="AA1634" i="64"/>
  <c r="AA1649" i="64" s="1"/>
  <c r="AA1602" i="64"/>
  <c r="AA1625" i="64" s="1"/>
  <c r="AA1580" i="64"/>
  <c r="AA1593" i="64" s="1"/>
  <c r="AA2516" i="64"/>
  <c r="AA2530" i="64" s="1"/>
  <c r="AA1535" i="64"/>
  <c r="AA1570" i="64" s="1"/>
  <c r="AA1491" i="64"/>
  <c r="AA1526" i="64" s="1"/>
  <c r="AA1942" i="64"/>
  <c r="AA1965" i="64" s="1"/>
  <c r="AA1787" i="64"/>
  <c r="AA1800" i="64" s="1"/>
  <c r="AA1910" i="64"/>
  <c r="AA1933" i="64" s="1"/>
  <c r="AA1874" i="64"/>
  <c r="AA1901" i="64" s="1"/>
  <c r="AA1455" i="64"/>
  <c r="AA1482" i="64" s="1"/>
  <c r="AA1419" i="64"/>
  <c r="AA1446" i="64" s="1"/>
  <c r="AA1349" i="64"/>
  <c r="AA1376" i="64" s="1"/>
  <c r="AA1384" i="64"/>
  <c r="AA1411" i="64" s="1"/>
  <c r="AA1325" i="64"/>
  <c r="AA1974" i="64"/>
  <c r="AA1999" i="64" s="1"/>
  <c r="AA2008" i="64"/>
  <c r="AA2033" i="64" s="1"/>
  <c r="AA1231" i="64"/>
  <c r="AA1246" i="64" s="1"/>
  <c r="AA1255" i="64"/>
  <c r="AA1268" i="64" s="1"/>
  <c r="AA1689" i="64"/>
  <c r="AA1704" i="64" s="1"/>
  <c r="AA1103" i="64"/>
  <c r="AA638" i="64"/>
  <c r="AA990" i="64"/>
  <c r="AA1003" i="64" s="1"/>
  <c r="AA938" i="64"/>
  <c r="AA953" i="64" s="1"/>
  <c r="AA662" i="64"/>
  <c r="AA675" i="64" s="1"/>
  <c r="AA589" i="64"/>
  <c r="AA561" i="64"/>
  <c r="AA1079" i="64"/>
  <c r="AA1094" i="64" s="1"/>
  <c r="AA455" i="64"/>
  <c r="S1658" i="64"/>
  <c r="S1680" i="64" s="1"/>
  <c r="S2464" i="64"/>
  <c r="S2481" i="64" s="1"/>
  <c r="S2438" i="64"/>
  <c r="S2455" i="64" s="1"/>
  <c r="S2387" i="64"/>
  <c r="S2404" i="64" s="1"/>
  <c r="S2413" i="64"/>
  <c r="S2430" i="64" s="1"/>
  <c r="S1634" i="64"/>
  <c r="S1649" i="64" s="1"/>
  <c r="S1602" i="64"/>
  <c r="S1625" i="64" s="1"/>
  <c r="S1787" i="64"/>
  <c r="S1800" i="64" s="1"/>
  <c r="S1580" i="64"/>
  <c r="S1593" i="64" s="1"/>
  <c r="S1942" i="64"/>
  <c r="S1965" i="64" s="1"/>
  <c r="S2516" i="64"/>
  <c r="S2530" i="64" s="1"/>
  <c r="S1910" i="64"/>
  <c r="S1933" i="64" s="1"/>
  <c r="S1491" i="64"/>
  <c r="S1526" i="64" s="1"/>
  <c r="S1455" i="64"/>
  <c r="S1482" i="64" s="1"/>
  <c r="S1419" i="64"/>
  <c r="S1446" i="64" s="1"/>
  <c r="S1874" i="64"/>
  <c r="S1901" i="64" s="1"/>
  <c r="S1535" i="64"/>
  <c r="S1570" i="64" s="1"/>
  <c r="S1384" i="64"/>
  <c r="S1411" i="64" s="1"/>
  <c r="S1349" i="64"/>
  <c r="S1376" i="64" s="1"/>
  <c r="S1325" i="64"/>
  <c r="S1974" i="64"/>
  <c r="S1999" i="64" s="1"/>
  <c r="S1231" i="64"/>
  <c r="S1246" i="64" s="1"/>
  <c r="S1255" i="64"/>
  <c r="S1268" i="64" s="1"/>
  <c r="S2008" i="64"/>
  <c r="S2033" i="64" s="1"/>
  <c r="S1103" i="64"/>
  <c r="S1689" i="64"/>
  <c r="S1704" i="64" s="1"/>
  <c r="S638" i="64"/>
  <c r="S990" i="64"/>
  <c r="S1003"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712" i="64"/>
  <c r="AJ1712" i="64"/>
  <c r="AX1712" i="64"/>
  <c r="BK1712" i="64"/>
  <c r="BW1712" i="64"/>
  <c r="T1713" i="64"/>
  <c r="T1728" i="64" s="1"/>
  <c r="AR1713" i="64"/>
  <c r="AR1728" i="64" s="1"/>
  <c r="BX1713" i="64"/>
  <c r="BX1728" i="64" s="1"/>
  <c r="AY1716" i="64"/>
  <c r="AQ1717" i="64"/>
  <c r="Y560" i="64"/>
  <c r="Y580" i="64" s="1"/>
  <c r="CK560" i="64"/>
  <c r="CK580" i="64" s="1"/>
  <c r="CC561" i="64"/>
  <c r="BL564" i="64"/>
  <c r="BD565" i="64"/>
  <c r="AD588" i="64"/>
  <c r="AD603" i="64" s="1"/>
  <c r="V589" i="64"/>
  <c r="CH589" i="64"/>
  <c r="BQ592" i="64"/>
  <c r="BI593" i="64"/>
  <c r="AI612" i="64"/>
  <c r="AA613" i="64"/>
  <c r="CD616" i="64"/>
  <c r="CE617" i="64"/>
  <c r="BU637" i="64"/>
  <c r="X641" i="64"/>
  <c r="AC1689" i="64"/>
  <c r="AC1704" i="64" s="1"/>
  <c r="BO1692" i="64"/>
  <c r="BU938" i="64"/>
  <c r="BU953" i="64" s="1"/>
  <c r="BW942" i="64"/>
  <c r="BD990" i="64"/>
  <c r="BD1003" i="64" s="1"/>
  <c r="AI662" i="64"/>
  <c r="AI675" i="64" s="1"/>
  <c r="S1079" i="64"/>
  <c r="S1094" i="64" s="1"/>
  <c r="AA1106" i="64"/>
  <c r="AA1225" i="64" s="1"/>
  <c r="BS1657" i="64"/>
  <c r="BS2463" i="64"/>
  <c r="BS2480" i="64" s="1"/>
  <c r="BS2412" i="64"/>
  <c r="BS2429" i="64" s="1"/>
  <c r="BS2437" i="64"/>
  <c r="BS2454" i="64" s="1"/>
  <c r="BS2386" i="64"/>
  <c r="BS2403" i="64" s="1"/>
  <c r="BS1601" i="64"/>
  <c r="BS1624" i="64" s="1"/>
  <c r="BS1633" i="64"/>
  <c r="BS1648" i="64" s="1"/>
  <c r="BS1786" i="64"/>
  <c r="BS1799" i="64" s="1"/>
  <c r="BS1579" i="64"/>
  <c r="BS1592" i="64" s="1"/>
  <c r="BS1490" i="64"/>
  <c r="BS1525" i="64" s="1"/>
  <c r="BS2515" i="64"/>
  <c r="BS2529" i="64" s="1"/>
  <c r="BS1534" i="64"/>
  <c r="BS1873" i="64"/>
  <c r="BS1900" i="64" s="1"/>
  <c r="BS1941" i="64"/>
  <c r="BS1964" i="64" s="1"/>
  <c r="BS1383" i="64"/>
  <c r="BS1410" i="64" s="1"/>
  <c r="BS1909" i="64"/>
  <c r="BS1932" i="64" s="1"/>
  <c r="BS1454" i="64"/>
  <c r="BS1481" i="64" s="1"/>
  <c r="BS1973" i="64"/>
  <c r="BS1998" i="64" s="1"/>
  <c r="BS2007" i="64"/>
  <c r="BS2032" i="64" s="1"/>
  <c r="BS1418" i="64"/>
  <c r="BS1445" i="64" s="1"/>
  <c r="BS1348" i="64"/>
  <c r="BS1375" i="64" s="1"/>
  <c r="BS1254" i="64"/>
  <c r="BS1267" i="64" s="1"/>
  <c r="BS1324" i="64"/>
  <c r="BS1339" i="64" s="1"/>
  <c r="BS1230" i="64"/>
  <c r="BS1245" i="64" s="1"/>
  <c r="BS989" i="64"/>
  <c r="BS1002" i="64" s="1"/>
  <c r="BS1078" i="64"/>
  <c r="BS1093" i="64" s="1"/>
  <c r="BS937" i="64"/>
  <c r="BS952" i="64" s="1"/>
  <c r="BS1688" i="64"/>
  <c r="BS1703" i="64" s="1"/>
  <c r="BS661" i="64"/>
  <c r="BS1102" i="64"/>
  <c r="BS637" i="64"/>
  <c r="BS560" i="64"/>
  <c r="BS580" i="64" s="1"/>
  <c r="BS612" i="64"/>
  <c r="BS588" i="64"/>
  <c r="BS603" i="64" s="1"/>
  <c r="CA1662" i="64"/>
  <c r="CA2468" i="64"/>
  <c r="CA2417" i="64"/>
  <c r="CA2442" i="64"/>
  <c r="CA1606" i="64"/>
  <c r="CA1584" i="64"/>
  <c r="CA1597" i="64" s="1"/>
  <c r="CA1791" i="64"/>
  <c r="CA1804" i="64" s="1"/>
  <c r="CA2391" i="64"/>
  <c r="CA2408" i="64" s="1"/>
  <c r="CA1638" i="64"/>
  <c r="CA1653" i="64" s="1"/>
  <c r="CA2520" i="64"/>
  <c r="CA2534" i="64" s="1"/>
  <c r="CA1495" i="64"/>
  <c r="CA1530" i="64" s="1"/>
  <c r="CA1878" i="64"/>
  <c r="CA1905" i="64" s="1"/>
  <c r="CA1539" i="64"/>
  <c r="CA1574" i="64" s="1"/>
  <c r="CA1459" i="64"/>
  <c r="CA1486" i="64" s="1"/>
  <c r="CA1978" i="64"/>
  <c r="CA2003" i="64" s="1"/>
  <c r="CA1388" i="64"/>
  <c r="CA1415" i="64" s="1"/>
  <c r="CA1914" i="64"/>
  <c r="CA1937" i="64" s="1"/>
  <c r="CA2012" i="64"/>
  <c r="CA2037" i="64" s="1"/>
  <c r="CA1423" i="64"/>
  <c r="CA1450" i="64" s="1"/>
  <c r="CA1353" i="64"/>
  <c r="CA1380" i="64" s="1"/>
  <c r="CA1946" i="64"/>
  <c r="CA1969" i="64" s="1"/>
  <c r="CA1259" i="64"/>
  <c r="CA1272" i="64" s="1"/>
  <c r="CA1329" i="64"/>
  <c r="CA1235" i="64"/>
  <c r="CA1107" i="64"/>
  <c r="CA1083" i="64"/>
  <c r="CA1098" i="64" s="1"/>
  <c r="CA942" i="64"/>
  <c r="CA1693" i="64"/>
  <c r="CA1708" i="64" s="1"/>
  <c r="CA666" i="64"/>
  <c r="CA679" i="64" s="1"/>
  <c r="CA642" i="64"/>
  <c r="CA565" i="64"/>
  <c r="CA617" i="64"/>
  <c r="CA1717" i="64"/>
  <c r="CA593" i="64"/>
  <c r="W1662" i="64"/>
  <c r="W2468" i="64"/>
  <c r="W2417" i="64"/>
  <c r="W2442" i="64"/>
  <c r="W2391" i="64"/>
  <c r="W2408" i="64" s="1"/>
  <c r="W1606" i="64"/>
  <c r="W1638" i="64"/>
  <c r="W1653" i="64" s="1"/>
  <c r="W1584" i="64"/>
  <c r="W1597" i="64" s="1"/>
  <c r="W1791" i="64"/>
  <c r="W1804" i="64" s="1"/>
  <c r="W2520" i="64"/>
  <c r="W2534" i="64" s="1"/>
  <c r="W1495" i="64"/>
  <c r="W1530" i="64" s="1"/>
  <c r="W1539" i="64"/>
  <c r="W1574" i="64" s="1"/>
  <c r="W1878" i="64"/>
  <c r="W1905" i="64" s="1"/>
  <c r="W1946" i="64"/>
  <c r="W1969" i="64" s="1"/>
  <c r="W1914" i="64"/>
  <c r="W1937" i="64" s="1"/>
  <c r="W1978" i="64"/>
  <c r="W2003" i="64" s="1"/>
  <c r="W1423" i="64"/>
  <c r="W1450" i="64" s="1"/>
  <c r="W2012" i="64"/>
  <c r="W2037" i="64" s="1"/>
  <c r="W1459" i="64"/>
  <c r="W1486" i="64" s="1"/>
  <c r="W1388" i="64"/>
  <c r="W1415" i="64" s="1"/>
  <c r="W1353" i="64"/>
  <c r="W1380" i="64" s="1"/>
  <c r="W1259" i="64"/>
  <c r="W1272" i="64" s="1"/>
  <c r="W1235" i="64"/>
  <c r="W1329" i="64"/>
  <c r="W1083" i="64"/>
  <c r="W1098" i="64" s="1"/>
  <c r="W942" i="64"/>
  <c r="W1107" i="64"/>
  <c r="W1693" i="64"/>
  <c r="W1708" i="64" s="1"/>
  <c r="W666" i="64"/>
  <c r="W679" i="64" s="1"/>
  <c r="W565" i="64"/>
  <c r="W617" i="64"/>
  <c r="W1717" i="64"/>
  <c r="W994" i="64"/>
  <c r="W1007" i="64" s="1"/>
  <c r="W642" i="64"/>
  <c r="W593" i="64"/>
  <c r="AF1661" i="64"/>
  <c r="AF2467" i="64"/>
  <c r="AF2416" i="64"/>
  <c r="AF2441" i="64"/>
  <c r="AF2390" i="64"/>
  <c r="AF1637" i="64"/>
  <c r="AF1605" i="64"/>
  <c r="AF1583" i="64"/>
  <c r="AF2519" i="64"/>
  <c r="AF1538" i="64"/>
  <c r="AF1790" i="64"/>
  <c r="AF1877" i="64"/>
  <c r="AF1945" i="64"/>
  <c r="AF1458" i="64"/>
  <c r="AF1913" i="64"/>
  <c r="AF1494" i="64"/>
  <c r="AF1422" i="64"/>
  <c r="AF2011" i="64"/>
  <c r="AF1387" i="64"/>
  <c r="AF1352" i="64"/>
  <c r="AF1258" i="64"/>
  <c r="AF1234" i="64"/>
  <c r="AF1249" i="64" s="1"/>
  <c r="AF1328" i="64"/>
  <c r="AF1977" i="64"/>
  <c r="AF1106" i="64"/>
  <c r="AF1225" i="64" s="1"/>
  <c r="AF1692" i="64"/>
  <c r="AF665" i="64"/>
  <c r="AF678" i="64" s="1"/>
  <c r="AF616" i="64"/>
  <c r="AF1716" i="64"/>
  <c r="AF993" i="64"/>
  <c r="AF941" i="64"/>
  <c r="AF641" i="64"/>
  <c r="AF592" i="64"/>
  <c r="BE1658" i="64"/>
  <c r="BE1680" i="64" s="1"/>
  <c r="BE2464" i="64"/>
  <c r="BE2481" i="64" s="1"/>
  <c r="BE2438" i="64"/>
  <c r="BE2455" i="64" s="1"/>
  <c r="BE2413" i="64"/>
  <c r="BE2430" i="64" s="1"/>
  <c r="BE2387" i="64"/>
  <c r="BE2404" i="64" s="1"/>
  <c r="BE1634" i="64"/>
  <c r="BE1649" i="64" s="1"/>
  <c r="BE1602" i="64"/>
  <c r="BE1625" i="64" s="1"/>
  <c r="BE2516" i="64"/>
  <c r="BE2530" i="64" s="1"/>
  <c r="BE1580" i="64"/>
  <c r="BE1593" i="64" s="1"/>
  <c r="BE1787" i="64"/>
  <c r="BE1800" i="64" s="1"/>
  <c r="BE1491" i="64"/>
  <c r="BE1526" i="64" s="1"/>
  <c r="BE1874" i="64"/>
  <c r="BE1901" i="64" s="1"/>
  <c r="BE1942" i="64"/>
  <c r="BE1965" i="64" s="1"/>
  <c r="BE1535" i="64"/>
  <c r="BE1570" i="64" s="1"/>
  <c r="BE1455" i="64"/>
  <c r="BE1482" i="64" s="1"/>
  <c r="BE1384" i="64"/>
  <c r="BE1411" i="64" s="1"/>
  <c r="BE2008" i="64"/>
  <c r="BE2033" i="64" s="1"/>
  <c r="BE1349" i="64"/>
  <c r="BE1376" i="64" s="1"/>
  <c r="BE1419" i="64"/>
  <c r="BE1446" i="64" s="1"/>
  <c r="BE1910" i="64"/>
  <c r="BE1933" i="64" s="1"/>
  <c r="BE1325" i="64"/>
  <c r="BE1231" i="64"/>
  <c r="BE1246" i="64" s="1"/>
  <c r="BE1974" i="64"/>
  <c r="BE1999" i="64" s="1"/>
  <c r="BE1255" i="64"/>
  <c r="BE1268" i="64" s="1"/>
  <c r="BE1103" i="64"/>
  <c r="BE1079" i="64"/>
  <c r="BE1094" i="64" s="1"/>
  <c r="BE1689" i="64"/>
  <c r="BE1704" i="64" s="1"/>
  <c r="BE662" i="64"/>
  <c r="BE675" i="64" s="1"/>
  <c r="BE613" i="64"/>
  <c r="BE1713" i="64"/>
  <c r="BE1728" i="64" s="1"/>
  <c r="BE638" i="64"/>
  <c r="BE589" i="64"/>
  <c r="BE938" i="64"/>
  <c r="BE953" i="64" s="1"/>
  <c r="BE990" i="64"/>
  <c r="BE1003" i="64" s="1"/>
  <c r="AF408" i="64"/>
  <c r="AG561" i="64"/>
  <c r="BD641" i="64"/>
  <c r="CJ1657" i="64"/>
  <c r="CJ2463" i="64"/>
  <c r="CJ2480" i="64" s="1"/>
  <c r="CJ2412" i="64"/>
  <c r="CJ2429" i="64" s="1"/>
  <c r="CJ2437" i="64"/>
  <c r="CJ2454" i="64" s="1"/>
  <c r="CJ2386" i="64"/>
  <c r="CJ2403" i="64" s="1"/>
  <c r="CJ1601" i="64"/>
  <c r="CJ1624" i="64" s="1"/>
  <c r="CJ1786" i="64"/>
  <c r="CJ1799" i="64" s="1"/>
  <c r="CJ1633" i="64"/>
  <c r="CJ1648" i="64" s="1"/>
  <c r="CJ1490" i="64"/>
  <c r="CJ1525" i="64" s="1"/>
  <c r="CJ1579" i="64"/>
  <c r="CJ1592" i="64" s="1"/>
  <c r="CJ1873" i="64"/>
  <c r="CJ1900" i="64" s="1"/>
  <c r="CJ1941" i="64"/>
  <c r="CJ1964" i="64" s="1"/>
  <c r="CJ2515" i="64"/>
  <c r="CJ2529" i="64" s="1"/>
  <c r="CJ1909" i="64"/>
  <c r="CJ1932" i="64" s="1"/>
  <c r="CJ1454" i="64"/>
  <c r="CJ1481" i="64" s="1"/>
  <c r="CJ1973" i="64"/>
  <c r="CJ1998" i="64" s="1"/>
  <c r="CJ1418" i="64"/>
  <c r="CJ1445" i="64" s="1"/>
  <c r="CJ1383" i="64"/>
  <c r="CJ1410" i="64" s="1"/>
  <c r="CJ2007" i="64"/>
  <c r="CJ2032" i="64" s="1"/>
  <c r="CJ1534" i="64"/>
  <c r="CJ1348" i="64"/>
  <c r="CJ1375" i="64" s="1"/>
  <c r="CJ1324" i="64"/>
  <c r="CJ1339" i="64" s="1"/>
  <c r="CJ1230" i="64"/>
  <c r="CJ1245" i="64" s="1"/>
  <c r="CJ1254" i="64"/>
  <c r="CJ1267" i="64" s="1"/>
  <c r="CJ1102" i="64"/>
  <c r="CJ1078" i="64"/>
  <c r="CJ1093" i="64" s="1"/>
  <c r="CJ937" i="64"/>
  <c r="CJ952" i="64" s="1"/>
  <c r="CJ1688" i="64"/>
  <c r="CJ1703" i="64" s="1"/>
  <c r="CJ661" i="64"/>
  <c r="CJ560" i="64"/>
  <c r="CJ580" i="64" s="1"/>
  <c r="CJ612" i="64"/>
  <c r="CJ1712" i="64"/>
  <c r="CJ588" i="64"/>
  <c r="CJ603" i="64" s="1"/>
  <c r="CJ989" i="64"/>
  <c r="CJ1002" i="64" s="1"/>
  <c r="CJ637" i="64"/>
  <c r="CB1657" i="64"/>
  <c r="CB2463" i="64"/>
  <c r="CB2480" i="64" s="1"/>
  <c r="CB2412" i="64"/>
  <c r="CB2429" i="64" s="1"/>
  <c r="CB2437" i="64"/>
  <c r="CB2454" i="64" s="1"/>
  <c r="CB2386" i="64"/>
  <c r="CB2403" i="64" s="1"/>
  <c r="CB1601" i="64"/>
  <c r="CB1624" i="64" s="1"/>
  <c r="CB1786" i="64"/>
  <c r="CB1799" i="64" s="1"/>
  <c r="CB1633" i="64"/>
  <c r="CB1648" i="64" s="1"/>
  <c r="CB1490" i="64"/>
  <c r="CB1525" i="64" s="1"/>
  <c r="CB1579" i="64"/>
  <c r="CB1592" i="64" s="1"/>
  <c r="CB2515" i="64"/>
  <c r="CB2529" i="64" s="1"/>
  <c r="CB1873" i="64"/>
  <c r="CB1900" i="64" s="1"/>
  <c r="CB1534" i="64"/>
  <c r="CB1941" i="64"/>
  <c r="CB1964" i="64" s="1"/>
  <c r="CB1454" i="64"/>
  <c r="CB1481" i="64" s="1"/>
  <c r="CB1418" i="64"/>
  <c r="CB1445" i="64" s="1"/>
  <c r="CB1383" i="64"/>
  <c r="CB1410" i="64" s="1"/>
  <c r="CB1973" i="64"/>
  <c r="CB1998" i="64" s="1"/>
  <c r="CB2007" i="64"/>
  <c r="CB2032" i="64" s="1"/>
  <c r="CB1909" i="64"/>
  <c r="CB1932" i="64" s="1"/>
  <c r="CB1348" i="64"/>
  <c r="CB1375" i="64" s="1"/>
  <c r="CB1254" i="64"/>
  <c r="CB1267" i="64" s="1"/>
  <c r="CB1230" i="64"/>
  <c r="CB1245" i="64" s="1"/>
  <c r="CB1324" i="64"/>
  <c r="CB1339" i="64" s="1"/>
  <c r="CB1102" i="64"/>
  <c r="CB1078" i="64"/>
  <c r="CB1093" i="64" s="1"/>
  <c r="CB937" i="64"/>
  <c r="CB952" i="64" s="1"/>
  <c r="CB1688" i="64"/>
  <c r="CB1703" i="64" s="1"/>
  <c r="CB661" i="64"/>
  <c r="CB560" i="64"/>
  <c r="CB580" i="64" s="1"/>
  <c r="CB989" i="64"/>
  <c r="CB1002" i="64" s="1"/>
  <c r="CB612" i="64"/>
  <c r="CB637" i="64"/>
  <c r="CB1712" i="64"/>
  <c r="CB588" i="64"/>
  <c r="CB603" i="64" s="1"/>
  <c r="BT1657" i="64"/>
  <c r="BT2463" i="64"/>
  <c r="BT2480" i="64" s="1"/>
  <c r="BT2412" i="64"/>
  <c r="BT2429" i="64" s="1"/>
  <c r="BT2437" i="64"/>
  <c r="BT2454" i="64" s="1"/>
  <c r="BT2386" i="64"/>
  <c r="BT2403" i="64" s="1"/>
  <c r="BT1633" i="64"/>
  <c r="BT1648" i="64" s="1"/>
  <c r="BT1601" i="64"/>
  <c r="BT1624" i="64" s="1"/>
  <c r="BT1786" i="64"/>
  <c r="BT1799" i="64" s="1"/>
  <c r="BT1579" i="64"/>
  <c r="BT1592" i="64" s="1"/>
  <c r="BT1490" i="64"/>
  <c r="BT1525" i="64" s="1"/>
  <c r="BT1534" i="64"/>
  <c r="BT2515" i="64"/>
  <c r="BT2529" i="64" s="1"/>
  <c r="BT1873" i="64"/>
  <c r="BT1900" i="64" s="1"/>
  <c r="BT1941" i="64"/>
  <c r="BT1964" i="64" s="1"/>
  <c r="BT1909" i="64"/>
  <c r="BT1932" i="64" s="1"/>
  <c r="BT1454" i="64"/>
  <c r="BT1481" i="64" s="1"/>
  <c r="BT1973" i="64"/>
  <c r="BT1998" i="64" s="1"/>
  <c r="BT2007" i="64"/>
  <c r="BT2032" i="64" s="1"/>
  <c r="BT1418" i="64"/>
  <c r="BT1445" i="64" s="1"/>
  <c r="BT1383" i="64"/>
  <c r="BT1410" i="64" s="1"/>
  <c r="BT1348" i="64"/>
  <c r="BT1375" i="64" s="1"/>
  <c r="BT1254" i="64"/>
  <c r="BT1267" i="64" s="1"/>
  <c r="BT1230" i="64"/>
  <c r="BT1245" i="64" s="1"/>
  <c r="BT1324" i="64"/>
  <c r="BT1339" i="64" s="1"/>
  <c r="BT1078" i="64"/>
  <c r="BT1093" i="64" s="1"/>
  <c r="BT937" i="64"/>
  <c r="BT952" i="64" s="1"/>
  <c r="BT1688" i="64"/>
  <c r="BT1703" i="64" s="1"/>
  <c r="BT661" i="64"/>
  <c r="BT1102" i="64"/>
  <c r="BT637" i="64"/>
  <c r="BT560" i="64"/>
  <c r="BT580" i="64" s="1"/>
  <c r="BT612" i="64"/>
  <c r="BT1712" i="64"/>
  <c r="BT989" i="64"/>
  <c r="BT1002" i="64" s="1"/>
  <c r="BT588" i="64"/>
  <c r="BT603" i="64" s="1"/>
  <c r="BL1657" i="64"/>
  <c r="BL2463" i="64"/>
  <c r="BL2480" i="64" s="1"/>
  <c r="BL2412" i="64"/>
  <c r="BL2429" i="64" s="1"/>
  <c r="BL2437" i="64"/>
  <c r="BL2454" i="64" s="1"/>
  <c r="BL1601" i="64"/>
  <c r="BL1624" i="64" s="1"/>
  <c r="BL1786" i="64"/>
  <c r="BL1799" i="64" s="1"/>
  <c r="BL1633" i="64"/>
  <c r="BL1648" i="64" s="1"/>
  <c r="BL2386" i="64"/>
  <c r="BL2403" i="64" s="1"/>
  <c r="BL1490" i="64"/>
  <c r="BL1525" i="64" s="1"/>
  <c r="BL1579" i="64"/>
  <c r="BL1592" i="64" s="1"/>
  <c r="BL1873" i="64"/>
  <c r="BL1900" i="64" s="1"/>
  <c r="BL1534" i="64"/>
  <c r="BL2515" i="64"/>
  <c r="BL2529" i="64" s="1"/>
  <c r="BL1941" i="64"/>
  <c r="BL1964" i="64" s="1"/>
  <c r="BL1909" i="64"/>
  <c r="BL1932" i="64" s="1"/>
  <c r="BL1454" i="64"/>
  <c r="BL1481" i="64" s="1"/>
  <c r="BL1973" i="64"/>
  <c r="BL1998" i="64" s="1"/>
  <c r="BL1418" i="64"/>
  <c r="BL1445" i="64" s="1"/>
  <c r="BL1383" i="64"/>
  <c r="BL1410" i="64" s="1"/>
  <c r="BL2007" i="64"/>
  <c r="BL2032" i="64" s="1"/>
  <c r="BL1348" i="64"/>
  <c r="BL1375" i="64" s="1"/>
  <c r="BL1324" i="64"/>
  <c r="BL1339" i="64" s="1"/>
  <c r="BL1230" i="64"/>
  <c r="BL1245" i="64" s="1"/>
  <c r="BL1254" i="64"/>
  <c r="BL1267" i="64" s="1"/>
  <c r="BL1078" i="64"/>
  <c r="BL1093" i="64" s="1"/>
  <c r="BL937" i="64"/>
  <c r="BL952" i="64" s="1"/>
  <c r="BL1102" i="64"/>
  <c r="BL1688" i="64"/>
  <c r="BL1703" i="64" s="1"/>
  <c r="BL661" i="64"/>
  <c r="BL560" i="64"/>
  <c r="BL580" i="64" s="1"/>
  <c r="BL612" i="64"/>
  <c r="BL1712" i="64"/>
  <c r="BL637" i="64"/>
  <c r="BL588" i="64"/>
  <c r="BL603" i="64" s="1"/>
  <c r="BD1657" i="64"/>
  <c r="BD2463" i="64"/>
  <c r="BD2480" i="64" s="1"/>
  <c r="BD2412" i="64"/>
  <c r="BD2429" i="64" s="1"/>
  <c r="BD2437" i="64"/>
  <c r="BD2454" i="64" s="1"/>
  <c r="BD1633" i="64"/>
  <c r="BD1648" i="64" s="1"/>
  <c r="BD1601" i="64"/>
  <c r="BD1624" i="64" s="1"/>
  <c r="BD1786" i="64"/>
  <c r="BD1799" i="64" s="1"/>
  <c r="BD2386" i="64"/>
  <c r="BD2403" i="64" s="1"/>
  <c r="BD1579" i="64"/>
  <c r="BD1592" i="64" s="1"/>
  <c r="BD1490" i="64"/>
  <c r="BD1525" i="64" s="1"/>
  <c r="BD1534" i="64"/>
  <c r="BD2515" i="64"/>
  <c r="BD2529" i="64" s="1"/>
  <c r="BD1873" i="64"/>
  <c r="BD1900" i="64" s="1"/>
  <c r="BD1941" i="64"/>
  <c r="BD1964" i="64" s="1"/>
  <c r="BD1454" i="64"/>
  <c r="BD1481" i="64" s="1"/>
  <c r="BD1909" i="64"/>
  <c r="BD1932" i="64" s="1"/>
  <c r="BD1973" i="64"/>
  <c r="BD1998" i="64" s="1"/>
  <c r="BD2007" i="64"/>
  <c r="BD2032" i="64" s="1"/>
  <c r="BD1348" i="64"/>
  <c r="BD1375" i="64" s="1"/>
  <c r="BD1383" i="64"/>
  <c r="BD1410" i="64" s="1"/>
  <c r="BD1324" i="64"/>
  <c r="BD1339" i="64" s="1"/>
  <c r="BD1230" i="64"/>
  <c r="BD1245" i="64" s="1"/>
  <c r="BD1254" i="64"/>
  <c r="BD1267" i="64" s="1"/>
  <c r="BD1418" i="64"/>
  <c r="BD1445" i="64" s="1"/>
  <c r="BD1102" i="64"/>
  <c r="BD1078" i="64"/>
  <c r="BD1093" i="64" s="1"/>
  <c r="BD937" i="64"/>
  <c r="BD952" i="64" s="1"/>
  <c r="BD1688" i="64"/>
  <c r="BD1703" i="64" s="1"/>
  <c r="BD661" i="64"/>
  <c r="BD560" i="64"/>
  <c r="BD580" i="64" s="1"/>
  <c r="BD989" i="64"/>
  <c r="BD1002" i="64" s="1"/>
  <c r="BD612" i="64"/>
  <c r="BD637" i="64"/>
  <c r="BD1712" i="64"/>
  <c r="BD588" i="64"/>
  <c r="BD603" i="64" s="1"/>
  <c r="AV1657" i="64"/>
  <c r="AV2463" i="64"/>
  <c r="AV2480" i="64" s="1"/>
  <c r="AV2412" i="64"/>
  <c r="AV2429" i="64" s="1"/>
  <c r="AV2437" i="64"/>
  <c r="AV2454" i="64" s="1"/>
  <c r="AV2386" i="64"/>
  <c r="AV2403" i="64" s="1"/>
  <c r="AV1633" i="64"/>
  <c r="AV1648" i="64" s="1"/>
  <c r="AV1601" i="64"/>
  <c r="AV1624" i="64" s="1"/>
  <c r="AV1786" i="64"/>
  <c r="AV1799" i="64" s="1"/>
  <c r="AV1579" i="64"/>
  <c r="AV1592" i="64" s="1"/>
  <c r="AV1490" i="64"/>
  <c r="AV1525" i="64" s="1"/>
  <c r="AV2515" i="64"/>
  <c r="AV2529" i="64" s="1"/>
  <c r="AV1534" i="64"/>
  <c r="AV1873" i="64"/>
  <c r="AV1900" i="64" s="1"/>
  <c r="AV1941" i="64"/>
  <c r="AV1964" i="64" s="1"/>
  <c r="AV1909" i="64"/>
  <c r="AV1932" i="64" s="1"/>
  <c r="AV1454" i="64"/>
  <c r="AV1481" i="64" s="1"/>
  <c r="AV1973" i="64"/>
  <c r="AV1998" i="64" s="1"/>
  <c r="AV2007" i="64"/>
  <c r="AV2032" i="64" s="1"/>
  <c r="AV1418" i="64"/>
  <c r="AV1445" i="64" s="1"/>
  <c r="AV1383" i="64"/>
  <c r="AV1410" i="64" s="1"/>
  <c r="AV1348" i="64"/>
  <c r="AV1375" i="64" s="1"/>
  <c r="AV1254" i="64"/>
  <c r="AV1267" i="64" s="1"/>
  <c r="AV1230" i="64"/>
  <c r="AV1245" i="64" s="1"/>
  <c r="AV1324" i="64"/>
  <c r="AV1339" i="64" s="1"/>
  <c r="AV1102" i="64"/>
  <c r="AV1078" i="64"/>
  <c r="AV1093" i="64" s="1"/>
  <c r="AV937" i="64"/>
  <c r="AV952" i="64" s="1"/>
  <c r="AV1688" i="64"/>
  <c r="AV1703" i="64" s="1"/>
  <c r="AV661" i="64"/>
  <c r="AV560" i="64"/>
  <c r="AV580" i="64" s="1"/>
  <c r="AV637" i="64"/>
  <c r="AV612" i="64"/>
  <c r="AV1712" i="64"/>
  <c r="AV989" i="64"/>
  <c r="AV1002" i="64" s="1"/>
  <c r="AV588" i="64"/>
  <c r="AV603" i="64" s="1"/>
  <c r="AN1657" i="64"/>
  <c r="AN2463" i="64"/>
  <c r="AN2480" i="64" s="1"/>
  <c r="AN2412" i="64"/>
  <c r="AN2429" i="64" s="1"/>
  <c r="AN2437" i="64"/>
  <c r="AN2454" i="64" s="1"/>
  <c r="AN2386" i="64"/>
  <c r="AN2403" i="64" s="1"/>
  <c r="AN1601" i="64"/>
  <c r="AN1624" i="64" s="1"/>
  <c r="AN1786" i="64"/>
  <c r="AN1799" i="64" s="1"/>
  <c r="AN1633" i="64"/>
  <c r="AN1648" i="64" s="1"/>
  <c r="AN1490" i="64"/>
  <c r="AN1525" i="64" s="1"/>
  <c r="AN1579" i="64"/>
  <c r="AN1592" i="64" s="1"/>
  <c r="AN1534" i="64"/>
  <c r="AN1873" i="64"/>
  <c r="AN1900" i="64" s="1"/>
  <c r="AN1941" i="64"/>
  <c r="AN1964" i="64" s="1"/>
  <c r="AN2515" i="64"/>
  <c r="AN2529" i="64" s="1"/>
  <c r="AN1454" i="64"/>
  <c r="AN1481" i="64" s="1"/>
  <c r="AN1973" i="64"/>
  <c r="AN1998" i="64" s="1"/>
  <c r="AN1418" i="64"/>
  <c r="AN1445" i="64" s="1"/>
  <c r="AN1383" i="64"/>
  <c r="AN1410" i="64" s="1"/>
  <c r="AN2007" i="64"/>
  <c r="AN2032" i="64" s="1"/>
  <c r="AN1909" i="64"/>
  <c r="AN1932" i="64" s="1"/>
  <c r="AN1348" i="64"/>
  <c r="AN1375" i="64" s="1"/>
  <c r="AN1254" i="64"/>
  <c r="AN1267" i="64" s="1"/>
  <c r="AN1230" i="64"/>
  <c r="AN1245" i="64" s="1"/>
  <c r="AN1324" i="64"/>
  <c r="AN1339" i="64" s="1"/>
  <c r="AN1078" i="64"/>
  <c r="AN1093" i="64" s="1"/>
  <c r="AN937" i="64"/>
  <c r="AN952" i="64" s="1"/>
  <c r="AN1688" i="64"/>
  <c r="AN1703" i="64" s="1"/>
  <c r="AN661" i="64"/>
  <c r="AN1102" i="64"/>
  <c r="AN989" i="64"/>
  <c r="AN1002" i="64" s="1"/>
  <c r="AN560" i="64"/>
  <c r="AN580" i="64" s="1"/>
  <c r="AN612" i="64"/>
  <c r="AN1712" i="64"/>
  <c r="AN588" i="64"/>
  <c r="AN603" i="64" s="1"/>
  <c r="AF1657" i="64"/>
  <c r="AF2463" i="64"/>
  <c r="AF2480" i="64" s="1"/>
  <c r="AF2412" i="64"/>
  <c r="AF2429" i="64" s="1"/>
  <c r="AF2437" i="64"/>
  <c r="AF2454" i="64" s="1"/>
  <c r="AF2386" i="64"/>
  <c r="AF2403" i="64" s="1"/>
  <c r="AF1601" i="64"/>
  <c r="AF1624" i="64" s="1"/>
  <c r="AF1633" i="64"/>
  <c r="AF1648" i="64" s="1"/>
  <c r="AF1786" i="64"/>
  <c r="AF1799" i="64" s="1"/>
  <c r="AF1579" i="64"/>
  <c r="AF1592" i="64" s="1"/>
  <c r="AF1490" i="64"/>
  <c r="AF1525" i="64" s="1"/>
  <c r="AF2515" i="64"/>
  <c r="AF2529" i="64" s="1"/>
  <c r="AF1534" i="64"/>
  <c r="AF1873" i="64"/>
  <c r="AF1900" i="64" s="1"/>
  <c r="AF1941" i="64"/>
  <c r="AF1964" i="64" s="1"/>
  <c r="AF1909" i="64"/>
  <c r="AF1932" i="64" s="1"/>
  <c r="AF1454" i="64"/>
  <c r="AF1481" i="64" s="1"/>
  <c r="AF1973" i="64"/>
  <c r="AF1998" i="64" s="1"/>
  <c r="AF2007" i="64"/>
  <c r="AF2032" i="64" s="1"/>
  <c r="AF1348" i="64"/>
  <c r="AF1375" i="64" s="1"/>
  <c r="AF1418" i="64"/>
  <c r="AF1445" i="64" s="1"/>
  <c r="AF1383" i="64"/>
  <c r="AF1410" i="64" s="1"/>
  <c r="AF1324" i="64"/>
  <c r="AF1339" i="64" s="1"/>
  <c r="AF1230" i="64"/>
  <c r="AF1245" i="64" s="1"/>
  <c r="AF1078" i="64"/>
  <c r="AF1093" i="64" s="1"/>
  <c r="AF937" i="64"/>
  <c r="AF952" i="64" s="1"/>
  <c r="AF1102" i="64"/>
  <c r="AF1688" i="64"/>
  <c r="AF1703" i="64" s="1"/>
  <c r="AF661" i="64"/>
  <c r="AF1254" i="64"/>
  <c r="AF1267" i="64" s="1"/>
  <c r="AF560" i="64"/>
  <c r="AF580" i="64" s="1"/>
  <c r="AF612" i="64"/>
  <c r="AF989" i="64"/>
  <c r="AF1002" i="64" s="1"/>
  <c r="AF1712" i="64"/>
  <c r="AF637" i="64"/>
  <c r="AF588" i="64"/>
  <c r="AF603" i="64" s="1"/>
  <c r="X1657" i="64"/>
  <c r="X2463" i="64"/>
  <c r="X2480" i="64" s="1"/>
  <c r="X2412" i="64"/>
  <c r="X2429" i="64" s="1"/>
  <c r="X2437" i="64"/>
  <c r="X2454" i="64" s="1"/>
  <c r="X2386" i="64"/>
  <c r="X2403" i="64" s="1"/>
  <c r="X1601" i="64"/>
  <c r="X1624" i="64" s="1"/>
  <c r="X1786" i="64"/>
  <c r="X1799" i="64" s="1"/>
  <c r="X1633" i="64"/>
  <c r="X1648" i="64" s="1"/>
  <c r="X1490" i="64"/>
  <c r="X1525" i="64" s="1"/>
  <c r="X2515" i="64"/>
  <c r="X2529" i="64" s="1"/>
  <c r="X1579" i="64"/>
  <c r="X1592" i="64" s="1"/>
  <c r="X1873" i="64"/>
  <c r="X1900" i="64" s="1"/>
  <c r="X1941" i="64"/>
  <c r="X1964" i="64" s="1"/>
  <c r="X1909" i="64"/>
  <c r="X1932" i="64" s="1"/>
  <c r="X1454" i="64"/>
  <c r="X1481" i="64" s="1"/>
  <c r="X1534" i="64"/>
  <c r="X1973" i="64"/>
  <c r="X1998" i="64" s="1"/>
  <c r="X1418" i="64"/>
  <c r="X1445" i="64" s="1"/>
  <c r="X2007" i="64"/>
  <c r="X2032" i="64" s="1"/>
  <c r="X1383" i="64"/>
  <c r="X1410" i="64" s="1"/>
  <c r="X1348" i="64"/>
  <c r="X1375" i="64" s="1"/>
  <c r="X1324" i="64"/>
  <c r="X1339" i="64" s="1"/>
  <c r="X1230" i="64"/>
  <c r="X1245" i="64" s="1"/>
  <c r="X1254" i="64"/>
  <c r="X1267" i="64" s="1"/>
  <c r="X1102" i="64"/>
  <c r="X1078" i="64"/>
  <c r="X1093" i="64" s="1"/>
  <c r="X937" i="64"/>
  <c r="X952" i="64" s="1"/>
  <c r="X1688" i="64"/>
  <c r="X1703" i="64" s="1"/>
  <c r="X661" i="64"/>
  <c r="X560" i="64"/>
  <c r="X580" i="64" s="1"/>
  <c r="X612" i="64"/>
  <c r="X637" i="64"/>
  <c r="X1712" i="64"/>
  <c r="X588" i="64"/>
  <c r="X603" i="64" s="1"/>
  <c r="X989" i="64"/>
  <c r="X1002" i="64" s="1"/>
  <c r="CJ2442" i="64"/>
  <c r="CJ1662" i="64"/>
  <c r="CJ2468" i="64"/>
  <c r="CJ2417" i="64"/>
  <c r="CJ2391" i="64"/>
  <c r="CJ2408" i="64" s="1"/>
  <c r="CJ1638" i="64"/>
  <c r="CJ1653" i="64" s="1"/>
  <c r="CJ1606" i="64"/>
  <c r="CJ1584" i="64"/>
  <c r="CJ1597" i="64" s="1"/>
  <c r="CJ2520" i="64"/>
  <c r="CJ2534" i="64" s="1"/>
  <c r="CJ1539" i="64"/>
  <c r="CJ1574" i="64" s="1"/>
  <c r="CJ1946" i="64"/>
  <c r="CJ1969" i="64" s="1"/>
  <c r="CJ1878" i="64"/>
  <c r="CJ1905" i="64" s="1"/>
  <c r="CJ1791" i="64"/>
  <c r="CJ1804" i="64" s="1"/>
  <c r="CJ1495" i="64"/>
  <c r="CJ1530" i="64" s="1"/>
  <c r="CJ1459" i="64"/>
  <c r="CJ1486" i="64" s="1"/>
  <c r="CJ1914" i="64"/>
  <c r="CJ1937" i="64" s="1"/>
  <c r="CJ1353" i="64"/>
  <c r="CJ1380" i="64" s="1"/>
  <c r="CJ1423" i="64"/>
  <c r="CJ1450" i="64" s="1"/>
  <c r="CJ2012" i="64"/>
  <c r="CJ2037" i="64" s="1"/>
  <c r="CJ1388" i="64"/>
  <c r="CJ1415" i="64" s="1"/>
  <c r="CJ1235" i="64"/>
  <c r="CJ1083" i="64"/>
  <c r="CJ1098" i="64" s="1"/>
  <c r="CJ1259" i="64"/>
  <c r="CJ1272" i="64" s="1"/>
  <c r="CJ1329" i="64"/>
  <c r="CJ1978" i="64"/>
  <c r="CJ2003" i="64" s="1"/>
  <c r="CJ1107" i="64"/>
  <c r="CJ1693" i="64"/>
  <c r="CJ1708" i="64" s="1"/>
  <c r="CJ666" i="64"/>
  <c r="CJ679" i="64" s="1"/>
  <c r="CJ1717" i="64"/>
  <c r="CJ994" i="64"/>
  <c r="CJ1007" i="64" s="1"/>
  <c r="CJ942" i="64"/>
  <c r="CJ642" i="64"/>
  <c r="CJ409" i="64"/>
  <c r="CJ419" i="64" s="1"/>
  <c r="CJ617" i="64"/>
  <c r="CJ593" i="64"/>
  <c r="CB2442" i="64"/>
  <c r="CB1662" i="64"/>
  <c r="CB2468" i="64"/>
  <c r="CB2417" i="64"/>
  <c r="CB2391" i="64"/>
  <c r="CB2408" i="64" s="1"/>
  <c r="CB1638" i="64"/>
  <c r="CB1653" i="64" s="1"/>
  <c r="CB1606" i="64"/>
  <c r="CB2520" i="64"/>
  <c r="CB2534" i="64" s="1"/>
  <c r="CB1584" i="64"/>
  <c r="CB1597" i="64" s="1"/>
  <c r="CB1791" i="64"/>
  <c r="CB1804" i="64" s="1"/>
  <c r="CB1878" i="64"/>
  <c r="CB1905" i="64" s="1"/>
  <c r="CB1539" i="64"/>
  <c r="CB1574" i="64" s="1"/>
  <c r="CB1459" i="64"/>
  <c r="CB1486" i="64" s="1"/>
  <c r="CB1495" i="64"/>
  <c r="CB1530" i="64" s="1"/>
  <c r="CB1946" i="64"/>
  <c r="CB1969" i="64" s="1"/>
  <c r="CB1914" i="64"/>
  <c r="CB1937" i="64" s="1"/>
  <c r="CB1388" i="64"/>
  <c r="CB1415" i="64" s="1"/>
  <c r="CB2012" i="64"/>
  <c r="CB2037" i="64" s="1"/>
  <c r="CB1423" i="64"/>
  <c r="CB1450" i="64" s="1"/>
  <c r="CB1353" i="64"/>
  <c r="CB1380" i="64" s="1"/>
  <c r="CB1083" i="64"/>
  <c r="CB1098" i="64" s="1"/>
  <c r="CB1329" i="64"/>
  <c r="CB1235" i="64"/>
  <c r="CB1107" i="64"/>
  <c r="CB1978" i="64"/>
  <c r="CB2003" i="64" s="1"/>
  <c r="CB1693" i="64"/>
  <c r="CB1708" i="64" s="1"/>
  <c r="CB666" i="64"/>
  <c r="CB679" i="64" s="1"/>
  <c r="CB1259" i="64"/>
  <c r="CB1272" i="64" s="1"/>
  <c r="CB617" i="64"/>
  <c r="CB1717" i="64"/>
  <c r="CB409" i="64"/>
  <c r="CB419" i="64" s="1"/>
  <c r="CB593" i="64"/>
  <c r="CB994" i="64"/>
  <c r="CB1007" i="64" s="1"/>
  <c r="CB942" i="64"/>
  <c r="BT2442" i="64"/>
  <c r="BT1662" i="64"/>
  <c r="BT2468" i="64"/>
  <c r="BT2417" i="64"/>
  <c r="BT2391" i="64"/>
  <c r="BT2408" i="64" s="1"/>
  <c r="BT1638" i="64"/>
  <c r="BT1653" i="64" s="1"/>
  <c r="BT1606" i="64"/>
  <c r="BT1791" i="64"/>
  <c r="BT1804" i="64" s="1"/>
  <c r="BT1584" i="64"/>
  <c r="BT1597" i="64" s="1"/>
  <c r="BT2520" i="64"/>
  <c r="BT2534" i="64" s="1"/>
  <c r="BT1495" i="64"/>
  <c r="BT1530" i="64" s="1"/>
  <c r="BT1539" i="64"/>
  <c r="BT1574" i="64" s="1"/>
  <c r="BT1878" i="64"/>
  <c r="BT1905" i="64" s="1"/>
  <c r="BT1946" i="64"/>
  <c r="BT1969" i="64" s="1"/>
  <c r="BT1459" i="64"/>
  <c r="BT1486" i="64" s="1"/>
  <c r="BT1914" i="64"/>
  <c r="BT1937" i="64" s="1"/>
  <c r="BT2012" i="64"/>
  <c r="BT2037" i="64" s="1"/>
  <c r="BT1353" i="64"/>
  <c r="BT1380" i="64" s="1"/>
  <c r="BT1423" i="64"/>
  <c r="BT1450" i="64" s="1"/>
  <c r="BT1388" i="64"/>
  <c r="BT1415" i="64" s="1"/>
  <c r="BT1329" i="64"/>
  <c r="BT1083" i="64"/>
  <c r="BT1098" i="64" s="1"/>
  <c r="BT1235" i="64"/>
  <c r="BT1259" i="64"/>
  <c r="BT1272" i="64" s="1"/>
  <c r="BT1107" i="64"/>
  <c r="BT1978" i="64"/>
  <c r="BT2003" i="64" s="1"/>
  <c r="BT1693" i="64"/>
  <c r="BT1708" i="64" s="1"/>
  <c r="BT666" i="64"/>
  <c r="BT679" i="64" s="1"/>
  <c r="BT617" i="64"/>
  <c r="BT994" i="64"/>
  <c r="BT1007" i="64" s="1"/>
  <c r="BT942" i="64"/>
  <c r="BT1717" i="64"/>
  <c r="BT642" i="64"/>
  <c r="BT409" i="64"/>
  <c r="BT419" i="64" s="1"/>
  <c r="BT593" i="64"/>
  <c r="BL1662" i="64"/>
  <c r="BL2468" i="64"/>
  <c r="BL2417" i="64"/>
  <c r="BL2442" i="64"/>
  <c r="BL2391" i="64"/>
  <c r="BL2408" i="64" s="1"/>
  <c r="BL1638" i="64"/>
  <c r="BL1653" i="64" s="1"/>
  <c r="BL1606" i="64"/>
  <c r="BL2520" i="64"/>
  <c r="BL2534" i="64" s="1"/>
  <c r="BL1791" i="64"/>
  <c r="BL1804" i="64" s="1"/>
  <c r="BL1584" i="64"/>
  <c r="BL1597" i="64" s="1"/>
  <c r="BL1539" i="64"/>
  <c r="BL1574" i="64" s="1"/>
  <c r="BL1946" i="64"/>
  <c r="BL1969" i="64" s="1"/>
  <c r="BL1878" i="64"/>
  <c r="BL1905" i="64" s="1"/>
  <c r="BL1459" i="64"/>
  <c r="BL1486" i="64" s="1"/>
  <c r="BL1495" i="64"/>
  <c r="BL1530" i="64" s="1"/>
  <c r="BL1388" i="64"/>
  <c r="BL1415" i="64" s="1"/>
  <c r="BL2012" i="64"/>
  <c r="BL2037" i="64" s="1"/>
  <c r="BL1353" i="64"/>
  <c r="BL1380" i="64" s="1"/>
  <c r="BL1914" i="64"/>
  <c r="BL1937" i="64" s="1"/>
  <c r="BL1978" i="64"/>
  <c r="BL2003" i="64" s="1"/>
  <c r="BL1083" i="64"/>
  <c r="BL1098" i="64" s="1"/>
  <c r="BL1423" i="64"/>
  <c r="BL1450" i="64" s="1"/>
  <c r="BL1235" i="64"/>
  <c r="BL1259" i="64"/>
  <c r="BL1272" i="64" s="1"/>
  <c r="BL1107" i="64"/>
  <c r="BL1329" i="64"/>
  <c r="BL1693" i="64"/>
  <c r="BL1708" i="64" s="1"/>
  <c r="BL666" i="64"/>
  <c r="BL679" i="64" s="1"/>
  <c r="BL1717" i="64"/>
  <c r="BL409" i="64"/>
  <c r="BL419" i="64" s="1"/>
  <c r="BL994" i="64"/>
  <c r="BL1007" i="64" s="1"/>
  <c r="BL942" i="64"/>
  <c r="BL593" i="64"/>
  <c r="BL617" i="64"/>
  <c r="BD1662" i="64"/>
  <c r="BD2468" i="64"/>
  <c r="BD2417" i="64"/>
  <c r="BD2442" i="64"/>
  <c r="BD2391" i="64"/>
  <c r="BD2408" i="64" s="1"/>
  <c r="BD1606" i="64"/>
  <c r="BD1638" i="64"/>
  <c r="BD1653" i="64" s="1"/>
  <c r="BD1584" i="64"/>
  <c r="BD1597" i="64" s="1"/>
  <c r="BD1791" i="64"/>
  <c r="BD1804" i="64" s="1"/>
  <c r="BD2520" i="64"/>
  <c r="BD2534" i="64" s="1"/>
  <c r="BD1878" i="64"/>
  <c r="BD1905" i="64" s="1"/>
  <c r="BD1495" i="64"/>
  <c r="BD1530" i="64" s="1"/>
  <c r="BD1539" i="64"/>
  <c r="BD1574" i="64" s="1"/>
  <c r="BD1459" i="64"/>
  <c r="BD1486" i="64" s="1"/>
  <c r="BD1946" i="64"/>
  <c r="BD1969" i="64" s="1"/>
  <c r="BD1914" i="64"/>
  <c r="BD1937" i="64" s="1"/>
  <c r="BD1423" i="64"/>
  <c r="BD1450" i="64" s="1"/>
  <c r="BD2012" i="64"/>
  <c r="BD2037" i="64" s="1"/>
  <c r="BD1353" i="64"/>
  <c r="BD1380" i="64" s="1"/>
  <c r="BD1083" i="64"/>
  <c r="BD1098" i="64" s="1"/>
  <c r="BD1978" i="64"/>
  <c r="BD2003" i="64" s="1"/>
  <c r="BD1259" i="64"/>
  <c r="BD1272" i="64" s="1"/>
  <c r="BD1235" i="64"/>
  <c r="BD1329" i="64"/>
  <c r="BD1107" i="64"/>
  <c r="BD1388" i="64"/>
  <c r="BD1415" i="64" s="1"/>
  <c r="BD1693" i="64"/>
  <c r="BD1708" i="64" s="1"/>
  <c r="BD666" i="64"/>
  <c r="BD679" i="64" s="1"/>
  <c r="BD1717" i="64"/>
  <c r="BD642" i="64"/>
  <c r="BD409" i="64"/>
  <c r="BD419" i="64" s="1"/>
  <c r="BD617" i="64"/>
  <c r="BD593" i="64"/>
  <c r="AV1662" i="64"/>
  <c r="AV2468" i="64"/>
  <c r="AV2417" i="64"/>
  <c r="AV2442" i="64"/>
  <c r="AV2391" i="64"/>
  <c r="AV2408" i="64" s="1"/>
  <c r="AV1606" i="64"/>
  <c r="AV1638" i="64"/>
  <c r="AV1653" i="64" s="1"/>
  <c r="AV1791" i="64"/>
  <c r="AV1804" i="64" s="1"/>
  <c r="AV1584" i="64"/>
  <c r="AV1597" i="64" s="1"/>
  <c r="AV2520" i="64"/>
  <c r="AV2534" i="64" s="1"/>
  <c r="AV1495" i="64"/>
  <c r="AV1530" i="64" s="1"/>
  <c r="AV1539" i="64"/>
  <c r="AV1574" i="64" s="1"/>
  <c r="AV1878" i="64"/>
  <c r="AV1905" i="64" s="1"/>
  <c r="AV1946" i="64"/>
  <c r="AV1969" i="64" s="1"/>
  <c r="AV1459" i="64"/>
  <c r="AV1486" i="64" s="1"/>
  <c r="AV1914" i="64"/>
  <c r="AV1937" i="64" s="1"/>
  <c r="AV2012" i="64"/>
  <c r="AV2037" i="64" s="1"/>
  <c r="AV1423" i="64"/>
  <c r="AV1450" i="64" s="1"/>
  <c r="AV1388" i="64"/>
  <c r="AV1415" i="64" s="1"/>
  <c r="AV1353" i="64"/>
  <c r="AV1380" i="64" s="1"/>
  <c r="AV1083" i="64"/>
  <c r="AV1098" i="64" s="1"/>
  <c r="AV1978" i="64"/>
  <c r="AV2003" i="64" s="1"/>
  <c r="AV1329" i="64"/>
  <c r="AV1235" i="64"/>
  <c r="AV1107" i="64"/>
  <c r="AV1259" i="64"/>
  <c r="AV1272" i="64" s="1"/>
  <c r="AV1693" i="64"/>
  <c r="AV1708" i="64" s="1"/>
  <c r="AV666" i="64"/>
  <c r="AV679" i="64" s="1"/>
  <c r="AV994" i="64"/>
  <c r="AV1007" i="64" s="1"/>
  <c r="AV942" i="64"/>
  <c r="AV617" i="64"/>
  <c r="AV1717" i="64"/>
  <c r="AV409" i="64"/>
  <c r="AV419" i="64" s="1"/>
  <c r="AV593" i="64"/>
  <c r="AN1662" i="64"/>
  <c r="AN2468" i="64"/>
  <c r="AN2417" i="64"/>
  <c r="AN2391" i="64"/>
  <c r="AN2408" i="64" s="1"/>
  <c r="AN2442" i="64"/>
  <c r="AN1638" i="64"/>
  <c r="AN1653" i="64" s="1"/>
  <c r="AN1606" i="64"/>
  <c r="AN1584" i="64"/>
  <c r="AN1597" i="64" s="1"/>
  <c r="AN2520" i="64"/>
  <c r="AN2534" i="64" s="1"/>
  <c r="AN1791" i="64"/>
  <c r="AN1804" i="64" s="1"/>
  <c r="AN1495" i="64"/>
  <c r="AN1530" i="64" s="1"/>
  <c r="AN1878" i="64"/>
  <c r="AN1905" i="64" s="1"/>
  <c r="AN1539" i="64"/>
  <c r="AN1574" i="64" s="1"/>
  <c r="AN1459" i="64"/>
  <c r="AN1486" i="64" s="1"/>
  <c r="AN1946" i="64"/>
  <c r="AN1969" i="64" s="1"/>
  <c r="AN1914" i="64"/>
  <c r="AN1937" i="64" s="1"/>
  <c r="AN1388" i="64"/>
  <c r="AN1415" i="64" s="1"/>
  <c r="AN2012" i="64"/>
  <c r="AN2037" i="64" s="1"/>
  <c r="AN1353" i="64"/>
  <c r="AN1380" i="64" s="1"/>
  <c r="AN1423" i="64"/>
  <c r="AN1450" i="64" s="1"/>
  <c r="AN1329" i="64"/>
  <c r="AN1083" i="64"/>
  <c r="AN1098" i="64" s="1"/>
  <c r="AN1235" i="64"/>
  <c r="AN1978" i="64"/>
  <c r="AN2003" i="64" s="1"/>
  <c r="AN1259" i="64"/>
  <c r="AN1272" i="64" s="1"/>
  <c r="AN1107" i="64"/>
  <c r="AN1693" i="64"/>
  <c r="AN1708" i="64" s="1"/>
  <c r="AN666" i="64"/>
  <c r="AN679" i="64" s="1"/>
  <c r="AN617" i="64"/>
  <c r="AN1717" i="64"/>
  <c r="AN642" i="64"/>
  <c r="AN409" i="64"/>
  <c r="AN419" i="64" s="1"/>
  <c r="AN593" i="64"/>
  <c r="AN994" i="64"/>
  <c r="AN1007" i="64" s="1"/>
  <c r="AN942" i="64"/>
  <c r="AF1662" i="64"/>
  <c r="AF2468" i="64"/>
  <c r="AF2417" i="64"/>
  <c r="AF2442" i="64"/>
  <c r="AF2391" i="64"/>
  <c r="AF2408" i="64" s="1"/>
  <c r="AF1638" i="64"/>
  <c r="AF1653" i="64" s="1"/>
  <c r="AF1606" i="64"/>
  <c r="AF1791" i="64"/>
  <c r="AF1804" i="64" s="1"/>
  <c r="AF1584" i="64"/>
  <c r="AF1597" i="64" s="1"/>
  <c r="AF1946" i="64"/>
  <c r="AF1969" i="64" s="1"/>
  <c r="AF2520" i="64"/>
  <c r="AF2534" i="64" s="1"/>
  <c r="AF1539" i="64"/>
  <c r="AF1574" i="64" s="1"/>
  <c r="AF1495" i="64"/>
  <c r="AF1530" i="64" s="1"/>
  <c r="AF1878" i="64"/>
  <c r="AF1905" i="64" s="1"/>
  <c r="AF1459" i="64"/>
  <c r="AF1486" i="64" s="1"/>
  <c r="AF1914" i="64"/>
  <c r="AF1937" i="64" s="1"/>
  <c r="AF2012" i="64"/>
  <c r="AF2037" i="64" s="1"/>
  <c r="AF1353" i="64"/>
  <c r="AF1380" i="64" s="1"/>
  <c r="AF1388" i="64"/>
  <c r="AF1415" i="64" s="1"/>
  <c r="AF1083" i="64"/>
  <c r="AF1098" i="64" s="1"/>
  <c r="AF1235" i="64"/>
  <c r="AF1423" i="64"/>
  <c r="AF1450" i="64" s="1"/>
  <c r="AF1259" i="64"/>
  <c r="AF1272" i="64" s="1"/>
  <c r="AF1978" i="64"/>
  <c r="AF2003" i="64" s="1"/>
  <c r="AF1107" i="64"/>
  <c r="AF1329" i="64"/>
  <c r="AF1693" i="64"/>
  <c r="AF1708" i="64" s="1"/>
  <c r="AF666" i="64"/>
  <c r="AF679" i="64" s="1"/>
  <c r="AF994" i="64"/>
  <c r="AF1007" i="64" s="1"/>
  <c r="AF942" i="64"/>
  <c r="AF617" i="64"/>
  <c r="AF1717" i="64"/>
  <c r="AF409" i="64"/>
  <c r="AF419" i="64" s="1"/>
  <c r="AF593" i="64"/>
  <c r="X1662" i="64"/>
  <c r="X2468" i="64"/>
  <c r="X2417" i="64"/>
  <c r="X2442" i="64"/>
  <c r="X2391" i="64"/>
  <c r="X2408" i="64" s="1"/>
  <c r="X1638" i="64"/>
  <c r="X1653" i="64" s="1"/>
  <c r="X1606" i="64"/>
  <c r="X1584" i="64"/>
  <c r="X1597" i="64" s="1"/>
  <c r="X1539" i="64"/>
  <c r="X1574" i="64" s="1"/>
  <c r="X1791" i="64"/>
  <c r="X1804" i="64" s="1"/>
  <c r="X1495" i="64"/>
  <c r="X1530" i="64" s="1"/>
  <c r="X1878" i="64"/>
  <c r="X1905" i="64" s="1"/>
  <c r="X2520" i="64"/>
  <c r="X2534" i="64" s="1"/>
  <c r="X1946" i="64"/>
  <c r="X1969" i="64" s="1"/>
  <c r="X1459" i="64"/>
  <c r="X1486" i="64" s="1"/>
  <c r="X1914" i="64"/>
  <c r="X1937" i="64" s="1"/>
  <c r="X1423" i="64"/>
  <c r="X1450" i="64" s="1"/>
  <c r="X2012" i="64"/>
  <c r="X2037" i="64" s="1"/>
  <c r="X1388" i="64"/>
  <c r="X1415" i="64" s="1"/>
  <c r="X1353" i="64"/>
  <c r="X1380" i="64" s="1"/>
  <c r="X1083" i="64"/>
  <c r="X1098" i="64" s="1"/>
  <c r="X1259" i="64"/>
  <c r="X1272" i="64" s="1"/>
  <c r="X1235" i="64"/>
  <c r="X1329" i="64"/>
  <c r="X1978" i="64"/>
  <c r="X2003" i="64" s="1"/>
  <c r="X1107" i="64"/>
  <c r="X1693" i="64"/>
  <c r="X1708" i="64" s="1"/>
  <c r="X666" i="64"/>
  <c r="X679" i="64" s="1"/>
  <c r="X617" i="64"/>
  <c r="X1717" i="64"/>
  <c r="X994" i="64"/>
  <c r="X1007" i="64" s="1"/>
  <c r="X942" i="64"/>
  <c r="X642" i="64"/>
  <c r="X409" i="64"/>
  <c r="X419" i="64" s="1"/>
  <c r="X593" i="64"/>
  <c r="CK1661" i="64"/>
  <c r="CK2467" i="64"/>
  <c r="CK2416" i="64"/>
  <c r="CK1637" i="64"/>
  <c r="CK1605" i="64"/>
  <c r="CK2441" i="64"/>
  <c r="CK2390" i="64"/>
  <c r="CK1583" i="64"/>
  <c r="CK1790" i="64"/>
  <c r="CK2519" i="64"/>
  <c r="CK1945" i="64"/>
  <c r="CK1538" i="64"/>
  <c r="CK1494" i="64"/>
  <c r="CK1458" i="64"/>
  <c r="CK1913" i="64"/>
  <c r="CK1877" i="64"/>
  <c r="CK1422" i="64"/>
  <c r="CK2011" i="64"/>
  <c r="CK1352" i="64"/>
  <c r="CK1328" i="64"/>
  <c r="CK1977" i="64"/>
  <c r="CK1387" i="64"/>
  <c r="CK1234" i="64"/>
  <c r="CK1249" i="64" s="1"/>
  <c r="CK1106" i="64"/>
  <c r="CK1225" i="64" s="1"/>
  <c r="CK941" i="64"/>
  <c r="CK665" i="64"/>
  <c r="CK678" i="64" s="1"/>
  <c r="CK641" i="64"/>
  <c r="CK993" i="64"/>
  <c r="CK616" i="64"/>
  <c r="CK1716" i="64"/>
  <c r="CK1258" i="64"/>
  <c r="CK592" i="64"/>
  <c r="CK1692" i="64"/>
  <c r="CK564" i="64"/>
  <c r="CC1661" i="64"/>
  <c r="CC2467" i="64"/>
  <c r="CC2441" i="64"/>
  <c r="CC2416" i="64"/>
  <c r="CC1605" i="64"/>
  <c r="CC2390" i="64"/>
  <c r="CC1583" i="64"/>
  <c r="CC1637" i="64"/>
  <c r="CC1790" i="64"/>
  <c r="CC2519" i="64"/>
  <c r="CC1945" i="64"/>
  <c r="CC1538" i="64"/>
  <c r="CC1494" i="64"/>
  <c r="CC1913" i="64"/>
  <c r="CC1877" i="64"/>
  <c r="CC1422" i="64"/>
  <c r="CC2011" i="64"/>
  <c r="CC1352" i="64"/>
  <c r="CC1387" i="64"/>
  <c r="CC1328" i="64"/>
  <c r="CC1977" i="64"/>
  <c r="CC1458" i="64"/>
  <c r="CC1234" i="64"/>
  <c r="CC1249" i="64" s="1"/>
  <c r="CC1258" i="64"/>
  <c r="CC941" i="64"/>
  <c r="CC665" i="64"/>
  <c r="CC678" i="64" s="1"/>
  <c r="CC1106" i="64"/>
  <c r="CC1225" i="64" s="1"/>
  <c r="CC641" i="64"/>
  <c r="CC993" i="64"/>
  <c r="CC1692" i="64"/>
  <c r="CC616" i="64"/>
  <c r="CC1716" i="64"/>
  <c r="CC592" i="64"/>
  <c r="CC564" i="64"/>
  <c r="BU1661" i="64"/>
  <c r="BU2467" i="64"/>
  <c r="BU2441" i="64"/>
  <c r="BU1637" i="64"/>
  <c r="BU2416" i="64"/>
  <c r="BU1605" i="64"/>
  <c r="BU1583" i="64"/>
  <c r="BU2519" i="64"/>
  <c r="BU2390" i="64"/>
  <c r="BU1945" i="64"/>
  <c r="BU1790" i="64"/>
  <c r="BU1538" i="64"/>
  <c r="BU1494" i="64"/>
  <c r="BU1458" i="64"/>
  <c r="BU1422" i="64"/>
  <c r="BU1387" i="64"/>
  <c r="BU2011" i="64"/>
  <c r="BU1352" i="64"/>
  <c r="BU1328" i="64"/>
  <c r="BU1913" i="64"/>
  <c r="BU1977" i="64"/>
  <c r="BU1877" i="64"/>
  <c r="BU1234" i="64"/>
  <c r="BU1249" i="64" s="1"/>
  <c r="BU1258" i="64"/>
  <c r="BU941" i="64"/>
  <c r="BU1106" i="64"/>
  <c r="BU1225" i="64" s="1"/>
  <c r="BU665" i="64"/>
  <c r="BU678" i="64" s="1"/>
  <c r="BU641" i="64"/>
  <c r="BU993" i="64"/>
  <c r="BU616" i="64"/>
  <c r="BU1716" i="64"/>
  <c r="BU592" i="64"/>
  <c r="BU1692" i="64"/>
  <c r="BU564" i="64"/>
  <c r="BM1661" i="64"/>
  <c r="BM2467" i="64"/>
  <c r="BM2441" i="64"/>
  <c r="BM2416" i="64"/>
  <c r="BM2390" i="64"/>
  <c r="BM1637" i="64"/>
  <c r="BM1583" i="64"/>
  <c r="BM1790" i="64"/>
  <c r="BM2519" i="64"/>
  <c r="BM1945" i="64"/>
  <c r="BM1605" i="64"/>
  <c r="BM1538" i="64"/>
  <c r="BM1494" i="64"/>
  <c r="BM1458" i="64"/>
  <c r="BM1913" i="64"/>
  <c r="BM1877" i="64"/>
  <c r="BM1422" i="64"/>
  <c r="BM2011" i="64"/>
  <c r="BM1352" i="64"/>
  <c r="BM1328" i="64"/>
  <c r="BM1387" i="64"/>
  <c r="BM1977" i="64"/>
  <c r="BM1258" i="64"/>
  <c r="BM1234" i="64"/>
  <c r="BM1249" i="64" s="1"/>
  <c r="BM941" i="64"/>
  <c r="BM665" i="64"/>
  <c r="BM678" i="64" s="1"/>
  <c r="BM641" i="64"/>
  <c r="BM993" i="64"/>
  <c r="BM1692" i="64"/>
  <c r="BM616" i="64"/>
  <c r="BM1716" i="64"/>
  <c r="BM592" i="64"/>
  <c r="BM1106" i="64"/>
  <c r="BM1225" i="64" s="1"/>
  <c r="BM564" i="64"/>
  <c r="BE1661" i="64"/>
  <c r="BE2467" i="64"/>
  <c r="BE2441" i="64"/>
  <c r="BE2390" i="64"/>
  <c r="BE1637" i="64"/>
  <c r="BE2416" i="64"/>
  <c r="BE1605" i="64"/>
  <c r="BE1583" i="64"/>
  <c r="BE2519" i="64"/>
  <c r="BE1945" i="64"/>
  <c r="BE1538" i="64"/>
  <c r="BE1790" i="64"/>
  <c r="BE1494" i="64"/>
  <c r="BE1913" i="64"/>
  <c r="BE1877" i="64"/>
  <c r="BE1422" i="64"/>
  <c r="BE2011" i="64"/>
  <c r="BE1458" i="64"/>
  <c r="BE1387" i="64"/>
  <c r="BE1352" i="64"/>
  <c r="BE1328" i="64"/>
  <c r="BE1977" i="64"/>
  <c r="BE1234" i="64"/>
  <c r="BE1249" i="64" s="1"/>
  <c r="BE941" i="64"/>
  <c r="BE665" i="64"/>
  <c r="BE678" i="64" s="1"/>
  <c r="BE1106" i="64"/>
  <c r="BE1225" i="64" s="1"/>
  <c r="BE1258" i="64"/>
  <c r="BE641" i="64"/>
  <c r="BE993" i="64"/>
  <c r="BE616" i="64"/>
  <c r="BE1716" i="64"/>
  <c r="BE592" i="64"/>
  <c r="BE1692" i="64"/>
  <c r="BE564" i="64"/>
  <c r="AW1661" i="64"/>
  <c r="AW2467" i="64"/>
  <c r="AW2441" i="64"/>
  <c r="AW1637" i="64"/>
  <c r="AW2390" i="64"/>
  <c r="AW1605" i="64"/>
  <c r="AW1583" i="64"/>
  <c r="AW2416" i="64"/>
  <c r="AW2519" i="64"/>
  <c r="AW1790" i="64"/>
  <c r="AW1945" i="64"/>
  <c r="AW1538" i="64"/>
  <c r="AW1494" i="64"/>
  <c r="AW1458" i="64"/>
  <c r="AW1913" i="64"/>
  <c r="AW1877" i="64"/>
  <c r="AW1422" i="64"/>
  <c r="AW1387" i="64"/>
  <c r="AW2011" i="64"/>
  <c r="AW1352" i="64"/>
  <c r="AW1328" i="64"/>
  <c r="AW1977" i="64"/>
  <c r="AW1234" i="64"/>
  <c r="AW1249" i="64" s="1"/>
  <c r="AW1258" i="64"/>
  <c r="AW1106" i="64"/>
  <c r="AW1225" i="64" s="1"/>
  <c r="AW941" i="64"/>
  <c r="AW665" i="64"/>
  <c r="AW678" i="64" s="1"/>
  <c r="AW641" i="64"/>
  <c r="AW993" i="64"/>
  <c r="AW1692" i="64"/>
  <c r="AW616" i="64"/>
  <c r="AW1716" i="64"/>
  <c r="AW592" i="64"/>
  <c r="AW564" i="64"/>
  <c r="AO1661" i="64"/>
  <c r="AO2467" i="64"/>
  <c r="AO2441" i="64"/>
  <c r="AO2390" i="64"/>
  <c r="AO1637" i="64"/>
  <c r="AO1605" i="64"/>
  <c r="AO2416" i="64"/>
  <c r="AO1583" i="64"/>
  <c r="AO1790" i="64"/>
  <c r="AO2519" i="64"/>
  <c r="AO1945" i="64"/>
  <c r="AO1538" i="64"/>
  <c r="AO1494" i="64"/>
  <c r="AO1458" i="64"/>
  <c r="AO1913" i="64"/>
  <c r="AO1877" i="64"/>
  <c r="AO1422" i="64"/>
  <c r="AO2011" i="64"/>
  <c r="AO1352" i="64"/>
  <c r="AO1328" i="64"/>
  <c r="AO1387" i="64"/>
  <c r="AO1977" i="64"/>
  <c r="AO1234" i="64"/>
  <c r="AO1249" i="64" s="1"/>
  <c r="AO1258" i="64"/>
  <c r="AO941" i="64"/>
  <c r="AO665" i="64"/>
  <c r="AO678" i="64" s="1"/>
  <c r="AO641" i="64"/>
  <c r="AO1106" i="64"/>
  <c r="AO1225" i="64" s="1"/>
  <c r="AO993" i="64"/>
  <c r="AO616" i="64"/>
  <c r="AO1716" i="64"/>
  <c r="AO592" i="64"/>
  <c r="AO1692" i="64"/>
  <c r="AO564" i="64"/>
  <c r="AG1661" i="64"/>
  <c r="AG2467" i="64"/>
  <c r="AG2441" i="64"/>
  <c r="AG2416" i="64"/>
  <c r="AG1637" i="64"/>
  <c r="AG2390" i="64"/>
  <c r="AG1605" i="64"/>
  <c r="AG1583" i="64"/>
  <c r="AG2519" i="64"/>
  <c r="AG1790" i="64"/>
  <c r="AG1538" i="64"/>
  <c r="AG1494" i="64"/>
  <c r="AG1945" i="64"/>
  <c r="AG1458" i="64"/>
  <c r="AG1422" i="64"/>
  <c r="AG2011" i="64"/>
  <c r="AG1387" i="64"/>
  <c r="AG1352" i="64"/>
  <c r="AG1328" i="64"/>
  <c r="AG1913" i="64"/>
  <c r="AG1877" i="64"/>
  <c r="AG1977" i="64"/>
  <c r="AG1258" i="64"/>
  <c r="AG941" i="64"/>
  <c r="AG1106" i="64"/>
  <c r="AG1225" i="64" s="1"/>
  <c r="AG665" i="64"/>
  <c r="AG678" i="64" s="1"/>
  <c r="AG1234" i="64"/>
  <c r="AG1249" i="64" s="1"/>
  <c r="AG641" i="64"/>
  <c r="AG993" i="64"/>
  <c r="AG1692" i="64"/>
  <c r="AG616" i="64"/>
  <c r="AG1716" i="64"/>
  <c r="AG592" i="64"/>
  <c r="AG564" i="64"/>
  <c r="Y1661" i="64"/>
  <c r="Y2467" i="64"/>
  <c r="Y2441" i="64"/>
  <c r="Y2416" i="64"/>
  <c r="Y1605" i="64"/>
  <c r="Y2390" i="64"/>
  <c r="Y1637" i="64"/>
  <c r="Y1583" i="64"/>
  <c r="Y1790" i="64"/>
  <c r="Y2519" i="64"/>
  <c r="Y1538" i="64"/>
  <c r="Y1494" i="64"/>
  <c r="Y1945" i="64"/>
  <c r="Y1458" i="64"/>
  <c r="Y1913" i="64"/>
  <c r="Y1877" i="64"/>
  <c r="Y1422" i="64"/>
  <c r="Y2011" i="64"/>
  <c r="Y1352" i="64"/>
  <c r="Y1328" i="64"/>
  <c r="Y1977" i="64"/>
  <c r="Y1387" i="64"/>
  <c r="Y1106" i="64"/>
  <c r="Y1225" i="64" s="1"/>
  <c r="Y941" i="64"/>
  <c r="Y1258" i="64"/>
  <c r="Y665" i="64"/>
  <c r="Y678" i="64" s="1"/>
  <c r="Y641" i="64"/>
  <c r="Y993" i="64"/>
  <c r="Y1234" i="64"/>
  <c r="Y1249" i="64" s="1"/>
  <c r="Y616" i="64"/>
  <c r="Y1716" i="64"/>
  <c r="Y592" i="64"/>
  <c r="Y1692" i="64"/>
  <c r="Y564" i="64"/>
  <c r="CL1658" i="64"/>
  <c r="CL1680" i="64" s="1"/>
  <c r="CL2464" i="64"/>
  <c r="CL2481" i="64" s="1"/>
  <c r="CL2438" i="64"/>
  <c r="CL2455" i="64" s="1"/>
  <c r="CL2413" i="64"/>
  <c r="CL2430" i="64" s="1"/>
  <c r="CL2387" i="64"/>
  <c r="CL2404" i="64" s="1"/>
  <c r="CL1602" i="64"/>
  <c r="CL1625" i="64" s="1"/>
  <c r="CL1634" i="64"/>
  <c r="CL1649" i="64" s="1"/>
  <c r="CL1580" i="64"/>
  <c r="CL1593" i="64" s="1"/>
  <c r="CL1787" i="64"/>
  <c r="CL1800" i="64" s="1"/>
  <c r="CL2516" i="64"/>
  <c r="CL2530" i="64" s="1"/>
  <c r="CL1535" i="64"/>
  <c r="CL1570" i="64" s="1"/>
  <c r="CL1491" i="64"/>
  <c r="CL1526" i="64" s="1"/>
  <c r="CL1942" i="64"/>
  <c r="CL1965" i="64" s="1"/>
  <c r="CL1874" i="64"/>
  <c r="CL1901" i="64" s="1"/>
  <c r="CL1910" i="64"/>
  <c r="CL1933" i="64" s="1"/>
  <c r="CL1455" i="64"/>
  <c r="CL1482" i="64" s="1"/>
  <c r="CL1419" i="64"/>
  <c r="CL1446" i="64" s="1"/>
  <c r="CL2008" i="64"/>
  <c r="CL2033" i="64" s="1"/>
  <c r="CL1349" i="64"/>
  <c r="CL1376" i="64" s="1"/>
  <c r="CL1384" i="64"/>
  <c r="CL1411" i="64" s="1"/>
  <c r="CL1325" i="64"/>
  <c r="CL1974" i="64"/>
  <c r="CL1999" i="64" s="1"/>
  <c r="CL1255" i="64"/>
  <c r="CL1268" i="64" s="1"/>
  <c r="CL1079" i="64"/>
  <c r="CL1094" i="64" s="1"/>
  <c r="CL938" i="64"/>
  <c r="CL953" i="64" s="1"/>
  <c r="CL1231" i="64"/>
  <c r="CL1246" i="64" s="1"/>
  <c r="CL662" i="64"/>
  <c r="CL675" i="64" s="1"/>
  <c r="CL638" i="64"/>
  <c r="CL1103" i="64"/>
  <c r="CL990" i="64"/>
  <c r="CL1003" i="64" s="1"/>
  <c r="CL613" i="64"/>
  <c r="CL1689" i="64"/>
  <c r="CL1704" i="64" s="1"/>
  <c r="CL1713" i="64"/>
  <c r="CL1728" i="64" s="1"/>
  <c r="CL589" i="64"/>
  <c r="CL561" i="64"/>
  <c r="CD1658" i="64"/>
  <c r="CD1680" i="64" s="1"/>
  <c r="CD2464" i="64"/>
  <c r="CD2481" i="64" s="1"/>
  <c r="CD2438" i="64"/>
  <c r="CD2455" i="64" s="1"/>
  <c r="CD2413" i="64"/>
  <c r="CD2430" i="64" s="1"/>
  <c r="CD2387" i="64"/>
  <c r="CD2404" i="64" s="1"/>
  <c r="CD1634" i="64"/>
  <c r="CD1649" i="64" s="1"/>
  <c r="CD1602" i="64"/>
  <c r="CD1625" i="64" s="1"/>
  <c r="CD1580" i="64"/>
  <c r="CD1593" i="64" s="1"/>
  <c r="CD2516" i="64"/>
  <c r="CD2530" i="64" s="1"/>
  <c r="CD1535" i="64"/>
  <c r="CD1570" i="64" s="1"/>
  <c r="CD1787" i="64"/>
  <c r="CD1800" i="64" s="1"/>
  <c r="CD1491" i="64"/>
  <c r="CD1526" i="64" s="1"/>
  <c r="CD1942" i="64"/>
  <c r="CD1965" i="64" s="1"/>
  <c r="CD1455" i="64"/>
  <c r="CD1482" i="64" s="1"/>
  <c r="CD1419" i="64"/>
  <c r="CD1446" i="64" s="1"/>
  <c r="CD1384" i="64"/>
  <c r="CD1411" i="64" s="1"/>
  <c r="CD2008" i="64"/>
  <c r="CD2033" i="64" s="1"/>
  <c r="CD1910" i="64"/>
  <c r="CD1933" i="64" s="1"/>
  <c r="CD1874" i="64"/>
  <c r="CD1901" i="64" s="1"/>
  <c r="CD1349" i="64"/>
  <c r="CD1376" i="64" s="1"/>
  <c r="CD1325" i="64"/>
  <c r="CD1974" i="64"/>
  <c r="CD1999" i="64" s="1"/>
  <c r="CD1255" i="64"/>
  <c r="CD1268" i="64" s="1"/>
  <c r="CD1079" i="64"/>
  <c r="CD1094" i="64" s="1"/>
  <c r="CD938" i="64"/>
  <c r="CD953" i="64" s="1"/>
  <c r="CD1103" i="64"/>
  <c r="CD662" i="64"/>
  <c r="CD675" i="64" s="1"/>
  <c r="CD638" i="64"/>
  <c r="CD1231" i="64"/>
  <c r="CD1246" i="64" s="1"/>
  <c r="CD990" i="64"/>
  <c r="CD1003" i="64" s="1"/>
  <c r="CD613" i="64"/>
  <c r="CD1713" i="64"/>
  <c r="CD1728" i="64" s="1"/>
  <c r="CD589" i="64"/>
  <c r="CD1689" i="64"/>
  <c r="CD1704" i="64" s="1"/>
  <c r="CD561" i="64"/>
  <c r="BV1658" i="64"/>
  <c r="BV1680" i="64" s="1"/>
  <c r="BV2464" i="64"/>
  <c r="BV2481" i="64" s="1"/>
  <c r="BV2438" i="64"/>
  <c r="BV2455" i="64" s="1"/>
  <c r="BV2413" i="64"/>
  <c r="BV2430" i="64" s="1"/>
  <c r="BV1634" i="64"/>
  <c r="BV1649" i="64" s="1"/>
  <c r="BV2387" i="64"/>
  <c r="BV2404" i="64" s="1"/>
  <c r="BV1602" i="64"/>
  <c r="BV1625" i="64" s="1"/>
  <c r="BV1580" i="64"/>
  <c r="BV1593" i="64" s="1"/>
  <c r="BV1787" i="64"/>
  <c r="BV1800" i="64" s="1"/>
  <c r="BV2516" i="64"/>
  <c r="BV2530" i="64" s="1"/>
  <c r="BV1535" i="64"/>
  <c r="BV1570" i="64" s="1"/>
  <c r="BV1491" i="64"/>
  <c r="BV1526" i="64" s="1"/>
  <c r="BV1942" i="64"/>
  <c r="BV1965" i="64" s="1"/>
  <c r="BV1455" i="64"/>
  <c r="BV1482" i="64" s="1"/>
  <c r="BV1874" i="64"/>
  <c r="BV1901" i="64" s="1"/>
  <c r="BV1910" i="64"/>
  <c r="BV1933" i="64" s="1"/>
  <c r="BV1419" i="64"/>
  <c r="BV1446" i="64" s="1"/>
  <c r="BV2008" i="64"/>
  <c r="BV2033" i="64" s="1"/>
  <c r="BV1349" i="64"/>
  <c r="BV1376" i="64" s="1"/>
  <c r="BV1325" i="64"/>
  <c r="BV1384" i="64"/>
  <c r="BV1411" i="64" s="1"/>
  <c r="BV1974" i="64"/>
  <c r="BV1999" i="64" s="1"/>
  <c r="BV1255" i="64"/>
  <c r="BV1268" i="64" s="1"/>
  <c r="BV1103" i="64"/>
  <c r="BV1079" i="64"/>
  <c r="BV1094" i="64" s="1"/>
  <c r="BV1231" i="64"/>
  <c r="BV1246" i="64" s="1"/>
  <c r="BV938" i="64"/>
  <c r="BV953" i="64" s="1"/>
  <c r="BV662" i="64"/>
  <c r="BV675" i="64" s="1"/>
  <c r="BV638" i="64"/>
  <c r="BV990" i="64"/>
  <c r="BV1003" i="64" s="1"/>
  <c r="BV613" i="64"/>
  <c r="BV1689" i="64"/>
  <c r="BV1704" i="64" s="1"/>
  <c r="BV1713" i="64"/>
  <c r="BV1728" i="64" s="1"/>
  <c r="BV589" i="64"/>
  <c r="BV561" i="64"/>
  <c r="BN1658" i="64"/>
  <c r="BN1680" i="64" s="1"/>
  <c r="BN2464" i="64"/>
  <c r="BN2481" i="64" s="1"/>
  <c r="BN2438" i="64"/>
  <c r="BN2455" i="64" s="1"/>
  <c r="BN1634" i="64"/>
  <c r="BN1649" i="64" s="1"/>
  <c r="BN2413" i="64"/>
  <c r="BN2430" i="64" s="1"/>
  <c r="BN2387" i="64"/>
  <c r="BN2404" i="64" s="1"/>
  <c r="BN1602" i="64"/>
  <c r="BN1625" i="64" s="1"/>
  <c r="BN1580" i="64"/>
  <c r="BN1593" i="64" s="1"/>
  <c r="BN2516" i="64"/>
  <c r="BN2530" i="64" s="1"/>
  <c r="BN1535" i="64"/>
  <c r="BN1570" i="64" s="1"/>
  <c r="BN1942" i="64"/>
  <c r="BN1965" i="64" s="1"/>
  <c r="BN1491" i="64"/>
  <c r="BN1526" i="64" s="1"/>
  <c r="BN1874" i="64"/>
  <c r="BN1901" i="64" s="1"/>
  <c r="BN1910" i="64"/>
  <c r="BN1933" i="64" s="1"/>
  <c r="BN1455" i="64"/>
  <c r="BN1482" i="64" s="1"/>
  <c r="BN1419" i="64"/>
  <c r="BN1446" i="64" s="1"/>
  <c r="BN1787" i="64"/>
  <c r="BN1800" i="64" s="1"/>
  <c r="BN2008" i="64"/>
  <c r="BN2033" i="64" s="1"/>
  <c r="BN1384" i="64"/>
  <c r="BN1411" i="64" s="1"/>
  <c r="BN1349" i="64"/>
  <c r="BN1376" i="64" s="1"/>
  <c r="BN1325" i="64"/>
  <c r="BN1974" i="64"/>
  <c r="BN1999" i="64" s="1"/>
  <c r="BN1079" i="64"/>
  <c r="BN1094" i="64" s="1"/>
  <c r="BN938" i="64"/>
  <c r="BN953" i="64" s="1"/>
  <c r="BN1255" i="64"/>
  <c r="BN1268" i="64" s="1"/>
  <c r="BN662" i="64"/>
  <c r="BN675" i="64" s="1"/>
  <c r="BN1231" i="64"/>
  <c r="BN1246" i="64" s="1"/>
  <c r="BN1103" i="64"/>
  <c r="BN638" i="64"/>
  <c r="BN990" i="64"/>
  <c r="BN1003" i="64" s="1"/>
  <c r="BN613" i="64"/>
  <c r="BN1713" i="64"/>
  <c r="BN1728" i="64" s="1"/>
  <c r="BN589" i="64"/>
  <c r="BN1689" i="64"/>
  <c r="BN1704" i="64" s="1"/>
  <c r="BN561" i="64"/>
  <c r="BF1658" i="64"/>
  <c r="BF1680" i="64" s="1"/>
  <c r="BF2464" i="64"/>
  <c r="BF2481" i="64" s="1"/>
  <c r="BF2438" i="64"/>
  <c r="BF2455" i="64" s="1"/>
  <c r="BF2413" i="64"/>
  <c r="BF2430" i="64" s="1"/>
  <c r="BF2387" i="64"/>
  <c r="BF2404" i="64" s="1"/>
  <c r="BF1634" i="64"/>
  <c r="BF1649" i="64" s="1"/>
  <c r="BF1602" i="64"/>
  <c r="BF1625" i="64" s="1"/>
  <c r="BF1580" i="64"/>
  <c r="BF1593" i="64" s="1"/>
  <c r="BF2516" i="64"/>
  <c r="BF2530" i="64" s="1"/>
  <c r="BF1787" i="64"/>
  <c r="BF1800" i="64" s="1"/>
  <c r="BF1535" i="64"/>
  <c r="BF1570" i="64" s="1"/>
  <c r="BF1491" i="64"/>
  <c r="BF1526" i="64" s="1"/>
  <c r="BF1942" i="64"/>
  <c r="BF1965" i="64" s="1"/>
  <c r="BF1455" i="64"/>
  <c r="BF1482" i="64" s="1"/>
  <c r="BF1874" i="64"/>
  <c r="BF1901" i="64" s="1"/>
  <c r="BF1419" i="64"/>
  <c r="BF1446" i="64" s="1"/>
  <c r="BF1384" i="64"/>
  <c r="BF1411" i="64" s="1"/>
  <c r="BF2008" i="64"/>
  <c r="BF2033" i="64" s="1"/>
  <c r="BF1349" i="64"/>
  <c r="BF1376" i="64" s="1"/>
  <c r="BF1325" i="64"/>
  <c r="BF1910" i="64"/>
  <c r="BF1933" i="64" s="1"/>
  <c r="BF1974" i="64"/>
  <c r="BF1999" i="64" s="1"/>
  <c r="BF1255" i="64"/>
  <c r="BF1268" i="64" s="1"/>
  <c r="BF1079" i="64"/>
  <c r="BF1094" i="64" s="1"/>
  <c r="BF938" i="64"/>
  <c r="BF953" i="64" s="1"/>
  <c r="BF1103" i="64"/>
  <c r="BF662" i="64"/>
  <c r="BF675" i="64" s="1"/>
  <c r="BF638" i="64"/>
  <c r="BF990" i="64"/>
  <c r="BF1003" i="64" s="1"/>
  <c r="BF613" i="64"/>
  <c r="BF1689" i="64"/>
  <c r="BF1704" i="64" s="1"/>
  <c r="BF1713" i="64"/>
  <c r="BF1728" i="64" s="1"/>
  <c r="BF1231" i="64"/>
  <c r="BF1246" i="64" s="1"/>
  <c r="BF589" i="64"/>
  <c r="BF561" i="64"/>
  <c r="AX1658" i="64"/>
  <c r="AX1680" i="64" s="1"/>
  <c r="AX2464" i="64"/>
  <c r="AX2481" i="64" s="1"/>
  <c r="AX2438" i="64"/>
  <c r="AX2455" i="64" s="1"/>
  <c r="AX2413" i="64"/>
  <c r="AX2430" i="64" s="1"/>
  <c r="AX1634" i="64"/>
  <c r="AX1649" i="64" s="1"/>
  <c r="AX2387" i="64"/>
  <c r="AX2404" i="64" s="1"/>
  <c r="AX1602" i="64"/>
  <c r="AX1625" i="64" s="1"/>
  <c r="AX1580" i="64"/>
  <c r="AX1593" i="64" s="1"/>
  <c r="AX1787" i="64"/>
  <c r="AX1800" i="64" s="1"/>
  <c r="AX2516" i="64"/>
  <c r="AX2530" i="64" s="1"/>
  <c r="AX1535" i="64"/>
  <c r="AX1570" i="64" s="1"/>
  <c r="AX1942" i="64"/>
  <c r="AX1965" i="64" s="1"/>
  <c r="AX1491" i="64"/>
  <c r="AX1526" i="64" s="1"/>
  <c r="AX1874" i="64"/>
  <c r="AX1901" i="64" s="1"/>
  <c r="AX1455" i="64"/>
  <c r="AX1482" i="64" s="1"/>
  <c r="AX1910" i="64"/>
  <c r="AX1933" i="64" s="1"/>
  <c r="AX1419" i="64"/>
  <c r="AX1446" i="64" s="1"/>
  <c r="AX2008" i="64"/>
  <c r="AX2033" i="64" s="1"/>
  <c r="AX1349" i="64"/>
  <c r="AX1376" i="64" s="1"/>
  <c r="AX1325" i="64"/>
  <c r="AX1384" i="64"/>
  <c r="AX1411" i="64" s="1"/>
  <c r="AX1974" i="64"/>
  <c r="AX1999" i="64" s="1"/>
  <c r="AX1255" i="64"/>
  <c r="AX1268" i="64" s="1"/>
  <c r="AX1079" i="64"/>
  <c r="AX1094" i="64" s="1"/>
  <c r="AX1103" i="64"/>
  <c r="AX938" i="64"/>
  <c r="AX953" i="64" s="1"/>
  <c r="AX1231" i="64"/>
  <c r="AX1246" i="64" s="1"/>
  <c r="AX662" i="64"/>
  <c r="AX675" i="64" s="1"/>
  <c r="AX638" i="64"/>
  <c r="AX990" i="64"/>
  <c r="AX1003" i="64" s="1"/>
  <c r="AX613" i="64"/>
  <c r="AX1713" i="64"/>
  <c r="AX1728" i="64" s="1"/>
  <c r="AX589" i="64"/>
  <c r="AX1689" i="64"/>
  <c r="AX1704" i="64" s="1"/>
  <c r="AX561" i="64"/>
  <c r="AP1658" i="64"/>
  <c r="AP1680" i="64" s="1"/>
  <c r="AP2464" i="64"/>
  <c r="AP2481" i="64" s="1"/>
  <c r="AP2438" i="64"/>
  <c r="AP2455" i="64" s="1"/>
  <c r="AP2413" i="64"/>
  <c r="AP2430" i="64" s="1"/>
  <c r="AP2387" i="64"/>
  <c r="AP2404" i="64" s="1"/>
  <c r="AP1602" i="64"/>
  <c r="AP1625" i="64" s="1"/>
  <c r="AP1634" i="64"/>
  <c r="AP1649" i="64" s="1"/>
  <c r="AP1580" i="64"/>
  <c r="AP1593" i="64" s="1"/>
  <c r="AP2516" i="64"/>
  <c r="AP2530" i="64" s="1"/>
  <c r="AP1787" i="64"/>
  <c r="AP1800" i="64" s="1"/>
  <c r="AP1535" i="64"/>
  <c r="AP1570" i="64" s="1"/>
  <c r="AP1491" i="64"/>
  <c r="AP1526" i="64" s="1"/>
  <c r="AP1942" i="64"/>
  <c r="AP1965" i="64" s="1"/>
  <c r="AP1910" i="64"/>
  <c r="AP1933" i="64" s="1"/>
  <c r="AP1455" i="64"/>
  <c r="AP1482" i="64" s="1"/>
  <c r="AP1419" i="64"/>
  <c r="AP1446" i="64" s="1"/>
  <c r="AP1874" i="64"/>
  <c r="AP1901" i="64" s="1"/>
  <c r="AP2008" i="64"/>
  <c r="AP2033" i="64" s="1"/>
  <c r="AP1384" i="64"/>
  <c r="AP1411" i="64" s="1"/>
  <c r="AP1349" i="64"/>
  <c r="AP1376" i="64" s="1"/>
  <c r="AP1325" i="64"/>
  <c r="AP1974" i="64"/>
  <c r="AP1999" i="64" s="1"/>
  <c r="AP1255" i="64"/>
  <c r="AP1268" i="64" s="1"/>
  <c r="AP1079" i="64"/>
  <c r="AP1094" i="64" s="1"/>
  <c r="AP938" i="64"/>
  <c r="AP953" i="64" s="1"/>
  <c r="AP662" i="64"/>
  <c r="AP675" i="64" s="1"/>
  <c r="AP1231" i="64"/>
  <c r="AP1246" i="64" s="1"/>
  <c r="AP638" i="64"/>
  <c r="AP990" i="64"/>
  <c r="AP1003" i="64" s="1"/>
  <c r="AP613" i="64"/>
  <c r="AP1689" i="64"/>
  <c r="AP1704" i="64" s="1"/>
  <c r="AP1713" i="64"/>
  <c r="AP1728" i="64" s="1"/>
  <c r="AP589" i="64"/>
  <c r="AP1103" i="64"/>
  <c r="AP561" i="64"/>
  <c r="AH1658" i="64"/>
  <c r="AH1680" i="64" s="1"/>
  <c r="AH2464" i="64"/>
  <c r="AH2481" i="64" s="1"/>
  <c r="AH2438" i="64"/>
  <c r="AH2455" i="64" s="1"/>
  <c r="AH2413" i="64"/>
  <c r="AH2430" i="64" s="1"/>
  <c r="AH2387" i="64"/>
  <c r="AH2404" i="64" s="1"/>
  <c r="AH1602" i="64"/>
  <c r="AH1625" i="64" s="1"/>
  <c r="AH1634" i="64"/>
  <c r="AH1649" i="64" s="1"/>
  <c r="AH1580" i="64"/>
  <c r="AH1593" i="64" s="1"/>
  <c r="AH1787" i="64"/>
  <c r="AH1800" i="64" s="1"/>
  <c r="AH2516" i="64"/>
  <c r="AH2530" i="64" s="1"/>
  <c r="AH1942" i="64"/>
  <c r="AH1965" i="64" s="1"/>
  <c r="AH1455" i="64"/>
  <c r="AH1482" i="64" s="1"/>
  <c r="AH1874" i="64"/>
  <c r="AH1901" i="64" s="1"/>
  <c r="AH1535" i="64"/>
  <c r="AH1570" i="64" s="1"/>
  <c r="AH1910" i="64"/>
  <c r="AH1933" i="64" s="1"/>
  <c r="AH1419" i="64"/>
  <c r="AH1446" i="64" s="1"/>
  <c r="AH2008" i="64"/>
  <c r="AH2033" i="64" s="1"/>
  <c r="AH1349" i="64"/>
  <c r="AH1376" i="64" s="1"/>
  <c r="AH1325" i="64"/>
  <c r="AH1491" i="64"/>
  <c r="AH1526" i="64" s="1"/>
  <c r="AH1974" i="64"/>
  <c r="AH1999" i="64" s="1"/>
  <c r="AH1384" i="64"/>
  <c r="AH1411" i="64" s="1"/>
  <c r="AH1255" i="64"/>
  <c r="AH1268" i="64" s="1"/>
  <c r="AH1231" i="64"/>
  <c r="AH1246" i="64" s="1"/>
  <c r="AH1079" i="64"/>
  <c r="AH1094" i="64" s="1"/>
  <c r="AH938" i="64"/>
  <c r="AH953" i="64" s="1"/>
  <c r="AH662" i="64"/>
  <c r="AH675" i="64" s="1"/>
  <c r="AH1103" i="64"/>
  <c r="AH638" i="64"/>
  <c r="AH990" i="64"/>
  <c r="AH1003" i="64" s="1"/>
  <c r="AH613" i="64"/>
  <c r="AH1713" i="64"/>
  <c r="AH1728" i="64" s="1"/>
  <c r="AH589" i="64"/>
  <c r="AH1689" i="64"/>
  <c r="AH1704" i="64" s="1"/>
  <c r="AH561" i="64"/>
  <c r="Z1658" i="64"/>
  <c r="Z1680" i="64" s="1"/>
  <c r="Z2464" i="64"/>
  <c r="Z2481" i="64" s="1"/>
  <c r="Z2438" i="64"/>
  <c r="Z2455" i="64" s="1"/>
  <c r="Z2387" i="64"/>
  <c r="Z2404" i="64" s="1"/>
  <c r="Z1634" i="64"/>
  <c r="Z1649" i="64" s="1"/>
  <c r="Z1602" i="64"/>
  <c r="Z1625" i="64" s="1"/>
  <c r="Z2413" i="64"/>
  <c r="Z2430" i="64" s="1"/>
  <c r="Z1580" i="64"/>
  <c r="Z1593" i="64" s="1"/>
  <c r="Z2516" i="64"/>
  <c r="Z2530" i="64" s="1"/>
  <c r="Z1491" i="64"/>
  <c r="Z1526" i="64" s="1"/>
  <c r="Z1535" i="64"/>
  <c r="Z1570" i="64" s="1"/>
  <c r="Z1942" i="64"/>
  <c r="Z1965" i="64" s="1"/>
  <c r="Z1787" i="64"/>
  <c r="Z1800" i="64" s="1"/>
  <c r="Z1874" i="64"/>
  <c r="Z1901" i="64" s="1"/>
  <c r="Z1910" i="64"/>
  <c r="Z1933" i="64" s="1"/>
  <c r="Z1455" i="64"/>
  <c r="Z1482" i="64" s="1"/>
  <c r="Z1419" i="64"/>
  <c r="Z1446" i="64" s="1"/>
  <c r="Z2008" i="64"/>
  <c r="Z2033" i="64" s="1"/>
  <c r="Z1349" i="64"/>
  <c r="Z1376" i="64" s="1"/>
  <c r="Z1384" i="64"/>
  <c r="Z1411" i="64" s="1"/>
  <c r="Z1325" i="64"/>
  <c r="Z1974" i="64"/>
  <c r="Z1999" i="64" s="1"/>
  <c r="Z1255" i="64"/>
  <c r="Z1268" i="64" s="1"/>
  <c r="Z1079" i="64"/>
  <c r="Z1094" i="64" s="1"/>
  <c r="Z938" i="64"/>
  <c r="Z953" i="64" s="1"/>
  <c r="Z1231" i="64"/>
  <c r="Z1246" i="64" s="1"/>
  <c r="Z1103" i="64"/>
  <c r="Z662" i="64"/>
  <c r="Z675" i="64" s="1"/>
  <c r="Z638" i="64"/>
  <c r="Z990" i="64"/>
  <c r="Z1003" i="64" s="1"/>
  <c r="Z613" i="64"/>
  <c r="Z1689" i="64"/>
  <c r="Z1704" i="64" s="1"/>
  <c r="Z1713" i="64"/>
  <c r="Z1728"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712" i="64"/>
  <c r="AM1712" i="64"/>
  <c r="AY1712" i="64"/>
  <c r="BM1712" i="64"/>
  <c r="BX1712" i="64"/>
  <c r="W1713" i="64"/>
  <c r="W1728" i="64" s="1"/>
  <c r="AY1713" i="64"/>
  <c r="AY1728" i="64" s="1"/>
  <c r="CE1713" i="64"/>
  <c r="CE1728" i="64" s="1"/>
  <c r="BG1716" i="64"/>
  <c r="AY1717" i="64"/>
  <c r="AG560" i="64"/>
  <c r="AG580" i="64" s="1"/>
  <c r="Y561" i="64"/>
  <c r="CK561" i="64"/>
  <c r="BT564" i="64"/>
  <c r="BL565" i="64"/>
  <c r="AL588" i="64"/>
  <c r="AL603" i="64" s="1"/>
  <c r="AD589" i="64"/>
  <c r="BY592" i="64"/>
  <c r="BQ593" i="64"/>
  <c r="AQ612" i="64"/>
  <c r="AI613" i="64"/>
  <c r="Z616" i="64"/>
  <c r="CL616" i="64"/>
  <c r="CI637" i="64"/>
  <c r="AN641" i="64"/>
  <c r="AS1689" i="64"/>
  <c r="AS1704" i="64" s="1"/>
  <c r="CE1692" i="64"/>
  <c r="BZ990" i="64"/>
  <c r="BZ1003" i="64" s="1"/>
  <c r="CA994" i="64"/>
  <c r="CA1007" i="64" s="1"/>
  <c r="BZ662" i="64"/>
  <c r="BZ675" i="64" s="1"/>
  <c r="CE1079" i="64"/>
  <c r="CE1094" i="64" s="1"/>
  <c r="BE1107" i="64"/>
  <c r="AQ1255" i="64"/>
  <c r="AQ1268" i="64" s="1"/>
  <c r="S385" i="64"/>
  <c r="S386" i="64"/>
  <c r="S381" i="64"/>
  <c r="S382" i="64"/>
  <c r="S395" i="64" s="1"/>
  <c r="E252" i="64"/>
  <c r="E2405" i="64"/>
  <c r="E676" i="64"/>
  <c r="E1447" i="64"/>
  <c r="E954" i="64"/>
  <c r="E656" i="64"/>
  <c r="E83" i="64"/>
  <c r="E1597" i="64"/>
  <c r="E1596" i="64"/>
  <c r="E957" i="64"/>
  <c r="E956" i="64"/>
  <c r="E584" i="64"/>
  <c r="E678" i="64"/>
  <c r="E1594" i="64"/>
  <c r="E2456" i="64"/>
  <c r="E1483" i="64"/>
  <c r="E1905" i="64"/>
  <c r="E70" i="64"/>
  <c r="E1004" i="64"/>
  <c r="E1095" i="64"/>
  <c r="E201" i="64"/>
  <c r="E200" i="64"/>
  <c r="E605" i="64"/>
  <c r="E1486" i="64"/>
  <c r="E1485" i="64"/>
  <c r="E1450" i="64"/>
  <c r="E1449" i="64"/>
  <c r="E2457" i="64"/>
  <c r="E2433" i="64"/>
  <c r="E2432" i="64"/>
  <c r="E2482" i="64"/>
  <c r="E2431" i="64"/>
  <c r="E423" i="64"/>
  <c r="E101" i="64"/>
  <c r="E100" i="64"/>
  <c r="E482" i="64"/>
  <c r="DA968" i="64" a="1"/>
  <c r="BH968" i="64" a="1"/>
  <c r="W968" i="64" a="1"/>
  <c r="CP968" i="64" a="1"/>
  <c r="CD968" i="64" a="1"/>
  <c r="DC968" i="64" a="1"/>
  <c r="CT497" i="64" a="1"/>
  <c r="CC497" i="64" a="1"/>
  <c r="DJ497" i="64" a="1"/>
  <c r="BP497" i="64" a="1"/>
  <c r="AE497" i="64" a="1"/>
  <c r="AO497" i="64" a="1"/>
  <c r="AO810" i="64" a="1"/>
  <c r="CC1551" i="64" a="1"/>
  <c r="DD691" i="64" a="1"/>
  <c r="BR465" i="64" a="1"/>
  <c r="AH2331" i="64" a="1"/>
  <c r="BA730" i="64" a="1"/>
  <c r="CP732" i="64" a="1"/>
  <c r="X1046" i="64"/>
  <c r="DH691" i="64" a="1"/>
  <c r="AM2331" i="64" a="1"/>
  <c r="CA810" i="64" a="1"/>
  <c r="Y1021" i="64" a="1"/>
  <c r="U730" i="64" a="1"/>
  <c r="AE465" i="64" a="1"/>
  <c r="BK2331" i="64" a="1"/>
  <c r="CH465" i="64" a="1"/>
  <c r="CO693" i="64" a="1"/>
  <c r="CI810" i="64" a="1"/>
  <c r="CV1046" i="64"/>
  <c r="AY465" i="64" a="1"/>
  <c r="AI465" i="64" a="1"/>
  <c r="CW732" i="64" a="1"/>
  <c r="AJ1551" i="64" a="1"/>
  <c r="CD465" i="64" a="1"/>
  <c r="AH465" i="64" a="1"/>
  <c r="BM810" i="64" a="1"/>
  <c r="DA465" i="64" a="1"/>
  <c r="BF2331" i="64" a="1"/>
  <c r="BH810" i="64" a="1"/>
  <c r="AA810" i="64" a="1"/>
  <c r="Z2331" i="64" a="1"/>
  <c r="AP810" i="64" a="1"/>
  <c r="CP730" i="64" a="1"/>
  <c r="U2331" i="64" a="1"/>
  <c r="BV497" i="64" a="1"/>
  <c r="DG730" i="64" a="1"/>
  <c r="BX968" i="64" a="1"/>
  <c r="CL968" i="64" a="1"/>
  <c r="BR968" i="64" a="1"/>
  <c r="AI968" i="64" a="1"/>
  <c r="AA968" i="64" a="1"/>
  <c r="AE968" i="64" a="1"/>
  <c r="CE497" i="64" a="1"/>
  <c r="BE497" i="64" a="1"/>
  <c r="BW497" i="64" a="1"/>
  <c r="CO497" i="64" a="1"/>
  <c r="BF497" i="64" a="1"/>
  <c r="CW497" i="64" a="1"/>
  <c r="CB810" i="64" a="1"/>
  <c r="V1021" i="64" a="1"/>
  <c r="AO730" i="64" a="1"/>
  <c r="BS810" i="64" a="1"/>
  <c r="CH2331" i="64" a="1"/>
  <c r="DE465" i="64" a="1"/>
  <c r="BV465" i="64" a="1"/>
  <c r="AI2331" i="64" a="1"/>
  <c r="BL1551" i="64" a="1"/>
  <c r="DC465" i="64" a="1"/>
  <c r="AX810" i="64" a="1"/>
  <c r="BE2331" i="64" a="1"/>
  <c r="AW1551" i="64" a="1"/>
  <c r="CG2331" i="64" a="1"/>
  <c r="CQ2303" i="64" a="1"/>
  <c r="AG810" i="64" a="1"/>
  <c r="CZ730" i="64" a="1"/>
  <c r="AP730" i="64" a="1"/>
  <c r="DI730" i="64" a="1"/>
  <c r="DB465" i="64" a="1"/>
  <c r="AB1046" i="64"/>
  <c r="CZ693" i="64" a="1"/>
  <c r="BM1551" i="64" a="1"/>
  <c r="BC810" i="64" a="1"/>
  <c r="Y810" i="64" a="1"/>
  <c r="CG1551" i="64" a="1"/>
  <c r="DF465" i="64" a="1"/>
  <c r="CD1551" i="64" a="1"/>
  <c r="CO1551" i="64" a="1"/>
  <c r="BZ810" i="64" a="1"/>
  <c r="CL2331" i="64" a="1"/>
  <c r="CP2303" i="64" a="1"/>
  <c r="CV732" i="64" a="1"/>
  <c r="CO2303" i="64" a="1"/>
  <c r="V730" i="64" a="1"/>
  <c r="CR1021" i="64" a="1"/>
  <c r="BE465" i="64" a="1"/>
  <c r="CV968" i="64" a="1"/>
  <c r="Y968" i="64" a="1"/>
  <c r="AK968" i="64" a="1"/>
  <c r="AF968" i="64" a="1"/>
  <c r="CZ968" i="64" a="1"/>
  <c r="AC968" i="64" a="1"/>
  <c r="DD497" i="64" a="1"/>
  <c r="CZ497" i="64" a="1"/>
  <c r="BR497" i="64" a="1"/>
  <c r="S497" i="64" a="1"/>
  <c r="AS497" i="64" a="1"/>
  <c r="AN497" i="64" a="1"/>
  <c r="CQ2276" i="64" a="1"/>
  <c r="BO730" i="64" a="1"/>
  <c r="BT465" i="64" a="1"/>
  <c r="DF693" i="64" a="1"/>
  <c r="BT730" i="64" a="1"/>
  <c r="CA1551" i="64" a="1"/>
  <c r="DH730" i="64" a="1"/>
  <c r="S1021" i="64" a="1"/>
  <c r="AN810" i="64" a="1"/>
  <c r="AP465" i="64" a="1"/>
  <c r="AR1551" i="64" a="1"/>
  <c r="BI810" i="64" a="1"/>
  <c r="AP2331" i="64" a="1"/>
  <c r="BW2331" i="64" a="1"/>
  <c r="AB730" i="64" a="1"/>
  <c r="BV730" i="64" a="1"/>
  <c r="DC730" i="64" a="1"/>
  <c r="BI730" i="64" a="1"/>
  <c r="U465" i="64" a="1"/>
  <c r="AC1551" i="64" a="1"/>
  <c r="U732" i="64" a="1"/>
  <c r="CV810" i="64" a="1"/>
  <c r="X732" i="64" a="1"/>
  <c r="AX730" i="64" a="1"/>
  <c r="AS2331" i="64" a="1"/>
  <c r="CK810" i="64" a="1"/>
  <c r="CG810" i="64" a="1"/>
  <c r="AW730" i="64" a="1"/>
  <c r="AN1551" i="64" a="1"/>
  <c r="V465" i="64" a="1"/>
  <c r="AG1551" i="64" a="1"/>
  <c r="DI693" i="64" a="1"/>
  <c r="T2331" i="64" a="1"/>
  <c r="AD2331" i="64" a="1"/>
  <c r="AB968" i="64" a="1"/>
  <c r="DG691" i="64" a="1"/>
  <c r="CT1021" i="64" a="1"/>
  <c r="AU968" i="64" a="1"/>
  <c r="AJ810" i="64" a="1"/>
  <c r="Y1046" i="64"/>
  <c r="X465" i="64" a="1"/>
  <c r="AK730" i="64" a="1"/>
  <c r="AO968" i="64" a="1"/>
  <c r="AD968" i="64" a="1"/>
  <c r="DF968" i="64" a="1"/>
  <c r="AG968" i="64" a="1"/>
  <c r="AS968" i="64" a="1"/>
  <c r="AT968" i="64" a="1"/>
  <c r="AX497" i="64" a="1"/>
  <c r="AT497" i="64" a="1"/>
  <c r="CQ497" i="64" a="1"/>
  <c r="Z497" i="64" a="1"/>
  <c r="AA497" i="64" a="1"/>
  <c r="BC497" i="64" a="1"/>
  <c r="CF1551" i="64" a="1"/>
  <c r="AB2331" i="64" a="1"/>
  <c r="DI691" i="64" a="1"/>
  <c r="AH1551" i="64" a="1"/>
  <c r="AT465" i="64" a="1"/>
  <c r="CJ465" i="64" a="1"/>
  <c r="W1046" i="64"/>
  <c r="CU1021" i="64" a="1"/>
  <c r="AH730" i="64" a="1"/>
  <c r="CT693" i="64" a="1"/>
  <c r="S1551" i="64" a="1"/>
  <c r="DA1021" i="64" a="1"/>
  <c r="X2331" i="64" a="1"/>
  <c r="AA1551" i="64" a="1"/>
  <c r="CX1021" i="64" a="1"/>
  <c r="U1046" i="64"/>
  <c r="BV810" i="64" a="1"/>
  <c r="AW2331" i="64" a="1"/>
  <c r="AH810" i="64" a="1"/>
  <c r="DD693" i="64" a="1"/>
  <c r="BQ730" i="64" a="1"/>
  <c r="Z465" i="64" a="1"/>
  <c r="DG465" i="64" a="1"/>
  <c r="CR693" i="64" a="1"/>
  <c r="AZ2331" i="64" a="1"/>
  <c r="BB465" i="64" a="1"/>
  <c r="BW810" i="64" a="1"/>
  <c r="CW730" i="64" a="1"/>
  <c r="DA730" i="64" a="1"/>
  <c r="AI730" i="64" a="1"/>
  <c r="BD810" i="64" a="1"/>
  <c r="AW810" i="64" a="1"/>
  <c r="BX1551" i="64" a="1"/>
  <c r="S1046" i="64"/>
  <c r="BO968" i="64" a="1"/>
  <c r="BJ810" i="64" a="1"/>
  <c r="CY732" i="64" a="1"/>
  <c r="CZ691" i="64" a="1"/>
  <c r="AV968" i="64" a="1"/>
  <c r="W732" i="64" a="1"/>
  <c r="BF1551" i="64" a="1"/>
  <c r="BK810" i="64" a="1"/>
  <c r="BP730" i="64" a="1"/>
  <c r="BC968" i="64" a="1"/>
  <c r="DJ968" i="64" a="1"/>
  <c r="AY968" i="64" a="1"/>
  <c r="CX968" i="64" a="1"/>
  <c r="BG968" i="64" a="1"/>
  <c r="AQ968" i="64" a="1"/>
  <c r="CL497" i="64" a="1"/>
  <c r="CX497" i="64" a="1"/>
  <c r="BU497" i="64" a="1"/>
  <c r="AG497" i="64" a="1"/>
  <c r="BS497" i="64" a="1"/>
  <c r="BQ497" i="64" a="1"/>
  <c r="AN465" i="64" a="1"/>
  <c r="CI2331" i="64" a="1"/>
  <c r="BN2331" i="64" a="1"/>
  <c r="CT691" i="64" a="1"/>
  <c r="CB730" i="64" a="1"/>
  <c r="AX465" i="64" a="1"/>
  <c r="BD730" i="64" a="1"/>
  <c r="CB2331" i="64" a="1"/>
  <c r="AZ465" i="64" a="1"/>
  <c r="CT730" i="64" a="1"/>
  <c r="S732" i="64" a="1"/>
  <c r="AO2331" i="64" a="1"/>
  <c r="CP1046" i="64"/>
  <c r="AG730" i="64" a="1"/>
  <c r="CJ730" i="64" a="1"/>
  <c r="AB732" i="64" a="1"/>
  <c r="CP465" i="64" a="1"/>
  <c r="AU465" i="64" a="1"/>
  <c r="AR2331" i="64" a="1"/>
  <c r="DB730" i="64" a="1"/>
  <c r="BP465" i="64" a="1"/>
  <c r="AA2331" i="64" a="1"/>
  <c r="BC465" i="64" a="1"/>
  <c r="AX2331" i="64" a="1"/>
  <c r="BJ1551" i="64" a="1"/>
  <c r="AC772" i="64" a="1"/>
  <c r="CX693" i="64" a="1"/>
  <c r="T732" i="64" a="1"/>
  <c r="DD730" i="64" a="1"/>
  <c r="BS1551" i="64" a="1"/>
  <c r="CZ1021" i="64" a="1"/>
  <c r="DK968" i="64" a="1"/>
  <c r="CJ2331" i="64" a="1"/>
  <c r="AC730" i="64" a="1"/>
  <c r="BP1551" i="64" a="1"/>
  <c r="DE968" i="64" a="1"/>
  <c r="CY691" i="64" a="1"/>
  <c r="AF810" i="64" a="1"/>
  <c r="AG2331" i="64" a="1"/>
  <c r="CR968" i="64" a="1"/>
  <c r="AM968" i="64" a="1"/>
  <c r="DD968" i="64" a="1"/>
  <c r="BI968" i="64" a="1"/>
  <c r="CA968" i="64" a="1"/>
  <c r="BU968" i="64" a="1"/>
  <c r="DB497" i="64" a="1"/>
  <c r="AR497" i="64" a="1"/>
  <c r="CF497" i="64" a="1"/>
  <c r="CB497" i="64" a="1"/>
  <c r="CR497" i="64" a="1"/>
  <c r="CP497" i="64" a="1"/>
  <c r="CP2276" i="64" a="1"/>
  <c r="AB1551" i="64" a="1"/>
  <c r="DA1046" i="64"/>
  <c r="T1551" i="64" a="1"/>
  <c r="AJ465" i="64" a="1"/>
  <c r="CE2331" i="64" a="1"/>
  <c r="CU465" i="64" a="1"/>
  <c r="DJ730" i="64" a="1"/>
  <c r="W730" i="64" a="1"/>
  <c r="CS730" i="64" a="1"/>
  <c r="CQ465" i="64" a="1"/>
  <c r="BF810" i="64" a="1"/>
  <c r="AM465" i="64" a="1"/>
  <c r="AZ1551" i="64" a="1"/>
  <c r="AD730" i="64" a="1"/>
  <c r="DK465" i="64" a="1"/>
  <c r="AA732" i="64" a="1"/>
  <c r="BM465" i="64" a="1"/>
  <c r="T730" i="64" a="1"/>
  <c r="BC2331" i="64" a="1"/>
  <c r="U1021" i="64" a="1"/>
  <c r="DA772" i="64" a="1"/>
  <c r="CW465" i="64" a="1"/>
  <c r="CK465" i="64" a="1"/>
  <c r="AK2331" i="64" a="1"/>
  <c r="BO465" i="64" a="1"/>
  <c r="S730" i="64" a="1"/>
  <c r="DA732" i="64" a="1"/>
  <c r="BX2331" i="64" a="1"/>
  <c r="DF691" i="64" a="1"/>
  <c r="BE1551" i="64" a="1"/>
  <c r="AT810" i="64" a="1"/>
  <c r="BD968" i="64" a="1"/>
  <c r="BW465" i="64" a="1"/>
  <c r="BW1551" i="64" a="1"/>
  <c r="AP497" i="64" a="1"/>
  <c r="AP1551" i="64" a="1"/>
  <c r="CJ810" i="64" a="1"/>
  <c r="BI1551" i="64" a="1"/>
  <c r="CX730" i="64" a="1"/>
  <c r="BQ968" i="64" a="1"/>
  <c r="CH968" i="64" a="1"/>
  <c r="AW968" i="64" a="1"/>
  <c r="DB968" i="64" a="1"/>
  <c r="Z968" i="64" a="1"/>
  <c r="AN968" i="64" a="1"/>
  <c r="BJ497" i="64" a="1"/>
  <c r="CV497" i="64" a="1"/>
  <c r="DE497" i="64" a="1"/>
  <c r="AU497" i="64" a="1"/>
  <c r="V497" i="64" a="1"/>
  <c r="T497" i="64" a="1"/>
  <c r="BE810" i="64" a="1"/>
  <c r="AE730" i="64" a="1"/>
  <c r="CS693" i="64" a="1"/>
  <c r="BS465" i="64" a="1"/>
  <c r="AN2331" i="64" a="1"/>
  <c r="AC2331" i="64" a="1"/>
  <c r="BY2331" i="64" a="1"/>
  <c r="AA730" i="64" a="1"/>
  <c r="DI465" i="64" a="1"/>
  <c r="BD465" i="64" a="1"/>
  <c r="CG730" i="64" a="1"/>
  <c r="BU1551" i="64" a="1"/>
  <c r="X1021" i="64" a="1"/>
  <c r="CB1551" i="64" a="1"/>
  <c r="CJ1551" i="64" a="1"/>
  <c r="CY693" i="64" a="1"/>
  <c r="BN810" i="64" a="1"/>
  <c r="BG465" i="64" a="1"/>
  <c r="Y1551" i="64" a="1"/>
  <c r="T810" i="64" a="1"/>
  <c r="CR691" i="64" a="1"/>
  <c r="CF2331" i="64" a="1"/>
  <c r="BY730" i="64" a="1"/>
  <c r="CA730" i="64" a="1"/>
  <c r="AC732" i="64" a="1"/>
  <c r="DB691" i="64" a="1"/>
  <c r="CU732" i="64" a="1"/>
  <c r="BP2331" i="64" a="1"/>
  <c r="BU465" i="64" a="1"/>
  <c r="CM1021" i="64" a="1"/>
  <c r="DG693" i="64" a="1"/>
  <c r="AL2331" i="64" a="1"/>
  <c r="AU1551" i="64" a="1"/>
  <c r="U497" i="64" a="1"/>
  <c r="CV693" i="64" a="1"/>
  <c r="CL465" i="64" a="1"/>
  <c r="X497" i="64" a="1"/>
  <c r="BS730" i="64" a="1"/>
  <c r="CK2331" i="64" a="1"/>
  <c r="CV1021" i="64" a="1"/>
  <c r="T968" i="64" a="1"/>
  <c r="CB968" i="64" a="1"/>
  <c r="BL968" i="64" a="1"/>
  <c r="BW968" i="64" a="1"/>
  <c r="CK968" i="64" a="1"/>
  <c r="CI968" i="64" a="1"/>
  <c r="BT497" i="64" a="1"/>
  <c r="CH497" i="64" a="1"/>
  <c r="AI497" i="64" a="1"/>
  <c r="BI497" i="64" a="1"/>
  <c r="CU497" i="64" a="1"/>
  <c r="BD497" i="64" a="1"/>
  <c r="AZ730" i="64" a="1"/>
  <c r="W2331" i="64" a="1"/>
  <c r="BM730" i="64" a="1"/>
  <c r="AV730" i="64" a="1"/>
  <c r="CT465" i="64" a="1"/>
  <c r="AG465" i="64" a="1"/>
  <c r="V810" i="64" a="1"/>
  <c r="CQ732" i="64" a="1"/>
  <c r="T1021" i="64" a="1"/>
  <c r="AC465" i="64" a="1"/>
  <c r="CD730" i="64" a="1"/>
  <c r="CO465" i="64" a="1"/>
  <c r="Z1551" i="64" a="1"/>
  <c r="BD1551" i="64" a="1"/>
  <c r="DD465" i="64" a="1"/>
  <c r="CQ1021" i="64" a="1"/>
  <c r="CI1551" i="64" a="1"/>
  <c r="AU2331" i="64" a="1"/>
  <c r="CE1551" i="64" a="1"/>
  <c r="CE465" i="64" a="1"/>
  <c r="BU2331" i="64" a="1"/>
  <c r="CV691" i="64" a="1"/>
  <c r="BJ730" i="64" a="1"/>
  <c r="CT1046" i="64"/>
  <c r="AQ810" i="64" a="1"/>
  <c r="CA465" i="64" a="1"/>
  <c r="AY730" i="64" a="1"/>
  <c r="BV2331" i="64" a="1"/>
  <c r="CS1021" i="64" a="1"/>
  <c r="BH1551" i="64" a="1"/>
  <c r="AQ2331" i="64" a="1"/>
  <c r="BB810" i="64" a="1"/>
  <c r="BP810" i="64" a="1"/>
  <c r="V1046" i="64"/>
  <c r="AQ497" i="64" a="1"/>
  <c r="AF465" i="64" a="1"/>
  <c r="CK730" i="64" a="1"/>
  <c r="CE968" i="64" a="1"/>
  <c r="BA968" i="64" a="1"/>
  <c r="BY968" i="64" a="1"/>
  <c r="AP968" i="64" a="1"/>
  <c r="CU968" i="64" a="1"/>
  <c r="CQ968" i="64" a="1"/>
  <c r="BH497" i="64" a="1"/>
  <c r="DG497" i="64" a="1"/>
  <c r="AW497" i="64" a="1"/>
  <c r="CJ497" i="64" a="1"/>
  <c r="CG497" i="64" a="1"/>
  <c r="BN497" i="64" a="1"/>
  <c r="AS810" i="64" a="1"/>
  <c r="DK693" i="64" a="1"/>
  <c r="AT1551" i="64" a="1"/>
  <c r="CG465" i="64" a="1"/>
  <c r="AL1551" i="64" a="1"/>
  <c r="AL730" i="64" a="1"/>
  <c r="BH730" i="64" a="1"/>
  <c r="CT732" i="64" a="1"/>
  <c r="CI465" i="64" a="1"/>
  <c r="BX810" i="64" a="1"/>
  <c r="BA465" i="64" a="1"/>
  <c r="BB730" i="64" a="1"/>
  <c r="AE810" i="64" a="1"/>
  <c r="AS1551" i="64" a="1"/>
  <c r="BH465" i="64" a="1"/>
  <c r="AV1551" i="64" a="1"/>
  <c r="AL465" i="64" a="1"/>
  <c r="AI1551" i="64" a="1"/>
  <c r="BO2331" i="64" a="1"/>
  <c r="X730" i="64" a="1"/>
  <c r="BL465" i="64" a="1"/>
  <c r="CW1136" i="64" a="1"/>
  <c r="BA810" i="64" a="1"/>
  <c r="AF2331" i="64" a="1"/>
  <c r="BL2331" i="64" a="1"/>
  <c r="BG810" i="64" a="1"/>
  <c r="DC693" i="64" a="1"/>
  <c r="AI810" i="64" a="1"/>
  <c r="DK691" i="64" a="1"/>
  <c r="CC465" i="64" a="1"/>
  <c r="V732" i="64" a="1"/>
  <c r="CU1046" i="64"/>
  <c r="DF497" i="64" a="1"/>
  <c r="CE810" i="64" a="1"/>
  <c r="AT2331" i="64" a="1"/>
  <c r="BK968" i="64" a="1"/>
  <c r="DA497" i="64" a="1"/>
  <c r="AF497" i="64" a="1"/>
  <c r="AN730" i="64" a="1"/>
  <c r="AA1046" i="64"/>
  <c r="CX1046" i="64"/>
  <c r="CV465" i="64" a="1"/>
  <c r="CY1046" i="64"/>
  <c r="V2331" i="64" a="1"/>
  <c r="DE730" i="64" a="1"/>
  <c r="AD1551" i="64" a="1"/>
  <c r="DE691" i="64" a="1"/>
  <c r="BR730" i="64" a="1"/>
  <c r="CP693" i="64" a="1"/>
  <c r="BE968" i="64" a="1"/>
  <c r="AV810" i="64" a="1"/>
  <c r="CC968" i="64" a="1"/>
  <c r="BM968" i="64" a="1"/>
  <c r="CW968" i="64" a="1"/>
  <c r="BT968" i="64" a="1"/>
  <c r="CS968" i="64" a="1"/>
  <c r="CO968" i="64" a="1"/>
  <c r="CS497" i="64" a="1"/>
  <c r="AY497" i="64" a="1"/>
  <c r="BK497" i="64" a="1"/>
  <c r="CI497" i="64" a="1"/>
  <c r="AJ497" i="64" a="1"/>
  <c r="BZ497" i="64" a="1"/>
  <c r="Z810" i="64" a="1"/>
  <c r="CS465" i="64" a="1"/>
  <c r="CH810" i="64" a="1"/>
  <c r="AD810" i="64" a="1"/>
  <c r="AK810" i="64" a="1"/>
  <c r="BR2331" i="64" a="1"/>
  <c r="BI465" i="64" a="1"/>
  <c r="BO1551" i="64" a="1"/>
  <c r="CX732" i="64" a="1"/>
  <c r="AV465" i="64" a="1"/>
  <c r="CX465" i="64" a="1"/>
  <c r="BY810" i="64" a="1"/>
  <c r="CS1046" i="64"/>
  <c r="AM1551" i="64" a="1"/>
  <c r="W1021" i="64" a="1"/>
  <c r="X810" i="64" a="1"/>
  <c r="CU730" i="64" a="1"/>
  <c r="CF810" i="64" a="1"/>
  <c r="BX465" i="64" a="1"/>
  <c r="BX730" i="64" a="1"/>
  <c r="X1551" i="64" a="1"/>
  <c r="BG2331" i="64" a="1"/>
  <c r="AE1551" i="64" a="1"/>
  <c r="CH730" i="64" a="1"/>
  <c r="CH1551" i="64" a="1"/>
  <c r="AJ2331" i="64" a="1"/>
  <c r="AO1551" i="64" a="1"/>
  <c r="CC810" i="64" a="1"/>
  <c r="BM2331" i="64" a="1"/>
  <c r="AA1021" i="64" a="1"/>
  <c r="AL810" i="64" a="1"/>
  <c r="BZ1551" i="64" a="1"/>
  <c r="S465" i="64" a="1"/>
  <c r="X968" i="64" a="1"/>
  <c r="DH968" i="64" a="1"/>
  <c r="BF968" i="64" a="1"/>
  <c r="DI968" i="64" a="1"/>
  <c r="V968" i="64" a="1"/>
  <c r="AX968" i="64" a="1"/>
  <c r="W497" i="64" a="1"/>
  <c r="BM497" i="64" a="1"/>
  <c r="BY497" i="64" a="1"/>
  <c r="DH497" i="64" a="1"/>
  <c r="CD497" i="64" a="1"/>
  <c r="BX497" i="64" a="1"/>
  <c r="BJ2331" i="64" a="1"/>
  <c r="AF1551" i="64" a="1"/>
  <c r="CW1021" i="64" a="1"/>
  <c r="W465" i="64" a="1"/>
  <c r="BA1551" i="64" a="1"/>
  <c r="CO2276" i="64" a="1"/>
  <c r="CL1551" i="64" a="1"/>
  <c r="BJ465" i="64" a="1"/>
  <c r="BZ2331" i="64" a="1"/>
  <c r="CO732" i="64" a="1"/>
  <c r="BF730" i="64" a="1"/>
  <c r="AF730" i="64" a="1"/>
  <c r="AA465" i="64" a="1"/>
  <c r="AB810" i="64" a="1"/>
  <c r="AQ1551" i="64" a="1"/>
  <c r="AC1136" i="64" a="1"/>
  <c r="AS730" i="64" a="1"/>
  <c r="CB465" i="64" a="1"/>
  <c r="AW465" i="64" a="1"/>
  <c r="Y2331" i="64" a="1"/>
  <c r="AK465" i="64" a="1"/>
  <c r="BA2331" i="64" a="1"/>
  <c r="AU730" i="64" a="1"/>
  <c r="T465" i="64" a="1"/>
  <c r="BE730" i="64" a="1"/>
  <c r="AK1551" i="64" a="1"/>
  <c r="V1551" i="64" a="1"/>
  <c r="Y730" i="64" a="1"/>
  <c r="CF730" i="64" a="1"/>
  <c r="CQ730" i="64" a="1"/>
  <c r="W810" i="64" a="1"/>
  <c r="DC691" i="64" a="1"/>
  <c r="Z732" i="64" a="1"/>
  <c r="BV968" i="64" a="1"/>
  <c r="CY497" i="64" a="1"/>
  <c r="BC1551" i="64" a="1"/>
  <c r="BZ465" i="64" a="1"/>
  <c r="AM810" i="64" a="1"/>
  <c r="BS968" i="64" a="1"/>
  <c r="CY968" i="64" a="1"/>
  <c r="CJ968" i="64" a="1"/>
  <c r="AL968" i="64" a="1"/>
  <c r="DG968" i="64" a="1"/>
  <c r="BZ968" i="64" a="1"/>
  <c r="AK497" i="64" a="1"/>
  <c r="CA497" i="64" a="1"/>
  <c r="BG497" i="64" a="1"/>
  <c r="AL497" i="64" a="1"/>
  <c r="AV497" i="64" a="1"/>
  <c r="BQ2331" i="64" a="1"/>
  <c r="DK730" i="64" a="1"/>
  <c r="BZ730" i="64" a="1"/>
  <c r="DB693" i="64" a="1"/>
  <c r="AJ730" i="64" a="1"/>
  <c r="CO1021" i="64" a="1"/>
  <c r="CQ693" i="64" a="1"/>
  <c r="BN1551" i="64" a="1"/>
  <c r="U810" i="64" a="1"/>
  <c r="Z1021" i="64" a="1"/>
  <c r="CY1021" i="64" a="1"/>
  <c r="BS2331" i="64" a="1"/>
  <c r="U1551" i="64" a="1"/>
  <c r="CX691" i="64" a="1"/>
  <c r="BT1551" i="64" a="1"/>
  <c r="BY1551" i="64" a="1"/>
  <c r="CD2331" i="64" a="1"/>
  <c r="AY810" i="64" a="1"/>
  <c r="AB465" i="64" a="1"/>
  <c r="BK1551" i="64" a="1"/>
  <c r="CD810" i="64" a="1"/>
  <c r="W1551" i="64" a="1"/>
  <c r="BQ810" i="64" a="1"/>
  <c r="CZ732" i="64" a="1"/>
  <c r="BO810" i="64" a="1"/>
  <c r="BN465" i="64" a="1"/>
  <c r="CC2331" i="64" a="1"/>
  <c r="CQ1046" i="64"/>
  <c r="CO691" i="64" a="1"/>
  <c r="AR465" i="64" a="1"/>
  <c r="CF465" i="64" a="1"/>
  <c r="CS691" i="64" a="1"/>
  <c r="BQ1551" i="64" a="1"/>
  <c r="AJ968" i="64" a="1"/>
  <c r="DC497" i="64" a="1"/>
  <c r="CZ1046" i="64"/>
  <c r="BF465" i="64" a="1"/>
  <c r="BT2331" i="64" a="1"/>
  <c r="CG968" i="64" a="1"/>
  <c r="AR968" i="64" a="1"/>
  <c r="BB968" i="64" a="1"/>
  <c r="CF968" i="64" a="1"/>
  <c r="BP968" i="64" a="1"/>
  <c r="DI497" i="64" a="1"/>
  <c r="BO497" i="64" a="1"/>
  <c r="AD497" i="64" a="1"/>
  <c r="Y497" i="64" a="1"/>
  <c r="AZ497" i="64" a="1"/>
  <c r="DK497" i="64" a="1"/>
  <c r="DH693" i="64" a="1"/>
  <c r="CP1021" i="64" a="1"/>
  <c r="CI730" i="64" a="1"/>
  <c r="AR730" i="64" a="1"/>
  <c r="BG730" i="64" a="1"/>
  <c r="AV2331" i="64" a="1"/>
  <c r="BL730" i="64" a="1"/>
  <c r="AU810" i="64" a="1"/>
  <c r="DJ465" i="64" a="1"/>
  <c r="CQ691" i="64" a="1"/>
  <c r="T1046" i="64"/>
  <c r="Y465" i="64" a="1"/>
  <c r="BG1551" i="64" a="1"/>
  <c r="CL810" i="64" a="1"/>
  <c r="BR810" i="64" a="1"/>
  <c r="CW1046" i="64"/>
  <c r="DA693" i="64" a="1"/>
  <c r="CR732" i="64" a="1"/>
  <c r="S2331" i="64" a="1"/>
  <c r="BB1551" i="64" a="1"/>
  <c r="AR810" i="64" a="1"/>
  <c r="AX1551" i="64" a="1"/>
  <c r="BD2331" i="64" a="1"/>
  <c r="AM730" i="64" a="1"/>
  <c r="BU730" i="64" a="1"/>
  <c r="BN730" i="64" a="1"/>
  <c r="BH2331" i="64" a="1"/>
  <c r="AS465" i="64" a="1"/>
  <c r="CC730" i="64" a="1"/>
  <c r="CA2331" i="64" a="1"/>
  <c r="CL730" i="64" a="1"/>
  <c r="BV1551" i="64" a="1"/>
  <c r="AQ730" i="64" a="1"/>
  <c r="AM497" i="64" a="1"/>
  <c r="BR1551" i="64" a="1"/>
  <c r="CY730" i="64" a="1"/>
  <c r="CS732" i="64" a="1"/>
  <c r="BT810" i="64" a="1"/>
  <c r="AH968" i="64" a="1"/>
  <c r="BJ968" i="64" a="1"/>
  <c r="CT968" i="64" a="1"/>
  <c r="U968" i="64" a="1"/>
  <c r="S968" i="64" a="1"/>
  <c r="BN968" i="64" a="1"/>
  <c r="BA497" i="64" a="1"/>
  <c r="CK497" i="64" a="1"/>
  <c r="AB497" i="64" a="1"/>
  <c r="BB497" i="64" a="1"/>
  <c r="BL497" i="64" a="1"/>
  <c r="AC497" i="64" a="1"/>
  <c r="BL810" i="64" a="1"/>
  <c r="CO1046" i="64"/>
  <c r="AC1046" i="64"/>
  <c r="CP691" i="64" a="1"/>
  <c r="AD465" i="64" a="1"/>
  <c r="AB1021" i="64" a="1"/>
  <c r="BC730" i="64" a="1"/>
  <c r="BW730" i="64" a="1"/>
  <c r="AQ465" i="64" a="1"/>
  <c r="BI2331" i="64" a="1"/>
  <c r="DA691" i="64" a="1"/>
  <c r="Z730" i="64" a="1"/>
  <c r="CY465" i="64" a="1"/>
  <c r="DE693" i="64" a="1"/>
  <c r="AO465" i="64" a="1"/>
  <c r="BQ465" i="64" a="1"/>
  <c r="AZ810" i="64" a="1"/>
  <c r="DF730" i="64" a="1"/>
  <c r="CV730" i="64" a="1"/>
  <c r="CR1046" i="64"/>
  <c r="BB2331" i="64" a="1"/>
  <c r="S810" i="64" a="1"/>
  <c r="Y732" i="64" a="1"/>
  <c r="AY1551" i="64" a="1"/>
  <c r="AE2331" i="64" a="1"/>
  <c r="AY2331" i="64" a="1"/>
  <c r="BK465" i="64" a="1"/>
  <c r="AT730" i="64" a="1"/>
  <c r="CK1551" i="64" a="1"/>
  <c r="Z1046" i="64"/>
  <c r="AC810" i="64" a="1"/>
  <c r="BU810" i="64" a="1"/>
  <c r="BK730" i="64" a="1"/>
  <c r="CO730" i="64" a="1"/>
  <c r="BY465" i="64" a="1"/>
  <c r="AZ968" i="64" a="1"/>
  <c r="CE730" i="64" a="1"/>
  <c r="AH497" i="64" a="1"/>
  <c r="CR730" i="64" a="1"/>
  <c r="AC1021" i="64" a="1"/>
  <c r="Z985" i="64" l="1"/>
  <c r="CX985" i="64"/>
  <c r="BX985" i="64"/>
  <c r="AS981" i="64"/>
  <c r="AA985" i="64"/>
  <c r="BJ985" i="64"/>
  <c r="AG981" i="64"/>
  <c r="BP981" i="64"/>
  <c r="BN985" i="64"/>
  <c r="CR985" i="64"/>
  <c r="BB981" i="64"/>
  <c r="AJ985" i="64"/>
  <c r="CG985" i="64"/>
  <c r="CI985" i="64"/>
  <c r="BG981" i="64"/>
  <c r="AH33" i="1185"/>
  <c r="AH18" i="861" s="1"/>
  <c r="CW26" i="1185"/>
  <c r="CX21" i="1185"/>
  <c r="CX25" i="1185" s="1"/>
  <c r="AI22" i="1185"/>
  <c r="X26" i="1185"/>
  <c r="Y21" i="1185"/>
  <c r="AH24" i="1185"/>
  <c r="DI37" i="861"/>
  <c r="DH17" i="861"/>
  <c r="DH18" i="1185"/>
  <c r="DH22" i="1185" s="1"/>
  <c r="DH24" i="1185" s="1"/>
  <c r="AJ18" i="1185"/>
  <c r="DI1" i="1185"/>
  <c r="DI16" i="1185"/>
  <c r="DI4" i="1185"/>
  <c r="DI17" i="1185"/>
  <c r="DI23" i="1185"/>
  <c r="DI29" i="1185"/>
  <c r="DI32" i="1185"/>
  <c r="DK2" i="1185"/>
  <c r="DJ3" i="1185"/>
  <c r="DJ7" i="1185"/>
  <c r="DJ8" i="1185"/>
  <c r="DG30" i="1185"/>
  <c r="DG33" i="1185" s="1"/>
  <c r="AK16" i="1185"/>
  <c r="AK37" i="861" s="1"/>
  <c r="AK4" i="1185"/>
  <c r="AK17" i="1185"/>
  <c r="AK32" i="1185"/>
  <c r="AK29" i="1185"/>
  <c r="AK23" i="1185"/>
  <c r="AM2" i="1185"/>
  <c r="AL3" i="1185"/>
  <c r="AL7" i="1185"/>
  <c r="AL1" i="1185"/>
  <c r="AI30" i="1185"/>
  <c r="AI17" i="861" s="1"/>
  <c r="AJ8" i="1185"/>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1" i="64"/>
  <c r="CZ1222" i="64"/>
  <c r="DA141" i="64"/>
  <c r="CW1226" i="64"/>
  <c r="CZ2431" i="64"/>
  <c r="CW1136" i="64"/>
  <c r="CW1138" i="64" s="1"/>
  <c r="AD515" i="64" a="1"/>
  <c r="AD515" i="64" s="1"/>
  <c r="AD501" i="64" a="1"/>
  <c r="AD501" i="64" s="1"/>
  <c r="CV1138" i="64"/>
  <c r="DB515" i="64" a="1"/>
  <c r="DB515" i="64" s="1"/>
  <c r="DB501" i="64" a="1"/>
  <c r="DB501" i="64" s="1"/>
  <c r="CH1226" i="64"/>
  <c r="AW1222" i="64"/>
  <c r="CT1226" i="64"/>
  <c r="CX2431" i="64"/>
  <c r="DF1226" i="64"/>
  <c r="AN1226" i="64"/>
  <c r="AP1226" i="64"/>
  <c r="AI1226" i="64"/>
  <c r="BB1222" i="64"/>
  <c r="W1222" i="64"/>
  <c r="BA1226" i="64"/>
  <c r="BS1226" i="64"/>
  <c r="V1226" i="64"/>
  <c r="CP1222" i="64"/>
  <c r="DI1226" i="64"/>
  <c r="CO2431" i="64"/>
  <c r="AF1222" i="64"/>
  <c r="AU1226" i="64"/>
  <c r="DG2431" i="64"/>
  <c r="CS1222" i="64"/>
  <c r="DK2431" i="64"/>
  <c r="DC2431" i="64"/>
  <c r="BH1226" i="64"/>
  <c r="BK1147" i="64"/>
  <c r="CP2431" i="64"/>
  <c r="AV1226" i="64"/>
  <c r="CX1226" i="64"/>
  <c r="BU1226" i="64"/>
  <c r="BQ1222" i="64"/>
  <c r="DD1222" i="64"/>
  <c r="CY2431" i="64"/>
  <c r="DD1226" i="64"/>
  <c r="AE1222" i="64"/>
  <c r="CK1222" i="64"/>
  <c r="CU2431" i="64"/>
  <c r="CV2431"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1" i="64"/>
  <c r="DB1226" i="64"/>
  <c r="DI1222" i="64"/>
  <c r="DK1226" i="64"/>
  <c r="Y1226" i="64"/>
  <c r="BX1222" i="64"/>
  <c r="AZ1226" i="64"/>
  <c r="DH1226" i="64"/>
  <c r="CV1226" i="64"/>
  <c r="AD1222" i="64"/>
  <c r="X1222" i="64"/>
  <c r="CZ1226" i="64"/>
  <c r="BK1226" i="64"/>
  <c r="AC1226" i="64"/>
  <c r="BY1226" i="64"/>
  <c r="DJ2431" i="64"/>
  <c r="AU1222" i="64"/>
  <c r="DF1222" i="64"/>
  <c r="CK1226" i="64"/>
  <c r="BM1222" i="64"/>
  <c r="BU1222" i="64"/>
  <c r="Z1226" i="64"/>
  <c r="AT1226" i="64"/>
  <c r="CO1226" i="64"/>
  <c r="AP1222" i="64"/>
  <c r="DE1226" i="64"/>
  <c r="AH1222" i="64"/>
  <c r="BV1226" i="64"/>
  <c r="AG1222" i="64"/>
  <c r="AV1222" i="64"/>
  <c r="CR2431"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1" i="64"/>
  <c r="DD2431" i="64"/>
  <c r="CW2431" i="64"/>
  <c r="T1222" i="64"/>
  <c r="BT1226" i="64"/>
  <c r="AI1222" i="64"/>
  <c r="AQ1222" i="64"/>
  <c r="AM1222" i="64"/>
  <c r="BT1222" i="64"/>
  <c r="CQ1226" i="64"/>
  <c r="CT2431"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1" i="64"/>
  <c r="CB1226" i="64"/>
  <c r="BE1222" i="64"/>
  <c r="AY1222" i="64"/>
  <c r="AJ1222" i="64"/>
  <c r="AH1226" i="64"/>
  <c r="AE1226" i="64"/>
  <c r="AC1222" i="64"/>
  <c r="BW1226" i="64"/>
  <c r="DI2431" i="64"/>
  <c r="DG1226" i="64"/>
  <c r="DB2431"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1"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7" i="861"/>
  <c r="X88" i="861" s="1"/>
  <c r="CT68"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975" i="64" s="1" a="1"/>
  <c r="AE975" i="64" s="1"/>
  <c r="AE1" i="64"/>
  <c r="DB263" i="64"/>
  <c r="DB281" i="64"/>
  <c r="DC8" i="64"/>
  <c r="DC277" i="64"/>
  <c r="DC3" i="64"/>
  <c r="DC975" i="64" s="1" a="1"/>
  <c r="DC975" i="64" s="1"/>
  <c r="DC259" i="64"/>
  <c r="DC7" i="64"/>
  <c r="DD2" i="64"/>
  <c r="DC260" i="64"/>
  <c r="DC278" i="64"/>
  <c r="DC261" i="64"/>
  <c r="DC279" i="64"/>
  <c r="DC280" i="64"/>
  <c r="DC262" i="64"/>
  <c r="DB1" i="64"/>
  <c r="DB24" i="864"/>
  <c r="DB1" i="864"/>
  <c r="AD24" i="864"/>
  <c r="AD95"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1" i="64"/>
  <c r="AX2331" i="64"/>
  <c r="BQ2331" i="64"/>
  <c r="CB2331" i="64"/>
  <c r="BV2331" i="64"/>
  <c r="BR2331" i="64"/>
  <c r="BD2331" i="64"/>
  <c r="AP2331" i="64"/>
  <c r="BS2331" i="64"/>
  <c r="BE2331" i="64"/>
  <c r="BG2331" i="64"/>
  <c r="BL2331" i="64"/>
  <c r="BX2331" i="64"/>
  <c r="AC2331" i="64"/>
  <c r="AD2331" i="64"/>
  <c r="AE2331" i="64"/>
  <c r="CC2331" i="64"/>
  <c r="S2331" i="64"/>
  <c r="CE2331" i="64"/>
  <c r="AJ2331" i="64"/>
  <c r="BA2331" i="64"/>
  <c r="BB2331" i="64"/>
  <c r="BC2331" i="64"/>
  <c r="CJ2331" i="64"/>
  <c r="AO2331" i="64"/>
  <c r="BM2331" i="64"/>
  <c r="AQ2331" i="64"/>
  <c r="BH2331" i="64"/>
  <c r="AF2331" i="64"/>
  <c r="CL2331" i="64"/>
  <c r="BY2331" i="64"/>
  <c r="BZ2331" i="64"/>
  <c r="CA2331" i="64"/>
  <c r="AH2331" i="64"/>
  <c r="BO2331" i="64"/>
  <c r="T2331" i="64"/>
  <c r="CF2331" i="64"/>
  <c r="AK2331" i="64"/>
  <c r="AL2331" i="64"/>
  <c r="AM2331" i="64"/>
  <c r="BF2331" i="64"/>
  <c r="Y2331" i="64"/>
  <c r="CK2331" i="64"/>
  <c r="AA2331" i="64"/>
  <c r="AR2331" i="64"/>
  <c r="BP2331" i="64"/>
  <c r="BI2331" i="64"/>
  <c r="AV2331" i="64"/>
  <c r="Z2331" i="64"/>
  <c r="BJ2331" i="64"/>
  <c r="CH2331" i="64"/>
  <c r="X2331" i="64"/>
  <c r="BK2331" i="64"/>
  <c r="AW2331" i="64"/>
  <c r="AY2331" i="64"/>
  <c r="AN2331" i="64"/>
  <c r="BN2331" i="64"/>
  <c r="BT2331" i="64"/>
  <c r="U2331" i="64"/>
  <c r="CG2331" i="64"/>
  <c r="V2331" i="64"/>
  <c r="W2331" i="64"/>
  <c r="CI2331" i="64"/>
  <c r="BU2331" i="64"/>
  <c r="CD2331" i="64"/>
  <c r="BW2331" i="64"/>
  <c r="AB2331" i="64"/>
  <c r="AZ2331" i="64"/>
  <c r="AS2331" i="64"/>
  <c r="AT2331" i="64"/>
  <c r="AU2331" i="64"/>
  <c r="AG2331"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3" i="64"/>
  <c r="CO2314" i="64"/>
  <c r="CP2303" i="64"/>
  <c r="CQ2303" i="64"/>
  <c r="CO2276" i="64"/>
  <c r="CQ2276" i="64"/>
  <c r="CP2276" i="64"/>
  <c r="X1815" i="64"/>
  <c r="X1817" i="64" s="1"/>
  <c r="W1860" i="64"/>
  <c r="X1858" i="64"/>
  <c r="CX1858" i="64"/>
  <c r="CX1860" i="64" s="1"/>
  <c r="X1837" i="64"/>
  <c r="CU1837" i="64"/>
  <c r="W1839" i="64"/>
  <c r="CT1815" i="64"/>
  <c r="CT1817" i="64" s="1"/>
  <c r="CT1569" i="64"/>
  <c r="DG465" i="64"/>
  <c r="DE1569" i="64"/>
  <c r="DH653" i="64"/>
  <c r="DG478" i="64"/>
  <c r="AC644" i="64"/>
  <c r="CP653" i="64"/>
  <c r="DA653" i="64"/>
  <c r="BB644" i="64"/>
  <c r="CS644" i="64"/>
  <c r="CP1569" i="64"/>
  <c r="CO644" i="64"/>
  <c r="CX1569" i="64"/>
  <c r="DF1569" i="64"/>
  <c r="CY1569" i="64"/>
  <c r="DI644" i="64"/>
  <c r="CZ1569" i="64"/>
  <c r="DE644" i="64"/>
  <c r="CR653" i="64"/>
  <c r="CZ653" i="64"/>
  <c r="DB1569" i="64"/>
  <c r="DJ1569" i="64"/>
  <c r="CQ465" i="64"/>
  <c r="CY465" i="64"/>
  <c r="CQ478" i="64"/>
  <c r="CY478" i="64"/>
  <c r="DG644" i="64"/>
  <c r="DG653" i="64"/>
  <c r="DE465" i="64"/>
  <c r="BF465" i="64"/>
  <c r="BV465" i="64"/>
  <c r="CL465" i="64"/>
  <c r="BD465" i="64"/>
  <c r="BS465" i="64"/>
  <c r="Z465" i="64"/>
  <c r="AH465" i="64"/>
  <c r="AX465" i="64"/>
  <c r="DD465" i="64"/>
  <c r="DE478" i="64"/>
  <c r="BF478" i="64"/>
  <c r="BV478" i="64"/>
  <c r="CY653" i="64"/>
  <c r="CR1569" i="64"/>
  <c r="CQ1569" i="64"/>
  <c r="CL478" i="64"/>
  <c r="BD478" i="64"/>
  <c r="DG1569" i="64"/>
  <c r="BS478" i="64"/>
  <c r="Z478" i="64"/>
  <c r="AH478" i="64"/>
  <c r="DH1569" i="64"/>
  <c r="CS1569" i="64"/>
  <c r="AX478" i="64"/>
  <c r="BQ644" i="64"/>
  <c r="DD478" i="64"/>
  <c r="CQ653" i="64"/>
  <c r="CQ644" i="64"/>
  <c r="CO465" i="64"/>
  <c r="CO1551" i="64"/>
  <c r="CW465" i="64"/>
  <c r="CO478" i="64"/>
  <c r="CW644" i="64"/>
  <c r="CW653" i="64"/>
  <c r="CO1569" i="64"/>
  <c r="CW478" i="64"/>
  <c r="CW1569" i="64"/>
  <c r="CV1569" i="64"/>
  <c r="CV465" i="64"/>
  <c r="CV644" i="64"/>
  <c r="CV653" i="64"/>
  <c r="CV478" i="64"/>
  <c r="DD644" i="64"/>
  <c r="DD653" i="64"/>
  <c r="DD1569" i="64"/>
  <c r="CS465" i="64"/>
  <c r="DI465" i="64"/>
  <c r="DA465" i="64"/>
  <c r="DI1569" i="64"/>
  <c r="CS478" i="64"/>
  <c r="DI478" i="64"/>
  <c r="DA478" i="64"/>
  <c r="DA1569"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56" i="64"/>
  <c r="DK603" i="64"/>
  <c r="DB653" i="64"/>
  <c r="DB644" i="64"/>
  <c r="DK1624" i="64"/>
  <c r="CT1222" i="64"/>
  <c r="CT1411" i="64"/>
  <c r="DB1376" i="64"/>
  <c r="DK1727" i="64"/>
  <c r="DK1569" i="64"/>
  <c r="DK1245" i="64"/>
  <c r="CU603" i="64"/>
  <c r="CU1245" i="64"/>
  <c r="DC1624" i="64"/>
  <c r="DK1679" i="64"/>
  <c r="DB395" i="64"/>
  <c r="CT1003" i="64"/>
  <c r="DJ1376" i="64"/>
  <c r="CU1648" i="64"/>
  <c r="DK1481" i="64"/>
  <c r="DK580" i="64"/>
  <c r="CU1481" i="64"/>
  <c r="CU1569" i="64"/>
  <c r="CT1526" i="64"/>
  <c r="DJ1526" i="64"/>
  <c r="DJ1411" i="64"/>
  <c r="CT395" i="64"/>
  <c r="DC1648" i="64"/>
  <c r="DK1445" i="64"/>
  <c r="CU1445" i="64"/>
  <c r="CU580" i="64"/>
  <c r="DB1526" i="64"/>
  <c r="DB1411" i="64"/>
  <c r="DJ1222" i="64"/>
  <c r="CT1340" i="64"/>
  <c r="DC1245" i="64"/>
  <c r="DK1648" i="64"/>
  <c r="DK1267" i="64"/>
  <c r="CU1267" i="64"/>
  <c r="DB1222" i="64"/>
  <c r="DJ1003" i="64"/>
  <c r="DC1481" i="64"/>
  <c r="DC1569" i="64"/>
  <c r="DC603" i="64"/>
  <c r="DB1003" i="64"/>
  <c r="DJ675" i="64"/>
  <c r="DJ1340" i="64"/>
  <c r="CT675" i="64"/>
  <c r="DC1445" i="64"/>
  <c r="CU1679" i="64"/>
  <c r="DC1727" i="64"/>
  <c r="DB1340" i="64"/>
  <c r="DJ644" i="64"/>
  <c r="DJ653" i="64"/>
  <c r="CU1624" i="64"/>
  <c r="CT653" i="64"/>
  <c r="CT644" i="64"/>
  <c r="DC1267" i="64"/>
  <c r="DC580" i="64"/>
  <c r="DC1679" i="64"/>
  <c r="CU1727" i="64"/>
  <c r="DJ465" i="64"/>
  <c r="DB465" i="64"/>
  <c r="CT465" i="64"/>
  <c r="CZ395" i="64"/>
  <c r="CR395" i="64"/>
  <c r="CP1793" i="64"/>
  <c r="CP1795" i="64" s="1"/>
  <c r="DJ603" i="64"/>
  <c r="DH478" i="64"/>
  <c r="DB603" i="64"/>
  <c r="CZ478" i="64"/>
  <c r="DH395" i="64"/>
  <c r="CT603" i="64"/>
  <c r="CR478"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79" i="64"/>
  <c r="BH1569" i="64"/>
  <c r="AU1679" i="64"/>
  <c r="W1679" i="64"/>
  <c r="BH1340" i="64"/>
  <c r="X1569" i="64"/>
  <c r="AF1569" i="64"/>
  <c r="AI1340" i="64"/>
  <c r="AO1569" i="64"/>
  <c r="BM1679" i="64"/>
  <c r="BU1569" i="64"/>
  <c r="Z1569" i="64"/>
  <c r="BF1679" i="64"/>
  <c r="BN1569" i="64"/>
  <c r="CD1569" i="64"/>
  <c r="BQ1340" i="64"/>
  <c r="AQ1569" i="64"/>
  <c r="BJ1340" i="64"/>
  <c r="BR1340" i="64"/>
  <c r="T1569" i="64"/>
  <c r="BX1569" i="64"/>
  <c r="BK1340" i="64"/>
  <c r="AC1679" i="64"/>
  <c r="BQ1679" i="64"/>
  <c r="AL1569" i="64"/>
  <c r="AT1569" i="64"/>
  <c r="BJ1569" i="64"/>
  <c r="BJ1679" i="64"/>
  <c r="CH1569" i="64"/>
  <c r="AQ1340" i="64"/>
  <c r="AG1679" i="64"/>
  <c r="BU1679" i="64"/>
  <c r="AZ1340" i="64"/>
  <c r="CF1340" i="64"/>
  <c r="BG1679" i="64"/>
  <c r="CE1569" i="64"/>
  <c r="AM1569" i="64"/>
  <c r="AD1340" i="64"/>
  <c r="AR1569" i="64"/>
  <c r="BF1340" i="64"/>
  <c r="AG1569" i="64"/>
  <c r="BN1340" i="64"/>
  <c r="CD1340" i="64"/>
  <c r="AV1679" i="64"/>
  <c r="CJ1569" i="64"/>
  <c r="S1340" i="64"/>
  <c r="BO1340" i="64"/>
  <c r="AO1679" i="64"/>
  <c r="CC1679" i="64"/>
  <c r="AP1679" i="64"/>
  <c r="CD1679" i="64"/>
  <c r="BA1340" i="64"/>
  <c r="AI1569" i="64"/>
  <c r="AI1679" i="64"/>
  <c r="BO1569" i="64"/>
  <c r="CE1679" i="64"/>
  <c r="AO1340" i="64"/>
  <c r="AB1679" i="64"/>
  <c r="AR1679" i="64"/>
  <c r="BP1569" i="64"/>
  <c r="BP1679" i="64"/>
  <c r="Y1679" i="64"/>
  <c r="BU1340" i="64"/>
  <c r="AR1340" i="64"/>
  <c r="AY1569" i="64"/>
  <c r="AX1340" i="64"/>
  <c r="AF1679" i="64"/>
  <c r="BT1569" i="64"/>
  <c r="AW1569" i="64"/>
  <c r="CK1569" i="64"/>
  <c r="T1340" i="64"/>
  <c r="AJ1340" i="64"/>
  <c r="BP1340" i="64"/>
  <c r="AX1569" i="64"/>
  <c r="BN1679" i="64"/>
  <c r="BC1569" i="64"/>
  <c r="AC1340" i="64"/>
  <c r="BI1340" i="64"/>
  <c r="BY1340" i="64"/>
  <c r="AA1569" i="64"/>
  <c r="BW1569" i="64"/>
  <c r="AL1340" i="64"/>
  <c r="CH1340" i="64"/>
  <c r="AB1569" i="64"/>
  <c r="AZ1569" i="64"/>
  <c r="CF1569" i="64"/>
  <c r="CF1679" i="64"/>
  <c r="X1679" i="64"/>
  <c r="AV1569" i="64"/>
  <c r="BG1340" i="64"/>
  <c r="AA1679" i="64"/>
  <c r="AY1679" i="64"/>
  <c r="CB1679" i="64"/>
  <c r="AH1340" i="64"/>
  <c r="AN1569" i="64"/>
  <c r="BD1569" i="64"/>
  <c r="BS1569" i="64"/>
  <c r="AY1340" i="64"/>
  <c r="AW1679" i="64"/>
  <c r="BE1569" i="64"/>
  <c r="W1569" i="64"/>
  <c r="Z1679" i="64"/>
  <c r="BF1569" i="64"/>
  <c r="BV1569" i="64"/>
  <c r="CL1569" i="64"/>
  <c r="AK1340" i="64"/>
  <c r="S1569" i="64"/>
  <c r="AQ1679" i="64"/>
  <c r="BO1679" i="64"/>
  <c r="AM1679" i="64"/>
  <c r="AT1340" i="64"/>
  <c r="AU1569" i="64"/>
  <c r="BV1340" i="64"/>
  <c r="BE1340" i="64"/>
  <c r="AG1340" i="64"/>
  <c r="BW1679" i="64"/>
  <c r="BT1679" i="64"/>
  <c r="CB1569" i="64"/>
  <c r="CJ1679" i="64"/>
  <c r="AA1340" i="64"/>
  <c r="Y1569" i="64"/>
  <c r="BM1569" i="64"/>
  <c r="CK1679" i="64"/>
  <c r="AH1569" i="64"/>
  <c r="AP1569" i="64"/>
  <c r="AX1679" i="64"/>
  <c r="U1340" i="64"/>
  <c r="S1679" i="64"/>
  <c r="AZ1679" i="64"/>
  <c r="BH1679" i="64"/>
  <c r="BS1679" i="64"/>
  <c r="CC1569" i="64"/>
  <c r="AB1340" i="64"/>
  <c r="AH1679" i="64"/>
  <c r="BL1679" i="64"/>
  <c r="Z1340" i="64"/>
  <c r="AP1340" i="64"/>
  <c r="CL1340" i="64"/>
  <c r="AN1679" i="64"/>
  <c r="BD1679" i="64"/>
  <c r="BL1569" i="64"/>
  <c r="BW1340" i="64"/>
  <c r="CE1340" i="64"/>
  <c r="BE1679" i="64"/>
  <c r="BM1340" i="64"/>
  <c r="BX1340" i="64"/>
  <c r="BV1679" i="64"/>
  <c r="CL1679" i="64"/>
  <c r="BC1679" i="64"/>
  <c r="AS1340" i="64"/>
  <c r="CG1340" i="64"/>
  <c r="BG1569" i="64"/>
  <c r="CK1340" i="64"/>
  <c r="V1340" i="64"/>
  <c r="BB1340" i="64"/>
  <c r="BZ1340" i="64"/>
  <c r="AJ1569" i="64"/>
  <c r="AJ1679" i="64"/>
  <c r="BX1679" i="64"/>
  <c r="CI1679" i="64"/>
  <c r="W1340" i="64"/>
  <c r="AE1340" i="64"/>
  <c r="BA1569" i="64"/>
  <c r="BK1569" i="64"/>
  <c r="AV1340" i="64"/>
  <c r="BT1340" i="64"/>
  <c r="AW1340" i="64"/>
  <c r="AE1569" i="64"/>
  <c r="CA1340" i="64"/>
  <c r="AK1569" i="64"/>
  <c r="BA1679" i="64"/>
  <c r="AN1340" i="64"/>
  <c r="AD1569" i="64"/>
  <c r="AD1679" i="64"/>
  <c r="AT1679" i="64"/>
  <c r="CH1679" i="64"/>
  <c r="AM1340" i="64"/>
  <c r="AU1340" i="64"/>
  <c r="U1569" i="64"/>
  <c r="AK1679" i="64"/>
  <c r="BY1569" i="64"/>
  <c r="BD1340" i="64"/>
  <c r="CJ1340" i="64"/>
  <c r="BR1569" i="64"/>
  <c r="CC1340" i="64"/>
  <c r="BS1340" i="64"/>
  <c r="U1679" i="64"/>
  <c r="BY1679" i="64"/>
  <c r="Y1340" i="64"/>
  <c r="BK1679" i="64"/>
  <c r="BB1569" i="64"/>
  <c r="BR1679" i="64"/>
  <c r="AE1679" i="64"/>
  <c r="CA1569" i="64"/>
  <c r="BI1569" i="64"/>
  <c r="CG1569" i="64"/>
  <c r="X1340" i="64"/>
  <c r="BL1340" i="64"/>
  <c r="V1569" i="64"/>
  <c r="BZ1569" i="64"/>
  <c r="CI1569" i="64"/>
  <c r="BC1340" i="64"/>
  <c r="CI1340" i="64"/>
  <c r="AS1569" i="64"/>
  <c r="BI1679" i="64"/>
  <c r="CG1679" i="64"/>
  <c r="AL1679" i="64"/>
  <c r="BB1679" i="64"/>
  <c r="AC1569" i="64"/>
  <c r="AS1679" i="64"/>
  <c r="BQ1569" i="64"/>
  <c r="AF1340" i="64"/>
  <c r="CB1340" i="64"/>
  <c r="V1679" i="64"/>
  <c r="BZ1679" i="64"/>
  <c r="CA1679" i="64"/>
  <c r="E2458" i="64"/>
  <c r="E2459" i="64"/>
  <c r="E2407" i="64"/>
  <c r="E2408" i="64"/>
  <c r="Z1727" i="64"/>
  <c r="BR1727" i="64"/>
  <c r="BD1727" i="64"/>
  <c r="BT1727" i="64"/>
  <c r="CI1727" i="64"/>
  <c r="AS1727" i="64"/>
  <c r="CC1727" i="64"/>
  <c r="CH1727" i="64"/>
  <c r="AA1727" i="64"/>
  <c r="AN1727" i="64"/>
  <c r="CJ1727" i="64"/>
  <c r="BU1727" i="64"/>
  <c r="CF1727" i="64"/>
  <c r="AC1727" i="64"/>
  <c r="CG1727" i="64"/>
  <c r="BO1727" i="64"/>
  <c r="BB1727" i="64"/>
  <c r="Y1727" i="64"/>
  <c r="X1727" i="64"/>
  <c r="CA1727" i="64"/>
  <c r="CL1727" i="64"/>
  <c r="BG1727" i="64"/>
  <c r="BS1727" i="64"/>
  <c r="BC1727" i="64"/>
  <c r="AL1727" i="64"/>
  <c r="BZ1727" i="64"/>
  <c r="BI1727" i="64"/>
  <c r="BX1727" i="64"/>
  <c r="CB1727" i="64"/>
  <c r="BW1727" i="64"/>
  <c r="CK1727" i="64"/>
  <c r="BV1727" i="64"/>
  <c r="AU1727" i="64"/>
  <c r="BF1727" i="64"/>
  <c r="BQ1727" i="64"/>
  <c r="AP1727" i="64"/>
  <c r="U1727" i="64"/>
  <c r="AO1727" i="64"/>
  <c r="BM1727" i="64"/>
  <c r="BK1727" i="64"/>
  <c r="BH1727" i="64"/>
  <c r="T1727" i="64"/>
  <c r="AR1727" i="64"/>
  <c r="BA1727" i="64"/>
  <c r="V1727" i="64"/>
  <c r="BJ1727" i="64"/>
  <c r="BN1727" i="64"/>
  <c r="AY1727" i="64"/>
  <c r="AV1727" i="64"/>
  <c r="BL1727" i="64"/>
  <c r="AX1727" i="64"/>
  <c r="AI1727" i="64"/>
  <c r="CD1727" i="64"/>
  <c r="AG1727" i="64"/>
  <c r="BE1727" i="64"/>
  <c r="AK1727" i="64"/>
  <c r="BY1727" i="64"/>
  <c r="AD1727" i="64"/>
  <c r="AT1727" i="64"/>
  <c r="AE1727" i="64"/>
  <c r="AM1727" i="64"/>
  <c r="AF1727" i="64"/>
  <c r="AJ1727" i="64"/>
  <c r="AQ1727"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53" i="64"/>
  <c r="E253" i="64"/>
  <c r="E657" i="64"/>
  <c r="E1904" i="64"/>
  <c r="E69" i="64"/>
  <c r="E184" i="64"/>
  <c r="E185" i="64"/>
  <c r="E1006" i="64"/>
  <c r="E1007" i="64"/>
  <c r="E2483" i="64"/>
  <c r="E1097" i="64"/>
  <c r="E1098" i="64"/>
  <c r="E598" i="64"/>
  <c r="E599" i="64"/>
  <c r="E602" i="64"/>
  <c r="G598" i="64"/>
  <c r="E595" i="64"/>
  <c r="E601" i="64"/>
  <c r="E603" i="64"/>
  <c r="E604" i="64"/>
  <c r="E594" i="64"/>
  <c r="G2448" i="64"/>
  <c r="G2450" i="64" s="1"/>
  <c r="E2481" i="64"/>
  <c r="E2480" i="64"/>
  <c r="E2479" i="64"/>
  <c r="E2478" i="64"/>
  <c r="E2477" i="64"/>
  <c r="B2477" i="64" s="1"/>
  <c r="E2476" i="64"/>
  <c r="B2476" i="64" s="1"/>
  <c r="E2475" i="64"/>
  <c r="B2475" i="64" s="1"/>
  <c r="G2476" i="64"/>
  <c r="E2474" i="64"/>
  <c r="B2474" i="64" s="1"/>
  <c r="E2473" i="64"/>
  <c r="B2473" i="64" s="1"/>
  <c r="G2472" i="64"/>
  <c r="E2472" i="64"/>
  <c r="B2472" i="64" s="1"/>
  <c r="E2471" i="64"/>
  <c r="B2471" i="64" s="1"/>
  <c r="E2470" i="64"/>
  <c r="B2470" i="64" s="1"/>
  <c r="E2469" i="64"/>
  <c r="E2455" i="64"/>
  <c r="E2454" i="64"/>
  <c r="E2453" i="64"/>
  <c r="E2452" i="64"/>
  <c r="E2451" i="64"/>
  <c r="B2451" i="64" s="1"/>
  <c r="E2450" i="64"/>
  <c r="B2450" i="64" s="1"/>
  <c r="E2449" i="64"/>
  <c r="B2449" i="64" s="1"/>
  <c r="E2448" i="64"/>
  <c r="B2448" i="64" s="1"/>
  <c r="E2447" i="64"/>
  <c r="B2447" i="64" s="1"/>
  <c r="E2446" i="64"/>
  <c r="B2446" i="64" s="1"/>
  <c r="E2445" i="64"/>
  <c r="B2445" i="64" s="1"/>
  <c r="E2444" i="64"/>
  <c r="B2444" i="64" s="1"/>
  <c r="E2443" i="64"/>
  <c r="E2430" i="64"/>
  <c r="E2429" i="64"/>
  <c r="E2428" i="64"/>
  <c r="E2427" i="64"/>
  <c r="E2426" i="64"/>
  <c r="B2426" i="64" s="1"/>
  <c r="G2425" i="64"/>
  <c r="E2425" i="64"/>
  <c r="B2425" i="64" s="1"/>
  <c r="E2424" i="64"/>
  <c r="B2424" i="64" s="1"/>
  <c r="E2423" i="64"/>
  <c r="B2423" i="64" s="1"/>
  <c r="E2422" i="64"/>
  <c r="B2422" i="64" s="1"/>
  <c r="E2421" i="64"/>
  <c r="B2421" i="64" s="1"/>
  <c r="E2420" i="64"/>
  <c r="B2420" i="64" s="1"/>
  <c r="E2419" i="64"/>
  <c r="B2419" i="64" s="1"/>
  <c r="G2397" i="64"/>
  <c r="E2393" i="64"/>
  <c r="B2393" i="64" s="1"/>
  <c r="E2394" i="64"/>
  <c r="B2394" i="64" s="1"/>
  <c r="E2404" i="64"/>
  <c r="E2403" i="64"/>
  <c r="E2402" i="64"/>
  <c r="E2401" i="64"/>
  <c r="E2400" i="64"/>
  <c r="B2400" i="64" s="1"/>
  <c r="E2399" i="64"/>
  <c r="B2399" i="64" s="1"/>
  <c r="E2398" i="64"/>
  <c r="B2398" i="64" s="1"/>
  <c r="E2397" i="64"/>
  <c r="B2397" i="64" s="1"/>
  <c r="E2396" i="64"/>
  <c r="B2396" i="64" s="1"/>
  <c r="E2395" i="64"/>
  <c r="B2395" i="64" s="1"/>
  <c r="E2392" i="64"/>
  <c r="E1646" i="64"/>
  <c r="E1645" i="64"/>
  <c r="E1644" i="64"/>
  <c r="B1644" i="64" s="1"/>
  <c r="E1643" i="64"/>
  <c r="B1643" i="64" s="1"/>
  <c r="E1642" i="64"/>
  <c r="DD810" i="64" a="1"/>
  <c r="DI810" i="64" a="1"/>
  <c r="DK810" i="64" a="1"/>
  <c r="W1023" i="64" a="1"/>
  <c r="DB810" i="64" a="1"/>
  <c r="CW691" i="64" a="1"/>
  <c r="CY1023" i="64" a="1"/>
  <c r="DA810" i="64" a="1"/>
  <c r="DE810" i="64" a="1"/>
  <c r="CZ1023" i="64" a="1"/>
  <c r="CX810" i="64" a="1"/>
  <c r="AB1023" i="64" a="1"/>
  <c r="U1023" i="64" a="1"/>
  <c r="CT1023" i="64" a="1"/>
  <c r="AD1136" i="64" a="1"/>
  <c r="AD772" i="64" a="1"/>
  <c r="V1023" i="64" a="1"/>
  <c r="CT810" i="64" a="1"/>
  <c r="AA1023" i="64" a="1"/>
  <c r="DA1023" i="64" a="1"/>
  <c r="CW810" i="64" a="1"/>
  <c r="DF810" i="64" a="1"/>
  <c r="CO810" i="64" a="1"/>
  <c r="CO1023" i="64" a="1"/>
  <c r="CU810" i="64" a="1"/>
  <c r="CW693" i="64" a="1"/>
  <c r="S1023" i="64" a="1"/>
  <c r="CU693" i="64" a="1"/>
  <c r="Y1023" i="64" a="1"/>
  <c r="DH810" i="64" a="1"/>
  <c r="DJ691" i="64" a="1"/>
  <c r="CS810" i="64" a="1"/>
  <c r="CP810" i="64" a="1"/>
  <c r="AD1021" i="64" a="1"/>
  <c r="CV1023" i="64" a="1"/>
  <c r="CZ810" i="64" a="1"/>
  <c r="CS1023" i="64" a="1"/>
  <c r="CY810" i="64" a="1"/>
  <c r="CR1023" i="64" a="1"/>
  <c r="CW1023" i="64" a="1"/>
  <c r="CU1023" i="64" a="1"/>
  <c r="DC810" i="64" a="1"/>
  <c r="DJ810" i="64" a="1"/>
  <c r="DB772" i="64" a="1"/>
  <c r="DG810" i="64" a="1"/>
  <c r="CR810" i="64" a="1"/>
  <c r="CU691" i="64" a="1"/>
  <c r="CQ1023" i="64" a="1"/>
  <c r="CQ810" i="64" a="1"/>
  <c r="DJ693" i="64" a="1"/>
  <c r="CP1023" i="64" a="1"/>
  <c r="AD1046" i="64"/>
  <c r="CX1136" i="64" a="1"/>
  <c r="AC1023" i="64" a="1"/>
  <c r="X1023" i="64" a="1"/>
  <c r="T1023" i="64" a="1"/>
  <c r="CX1023" i="64" a="1"/>
  <c r="Z1023" i="64" a="1"/>
  <c r="DB1046" i="64"/>
  <c r="DB1021" i="64" a="1"/>
  <c r="DH18" i="861" l="1"/>
  <c r="AJ22" i="1185"/>
  <c r="AJ24" i="1185" s="1"/>
  <c r="Y25" i="1185"/>
  <c r="AI33" i="1185"/>
  <c r="AI18" i="861" s="1"/>
  <c r="AI24" i="1185"/>
  <c r="AK8" i="1185"/>
  <c r="CY21" i="1185"/>
  <c r="CY25" i="1185" s="1"/>
  <c r="CX26" i="1185"/>
  <c r="DJ37" i="861"/>
  <c r="DI17" i="861"/>
  <c r="DH30" i="1185"/>
  <c r="DH33" i="1185" s="1"/>
  <c r="DJ1" i="1185"/>
  <c r="DJ16" i="1185"/>
  <c r="DJ4" i="1185"/>
  <c r="DJ17" i="1185"/>
  <c r="DJ23" i="1185"/>
  <c r="DJ29" i="1185"/>
  <c r="DJ32" i="1185"/>
  <c r="DL2" i="1185"/>
  <c r="DK3" i="1185"/>
  <c r="DK7" i="1185"/>
  <c r="DK8" i="1185"/>
  <c r="AL23" i="1185"/>
  <c r="AL16" i="1185"/>
  <c r="AL37" i="861" s="1"/>
  <c r="AL4" i="1185"/>
  <c r="AL17" i="1185"/>
  <c r="AL29" i="1185"/>
  <c r="AL32" i="1185"/>
  <c r="AN2" i="1185"/>
  <c r="AM3" i="1185"/>
  <c r="AM7" i="1185"/>
  <c r="AM1" i="1185"/>
  <c r="DI18" i="1185"/>
  <c r="DI22" i="1185" s="1"/>
  <c r="DI24" i="1185" s="1"/>
  <c r="AK18" i="1185"/>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AE1136" i="64" a="1"/>
  <c r="CS1024" i="64" a="1"/>
  <c r="Z1024" i="64" a="1"/>
  <c r="AC1024" i="64" a="1"/>
  <c r="DH465" i="64" a="1"/>
  <c r="DB732" i="64" a="1"/>
  <c r="Y1024" i="64" a="1"/>
  <c r="AE1021" i="64" a="1"/>
  <c r="CZ465" i="64" a="1"/>
  <c r="U1024" i="64" a="1"/>
  <c r="CU1024" i="64" a="1"/>
  <c r="T1024" i="64" a="1"/>
  <c r="V1024" i="64" a="1"/>
  <c r="AE772" i="64" a="1"/>
  <c r="CR1024" i="64" a="1"/>
  <c r="X1024" i="64" a="1"/>
  <c r="DB1023" i="64" a="1"/>
  <c r="S1024" i="64" a="1"/>
  <c r="CY1024" i="64" a="1"/>
  <c r="CO1024" i="64" a="1"/>
  <c r="CY1136" i="64" a="1"/>
  <c r="CQ1024" i="64" a="1"/>
  <c r="DC1046" i="64"/>
  <c r="AA1024" i="64" a="1"/>
  <c r="AD732" i="64" a="1"/>
  <c r="CP1024" i="64" a="1"/>
  <c r="AE1046" i="64"/>
  <c r="CR465" i="64" a="1"/>
  <c r="AD1023" i="64" a="1"/>
  <c r="CT1024" i="64" a="1"/>
  <c r="DC1021" i="64" a="1"/>
  <c r="W1024" i="64" a="1"/>
  <c r="CX1024" i="64" a="1"/>
  <c r="CZ1024" i="64" a="1"/>
  <c r="AB1024" i="64" a="1"/>
  <c r="DA1024" i="64" a="1"/>
  <c r="CV1024" i="64" a="1"/>
  <c r="CW1024" i="64" a="1"/>
  <c r="DI18" i="861" l="1"/>
  <c r="CZ21" i="1185"/>
  <c r="CZ25" i="1185" s="1"/>
  <c r="CY26" i="1185"/>
  <c r="AK22" i="1185"/>
  <c r="AL8" i="1185"/>
  <c r="Z21" i="1185"/>
  <c r="Y26" i="1185"/>
  <c r="AJ30" i="1185"/>
  <c r="AJ17" i="861" s="1"/>
  <c r="DK37" i="861"/>
  <c r="DJ17" i="861"/>
  <c r="DI30" i="1185"/>
  <c r="DI33" i="1185" s="1"/>
  <c r="AL18" i="1185"/>
  <c r="DK1" i="1185"/>
  <c r="DK23" i="1185"/>
  <c r="DK16" i="1185"/>
  <c r="DK4" i="1185"/>
  <c r="DK17" i="1185"/>
  <c r="DK29" i="1185"/>
  <c r="DK32" i="1185"/>
  <c r="AK30" i="1185"/>
  <c r="AK17" i="861" s="1"/>
  <c r="DL3" i="1185"/>
  <c r="DL7" i="1185"/>
  <c r="DL8" i="1185"/>
  <c r="AM16" i="1185"/>
  <c r="AM37" i="861" s="1"/>
  <c r="AM4" i="1185"/>
  <c r="AM17" i="1185"/>
  <c r="AM29" i="1185"/>
  <c r="AM23" i="1185"/>
  <c r="AM32" i="1185"/>
  <c r="AO2" i="1185"/>
  <c r="AN3" i="1185"/>
  <c r="AN7" i="1185"/>
  <c r="AN1" i="1185"/>
  <c r="DJ18" i="1185"/>
  <c r="DJ22" i="1185" s="1"/>
  <c r="DJ24" i="1185" s="1"/>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1" i="861"/>
  <c r="AF259" i="64"/>
  <c r="AF7" i="64"/>
  <c r="AE8" i="64" s="1"/>
  <c r="AD8" i="64"/>
  <c r="Y47" i="861"/>
  <c r="Y88" i="861" s="1"/>
  <c r="CU68"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975" i="64" s="1" a="1"/>
  <c r="DD975" i="64" s="1"/>
  <c r="DD259" i="64"/>
  <c r="DD7" i="64"/>
  <c r="DE2" i="64"/>
  <c r="DD278" i="64"/>
  <c r="DD260" i="64"/>
  <c r="DD261" i="64"/>
  <c r="DD279" i="64"/>
  <c r="DD262" i="64"/>
  <c r="DD280" i="64"/>
  <c r="DC1" i="864"/>
  <c r="AD32" i="861"/>
  <c r="DC2" i="861"/>
  <c r="DC1" i="861" s="1"/>
  <c r="DC24" i="864"/>
  <c r="AE43" i="863"/>
  <c r="AE42" i="863"/>
  <c r="AE21" i="863" s="1"/>
  <c r="AE24" i="864"/>
  <c r="AE95"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5" i="64"/>
  <c r="Y1817" i="64" s="1"/>
  <c r="X1860" i="64"/>
  <c r="Y1858" i="64"/>
  <c r="CV1837" i="64"/>
  <c r="Y1837" i="64"/>
  <c r="Y1839" i="64" s="1"/>
  <c r="X1839" i="64"/>
  <c r="CY1858" i="64"/>
  <c r="CY1860" i="64" s="1"/>
  <c r="CU1839" i="64"/>
  <c r="CU1815" i="64"/>
  <c r="CU1817" i="64" s="1"/>
  <c r="CS1956" i="64"/>
  <c r="CR1956" i="64"/>
  <c r="CZ465" i="64"/>
  <c r="CR465" i="64"/>
  <c r="DH465" i="64"/>
  <c r="CQ1793" i="64"/>
  <c r="CQ1795" i="64" s="1"/>
  <c r="E2484" i="64"/>
  <c r="E2485" i="64"/>
  <c r="E624" i="64"/>
  <c r="G2399" i="64"/>
  <c r="G2395" i="64"/>
  <c r="E1647" i="64"/>
  <c r="DC732" i="64" a="1"/>
  <c r="AE732" i="64" a="1"/>
  <c r="DB1024" i="64" a="1"/>
  <c r="AE1023" i="64" a="1"/>
  <c r="CR2276" i="64" a="1"/>
  <c r="AD1024" i="64" a="1"/>
  <c r="CR2303" i="64" a="1"/>
  <c r="CS2303" i="64" a="1"/>
  <c r="CS2276" i="64" a="1"/>
  <c r="CZ1136" i="64" a="1"/>
  <c r="DC772" i="64" a="1"/>
  <c r="DC1023" i="64" a="1"/>
  <c r="DJ18" i="861" l="1"/>
  <c r="AL22" i="1185"/>
  <c r="AJ33" i="1185"/>
  <c r="AJ18" i="861" s="1"/>
  <c r="Z25" i="1185"/>
  <c r="AK33" i="1185"/>
  <c r="AK18" i="861" s="1"/>
  <c r="AK24" i="1185"/>
  <c r="AM8" i="1185"/>
  <c r="DA21" i="1185"/>
  <c r="DA25" i="1185" s="1"/>
  <c r="CZ26" i="1185"/>
  <c r="DL37" i="861"/>
  <c r="DK17" i="861"/>
  <c r="DL1" i="1185"/>
  <c r="AL30" i="1185"/>
  <c r="AL17" i="861" s="1"/>
  <c r="DK18" i="1185"/>
  <c r="DK22" i="1185" s="1"/>
  <c r="DK24" i="1185" s="1"/>
  <c r="DL16" i="1185"/>
  <c r="DL4" i="1185"/>
  <c r="DL17" i="1185"/>
  <c r="DL29" i="1185"/>
  <c r="DL23" i="1185"/>
  <c r="DL32" i="1185"/>
  <c r="AN16" i="1185"/>
  <c r="AN37" i="861" s="1"/>
  <c r="AN4" i="1185"/>
  <c r="AN17" i="1185"/>
  <c r="AN29" i="1185"/>
  <c r="AN23" i="1185"/>
  <c r="AN32" i="1185"/>
  <c r="AP2" i="1185"/>
  <c r="AO3" i="1185"/>
  <c r="AO7" i="1185"/>
  <c r="AO1" i="1185"/>
  <c r="AM18" i="1185"/>
  <c r="DJ30" i="1185"/>
  <c r="DJ33" i="1185"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7" i="861"/>
  <c r="Z88" i="861" s="1"/>
  <c r="CV68"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G975" i="64" s="1" a="1"/>
  <c r="AG975" i="64" s="1"/>
  <c r="AH2" i="64"/>
  <c r="AG1" i="64"/>
  <c r="DD1" i="64"/>
  <c r="DD263" i="64"/>
  <c r="DD281" i="64"/>
  <c r="DE3" i="64"/>
  <c r="DE975" i="64" s="1" a="1"/>
  <c r="DE975"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5"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3" i="64"/>
  <c r="CS2303" i="64"/>
  <c r="CS2276" i="64"/>
  <c r="CR2276" i="64"/>
  <c r="Z1815" i="64"/>
  <c r="Z1817" i="64" s="1"/>
  <c r="Y1860" i="64"/>
  <c r="Z1858" i="64"/>
  <c r="CZ1858" i="64"/>
  <c r="CZ1860" i="64" s="1"/>
  <c r="Z1837" i="64"/>
  <c r="CW1837" i="64"/>
  <c r="CW1839" i="64" s="1"/>
  <c r="CV1839" i="64"/>
  <c r="CV1815" i="64"/>
  <c r="CT1956" i="64"/>
  <c r="CR1793" i="64"/>
  <c r="E625" i="64"/>
  <c r="E627" i="64"/>
  <c r="E1650" i="64"/>
  <c r="E1649" i="64"/>
  <c r="DD1021" i="64" a="1"/>
  <c r="CT2303" i="64" a="1"/>
  <c r="AE1024" i="64" a="1"/>
  <c r="DA1136" i="64" a="1"/>
  <c r="AF1136" i="64" a="1"/>
  <c r="AF1021" i="64" a="1"/>
  <c r="CT2276" i="64" a="1"/>
  <c r="AF1046" i="64"/>
  <c r="DD772" i="64" a="1"/>
  <c r="AF732" i="64" a="1"/>
  <c r="DD1046" i="64"/>
  <c r="AF772" i="64" a="1"/>
  <c r="DC1024" i="64" a="1"/>
  <c r="DD732" i="64" a="1"/>
  <c r="DK18" i="861" l="1"/>
  <c r="AL33" i="1185"/>
  <c r="AL18" i="861" s="1"/>
  <c r="DA26" i="1185"/>
  <c r="DB21" i="1185"/>
  <c r="DB25" i="1185" s="1"/>
  <c r="AM22" i="1185"/>
  <c r="Z26" i="1185"/>
  <c r="AA21" i="1185"/>
  <c r="AL24" i="1185"/>
  <c r="DL17" i="861"/>
  <c r="DK30" i="1185"/>
  <c r="DK33" i="1185" s="1"/>
  <c r="AM30" i="1185"/>
  <c r="AM17" i="861" s="1"/>
  <c r="AO23" i="1185"/>
  <c r="AO16" i="1185"/>
  <c r="AO37" i="861" s="1"/>
  <c r="AO4" i="1185"/>
  <c r="AO17" i="1185"/>
  <c r="AO29" i="1185"/>
  <c r="AO32" i="1185"/>
  <c r="AP1" i="1185"/>
  <c r="AQ2" i="1185"/>
  <c r="AP3" i="1185"/>
  <c r="AP7" i="1185"/>
  <c r="AN18" i="1185"/>
  <c r="DL18" i="1185"/>
  <c r="AN8" i="1185"/>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6" i="861"/>
  <c r="V44" i="861"/>
  <c r="AH259" i="64"/>
  <c r="AH7" i="64"/>
  <c r="AG8" i="64" s="1"/>
  <c r="AA47" i="861"/>
  <c r="AA88" i="861" s="1"/>
  <c r="CW68"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AH975" i="64" s="1" a="1"/>
  <c r="AH975" i="64" s="1"/>
  <c r="DE263" i="64"/>
  <c r="DE281" i="64"/>
  <c r="DE1" i="64"/>
  <c r="DF7" i="64"/>
  <c r="DG2" i="64"/>
  <c r="DF8" i="64"/>
  <c r="DF277" i="64"/>
  <c r="DF259" i="64"/>
  <c r="DF3" i="64"/>
  <c r="DF975" i="64" s="1" a="1"/>
  <c r="DF975" i="64" s="1"/>
  <c r="DF278" i="64"/>
  <c r="DF260" i="64"/>
  <c r="DF261" i="64"/>
  <c r="DF279" i="64"/>
  <c r="DF280" i="64"/>
  <c r="DF262" i="64"/>
  <c r="DE1" i="864"/>
  <c r="DE24" i="864"/>
  <c r="AG43" i="863"/>
  <c r="AG42" i="863"/>
  <c r="AG21" i="863" s="1"/>
  <c r="AJ8" i="861"/>
  <c r="AJ4" i="861"/>
  <c r="AJ5" i="861" s="1"/>
  <c r="AK3" i="861"/>
  <c r="AJ1" i="861"/>
  <c r="AG24" i="864"/>
  <c r="AG95"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3" i="64"/>
  <c r="AA1815" i="64"/>
  <c r="AA1817" i="64" s="1"/>
  <c r="CT2276" i="64"/>
  <c r="Z1860" i="64"/>
  <c r="AA1858" i="64"/>
  <c r="AA1837" i="64"/>
  <c r="AA1839" i="64" s="1"/>
  <c r="Z1839" i="64"/>
  <c r="CX1837" i="64"/>
  <c r="CX1839" i="64" s="1"/>
  <c r="DA1858" i="64"/>
  <c r="DA1860" i="64" s="1"/>
  <c r="CW1815" i="64"/>
  <c r="CW1817" i="64" s="1"/>
  <c r="CV1817" i="64"/>
  <c r="CU1956" i="64"/>
  <c r="CS1793" i="64"/>
  <c r="CR1795" i="64"/>
  <c r="E626" i="64"/>
  <c r="E1678" i="64"/>
  <c r="E1725" i="64"/>
  <c r="E1730" i="64"/>
  <c r="E1224" i="64"/>
  <c r="E1248" i="64"/>
  <c r="E1270" i="64"/>
  <c r="E1342" i="64"/>
  <c r="E2035" i="64"/>
  <c r="E2001" i="64"/>
  <c r="E1378" i="64"/>
  <c r="E1413" i="64"/>
  <c r="E1935" i="64"/>
  <c r="E1967" i="64"/>
  <c r="E1528" i="64"/>
  <c r="E1572" i="64"/>
  <c r="E2532" i="64"/>
  <c r="E1802" i="64"/>
  <c r="E1627" i="64"/>
  <c r="E1001" i="64"/>
  <c r="E951" i="64"/>
  <c r="DB1136" i="64" a="1"/>
  <c r="CU2303" i="64" a="1"/>
  <c r="CU2276" i="64" a="1"/>
  <c r="DD1023" i="64" a="1"/>
  <c r="AG1021" i="64" a="1"/>
  <c r="DE772" i="64" a="1"/>
  <c r="AG1046" i="64"/>
  <c r="DE1021" i="64" a="1"/>
  <c r="AG1136" i="64" a="1"/>
  <c r="DE1046" i="64"/>
  <c r="AG772" i="64" a="1"/>
  <c r="DE732" i="64" a="1"/>
  <c r="AF1023" i="64" a="1"/>
  <c r="AG732" i="64" a="1"/>
  <c r="DL18" i="861" l="1"/>
  <c r="AM33" i="1185"/>
  <c r="AM18" i="861" s="1"/>
  <c r="AA25" i="1185"/>
  <c r="AM24" i="1185"/>
  <c r="DB26" i="1185"/>
  <c r="DC21" i="1185"/>
  <c r="DC25" i="1185" s="1"/>
  <c r="AO8" i="1185"/>
  <c r="AO18" i="1185"/>
  <c r="AP16" i="1185"/>
  <c r="AP37" i="861" s="1"/>
  <c r="AP4" i="1185"/>
  <c r="AP17" i="1185"/>
  <c r="AP32" i="1185"/>
  <c r="AP29" i="1185"/>
  <c r="AP23" i="1185"/>
  <c r="AQ7" i="1185"/>
  <c r="AQ1" i="1185"/>
  <c r="AR2" i="1185"/>
  <c r="AQ3" i="1185"/>
  <c r="AN22" i="1185"/>
  <c r="AO30" i="1185"/>
  <c r="AO17" i="861" s="1"/>
  <c r="DL22" i="1185"/>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7" i="861"/>
  <c r="AB88" i="861" s="1"/>
  <c r="AH4" i="64"/>
  <c r="CX68"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AI975" i="64" s="1" a="1"/>
  <c r="AI975" i="64" s="1"/>
  <c r="DF263" i="64"/>
  <c r="DF281" i="64"/>
  <c r="DF1" i="64"/>
  <c r="DG7" i="64"/>
  <c r="DG8" i="64"/>
  <c r="DG277" i="64"/>
  <c r="DG3" i="64"/>
  <c r="DG975" i="64" s="1" a="1"/>
  <c r="DG975"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5"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3" i="64"/>
  <c r="AB1815" i="64"/>
  <c r="AB1817" i="64" s="1"/>
  <c r="CU2276" i="64"/>
  <c r="AA1860" i="64"/>
  <c r="AB1858" i="64"/>
  <c r="CY1837" i="64"/>
  <c r="DB1858" i="64"/>
  <c r="DB1860" i="64" s="1"/>
  <c r="AB1837" i="64"/>
  <c r="CX1815" i="64"/>
  <c r="CX1817" i="64" s="1"/>
  <c r="CV1956" i="64"/>
  <c r="CT1793" i="64"/>
  <c r="CT1795" i="64" s="1"/>
  <c r="CS1795" i="64"/>
  <c r="E629" i="64"/>
  <c r="E628" i="64"/>
  <c r="E2531" i="64"/>
  <c r="E1412" i="64"/>
  <c r="E1341" i="64"/>
  <c r="E1934" i="64"/>
  <c r="E1571" i="64"/>
  <c r="E1527" i="64"/>
  <c r="E1377" i="64"/>
  <c r="E1269" i="64"/>
  <c r="E1729" i="64"/>
  <c r="E1626" i="64"/>
  <c r="E1247" i="64"/>
  <c r="E2034" i="64"/>
  <c r="E1801" i="64"/>
  <c r="E1966" i="64"/>
  <c r="E2000" i="64"/>
  <c r="E1223" i="64"/>
  <c r="E1681" i="64"/>
  <c r="E1706" i="64"/>
  <c r="DF772" i="64" a="1"/>
  <c r="AH772" i="64" a="1"/>
  <c r="DF1021" i="64" a="1"/>
  <c r="DF1046" i="64"/>
  <c r="CV2303" i="64" a="1"/>
  <c r="DF732" i="64" a="1"/>
  <c r="DD1024" i="64" a="1"/>
  <c r="AH1046" i="64"/>
  <c r="AF1024" i="64" a="1"/>
  <c r="AG1023" i="64" a="1"/>
  <c r="AH1136" i="64" a="1"/>
  <c r="DE1023" i="64" a="1"/>
  <c r="DC1136" i="64" a="1"/>
  <c r="CV2276" i="64" a="1"/>
  <c r="AH732" i="64" a="1"/>
  <c r="AH1021" i="64" a="1"/>
  <c r="AO33" i="1185" l="1"/>
  <c r="AO18" i="861" s="1"/>
  <c r="AO22" i="1185"/>
  <c r="DD21" i="1185"/>
  <c r="DD25" i="1185" s="1"/>
  <c r="DC26" i="1185"/>
  <c r="AP8" i="1185"/>
  <c r="AA26" i="1185"/>
  <c r="AB21" i="1185"/>
  <c r="AQ16" i="1185"/>
  <c r="AQ37" i="861" s="1"/>
  <c r="AQ4" i="1185"/>
  <c r="AQ32" i="1185"/>
  <c r="AQ17" i="1185"/>
  <c r="AQ29" i="1185"/>
  <c r="AQ23" i="1185"/>
  <c r="AR7" i="1185"/>
  <c r="AR1" i="1185"/>
  <c r="AS2" i="1185"/>
  <c r="AR3" i="1185"/>
  <c r="DL24" i="1185"/>
  <c r="DL30" i="1185"/>
  <c r="AN24" i="1185"/>
  <c r="AN30" i="1185"/>
  <c r="AN17" i="861" s="1"/>
  <c r="AP18" i="1185"/>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1" i="861"/>
  <c r="AJ259" i="64"/>
  <c r="AJ7" i="64"/>
  <c r="AI8" i="64" s="1"/>
  <c r="AH8" i="64"/>
  <c r="AC47" i="861"/>
  <c r="AC88" i="861" s="1"/>
  <c r="AI4" i="64"/>
  <c r="CY68"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975" i="64" s="1" a="1"/>
  <c r="AJ975" i="64" s="1"/>
  <c r="DG281" i="64"/>
  <c r="DG1" i="64"/>
  <c r="DH8" i="64"/>
  <c r="DH277" i="64"/>
  <c r="DH3" i="64"/>
  <c r="DH975" i="64" s="1" a="1"/>
  <c r="DH975" i="64" s="1"/>
  <c r="DH259" i="64"/>
  <c r="DH7" i="64"/>
  <c r="DI2" i="64"/>
  <c r="DH260" i="64"/>
  <c r="DH278" i="64"/>
  <c r="DH279" i="64"/>
  <c r="DH261" i="64"/>
  <c r="DH280" i="64"/>
  <c r="DH262" i="64"/>
  <c r="DG263" i="64"/>
  <c r="AI24" i="864"/>
  <c r="AI95"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5" i="64"/>
  <c r="AC1817" i="64" s="1"/>
  <c r="CV2303" i="64"/>
  <c r="CV2276" i="64"/>
  <c r="AC1858" i="64"/>
  <c r="AB1860" i="64"/>
  <c r="AC1837" i="64"/>
  <c r="DC1858" i="64"/>
  <c r="AB1839" i="64"/>
  <c r="CZ1837" i="64"/>
  <c r="CY1839" i="64"/>
  <c r="CY1815" i="64"/>
  <c r="CY1817" i="64" s="1"/>
  <c r="CW1956" i="64"/>
  <c r="CU1793" i="64"/>
  <c r="CU1795" i="64" s="1"/>
  <c r="E1226" i="64"/>
  <c r="E1225" i="64"/>
  <c r="E1936" i="64"/>
  <c r="E1937" i="64"/>
  <c r="E1250" i="64"/>
  <c r="E1249" i="64"/>
  <c r="E1969" i="64"/>
  <c r="E1968" i="64"/>
  <c r="E1628" i="64"/>
  <c r="E1629" i="64"/>
  <c r="E1529" i="64"/>
  <c r="E1530" i="64"/>
  <c r="E1344" i="64"/>
  <c r="E1343" i="64"/>
  <c r="E2036" i="64"/>
  <c r="E2037" i="64"/>
  <c r="E1705" i="64"/>
  <c r="E1380" i="64"/>
  <c r="E1379" i="64"/>
  <c r="E2003" i="64"/>
  <c r="E2002" i="64"/>
  <c r="E1804" i="64"/>
  <c r="E1803" i="64"/>
  <c r="E1732" i="64"/>
  <c r="E1731" i="64"/>
  <c r="E1415" i="64"/>
  <c r="E1414" i="64"/>
  <c r="E1271" i="64"/>
  <c r="E1573" i="64"/>
  <c r="E1574" i="64"/>
  <c r="E2533" i="64"/>
  <c r="E2534" i="64"/>
  <c r="E1684" i="64"/>
  <c r="E1683" i="64"/>
  <c r="E1701" i="64"/>
  <c r="E1623" i="64"/>
  <c r="E1591" i="64"/>
  <c r="E1798" i="64"/>
  <c r="E2528" i="64"/>
  <c r="E1568" i="64"/>
  <c r="E1524" i="64"/>
  <c r="E1963" i="64"/>
  <c r="E1931" i="64"/>
  <c r="E1899" i="64"/>
  <c r="E1480" i="64"/>
  <c r="E1444" i="64"/>
  <c r="E1409" i="64"/>
  <c r="E1374" i="64"/>
  <c r="E1997" i="64"/>
  <c r="E2031" i="64"/>
  <c r="DD1136" i="64" a="1"/>
  <c r="DE1024" i="64" a="1"/>
  <c r="AI1021" i="64" a="1"/>
  <c r="AI1046" i="64"/>
  <c r="DG1021" i="64" a="1"/>
  <c r="AG1024" i="64" a="1"/>
  <c r="DF1023" i="64" a="1"/>
  <c r="AH1023" i="64" a="1"/>
  <c r="AI772" i="64" a="1"/>
  <c r="AI1136" i="64" a="1"/>
  <c r="DG772" i="64" a="1"/>
  <c r="DG1046" i="64"/>
  <c r="AB25" i="1185" l="1"/>
  <c r="DE21" i="1185"/>
  <c r="DE25" i="1185" s="1"/>
  <c r="DD26" i="1185"/>
  <c r="AO24" i="1185"/>
  <c r="AQ18" i="1185"/>
  <c r="AP22" i="1185"/>
  <c r="AN33" i="1185"/>
  <c r="AN18" i="861" s="1"/>
  <c r="DL33" i="1185"/>
  <c r="AQ8" i="1185"/>
  <c r="AR17" i="1185"/>
  <c r="AR16" i="1185"/>
  <c r="AR37" i="861" s="1"/>
  <c r="AR4" i="1185"/>
  <c r="AR32" i="1185"/>
  <c r="AR29" i="1185"/>
  <c r="AR23" i="1185"/>
  <c r="AS7" i="1185"/>
  <c r="AS1" i="1185"/>
  <c r="AT2" i="1185"/>
  <c r="AS3" i="1185"/>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CW2303" i="64" a="1"/>
  <c r="CW2276" i="64" a="1"/>
  <c r="DE1136" i="64" a="1"/>
  <c r="AI1023" i="64" a="1"/>
  <c r="AJ1136" i="64" a="1"/>
  <c r="DG1023" i="64" a="1"/>
  <c r="DH1046" i="64"/>
  <c r="AJ772" i="64" a="1"/>
  <c r="AJ1046" i="64"/>
  <c r="DH1021" i="64" a="1"/>
  <c r="DG732" i="64" a="1"/>
  <c r="AI732" i="64" a="1"/>
  <c r="AJ1021" i="64" a="1"/>
  <c r="DF1024" i="64" a="1"/>
  <c r="AH1024" i="64" a="1"/>
  <c r="AQ22" i="1185" l="1"/>
  <c r="DF21" i="1185"/>
  <c r="DF25" i="1185" s="1"/>
  <c r="DE26" i="1185"/>
  <c r="AB26" i="1185"/>
  <c r="AC21" i="1185"/>
  <c r="AQ24" i="1185"/>
  <c r="AT7" i="1185"/>
  <c r="AT1" i="1185"/>
  <c r="AU2" i="1185"/>
  <c r="AT3" i="1185"/>
  <c r="AR18" i="1185"/>
  <c r="AP24" i="1185"/>
  <c r="AP30" i="1185"/>
  <c r="AP17" i="861" s="1"/>
  <c r="AS4" i="1185"/>
  <c r="AS17" i="1185"/>
  <c r="AS23" i="1185"/>
  <c r="AS16" i="1185"/>
  <c r="AS37" i="861" s="1"/>
  <c r="AS32" i="1185"/>
  <c r="AS29" i="1185"/>
  <c r="AR8" i="1185"/>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7" i="861"/>
  <c r="AD88" i="861" s="1"/>
  <c r="AJ4" i="64"/>
  <c r="CZ68"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K975" i="64" s="1" a="1"/>
  <c r="AK975" i="64" s="1"/>
  <c r="AL2" i="64"/>
  <c r="AK1" i="64"/>
  <c r="DH281" i="64"/>
  <c r="DH263" i="64"/>
  <c r="DH1" i="64"/>
  <c r="DI8" i="64"/>
  <c r="DI277" i="64"/>
  <c r="DI3" i="64"/>
  <c r="DI975" i="64" s="1" a="1"/>
  <c r="DI975"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5"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5" i="64"/>
  <c r="AD1817" i="64" s="1"/>
  <c r="CW2303" i="64"/>
  <c r="CW2276" i="64"/>
  <c r="AC1860" i="64"/>
  <c r="AD1858" i="64"/>
  <c r="DD1858" i="64"/>
  <c r="DC1860" i="64"/>
  <c r="DA1837" i="64"/>
  <c r="AD1837" i="64"/>
  <c r="AD1839" i="64" s="1"/>
  <c r="CZ1839" i="64"/>
  <c r="AC1839" i="64"/>
  <c r="CZ1815" i="64"/>
  <c r="CX1956" i="64"/>
  <c r="CV1793" i="64"/>
  <c r="CV1795" i="64" s="1"/>
  <c r="E1708" i="64"/>
  <c r="E1707" i="64"/>
  <c r="E1331" i="64"/>
  <c r="B1331" i="64" s="1"/>
  <c r="AI1024" i="64" a="1"/>
  <c r="CX2303" i="64" a="1"/>
  <c r="DH1023" i="64" a="1"/>
  <c r="DH772" i="64" a="1"/>
  <c r="DF1136" i="64" a="1"/>
  <c r="CX2276" i="64" a="1"/>
  <c r="AJ1023" i="64" a="1"/>
  <c r="DH732" i="64" a="1"/>
  <c r="DG1024" i="64" a="1"/>
  <c r="AJ732" i="64" a="1"/>
  <c r="AS8" i="1185" l="1"/>
  <c r="AC25" i="1185"/>
  <c r="DG21" i="1185"/>
  <c r="DG25" i="1185" s="1"/>
  <c r="DF26" i="1185"/>
  <c r="AQ30" i="1185"/>
  <c r="AQ17" i="861" s="1"/>
  <c r="AS18" i="1185"/>
  <c r="AT16" i="1185"/>
  <c r="AT37" i="861" s="1"/>
  <c r="AT4" i="1185"/>
  <c r="AT17" i="1185"/>
  <c r="AT23" i="1185"/>
  <c r="AT32" i="1185"/>
  <c r="AT29" i="1185"/>
  <c r="AP33" i="1185"/>
  <c r="AP18" i="861" s="1"/>
  <c r="AV2" i="1185"/>
  <c r="AU3" i="1185"/>
  <c r="AU7" i="1185"/>
  <c r="AU1" i="1185"/>
  <c r="AR22" i="1185"/>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4" i="861"/>
  <c r="W96" i="861"/>
  <c r="AL259" i="64"/>
  <c r="AL7" i="64"/>
  <c r="AK8" i="64" s="1"/>
  <c r="AE47" i="861"/>
  <c r="AE88" i="861" s="1"/>
  <c r="DA68"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L975" i="64" s="1" a="1"/>
  <c r="AL975" i="64" s="1"/>
  <c r="AM2" i="64"/>
  <c r="DI1" i="64"/>
  <c r="DI263" i="64"/>
  <c r="DJ8" i="64"/>
  <c r="DJ277" i="64"/>
  <c r="DJ3" i="64"/>
  <c r="DJ975" i="64" s="1" a="1"/>
  <c r="DJ975"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5"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5" i="64"/>
  <c r="AE1817" i="64" s="1"/>
  <c r="CX2303" i="64"/>
  <c r="CX2276" i="64"/>
  <c r="AE1858" i="64"/>
  <c r="AD1860" i="64"/>
  <c r="DB1837" i="64"/>
  <c r="DA1839" i="64"/>
  <c r="DE1858" i="64"/>
  <c r="AE1837" i="64"/>
  <c r="DD1860" i="64"/>
  <c r="DA1815" i="64"/>
  <c r="CZ1817" i="64"/>
  <c r="CY1956" i="64"/>
  <c r="CW1793" i="64"/>
  <c r="CW1795" i="64" s="1"/>
  <c r="E1338" i="64"/>
  <c r="E651" i="64"/>
  <c r="E1237" i="64"/>
  <c r="B1237" i="64" s="1"/>
  <c r="E1261" i="64"/>
  <c r="B1261" i="64" s="1"/>
  <c r="E1266" i="64"/>
  <c r="E1244" i="64"/>
  <c r="E1213" i="64"/>
  <c r="B1213" i="64" s="1"/>
  <c r="E1220" i="64"/>
  <c r="E1092" i="64"/>
  <c r="G1214" i="64"/>
  <c r="E673" i="64"/>
  <c r="E1719" i="64"/>
  <c r="E1695" i="64"/>
  <c r="E996" i="64"/>
  <c r="AK1021" i="64" a="1"/>
  <c r="CY2303" i="64" a="1"/>
  <c r="CY2276" i="64" a="1"/>
  <c r="AK772" i="64" a="1"/>
  <c r="DI1046" i="64"/>
  <c r="DI1021" i="64" a="1"/>
  <c r="AK1046" i="64"/>
  <c r="DI772" i="64" a="1"/>
  <c r="DH1024" i="64" a="1"/>
  <c r="AJ1024" i="64" a="1"/>
  <c r="AK1136" i="64" a="1"/>
  <c r="DI732" i="64" a="1"/>
  <c r="DG1136" i="64" a="1"/>
  <c r="AK732" i="64" a="1"/>
  <c r="AS22" i="1185" l="1"/>
  <c r="AT8" i="1185"/>
  <c r="AQ33" i="1185"/>
  <c r="AQ18" i="861" s="1"/>
  <c r="DG26" i="1185"/>
  <c r="DH21" i="1185"/>
  <c r="DH25" i="1185" s="1"/>
  <c r="AD21" i="1185"/>
  <c r="AC26" i="1185"/>
  <c r="AS30" i="1185"/>
  <c r="AS17" i="861" s="1"/>
  <c r="AR24" i="1185"/>
  <c r="AR30" i="1185"/>
  <c r="AR17" i="861" s="1"/>
  <c r="AT18" i="1185"/>
  <c r="AU16" i="1185"/>
  <c r="AU37" i="861" s="1"/>
  <c r="AU4" i="1185"/>
  <c r="AU17" i="1185"/>
  <c r="AU23" i="1185"/>
  <c r="AU29" i="1185"/>
  <c r="AU32" i="1185"/>
  <c r="AW2" i="1185"/>
  <c r="AV3" i="1185"/>
  <c r="AV7" i="1185"/>
  <c r="AV1" i="1185"/>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7" i="861"/>
  <c r="AF88" i="861" s="1"/>
  <c r="DB68"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975" i="64" s="1" a="1"/>
  <c r="AM975" i="64" s="1"/>
  <c r="AN2" i="64"/>
  <c r="AM1" i="64"/>
  <c r="AF1815" i="64"/>
  <c r="AF1817" i="64" s="1"/>
  <c r="DJ263" i="64"/>
  <c r="DJ281" i="64"/>
  <c r="DK8" i="64"/>
  <c r="DK277" i="64"/>
  <c r="DK259" i="64"/>
  <c r="DK3" i="64"/>
  <c r="DK975" i="64" s="1" a="1"/>
  <c r="DK975" i="64" s="1"/>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5"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3" i="64"/>
  <c r="CY2276" i="64"/>
  <c r="AE1860" i="64"/>
  <c r="AF1858" i="64"/>
  <c r="DF1858" i="64"/>
  <c r="DF1860" i="64" s="1"/>
  <c r="AF1837" i="64"/>
  <c r="DC1837" i="64"/>
  <c r="DC1839" i="64" s="1"/>
  <c r="DE1860" i="64"/>
  <c r="AE1839" i="64"/>
  <c r="DB1839" i="64"/>
  <c r="DB1815" i="64"/>
  <c r="DA1817" i="64"/>
  <c r="CZ1956" i="64"/>
  <c r="CX1793" i="64"/>
  <c r="CX1795"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1021" i="64" a="1"/>
  <c r="DJ1021" i="64" a="1"/>
  <c r="AL1046" i="64"/>
  <c r="DJ772" i="64" a="1"/>
  <c r="DJ732" i="64" a="1"/>
  <c r="AL1136" i="64" a="1"/>
  <c r="DH1136" i="64" a="1"/>
  <c r="CZ2303" i="64" a="1"/>
  <c r="CZ2276" i="64" a="1"/>
  <c r="AL732" i="64" a="1"/>
  <c r="AK1023" i="64" a="1"/>
  <c r="AL772" i="64" a="1"/>
  <c r="DI1023" i="64" a="1"/>
  <c r="DJ1046" i="64"/>
  <c r="AR33" i="1185" l="1"/>
  <c r="AR18" i="861" s="1"/>
  <c r="AS33" i="1185"/>
  <c r="AS18" i="861" s="1"/>
  <c r="AD25" i="1185"/>
  <c r="DI21" i="1185"/>
  <c r="DI25" i="1185" s="1"/>
  <c r="DH26" i="1185"/>
  <c r="AT22" i="1185"/>
  <c r="AS24" i="1185"/>
  <c r="AV16" i="1185"/>
  <c r="AV37" i="861" s="1"/>
  <c r="AV4" i="1185"/>
  <c r="AV17" i="1185"/>
  <c r="AV23" i="1185"/>
  <c r="AV29" i="1185"/>
  <c r="AV32" i="1185"/>
  <c r="AX2" i="1185"/>
  <c r="AW3" i="1185"/>
  <c r="AW7" i="1185"/>
  <c r="AW1" i="1185"/>
  <c r="AU18" i="1185"/>
  <c r="AU8" i="1185"/>
  <c r="AT30" i="1185"/>
  <c r="AT17" i="861"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1" i="861"/>
  <c r="AN259" i="64"/>
  <c r="AN7" i="64"/>
  <c r="AM4" i="64"/>
  <c r="AG47" i="861"/>
  <c r="AG88" i="861" s="1"/>
  <c r="DC68"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975" i="64" s="1" a="1"/>
  <c r="AN975" i="64" s="1"/>
  <c r="AN1" i="64"/>
  <c r="AO2" i="64"/>
  <c r="AG1815" i="64"/>
  <c r="AG1817"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5"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3" i="64"/>
  <c r="CZ2276" i="64"/>
  <c r="AF1860" i="64"/>
  <c r="AG1858" i="64"/>
  <c r="DD1837" i="64"/>
  <c r="DD1839" i="64" s="1"/>
  <c r="AG1837" i="64"/>
  <c r="AG1839" i="64" s="1"/>
  <c r="AF1839" i="64"/>
  <c r="DG1858" i="64"/>
  <c r="DC1815" i="64"/>
  <c r="DC1817" i="64" s="1"/>
  <c r="DB1817" i="64"/>
  <c r="DA1956" i="64"/>
  <c r="CY1793" i="64"/>
  <c r="CY1795" i="64" s="1"/>
  <c r="E1590" i="64"/>
  <c r="E1930" i="64"/>
  <c r="E1797" i="64"/>
  <c r="E1567" i="64"/>
  <c r="E1593" i="64"/>
  <c r="E1592" i="64"/>
  <c r="E1800" i="64"/>
  <c r="E1799" i="64"/>
  <c r="E1523" i="64"/>
  <c r="E2527" i="64"/>
  <c r="E2530" i="64"/>
  <c r="E2529" i="64"/>
  <c r="E1962" i="64"/>
  <c r="E1570" i="64"/>
  <c r="E1569" i="64"/>
  <c r="E1526" i="64"/>
  <c r="E1525" i="64"/>
  <c r="E1965" i="64"/>
  <c r="E1964" i="64"/>
  <c r="E2030" i="64"/>
  <c r="E1933" i="64"/>
  <c r="E1932" i="64"/>
  <c r="E1901" i="64"/>
  <c r="E1900" i="64"/>
  <c r="E1898" i="64"/>
  <c r="E1408" i="64"/>
  <c r="E1482" i="64"/>
  <c r="E1481" i="64"/>
  <c r="E1479" i="64"/>
  <c r="E1446" i="64"/>
  <c r="E1445" i="64"/>
  <c r="E1443" i="64"/>
  <c r="E1411" i="64"/>
  <c r="E1410" i="64"/>
  <c r="E1376" i="64"/>
  <c r="E1375" i="64"/>
  <c r="E1373" i="64"/>
  <c r="E1999" i="64"/>
  <c r="E1998" i="64"/>
  <c r="E1996" i="64"/>
  <c r="E1337" i="64"/>
  <c r="E2033" i="64"/>
  <c r="E2032"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28" i="64"/>
  <c r="E1727" i="64"/>
  <c r="E1726" i="64"/>
  <c r="E392" i="64"/>
  <c r="E1677"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2" i="64"/>
  <c r="E1680" i="64"/>
  <c r="E1679" i="64"/>
  <c r="E1704" i="64"/>
  <c r="E1703"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M1136" i="64" a="1"/>
  <c r="DI1024" i="64" a="1"/>
  <c r="AM732" i="64" a="1"/>
  <c r="DI1136" i="64" a="1"/>
  <c r="DK772" i="64" a="1"/>
  <c r="DK1021" i="64" a="1"/>
  <c r="AM1046" i="64"/>
  <c r="AL1023" i="64" a="1"/>
  <c r="AM772" i="64" a="1"/>
  <c r="DA2303" i="64" a="1"/>
  <c r="AM1021" i="64" a="1"/>
  <c r="DK732" i="64" a="1"/>
  <c r="AK1024" i="64" a="1"/>
  <c r="DA2276" i="64" a="1"/>
  <c r="DJ1023" i="64" a="1"/>
  <c r="DK1046" i="64"/>
  <c r="AT33" i="1185" l="1"/>
  <c r="AT18" i="861" s="1"/>
  <c r="AU22" i="1185"/>
  <c r="AT24" i="1185"/>
  <c r="DJ21" i="1185"/>
  <c r="DJ25" i="1185" s="1"/>
  <c r="DI26" i="1185"/>
  <c r="AD26" i="1185"/>
  <c r="AE21" i="1185"/>
  <c r="AU30" i="1185"/>
  <c r="AU17" i="861" s="1"/>
  <c r="AW23" i="1185"/>
  <c r="AW16" i="1185"/>
  <c r="AW37" i="861" s="1"/>
  <c r="AW4" i="1185"/>
  <c r="AW17" i="1185"/>
  <c r="AW29" i="1185"/>
  <c r="AW32" i="1185"/>
  <c r="AY2" i="1185"/>
  <c r="AX3" i="1185"/>
  <c r="AX7" i="1185"/>
  <c r="AX1" i="1185"/>
  <c r="AV18" i="1185"/>
  <c r="AV8" i="1185"/>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7" i="861"/>
  <c r="AH88" i="861" s="1"/>
  <c r="AH1815" i="64"/>
  <c r="AH1817" i="64" s="1"/>
  <c r="DD68" i="861"/>
  <c r="DL42" i="863"/>
  <c r="DL21" i="863" s="1"/>
  <c r="DL32" i="861" s="1"/>
  <c r="DL43" i="863"/>
  <c r="DL68" i="863" a="1"/>
  <c r="DL68" i="863" s="1"/>
  <c r="DL57" i="863"/>
  <c r="DL70" i="863" a="1"/>
  <c r="DL70" i="863" s="1"/>
  <c r="DL1" i="863"/>
  <c r="DL4" i="863"/>
  <c r="AO1" i="64"/>
  <c r="AP2" i="64"/>
  <c r="AO3" i="64"/>
  <c r="AO975" i="64" s="1" a="1"/>
  <c r="AO975" i="64" s="1"/>
  <c r="DL4" i="64"/>
  <c r="DL281" i="64"/>
  <c r="DL1" i="64"/>
  <c r="DL263" i="64"/>
  <c r="DL1" i="864"/>
  <c r="DL2" i="861"/>
  <c r="DL1" i="861" s="1"/>
  <c r="AN57" i="863"/>
  <c r="AN42" i="863"/>
  <c r="AN21" i="863" s="1"/>
  <c r="AN43" i="863"/>
  <c r="DL5" i="861"/>
  <c r="AN24" i="864"/>
  <c r="AN95"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3" i="64"/>
  <c r="DA2276" i="64"/>
  <c r="AG1860" i="64"/>
  <c r="AH1858" i="64"/>
  <c r="DH1858" i="64"/>
  <c r="DH1860" i="64" s="1"/>
  <c r="AH1837" i="64"/>
  <c r="DG1860" i="64"/>
  <c r="DE1837" i="64"/>
  <c r="DE1839" i="64" s="1"/>
  <c r="DD1815" i="64"/>
  <c r="DB1956" i="64"/>
  <c r="CZ1793" i="64"/>
  <c r="G570" i="64"/>
  <c r="G595" i="64"/>
  <c r="G1237" i="64"/>
  <c r="G670" i="64"/>
  <c r="E1624" i="64"/>
  <c r="DB2303" i="64" a="1"/>
  <c r="AN1136" i="64" a="1"/>
  <c r="DJ1136" i="64" a="1"/>
  <c r="DL1021" i="64" a="1"/>
  <c r="AL1024" i="64" a="1"/>
  <c r="DB2276" i="64" a="1"/>
  <c r="AN1046" i="64"/>
  <c r="DL1046" i="64"/>
  <c r="AN772" i="64" a="1"/>
  <c r="DJ1024" i="64" a="1"/>
  <c r="DK1023" i="64" a="1"/>
  <c r="DL772" i="64" a="1"/>
  <c r="AM1023" i="64" a="1"/>
  <c r="AN1021" i="64" a="1"/>
  <c r="DL732" i="64" a="1"/>
  <c r="AN732" i="64" a="1"/>
  <c r="AU33" i="1185" l="1"/>
  <c r="AU18" i="861" s="1"/>
  <c r="AE25" i="1185"/>
  <c r="AV22" i="1185"/>
  <c r="DK21" i="1185"/>
  <c r="DK25" i="1185" s="1"/>
  <c r="DJ26" i="1185"/>
  <c r="AU24" i="1185"/>
  <c r="AV30" i="1185"/>
  <c r="AV17" i="861" s="1"/>
  <c r="AW18" i="1185"/>
  <c r="AX16" i="1185"/>
  <c r="AX37" i="861" s="1"/>
  <c r="AX4" i="1185"/>
  <c r="AX17" i="1185"/>
  <c r="AX29" i="1185"/>
  <c r="AX23" i="1185"/>
  <c r="AX32" i="1185"/>
  <c r="AZ2" i="1185"/>
  <c r="AY3" i="1185"/>
  <c r="AY7" i="1185"/>
  <c r="AY1" i="1185"/>
  <c r="AW8" i="1185"/>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4" i="861"/>
  <c r="X96" i="861"/>
  <c r="AP259" i="64"/>
  <c r="AP7" i="64"/>
  <c r="AO8" i="64" s="1"/>
  <c r="AI47" i="861"/>
  <c r="AI88" i="861" s="1"/>
  <c r="AI1815" i="64"/>
  <c r="AI1817" i="64" s="1"/>
  <c r="DE68" i="861"/>
  <c r="AQ2" i="64"/>
  <c r="AP1" i="64"/>
  <c r="AP3" i="64"/>
  <c r="AP975" i="64" s="1" a="1"/>
  <c r="AP975" i="64" s="1"/>
  <c r="AO24" i="864"/>
  <c r="AO95"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3" i="64"/>
  <c r="DB2276" i="64"/>
  <c r="AH1860" i="64"/>
  <c r="AI1858" i="64"/>
  <c r="AI1837" i="64"/>
  <c r="AI1839" i="64" s="1"/>
  <c r="AH1839" i="64"/>
  <c r="DI1858" i="64"/>
  <c r="DF1837" i="64"/>
  <c r="DF1839" i="64" s="1"/>
  <c r="DE1815" i="64"/>
  <c r="DE1817" i="64" s="1"/>
  <c r="DD1817" i="64"/>
  <c r="DC1956" i="64"/>
  <c r="DA1793" i="64"/>
  <c r="CZ1795" i="64"/>
  <c r="L93" i="64"/>
  <c r="M93" i="64"/>
  <c r="N93" i="64"/>
  <c r="O93" i="64"/>
  <c r="P93" i="64"/>
  <c r="K93" i="64"/>
  <c r="E1588" i="64"/>
  <c r="E1587" i="64"/>
  <c r="B1587" i="64" s="1"/>
  <c r="E1585" i="64"/>
  <c r="DL1023" i="64" a="1"/>
  <c r="DC2276" i="64" a="1"/>
  <c r="DC2303" i="64" a="1"/>
  <c r="DK1136" i="64" a="1"/>
  <c r="AO732" i="64" a="1"/>
  <c r="AO1136" i="64" a="1"/>
  <c r="AO1021" i="64" a="1"/>
  <c r="AN1023" i="64" a="1"/>
  <c r="AO1046" i="64"/>
  <c r="AM1024" i="64" a="1"/>
  <c r="AO772" i="64" a="1"/>
  <c r="DK1024" i="64" a="1"/>
  <c r="AW22" i="1185" l="1"/>
  <c r="AV33" i="1185"/>
  <c r="AV18" i="861" s="1"/>
  <c r="DL21" i="1185"/>
  <c r="DL25" i="1185" s="1"/>
  <c r="DL26" i="1185" s="1"/>
  <c r="DK26" i="1185"/>
  <c r="AV24" i="1185"/>
  <c r="AE26" i="1185"/>
  <c r="AF21" i="1185"/>
  <c r="AW30" i="1185"/>
  <c r="AW17" i="861" s="1"/>
  <c r="AY16" i="1185"/>
  <c r="AY37" i="861" s="1"/>
  <c r="AY4" i="1185"/>
  <c r="AY17" i="1185"/>
  <c r="AY29" i="1185"/>
  <c r="AY23" i="1185"/>
  <c r="AY32" i="1185"/>
  <c r="BA2" i="1185"/>
  <c r="AZ3" i="1185"/>
  <c r="AZ7" i="1185"/>
  <c r="AZ1" i="1185"/>
  <c r="AX18" i="1185"/>
  <c r="AX8" i="1185"/>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7" i="861"/>
  <c r="AJ88" i="861" s="1"/>
  <c r="AP4" i="64"/>
  <c r="AJ1815" i="64"/>
  <c r="AJ1817" i="64" s="1"/>
  <c r="DF68" i="861"/>
  <c r="AQ3" i="64"/>
  <c r="AQ975" i="64" s="1" a="1"/>
  <c r="AQ975" i="64" s="1"/>
  <c r="AR2" i="64"/>
  <c r="AQ1" i="64"/>
  <c r="AP68" i="863" a="1"/>
  <c r="AP68" i="863" s="1"/>
  <c r="AP66" i="863" a="1"/>
  <c r="AP66" i="863" s="1"/>
  <c r="AP70" i="863" a="1"/>
  <c r="AP70" i="863" s="1"/>
  <c r="AP4" i="863"/>
  <c r="AP42" i="863"/>
  <c r="AP21" i="863" s="1"/>
  <c r="AP43" i="863"/>
  <c r="AP24" i="864"/>
  <c r="AP95"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3" i="64"/>
  <c r="DC2276" i="64"/>
  <c r="AJ1858" i="64"/>
  <c r="AI1860" i="64"/>
  <c r="DJ1858" i="64"/>
  <c r="DJ1860" i="64" s="1"/>
  <c r="DI1860" i="64"/>
  <c r="AJ1837" i="64"/>
  <c r="AJ1839" i="64" s="1"/>
  <c r="DG1837" i="64"/>
  <c r="DG1839" i="64" s="1"/>
  <c r="DF1815" i="64"/>
  <c r="DF1817" i="64" s="1"/>
  <c r="DD1956" i="64"/>
  <c r="DB1793" i="64"/>
  <c r="DA1795" i="64"/>
  <c r="G946" i="64"/>
  <c r="G944" i="64" s="1"/>
  <c r="G1085" i="64"/>
  <c r="E388" i="64"/>
  <c r="E390" i="64"/>
  <c r="E389" i="64"/>
  <c r="B389" i="64" s="1"/>
  <c r="E387" i="64"/>
  <c r="E88" i="64"/>
  <c r="B88" i="64" s="1"/>
  <c r="E89" i="64"/>
  <c r="B89" i="64" s="1"/>
  <c r="E90" i="64"/>
  <c r="B90" i="64" s="1"/>
  <c r="E91" i="64"/>
  <c r="B91" i="64" s="1"/>
  <c r="E92" i="64"/>
  <c r="B92" i="64" s="1"/>
  <c r="E93" i="64"/>
  <c r="B93" i="64" s="1"/>
  <c r="E87" i="64"/>
  <c r="DL1136" i="64" a="1"/>
  <c r="DD2303" i="64" a="1"/>
  <c r="AP1021" i="64" a="1"/>
  <c r="AP1046" i="64"/>
  <c r="DD2276" i="64" a="1"/>
  <c r="AP772" i="64" a="1"/>
  <c r="DL1024" i="64" a="1"/>
  <c r="AO1023" i="64" a="1"/>
  <c r="AP1136" i="64" a="1"/>
  <c r="AN1024" i="64" a="1"/>
  <c r="AP732" i="64" a="1"/>
  <c r="AW33" i="1185" l="1"/>
  <c r="AW18" i="861" s="1"/>
  <c r="AX22" i="1185"/>
  <c r="AF25" i="1185"/>
  <c r="AY8" i="1185"/>
  <c r="AW24" i="1185"/>
  <c r="AX30" i="1185"/>
  <c r="AX17" i="861" s="1"/>
  <c r="AZ16" i="1185"/>
  <c r="AZ37" i="861" s="1"/>
  <c r="AZ4" i="1185"/>
  <c r="AZ17" i="1185"/>
  <c r="AZ32" i="1185"/>
  <c r="AZ29" i="1185"/>
  <c r="AZ23" i="1185"/>
  <c r="BB2" i="1185"/>
  <c r="BA3" i="1185"/>
  <c r="BA7" i="1185"/>
  <c r="BA1" i="1185"/>
  <c r="AY18" i="1185"/>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71" i="861"/>
  <c r="AQ4" i="864"/>
  <c r="AR259" i="64"/>
  <c r="AR7" i="64"/>
  <c r="AQ8" i="64" s="1"/>
  <c r="AK47" i="861"/>
  <c r="AK88" i="861" s="1"/>
  <c r="AQ4" i="64"/>
  <c r="AK1815" i="64"/>
  <c r="AK1817" i="64" s="1"/>
  <c r="DG68" i="861"/>
  <c r="AR1" i="64"/>
  <c r="AR3" i="64"/>
  <c r="AR975" i="64" s="1" a="1"/>
  <c r="AR975"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5" i="861" s="1"/>
  <c r="AS5" i="861"/>
  <c r="AE1" i="860"/>
  <c r="AE7" i="860"/>
  <c r="AF2" i="860"/>
  <c r="AE3" i="860"/>
  <c r="AE4" i="860" s="1"/>
  <c r="DI1" i="860"/>
  <c r="DI4" i="860"/>
  <c r="DJ3" i="860"/>
  <c r="DK2" i="860"/>
  <c r="DJ9" i="860"/>
  <c r="DJ8" i="860"/>
  <c r="DD2303" i="64"/>
  <c r="DD2276" i="64"/>
  <c r="AK1858" i="64"/>
  <c r="AJ1860" i="64"/>
  <c r="DH1837" i="64"/>
  <c r="DK1858" i="64"/>
  <c r="AK1837" i="64"/>
  <c r="AK1839" i="64" s="1"/>
  <c r="DG1815" i="64"/>
  <c r="DG1817" i="64" s="1"/>
  <c r="DE1956" i="64"/>
  <c r="DC1793" i="64"/>
  <c r="DC1795" i="64" s="1"/>
  <c r="DB1795" i="64"/>
  <c r="G996" i="64"/>
  <c r="DE2276" i="64" a="1"/>
  <c r="AQ1046" i="64"/>
  <c r="AQ1136" i="64" a="1"/>
  <c r="AQ1021" i="64" a="1"/>
  <c r="AQ772" i="64" a="1"/>
  <c r="AQ732" i="64" a="1"/>
  <c r="DE2303" i="64" a="1"/>
  <c r="AP1023" i="64" a="1"/>
  <c r="AO1024" i="64" a="1"/>
  <c r="AX33" i="1185" l="1"/>
  <c r="AX18" i="861" s="1"/>
  <c r="AY22" i="1185"/>
  <c r="AF26" i="1185"/>
  <c r="AG21" i="1185"/>
  <c r="AX24" i="1185"/>
  <c r="AZ18" i="1185"/>
  <c r="AY30" i="1185"/>
  <c r="AY17" i="861" s="1"/>
  <c r="BA16" i="1185"/>
  <c r="BA37" i="861" s="1"/>
  <c r="BA4" i="1185"/>
  <c r="BA17" i="1185"/>
  <c r="BA32" i="1185"/>
  <c r="BA29" i="1185"/>
  <c r="BA23" i="1185"/>
  <c r="BC2" i="1185"/>
  <c r="BB3" i="1185"/>
  <c r="BB7" i="1185"/>
  <c r="BB1" i="1185"/>
  <c r="AZ8" i="1185"/>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5" i="64"/>
  <c r="AL1817" i="64" s="1"/>
  <c r="AL47" i="861"/>
  <c r="AL88" i="861" s="1"/>
  <c r="DH68"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5" i="861" s="1"/>
  <c r="AR57" i="863"/>
  <c r="AF3" i="860"/>
  <c r="AF4" i="860" s="1"/>
  <c r="AG2" i="860"/>
  <c r="AF1" i="860"/>
  <c r="AF7" i="860"/>
  <c r="DJ4" i="860"/>
  <c r="DJ1" i="860"/>
  <c r="DK9" i="860"/>
  <c r="DK8" i="860"/>
  <c r="DK3" i="860"/>
  <c r="DE2303" i="64"/>
  <c r="DE2276" i="64"/>
  <c r="DK1860" i="64"/>
  <c r="DL1858" i="64"/>
  <c r="DL1860" i="64" s="1"/>
  <c r="AK1860" i="64"/>
  <c r="AL1858" i="64"/>
  <c r="DI1837" i="64"/>
  <c r="DH1839" i="64"/>
  <c r="AL1837" i="64"/>
  <c r="AL1839" i="64" s="1"/>
  <c r="DH1815" i="64"/>
  <c r="DH1817" i="64" s="1"/>
  <c r="DF1956" i="64"/>
  <c r="DD1793" i="64"/>
  <c r="DD1795" i="64" s="1"/>
  <c r="G471" i="64"/>
  <c r="G463" i="64"/>
  <c r="AR1136" i="64" a="1"/>
  <c r="DF2276" i="64" a="1"/>
  <c r="AQ1023" i="64" a="1"/>
  <c r="AP1024" i="64" a="1"/>
  <c r="AR772" i="64" a="1"/>
  <c r="DF2303" i="64" a="1"/>
  <c r="AR732" i="64" a="1"/>
  <c r="AR1046" i="64"/>
  <c r="AR1021" i="64" a="1"/>
  <c r="AY33" i="1185" l="1"/>
  <c r="AY18" i="861" s="1"/>
  <c r="AZ22" i="1185"/>
  <c r="AZ24" i="1185" s="1"/>
  <c r="AG25" i="1185"/>
  <c r="AY24" i="1185"/>
  <c r="BB23" i="1185"/>
  <c r="BB16" i="1185"/>
  <c r="BB37" i="861" s="1"/>
  <c r="BB4" i="1185"/>
  <c r="BB17" i="1185"/>
  <c r="BB29" i="1185"/>
  <c r="BB32" i="1185"/>
  <c r="BD2" i="1185"/>
  <c r="BC3" i="1185"/>
  <c r="BC7" i="1185"/>
  <c r="BC1" i="1185"/>
  <c r="BA18" i="1185"/>
  <c r="BA8" i="1185"/>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4" i="861"/>
  <c r="Y96" i="861"/>
  <c r="AT259" i="64"/>
  <c r="AT7" i="64"/>
  <c r="AS8" i="64" s="1"/>
  <c r="AM47" i="861"/>
  <c r="AM88" i="861" s="1"/>
  <c r="AS4" i="64"/>
  <c r="AM1815" i="64"/>
  <c r="AM1817" i="64" s="1"/>
  <c r="DI68" i="861"/>
  <c r="AT3" i="64"/>
  <c r="AT975" i="64" s="1" a="1"/>
  <c r="AT975"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5"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3" i="64"/>
  <c r="DF2276" i="64"/>
  <c r="AL1860" i="64"/>
  <c r="AM1858" i="64"/>
  <c r="AM1837" i="64"/>
  <c r="DJ1837" i="64"/>
  <c r="DI1839" i="64"/>
  <c r="DI1815" i="64"/>
  <c r="DG1956" i="64"/>
  <c r="DE1793" i="64"/>
  <c r="DE1795" i="64" s="1"/>
  <c r="G1695" i="64"/>
  <c r="E1794" i="64"/>
  <c r="E1795" i="64"/>
  <c r="E1793" i="64"/>
  <c r="B1793" i="64" s="1"/>
  <c r="E1792" i="64"/>
  <c r="M3" i="206" a="1"/>
  <c r="G2523" i="64"/>
  <c r="E2526" i="64"/>
  <c r="E2525" i="64"/>
  <c r="E2523" i="64"/>
  <c r="B2523" i="64" s="1"/>
  <c r="E2522" i="64"/>
  <c r="E2521"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R1023" i="64" a="1"/>
  <c r="AS1136" i="64" a="1"/>
  <c r="AS1046" i="64"/>
  <c r="DG2276" i="64" a="1"/>
  <c r="AS772" i="64" a="1"/>
  <c r="DG2303" i="64" a="1"/>
  <c r="AS1021" i="64" a="1"/>
  <c r="AQ1024" i="64" a="1"/>
  <c r="AS732" i="64" a="1"/>
  <c r="AH21" i="1185" l="1"/>
  <c r="AG26" i="1185"/>
  <c r="BA22" i="1185"/>
  <c r="AZ30" i="1185"/>
  <c r="AZ17" i="861" s="1"/>
  <c r="BA30" i="1185"/>
  <c r="BA17" i="861" s="1"/>
  <c r="BC16" i="1185"/>
  <c r="BC37" i="861" s="1"/>
  <c r="BC4" i="1185"/>
  <c r="BC17" i="1185"/>
  <c r="BC23" i="1185"/>
  <c r="BC29" i="1185"/>
  <c r="BC32" i="1185"/>
  <c r="BE2" i="1185"/>
  <c r="BD3" i="1185"/>
  <c r="BD7" i="1185"/>
  <c r="BD1" i="1185"/>
  <c r="BB18" i="1185"/>
  <c r="BB8" i="1185"/>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7" i="861"/>
  <c r="AN88" i="861" s="1"/>
  <c r="AT4" i="64"/>
  <c r="AN1815" i="64"/>
  <c r="AN1817" i="64" s="1"/>
  <c r="DJ68" i="861"/>
  <c r="AV2" i="64"/>
  <c r="AU3" i="64"/>
  <c r="AU975" i="64" s="1" a="1"/>
  <c r="AU975"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5" i="861" s="1"/>
  <c r="AH1" i="860"/>
  <c r="AH7" i="860"/>
  <c r="AH3" i="860"/>
  <c r="AH4" i="860" s="1"/>
  <c r="AI2" i="860"/>
  <c r="L2" i="860"/>
  <c r="L1" i="860"/>
  <c r="DG2303" i="64"/>
  <c r="DG2276" i="64"/>
  <c r="AM1860" i="64"/>
  <c r="AN1858" i="64"/>
  <c r="DK1837" i="64"/>
  <c r="DJ1839" i="64"/>
  <c r="AN1837" i="64"/>
  <c r="AN1839" i="64" s="1"/>
  <c r="AM1839" i="64"/>
  <c r="DJ1815" i="64"/>
  <c r="DI1817" i="64"/>
  <c r="DH1956" i="64"/>
  <c r="DF1793" i="64"/>
  <c r="DF1795" i="64" s="1"/>
  <c r="R1554" i="64"/>
  <c r="M3" i="206"/>
  <c r="R1793" i="64"/>
  <c r="G1560" i="64"/>
  <c r="G1515" i="64"/>
  <c r="G1561" i="64"/>
  <c r="R1510" i="64"/>
  <c r="G1516" i="64"/>
  <c r="G1517" i="64"/>
  <c r="AR1024" i="64" a="1"/>
  <c r="DH2276" i="64" a="1"/>
  <c r="AS1023" i="64" a="1"/>
  <c r="AT772" i="64" a="1"/>
  <c r="DH2303" i="64" a="1"/>
  <c r="AT1046" i="64"/>
  <c r="AT1136" i="64" a="1"/>
  <c r="AT732" i="64" a="1"/>
  <c r="AT1021" i="64" a="1"/>
  <c r="BA33" i="1185" l="1"/>
  <c r="BA18" i="861" s="1"/>
  <c r="AZ33" i="1185"/>
  <c r="AZ18" i="861" s="1"/>
  <c r="BB22" i="1185"/>
  <c r="BA24" i="1185"/>
  <c r="AH25" i="1185"/>
  <c r="BC8" i="1185"/>
  <c r="BB30" i="1185"/>
  <c r="BB17" i="861" s="1"/>
  <c r="BD16" i="1185"/>
  <c r="BD37" i="861" s="1"/>
  <c r="BD4" i="1185"/>
  <c r="BD17" i="1185"/>
  <c r="BD23" i="1185"/>
  <c r="BD29" i="1185"/>
  <c r="BD32" i="1185"/>
  <c r="BF2" i="1185"/>
  <c r="BE3" i="1185"/>
  <c r="BE7" i="1185"/>
  <c r="BE1" i="1185"/>
  <c r="BC18" i="1185"/>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71" i="861"/>
  <c r="AV259" i="64"/>
  <c r="AV7" i="64"/>
  <c r="AU8" i="64" s="1"/>
  <c r="AO47" i="861"/>
  <c r="AO88" i="861" s="1"/>
  <c r="AO1815" i="64"/>
  <c r="AO1817" i="64" s="1"/>
  <c r="DK68" i="861"/>
  <c r="AV1" i="64"/>
  <c r="AW2" i="64"/>
  <c r="AV3" i="64"/>
  <c r="AV975" i="64" s="1" a="1"/>
  <c r="AV975"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5" i="861" s="1"/>
  <c r="AI7" i="860"/>
  <c r="AI3" i="860"/>
  <c r="AI4" i="860" s="1"/>
  <c r="AJ2" i="860"/>
  <c r="AI1" i="860"/>
  <c r="M2" i="860"/>
  <c r="M1" i="860"/>
  <c r="DH2303" i="64"/>
  <c r="DH2276" i="64"/>
  <c r="DK1839" i="64"/>
  <c r="DL1837" i="64"/>
  <c r="DL1839" i="64" s="1"/>
  <c r="AN1860" i="64"/>
  <c r="AO1858" i="64"/>
  <c r="AO1837" i="64"/>
  <c r="AO1839" i="64" s="1"/>
  <c r="DK1815" i="64"/>
  <c r="DJ1817" i="64"/>
  <c r="DI1956" i="64"/>
  <c r="DG1793" i="64"/>
  <c r="DG1795" i="64" s="1"/>
  <c r="S1793" i="64"/>
  <c r="DI2276" i="64" a="1"/>
  <c r="AU1046" i="64"/>
  <c r="AU772" i="64" a="1"/>
  <c r="AT1023" i="64" a="1"/>
  <c r="DI2303" i="64" a="1"/>
  <c r="AU732" i="64" a="1"/>
  <c r="AU1136" i="64" a="1"/>
  <c r="AU1021" i="64" a="1"/>
  <c r="AS1024" i="64" a="1"/>
  <c r="BB33" i="1185" l="1"/>
  <c r="BB18" i="861" s="1"/>
  <c r="BC22" i="1185"/>
  <c r="AI21" i="1185"/>
  <c r="AH26" i="1185"/>
  <c r="BB24" i="1185"/>
  <c r="BC30" i="1185"/>
  <c r="BC17" i="861" s="1"/>
  <c r="BE23" i="1185"/>
  <c r="BE16" i="1185"/>
  <c r="BE37" i="861" s="1"/>
  <c r="BE4" i="1185"/>
  <c r="BE17" i="1185"/>
  <c r="BE29" i="1185"/>
  <c r="BE32" i="1185"/>
  <c r="BF1" i="1185"/>
  <c r="BG2" i="1185"/>
  <c r="BF3" i="1185"/>
  <c r="BF7" i="1185"/>
  <c r="BD18" i="1185"/>
  <c r="BD8" i="1185"/>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5" i="64"/>
  <c r="AP1817" i="64" s="1"/>
  <c r="AP47" i="861"/>
  <c r="AP88" i="861" s="1"/>
  <c r="DL68" i="861"/>
  <c r="AW1" i="64"/>
  <c r="AX2" i="64"/>
  <c r="AW3" i="64"/>
  <c r="AW975" i="64" s="1" a="1"/>
  <c r="AW975" i="64" s="1"/>
  <c r="AV24" i="864"/>
  <c r="AV95"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3" i="64"/>
  <c r="DI2276" i="64"/>
  <c r="DL1815" i="64"/>
  <c r="DL1817" i="64" s="1"/>
  <c r="AP1858" i="64"/>
  <c r="AO1860" i="64"/>
  <c r="AP1837" i="64"/>
  <c r="AP1839" i="64" s="1"/>
  <c r="DK1817" i="64"/>
  <c r="DJ1956" i="64"/>
  <c r="DH1793" i="64"/>
  <c r="T1793" i="64"/>
  <c r="T1795" i="64" s="1"/>
  <c r="S1795" i="64"/>
  <c r="AU1023" i="64" a="1"/>
  <c r="AV1021" i="64" a="1"/>
  <c r="AV732" i="64" a="1"/>
  <c r="DJ2276" i="64" a="1"/>
  <c r="AV1136" i="64" a="1"/>
  <c r="AV772" i="64" a="1"/>
  <c r="AV1046" i="64"/>
  <c r="DJ2303" i="64" a="1"/>
  <c r="AT1024" i="64" a="1"/>
  <c r="BC33" i="1185" l="1"/>
  <c r="BC18" i="861" s="1"/>
  <c r="AI25" i="1185"/>
  <c r="BD22" i="1185"/>
  <c r="BC24" i="1185"/>
  <c r="BD30" i="1185"/>
  <c r="BD17" i="861" s="1"/>
  <c r="BF16" i="1185"/>
  <c r="BF37" i="861" s="1"/>
  <c r="BF4" i="1185"/>
  <c r="BF17" i="1185"/>
  <c r="BF23" i="1185"/>
  <c r="BF29" i="1185"/>
  <c r="BF32" i="1185"/>
  <c r="BG7" i="1185"/>
  <c r="BG1" i="1185"/>
  <c r="BH2" i="1185"/>
  <c r="BG3" i="1185"/>
  <c r="BE18" i="1185"/>
  <c r="BE8" i="1185"/>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4" i="861"/>
  <c r="Z96" i="861"/>
  <c r="AX259" i="64"/>
  <c r="AX7" i="64"/>
  <c r="AW8" i="64" s="1"/>
  <c r="AW4" i="64"/>
  <c r="AQ47" i="861"/>
  <c r="AQ88" i="861" s="1"/>
  <c r="AQ1815" i="64"/>
  <c r="AQ1817" i="64" s="1"/>
  <c r="AX1" i="64"/>
  <c r="AY2" i="64"/>
  <c r="AX3" i="64"/>
  <c r="AX975" i="64" s="1" a="1"/>
  <c r="AX975"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5"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3" i="64"/>
  <c r="DJ2276" i="64"/>
  <c r="DL1956" i="64"/>
  <c r="AP1860" i="64"/>
  <c r="AQ1858" i="64"/>
  <c r="AQ1837" i="64"/>
  <c r="AQ1839" i="64" s="1"/>
  <c r="DK1956" i="64"/>
  <c r="DI1793" i="64"/>
  <c r="DH1795" i="64"/>
  <c r="U1793" i="64"/>
  <c r="U1795" i="64" s="1"/>
  <c r="E189" i="64"/>
  <c r="E1952" i="64"/>
  <c r="B1952" i="64" s="1"/>
  <c r="E1960" i="64"/>
  <c r="E1959" i="64"/>
  <c r="E1958" i="64"/>
  <c r="G1957" i="64"/>
  <c r="E1957" i="64"/>
  <c r="G1956" i="64"/>
  <c r="E1956" i="64"/>
  <c r="B1956" i="64" s="1"/>
  <c r="S1955" i="64"/>
  <c r="E1955" i="64"/>
  <c r="E1954" i="64"/>
  <c r="E1953" i="64"/>
  <c r="B1953" i="64" s="1"/>
  <c r="E1951" i="64"/>
  <c r="B1951" i="64" s="1"/>
  <c r="E1950" i="64"/>
  <c r="B1950" i="64" s="1"/>
  <c r="E1949" i="64"/>
  <c r="B1949" i="64" s="1"/>
  <c r="E1947" i="64"/>
  <c r="E1928" i="64"/>
  <c r="E1927" i="64"/>
  <c r="E1926" i="64"/>
  <c r="G1925" i="64"/>
  <c r="E1925" i="64"/>
  <c r="R1924" i="64"/>
  <c r="G1924" i="64"/>
  <c r="E1924" i="64"/>
  <c r="B1924" i="64" s="1"/>
  <c r="S1923" i="64"/>
  <c r="K1923" i="64"/>
  <c r="E1923" i="64"/>
  <c r="E1922" i="64"/>
  <c r="E1921" i="64"/>
  <c r="E1920" i="64"/>
  <c r="B1920" i="64" s="1"/>
  <c r="E1919" i="64"/>
  <c r="B1919" i="64" s="1"/>
  <c r="E1918" i="64"/>
  <c r="B1918" i="64" s="1"/>
  <c r="E1917" i="64"/>
  <c r="B1917" i="64" s="1"/>
  <c r="E1915" i="64"/>
  <c r="E1896" i="64"/>
  <c r="E1895" i="64"/>
  <c r="E1894" i="64"/>
  <c r="E1893" i="64"/>
  <c r="E1892" i="64"/>
  <c r="E1891" i="64"/>
  <c r="E1890" i="64"/>
  <c r="E1889" i="64"/>
  <c r="E1888" i="64"/>
  <c r="B1888" i="64" s="1"/>
  <c r="E1887" i="64"/>
  <c r="B1887" i="64" s="1"/>
  <c r="S1886" i="64"/>
  <c r="K1886" i="64"/>
  <c r="E1886" i="64"/>
  <c r="E1885" i="64"/>
  <c r="E1884" i="64"/>
  <c r="E1883" i="64"/>
  <c r="B1883" i="64" s="1"/>
  <c r="E1882" i="64"/>
  <c r="B1882" i="64" s="1"/>
  <c r="E1881" i="64"/>
  <c r="B1881" i="64" s="1"/>
  <c r="AV1023" i="64" a="1"/>
  <c r="AW732" i="64" a="1"/>
  <c r="AW1136" i="64" a="1"/>
  <c r="AW772" i="64" a="1"/>
  <c r="DK2276" i="64" a="1"/>
  <c r="DK2303" i="64" a="1"/>
  <c r="DL2303" i="64" a="1"/>
  <c r="DL2276" i="64" a="1"/>
  <c r="AU1024" i="64" a="1"/>
  <c r="AW1021" i="64" a="1"/>
  <c r="AW1046" i="64"/>
  <c r="BD33" i="1185" l="1"/>
  <c r="BD18" i="861" s="1"/>
  <c r="BD24" i="1185"/>
  <c r="BE22" i="1185"/>
  <c r="AJ21" i="1185"/>
  <c r="AI26" i="1185"/>
  <c r="BE30" i="1185"/>
  <c r="BE17" i="861" s="1"/>
  <c r="BG16" i="1185"/>
  <c r="BG37" i="861" s="1"/>
  <c r="BG4" i="1185"/>
  <c r="BG32" i="1185"/>
  <c r="BG23" i="1185"/>
  <c r="BG29" i="1185"/>
  <c r="BG17" i="1185"/>
  <c r="BH7" i="1185"/>
  <c r="BH1" i="1185"/>
  <c r="BI2" i="1185"/>
  <c r="BH3" i="1185"/>
  <c r="BF18" i="1185"/>
  <c r="BF8" i="1185"/>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7" i="861"/>
  <c r="AR88" i="861" s="1"/>
  <c r="AR1815" i="64"/>
  <c r="AR1817" i="64" s="1"/>
  <c r="AY3" i="64"/>
  <c r="AY975" i="64" s="1" a="1"/>
  <c r="AY975" i="64" s="1"/>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5"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3" i="64" a="1"/>
  <c r="CZ2053" i="64" s="1"/>
  <c r="CV2330" i="64" a="1"/>
  <c r="CV2330" i="64" s="1"/>
  <c r="DA2058" i="64" a="1"/>
  <c r="DA2058" i="64" s="1"/>
  <c r="CZ2061" i="64" a="1"/>
  <c r="CZ2061" i="64" s="1"/>
  <c r="DJ2061" i="64" a="1"/>
  <c r="DJ2061" i="64" s="1"/>
  <c r="CZ2056" i="64" a="1"/>
  <c r="CZ2056" i="64" s="1"/>
  <c r="DD2053" i="64" a="1"/>
  <c r="DD2053" i="64" s="1"/>
  <c r="DI436" i="64" a="1"/>
  <c r="DI436" i="64" s="1"/>
  <c r="DJ436" i="64" a="1"/>
  <c r="DJ436" i="64" s="1"/>
  <c r="DI2056" i="64" a="1"/>
  <c r="DI2056" i="64" s="1"/>
  <c r="DA2054" i="64" a="1"/>
  <c r="DA2054" i="64" s="1"/>
  <c r="DJ2056" i="64" a="1"/>
  <c r="DJ2056" i="64" s="1"/>
  <c r="DJ2058" i="64" a="1"/>
  <c r="DJ2058" i="64" s="1"/>
  <c r="CX2054" i="64" a="1"/>
  <c r="CX2054" i="64" s="1"/>
  <c r="CQ2060" i="64" a="1"/>
  <c r="CQ2060" i="64" s="1"/>
  <c r="DH436" i="64" a="1"/>
  <c r="DH436" i="64" s="1"/>
  <c r="DJ2330" i="64" a="1"/>
  <c r="DJ2330" i="64" s="1"/>
  <c r="CV2055" i="64" a="1"/>
  <c r="CV2055" i="64" s="1"/>
  <c r="CP2057" i="64" a="1"/>
  <c r="CP2057" i="64" s="1"/>
  <c r="DJ2060" i="64" a="1"/>
  <c r="DJ2060" i="64" s="1"/>
  <c r="DF2056" i="64" a="1"/>
  <c r="DF2056" i="64" s="1"/>
  <c r="CY2055" i="64" a="1"/>
  <c r="CY2055" i="64" s="1"/>
  <c r="CS2061" i="64" a="1"/>
  <c r="CS2061" i="64" s="1"/>
  <c r="CW436" i="64" a="1"/>
  <c r="CW436" i="64" s="1"/>
  <c r="DH2053" i="64" a="1"/>
  <c r="DH2053" i="64" s="1"/>
  <c r="CV2057" i="64" a="1"/>
  <c r="CV2057" i="64" s="1"/>
  <c r="CX2061" i="64" a="1"/>
  <c r="CX2061" i="64" s="1"/>
  <c r="DJ2059" i="64" a="1"/>
  <c r="DJ2059" i="64" s="1"/>
  <c r="DF2055" i="64" a="1"/>
  <c r="DF2055" i="64" s="1"/>
  <c r="CU2056" i="64" a="1"/>
  <c r="CU2056" i="64" s="1"/>
  <c r="CY2060" i="64" a="1"/>
  <c r="CY2060" i="64" s="1"/>
  <c r="DC435" i="64" a="1"/>
  <c r="DC435" i="64" s="1"/>
  <c r="DC2061" i="64" a="1"/>
  <c r="DC2061" i="64" s="1"/>
  <c r="DA2056" i="64" a="1"/>
  <c r="DA2056" i="64" s="1"/>
  <c r="CW2056" i="64" a="1"/>
  <c r="CW2056" i="64" s="1"/>
  <c r="DJ2054" i="64" a="1"/>
  <c r="DJ2054" i="64" s="1"/>
  <c r="CS2053" i="64" a="1"/>
  <c r="CS2053" i="64" s="1"/>
  <c r="CT2054" i="64" a="1"/>
  <c r="CT2054" i="64" s="1"/>
  <c r="DK2054" i="64" a="1"/>
  <c r="DK2054" i="64" s="1"/>
  <c r="DK2055" i="64" a="1"/>
  <c r="DK2055" i="64" s="1"/>
  <c r="DK2056" i="64" a="1"/>
  <c r="DK2056" i="64" s="1"/>
  <c r="DK2057" i="64" a="1"/>
  <c r="DK2057" i="64" s="1"/>
  <c r="DK2053" i="64" a="1"/>
  <c r="DK2053" i="64" s="1"/>
  <c r="DK2061" i="64" a="1"/>
  <c r="DK2061" i="64" s="1"/>
  <c r="DK2059" i="64" a="1"/>
  <c r="DK2059" i="64" s="1"/>
  <c r="DK2060" i="64" a="1"/>
  <c r="DK2060" i="64" s="1"/>
  <c r="DK2058" i="64" a="1"/>
  <c r="DK2058" i="64" s="1"/>
  <c r="CW2330" i="64" a="1"/>
  <c r="CW2330" i="64" s="1"/>
  <c r="DF2054" i="64" a="1"/>
  <c r="DF2054" i="64" s="1"/>
  <c r="CO2053" i="64" a="1"/>
  <c r="CO2053" i="64" s="1"/>
  <c r="CY2056" i="64" a="1"/>
  <c r="CY2056" i="64" s="1"/>
  <c r="CT2057" i="64" a="1"/>
  <c r="CT2057" i="64" s="1"/>
  <c r="CT2055" i="64" a="1"/>
  <c r="CT2055" i="64" s="1"/>
  <c r="CY2057" i="64" a="1"/>
  <c r="CY2057" i="64" s="1"/>
  <c r="CP2056" i="64" a="1"/>
  <c r="CP2056" i="64" s="1"/>
  <c r="CQ2055" i="64" a="1"/>
  <c r="CQ2055" i="64" s="1"/>
  <c r="DI2057" i="64" a="1"/>
  <c r="DI2057" i="64" s="1"/>
  <c r="DH2060" i="64" a="1"/>
  <c r="DH2060" i="64" s="1"/>
  <c r="DE2055" i="64" a="1"/>
  <c r="DE2055" i="64" s="1"/>
  <c r="DG2053" i="64" a="1"/>
  <c r="DG2053" i="64" s="1"/>
  <c r="DB2054" i="64" a="1"/>
  <c r="DB2054" i="64" s="1"/>
  <c r="DA2055" i="64" a="1"/>
  <c r="DA2055" i="64" s="1"/>
  <c r="DC2055" i="64" a="1"/>
  <c r="DC2055" i="64" s="1"/>
  <c r="CQ2061" i="64" a="1"/>
  <c r="CQ2061" i="64" s="1"/>
  <c r="CO2060" i="64" a="1"/>
  <c r="CO2060" i="64" s="1"/>
  <c r="CY2061" i="64" a="1"/>
  <c r="CY2061" i="64" s="1"/>
  <c r="CW2058" i="64" a="1"/>
  <c r="CW2058" i="64" s="1"/>
  <c r="DG2058" i="64" a="1"/>
  <c r="DG2058" i="64" s="1"/>
  <c r="CU2061" i="64" a="1"/>
  <c r="CU2061" i="64" s="1"/>
  <c r="DC2054" i="64" a="1"/>
  <c r="DC2054" i="64" s="1"/>
  <c r="CQ2057" i="64" a="1"/>
  <c r="CQ2057" i="64" s="1"/>
  <c r="DA2059" i="64" a="1"/>
  <c r="DA2059" i="64" s="1"/>
  <c r="DB2058" i="64" a="1"/>
  <c r="DB2058" i="64" s="1"/>
  <c r="DH2058" i="64" a="1"/>
  <c r="DH2058" i="64" s="1"/>
  <c r="CW2055" i="64" a="1"/>
  <c r="CW2055" i="64" s="1"/>
  <c r="CX2060" i="64" a="1"/>
  <c r="CX2060" i="64" s="1"/>
  <c r="DI2055" i="64" a="1"/>
  <c r="DI2055" i="64" s="1"/>
  <c r="DF2057" i="64" a="1"/>
  <c r="DF2057" i="64" s="1"/>
  <c r="CR2057" i="64" a="1"/>
  <c r="CR2057" i="64" s="1"/>
  <c r="CU2060" i="64" a="1"/>
  <c r="CU2060" i="64" s="1"/>
  <c r="CP2061" i="64" a="1"/>
  <c r="CP2061" i="64" s="1"/>
  <c r="CO2055" i="64" a="1"/>
  <c r="CO2055" i="64" s="1"/>
  <c r="DG2054" i="64" a="1"/>
  <c r="DG2054" i="64" s="1"/>
  <c r="CX2053" i="64" a="1"/>
  <c r="CX2053" i="64" s="1"/>
  <c r="CX2059" i="64" a="1"/>
  <c r="CX2059" i="64" s="1"/>
  <c r="CV2053" i="64" a="1"/>
  <c r="CV2053" i="64" s="1"/>
  <c r="DF2061" i="64" a="1"/>
  <c r="DF2061" i="64" s="1"/>
  <c r="DG2061" i="64" a="1"/>
  <c r="DG2061" i="64" s="1"/>
  <c r="DD2054" i="64" a="1"/>
  <c r="DD2054" i="64" s="1"/>
  <c r="CT2056" i="64" a="1"/>
  <c r="CT2056" i="64" s="1"/>
  <c r="CU2059" i="64" a="1"/>
  <c r="CU2059" i="64" s="1"/>
  <c r="DH2054" i="64" a="1"/>
  <c r="DH2054" i="64" s="1"/>
  <c r="DB2057" i="64" a="1"/>
  <c r="DB2057" i="64" s="1"/>
  <c r="DC2053" i="64" a="1"/>
  <c r="DC2053" i="64" s="1"/>
  <c r="CX2057" i="64" a="1"/>
  <c r="CX2057" i="64" s="1"/>
  <c r="CP2059" i="64" a="1"/>
  <c r="CP2059" i="64" s="1"/>
  <c r="CP2054" i="64" a="1"/>
  <c r="CP2054" i="64" s="1"/>
  <c r="DH2061" i="64" a="1"/>
  <c r="DH2061" i="64" s="1"/>
  <c r="DD2058" i="64" a="1"/>
  <c r="DD2058" i="64" s="1"/>
  <c r="DE2059" i="64" a="1"/>
  <c r="DE2059" i="64" s="1"/>
  <c r="DI2059" i="64" a="1"/>
  <c r="DI2059" i="64" s="1"/>
  <c r="CT2053" i="64" a="1"/>
  <c r="CT2053" i="64" s="1"/>
  <c r="DA2061" i="64" a="1"/>
  <c r="DA2061" i="64" s="1"/>
  <c r="DB2053" i="64" a="1"/>
  <c r="DB2053" i="64" s="1"/>
  <c r="CW2054" i="64" a="1"/>
  <c r="CW2054" i="64" s="1"/>
  <c r="CW2057" i="64" a="1"/>
  <c r="CW2057" i="64" s="1"/>
  <c r="CU2055" i="64" a="1"/>
  <c r="CU2055" i="64" s="1"/>
  <c r="DE2054" i="64" a="1"/>
  <c r="DE2054" i="64" s="1"/>
  <c r="DE2057" i="64" a="1"/>
  <c r="DE2057" i="64" s="1"/>
  <c r="DC2056" i="64" a="1"/>
  <c r="DC2056" i="64" s="1"/>
  <c r="CS2060" i="64" a="1"/>
  <c r="CS2060" i="64" s="1"/>
  <c r="CU2054" i="64" a="1"/>
  <c r="CU2054" i="64" s="1"/>
  <c r="DE2061" i="64" a="1"/>
  <c r="DE2061" i="64" s="1"/>
  <c r="CV2056" i="64" a="1"/>
  <c r="CV2056" i="64" s="1"/>
  <c r="CW2059" i="64" a="1"/>
  <c r="CW2059" i="64" s="1"/>
  <c r="CS2059" i="64" a="1"/>
  <c r="CS2059" i="64" s="1"/>
  <c r="CS2056" i="64" a="1"/>
  <c r="CS2056" i="64" s="1"/>
  <c r="CT2059" i="64" a="1"/>
  <c r="CT2059" i="64" s="1"/>
  <c r="DI2060" i="64" a="1"/>
  <c r="DI2060" i="64" s="1"/>
  <c r="DA2057" i="64" a="1"/>
  <c r="DA2057" i="64" s="1"/>
  <c r="CP2060" i="64" a="1"/>
  <c r="CP2060" i="64" s="1"/>
  <c r="CT2061" i="64" a="1"/>
  <c r="CT2061" i="64" s="1"/>
  <c r="DD2056" i="64" a="1"/>
  <c r="DD2056" i="64" s="1"/>
  <c r="DD2059" i="64" a="1"/>
  <c r="DD2059" i="64" s="1"/>
  <c r="DB2055" i="64" a="1"/>
  <c r="DB2055" i="64" s="1"/>
  <c r="CR2056" i="64" a="1"/>
  <c r="CR2056" i="64" s="1"/>
  <c r="CT2060" i="64" a="1"/>
  <c r="CT2060" i="64" s="1"/>
  <c r="DH2056" i="64" a="1"/>
  <c r="DH2056" i="64" s="1"/>
  <c r="CZ2059" i="64" a="1"/>
  <c r="CZ2059" i="64" s="1"/>
  <c r="DB2061" i="64" a="1"/>
  <c r="DB2061" i="64" s="1"/>
  <c r="CO2059" i="64" a="1"/>
  <c r="CO2059" i="64" s="1"/>
  <c r="CP2053" i="64" a="1"/>
  <c r="CP2053" i="64" s="1"/>
  <c r="CQ2056" i="64" a="1"/>
  <c r="CQ2056" i="64" s="1"/>
  <c r="CX2055" i="64" a="1"/>
  <c r="CX2055" i="64" s="1"/>
  <c r="CX2058" i="64" a="1"/>
  <c r="CX2058" i="64" s="1"/>
  <c r="CO2061" i="64" a="1"/>
  <c r="CO2061" i="64" s="1"/>
  <c r="CO2054" i="64" a="1"/>
  <c r="CO2054" i="64" s="1"/>
  <c r="CO2058" i="64" a="1"/>
  <c r="CO2058" i="64" s="1"/>
  <c r="CV2058" i="64" a="1"/>
  <c r="CV2058" i="64" s="1"/>
  <c r="DE2053" i="64" a="1"/>
  <c r="DE2053" i="64" s="1"/>
  <c r="DE2060" i="64" a="1"/>
  <c r="DE2060" i="64" s="1"/>
  <c r="CR2059" i="64" a="1"/>
  <c r="CR2059" i="64" s="1"/>
  <c r="DH2055" i="64" a="1"/>
  <c r="DH2055" i="64" s="1"/>
  <c r="CR2054" i="64" a="1"/>
  <c r="CR2054" i="64" s="1"/>
  <c r="CR2053" i="64" a="1"/>
  <c r="CR2053" i="64" s="1"/>
  <c r="CR2060" i="64" a="1"/>
  <c r="CR2060" i="64" s="1"/>
  <c r="DG2056" i="64" a="1"/>
  <c r="DG2056" i="64" s="1"/>
  <c r="DG2060" i="64" a="1"/>
  <c r="DG2060" i="64" s="1"/>
  <c r="DI2061" i="64" a="1"/>
  <c r="DI2061" i="64" s="1"/>
  <c r="DI2058" i="64" a="1"/>
  <c r="DI2058" i="64" s="1"/>
  <c r="DC2058" i="64" a="1"/>
  <c r="DC2058" i="64" s="1"/>
  <c r="DC2060" i="64" a="1"/>
  <c r="DC2060" i="64" s="1"/>
  <c r="DH2059" i="64" a="1"/>
  <c r="DH2059" i="64" s="1"/>
  <c r="CY2058" i="64" a="1"/>
  <c r="CY2058" i="64" s="1"/>
  <c r="CZ2054" i="64" a="1"/>
  <c r="CZ2054" i="64" s="1"/>
  <c r="DG2059" i="64" a="1"/>
  <c r="DG2059" i="64" s="1"/>
  <c r="CP2055" i="64" a="1"/>
  <c r="CP2055" i="64" s="1"/>
  <c r="CW2053" i="64" a="1"/>
  <c r="CW2053" i="64" s="1"/>
  <c r="CW2060" i="64" a="1"/>
  <c r="CW2060" i="64" s="1"/>
  <c r="DD2057" i="64" a="1"/>
  <c r="DD2057" i="64" s="1"/>
  <c r="CT2058" i="64" a="1"/>
  <c r="CT2058" i="64" s="1"/>
  <c r="CQ2053" i="64" a="1"/>
  <c r="CQ2053" i="64" s="1"/>
  <c r="CY2059" i="64" a="1"/>
  <c r="CY2059" i="64" s="1"/>
  <c r="CY2053" i="64" a="1"/>
  <c r="CY2053" i="64" s="1"/>
  <c r="CZ2055" i="64" a="1"/>
  <c r="CZ2055" i="64" s="1"/>
  <c r="CU2057" i="64" a="1"/>
  <c r="CU2057" i="64" s="1"/>
  <c r="CU2053" i="64" a="1"/>
  <c r="CU2053" i="64" s="1"/>
  <c r="DI2053" i="64" a="1"/>
  <c r="DI2053" i="64" s="1"/>
  <c r="CS2058" i="64" a="1"/>
  <c r="CS2058" i="64" s="1"/>
  <c r="CQ2059" i="64" a="1"/>
  <c r="CQ2059" i="64" s="1"/>
  <c r="CS2057" i="64" a="1"/>
  <c r="CS2057" i="64" s="1"/>
  <c r="DG2055" i="64" a="1"/>
  <c r="DG2055" i="64" s="1"/>
  <c r="DF2059" i="64" a="1"/>
  <c r="DF2059" i="64" s="1"/>
  <c r="DF2058" i="64" a="1"/>
  <c r="DF2058" i="64" s="1"/>
  <c r="CV2054" i="64" a="1"/>
  <c r="CV2054" i="64" s="1"/>
  <c r="CU2058" i="64" a="1"/>
  <c r="CU2058" i="64" s="1"/>
  <c r="CV2060" i="64" a="1"/>
  <c r="CV2060" i="64" s="1"/>
  <c r="DD2055" i="64" a="1"/>
  <c r="DD2055" i="64" s="1"/>
  <c r="DC2059" i="64" a="1"/>
  <c r="DC2059" i="64" s="1"/>
  <c r="DD2060" i="64" a="1"/>
  <c r="DD2060" i="64" s="1"/>
  <c r="CR2055" i="64" a="1"/>
  <c r="CR2055" i="64" s="1"/>
  <c r="CR2058" i="64" a="1"/>
  <c r="CR2058" i="64" s="1"/>
  <c r="CP2058" i="64" a="1"/>
  <c r="CP2058" i="64" s="1"/>
  <c r="CZ2057" i="64" a="1"/>
  <c r="CZ2057" i="64" s="1"/>
  <c r="DA2053" i="64" a="1"/>
  <c r="DA2053" i="64" s="1"/>
  <c r="CQ2058" i="64" a="1"/>
  <c r="CQ2058" i="64" s="1"/>
  <c r="CO2056" i="64" a="1"/>
  <c r="CO2056" i="64" s="1"/>
  <c r="CO2057" i="64" a="1"/>
  <c r="CO2057" i="64" s="1"/>
  <c r="CQ2054" i="64" a="1"/>
  <c r="CQ2054" i="64" s="1"/>
  <c r="CY2054" i="64" a="1"/>
  <c r="CY2054" i="64" s="1"/>
  <c r="DF2060" i="64" a="1"/>
  <c r="DF2060" i="64" s="1"/>
  <c r="DE2058" i="64" a="1"/>
  <c r="DE2058" i="64" s="1"/>
  <c r="CV2059" i="64" a="1"/>
  <c r="CV2059" i="64" s="1"/>
  <c r="DA2060" i="64" a="1"/>
  <c r="DA2060" i="64" s="1"/>
  <c r="DL2061" i="64" a="1"/>
  <c r="DL2061" i="64" s="1"/>
  <c r="DL2053" i="64" a="1"/>
  <c r="DL2053" i="64" s="1"/>
  <c r="DL2054" i="64" a="1"/>
  <c r="DL2054" i="64" s="1"/>
  <c r="DL2055" i="64" a="1"/>
  <c r="DL2055" i="64" s="1"/>
  <c r="DL2056" i="64" a="1"/>
  <c r="DL2056" i="64" s="1"/>
  <c r="DL2058" i="64" a="1"/>
  <c r="DL2058" i="64" s="1"/>
  <c r="DL2057" i="64" a="1"/>
  <c r="DL2057" i="64" s="1"/>
  <c r="DL2059" i="64" a="1"/>
  <c r="DL2059" i="64" s="1"/>
  <c r="DL2060" i="64" a="1"/>
  <c r="DL2060" i="64" s="1"/>
  <c r="DE436" i="64" a="1"/>
  <c r="DE436" i="64" s="1"/>
  <c r="DD2061" i="64" a="1"/>
  <c r="DD2061" i="64" s="1"/>
  <c r="CR2061" i="64" a="1"/>
  <c r="CR2061" i="64" s="1"/>
  <c r="CX2056" i="64" a="1"/>
  <c r="CX2056" i="64" s="1"/>
  <c r="DJ2055" i="64" a="1"/>
  <c r="DJ2055" i="64" s="1"/>
  <c r="DB2056" i="64" a="1"/>
  <c r="DB2056" i="64" s="1"/>
  <c r="CV2061" i="64" a="1"/>
  <c r="CV2061" i="64" s="1"/>
  <c r="CW2061" i="64" a="1"/>
  <c r="CW2061" i="64" s="1"/>
  <c r="CS436" i="64" a="1"/>
  <c r="CS436" i="64" s="1"/>
  <c r="CZ2058" i="64" a="1"/>
  <c r="CZ2058" i="64" s="1"/>
  <c r="CS2055" i="64" a="1"/>
  <c r="CS2055" i="64" s="1"/>
  <c r="DF2053" i="64" a="1"/>
  <c r="DF2053" i="64" s="1"/>
  <c r="DJ2057" i="64" a="1"/>
  <c r="DJ2057" i="64" s="1"/>
  <c r="DB2060" i="64" a="1"/>
  <c r="DB2060" i="64" s="1"/>
  <c r="DC2057" i="64" a="1"/>
  <c r="DC2057" i="64" s="1"/>
  <c r="DG2057" i="64" a="1"/>
  <c r="DG2057" i="64" s="1"/>
  <c r="CZ435" i="64" a="1"/>
  <c r="CZ435" i="64" s="1"/>
  <c r="CZ2060" i="64" a="1"/>
  <c r="CZ2060" i="64" s="1"/>
  <c r="DH2057" i="64" a="1"/>
  <c r="DH2057" i="64" s="1"/>
  <c r="DE2056" i="64" a="1"/>
  <c r="DE2056" i="64" s="1"/>
  <c r="DJ2053" i="64" a="1"/>
  <c r="DJ2053" i="64" s="1"/>
  <c r="DI2054" i="64" a="1"/>
  <c r="DI2054" i="64" s="1"/>
  <c r="DB2059" i="64" a="1"/>
  <c r="DB2059" i="64" s="1"/>
  <c r="CS2054" i="64" a="1"/>
  <c r="CS2054" i="64" s="1"/>
  <c r="DF2330" i="64" a="1"/>
  <c r="DF2330" i="64" s="1"/>
  <c r="DK2330" i="64" a="1"/>
  <c r="DK2330" i="64" s="1"/>
  <c r="DK436" i="64" a="1"/>
  <c r="DK436" i="64" s="1"/>
  <c r="DK435" i="64" a="1"/>
  <c r="DK435" i="64" s="1"/>
  <c r="DE435" i="64" a="1"/>
  <c r="DE435" i="64" s="1"/>
  <c r="DE2330" i="64" a="1"/>
  <c r="DE2330" i="64" s="1"/>
  <c r="CX2330" i="64" a="1"/>
  <c r="CX2330" i="64" s="1"/>
  <c r="DI2330" i="64" a="1"/>
  <c r="DI2330" i="64" s="1"/>
  <c r="CT436" i="64" a="1"/>
  <c r="CT436" i="64" s="1"/>
  <c r="CV435" i="64" a="1"/>
  <c r="CV435" i="64" s="1"/>
  <c r="CU2330" i="64" a="1"/>
  <c r="CU2330" i="64" s="1"/>
  <c r="CO435" i="64" a="1"/>
  <c r="CO435" i="64" s="1"/>
  <c r="DD2330" i="64" a="1"/>
  <c r="DD2330" i="64" s="1"/>
  <c r="DI435" i="64" a="1"/>
  <c r="DI435" i="64" s="1"/>
  <c r="CU435" i="64" a="1"/>
  <c r="CU435" i="64" s="1"/>
  <c r="CS2330" i="64" a="1"/>
  <c r="CS2330" i="64" s="1"/>
  <c r="CQ435" i="64" a="1"/>
  <c r="CQ435" i="64" s="1"/>
  <c r="CY2330" i="64" a="1"/>
  <c r="CY2330" i="64" s="1"/>
  <c r="CV436" i="64" a="1"/>
  <c r="CV436" i="64" s="1"/>
  <c r="CX436" i="64" a="1"/>
  <c r="CX436" i="64" s="1"/>
  <c r="CY436" i="64" a="1"/>
  <c r="CY436" i="64" s="1"/>
  <c r="DA436" i="64" a="1"/>
  <c r="DA436" i="64" s="1"/>
  <c r="CR2330" i="64" a="1"/>
  <c r="CR2330" i="64" s="1"/>
  <c r="CS435" i="64" a="1"/>
  <c r="CS435" i="64" s="1"/>
  <c r="CQ2330" i="64" a="1"/>
  <c r="CQ2330" i="64" s="1"/>
  <c r="DH2330" i="64" a="1"/>
  <c r="DH2330" i="64" s="1"/>
  <c r="CT2330" i="64" a="1"/>
  <c r="CT2330" i="64" s="1"/>
  <c r="CP435" i="64" a="1"/>
  <c r="CP435" i="64" s="1"/>
  <c r="CW435" i="64" a="1"/>
  <c r="CW435" i="64" s="1"/>
  <c r="CQ436" i="64" a="1"/>
  <c r="CQ436" i="64" s="1"/>
  <c r="DG435" i="64" a="1"/>
  <c r="DG435" i="64" s="1"/>
  <c r="DH435" i="64" a="1"/>
  <c r="DH435" i="64" s="1"/>
  <c r="CR435" i="64" a="1"/>
  <c r="CR435" i="64" s="1"/>
  <c r="DA435" i="64" a="1"/>
  <c r="DA435" i="64" s="1"/>
  <c r="CX435" i="64" a="1"/>
  <c r="CX435" i="64" s="1"/>
  <c r="DC2330" i="64" a="1"/>
  <c r="DC2330" i="64" s="1"/>
  <c r="CR436" i="64" a="1"/>
  <c r="CR436" i="64" s="1"/>
  <c r="CZ2330" i="64" a="1"/>
  <c r="CZ2330" i="64" s="1"/>
  <c r="CY435" i="64" a="1"/>
  <c r="CY435" i="64" s="1"/>
  <c r="CP436" i="64" a="1"/>
  <c r="CP436" i="64" s="1"/>
  <c r="DA2330" i="64" a="1"/>
  <c r="DA2330" i="64" s="1"/>
  <c r="DF436" i="64" a="1"/>
  <c r="DF436" i="64" s="1"/>
  <c r="CP2330" i="64" a="1"/>
  <c r="CP2330" i="64" s="1"/>
  <c r="CO2330" i="64" a="1"/>
  <c r="CO2330" i="64" s="1"/>
  <c r="CT435" i="64" a="1"/>
  <c r="CT435" i="64" s="1"/>
  <c r="DG436" i="64" a="1"/>
  <c r="DG436" i="64" s="1"/>
  <c r="DG2330" i="64" a="1"/>
  <c r="DG2330" i="64" s="1"/>
  <c r="DB436" i="64" a="1"/>
  <c r="DB436" i="64" s="1"/>
  <c r="CZ436" i="64" a="1"/>
  <c r="CZ436" i="64" s="1"/>
  <c r="DB2330" i="64" a="1"/>
  <c r="DB2330" i="64" s="1"/>
  <c r="CU436" i="64" a="1"/>
  <c r="CU436" i="64" s="1"/>
  <c r="CO436" i="64" a="1"/>
  <c r="CO436" i="64" s="1"/>
  <c r="DB435" i="64" a="1"/>
  <c r="DB435" i="64" s="1"/>
  <c r="DD436" i="64" a="1"/>
  <c r="DD436" i="64" s="1"/>
  <c r="DL2330" i="64" a="1"/>
  <c r="DL2330" i="64" s="1"/>
  <c r="DL436" i="64" a="1"/>
  <c r="DL436" i="64" s="1"/>
  <c r="DL435" i="64" a="1"/>
  <c r="DL435" i="64" s="1"/>
  <c r="DD435" i="64" a="1"/>
  <c r="DD435" i="64" s="1"/>
  <c r="DC436" i="64" a="1"/>
  <c r="DC436" i="64" s="1"/>
  <c r="DF435" i="64" a="1"/>
  <c r="DF435" i="64" s="1"/>
  <c r="DJ435" i="64" a="1"/>
  <c r="DJ435" i="64" s="1"/>
  <c r="DK2303" i="64"/>
  <c r="DL2303" i="64"/>
  <c r="DK2276" i="64"/>
  <c r="DL2276" i="64"/>
  <c r="CP89" i="64" a="1"/>
  <c r="CP89" i="64" s="1"/>
  <c r="DF1722" i="64" a="1"/>
  <c r="DF1722" i="64" s="1"/>
  <c r="DG1746" i="64" a="1"/>
  <c r="DG1746" i="64" s="1"/>
  <c r="CV1747" i="64" a="1"/>
  <c r="CV1747" i="64" s="1"/>
  <c r="CX2018" i="64" a="1"/>
  <c r="CX2018" i="64" s="1"/>
  <c r="CW245" i="64" a="1"/>
  <c r="CW245" i="64" s="1"/>
  <c r="DH2186" i="64" a="1"/>
  <c r="DH2186" i="64" s="1"/>
  <c r="CT40" i="64" a="1"/>
  <c r="CT40" i="64" s="1"/>
  <c r="CT668" i="64" s="1"/>
  <c r="CY1720" i="64" a="1"/>
  <c r="CY1720" i="64" s="1"/>
  <c r="CX175" i="64" a="1"/>
  <c r="CX175" i="64" s="1"/>
  <c r="DE1722" i="64" a="1"/>
  <c r="DE1722" i="64" s="1"/>
  <c r="CV40" i="64" a="1"/>
  <c r="CV40" i="64" s="1"/>
  <c r="CV668" i="64" s="1"/>
  <c r="DA1720" i="64" a="1"/>
  <c r="DA1720" i="64" s="1"/>
  <c r="CO89" i="64" a="1"/>
  <c r="CO89" i="64" s="1"/>
  <c r="CT59" i="64" a="1"/>
  <c r="CT59" i="64" s="1"/>
  <c r="DC40" i="64" a="1"/>
  <c r="DC40" i="64" s="1"/>
  <c r="DC668" i="64" s="1"/>
  <c r="CW2145" i="64" a="1"/>
  <c r="CW2145" i="64" s="1"/>
  <c r="DF245" i="64" a="1"/>
  <c r="DF245" i="64" s="1"/>
  <c r="DH59" i="64" a="1"/>
  <c r="DH59" i="64" s="1"/>
  <c r="CT90" i="64" a="1"/>
  <c r="CT90" i="64" s="1"/>
  <c r="CS175" i="64" a="1"/>
  <c r="CS175" i="64" s="1"/>
  <c r="CO1756" i="64" a="1"/>
  <c r="CO1756" i="64" s="1"/>
  <c r="CP1765" i="64" a="1"/>
  <c r="CP1765" i="64" s="1"/>
  <c r="CS92" i="64" a="1"/>
  <c r="CS92" i="64" s="1"/>
  <c r="CX1238" i="64" a="1"/>
  <c r="CX1238" i="64" s="1"/>
  <c r="DG90" i="64" a="1"/>
  <c r="DG90" i="64" s="1"/>
  <c r="DE175" i="64" a="1"/>
  <c r="DE175" i="64" s="1"/>
  <c r="CZ1720" i="64" a="1"/>
  <c r="CZ1720" i="64" s="1"/>
  <c r="CZ1747" i="64" a="1"/>
  <c r="CZ1747" i="64" s="1"/>
  <c r="CO1764" i="64" a="1"/>
  <c r="CO1764" i="64" s="1"/>
  <c r="DA1756" i="64" a="1"/>
  <c r="DA1756" i="64" s="1"/>
  <c r="CR1747" i="64" a="1"/>
  <c r="CR1747" i="64" s="1"/>
  <c r="CY2145" i="64" a="1"/>
  <c r="CY2145" i="64" s="1"/>
  <c r="DF75" i="64" a="1"/>
  <c r="DF75" i="64" s="1"/>
  <c r="DF1756" i="64" a="1"/>
  <c r="DF1756" i="64" s="1"/>
  <c r="DF1887" i="64" a="1"/>
  <c r="DF1887" i="64" s="1"/>
  <c r="DF1895" i="64" s="1"/>
  <c r="CV1722" i="64" a="1"/>
  <c r="CV1722" i="64" s="1"/>
  <c r="CV175" i="64" a="1"/>
  <c r="CV175" i="64" s="1"/>
  <c r="DA1887" i="64" a="1"/>
  <c r="DA1887" i="64" s="1"/>
  <c r="DA1895" i="64" s="1"/>
  <c r="CU91" i="64" a="1"/>
  <c r="CU91" i="64" s="1"/>
  <c r="CO59" i="64" a="1"/>
  <c r="CO59" i="64" s="1"/>
  <c r="CZ245" i="64" a="1"/>
  <c r="CZ245" i="64" s="1"/>
  <c r="DG2186" i="64" a="1"/>
  <c r="DG2186" i="64" s="1"/>
  <c r="DF1765" i="64" a="1"/>
  <c r="DF1765" i="64" s="1"/>
  <c r="DF1746" i="64" a="1"/>
  <c r="DF1746" i="64" s="1"/>
  <c r="CQ1747" i="64" a="1"/>
  <c r="CQ1747" i="64" s="1"/>
  <c r="CT92" i="64" a="1"/>
  <c r="CT92" i="64" s="1"/>
  <c r="DC1746" i="64" a="1"/>
  <c r="DC1746" i="64" s="1"/>
  <c r="CT1746" i="64" a="1"/>
  <c r="CT1746" i="64" s="1"/>
  <c r="CP92" i="64" a="1"/>
  <c r="CP92" i="64" s="1"/>
  <c r="CV1887" i="64" a="1"/>
  <c r="CV1887" i="64" s="1"/>
  <c r="CV1895" i="64" s="1"/>
  <c r="DE245" i="64" a="1"/>
  <c r="DE245" i="64" s="1"/>
  <c r="CW59" i="64" a="1"/>
  <c r="CW59" i="64" s="1"/>
  <c r="CT1240" i="64" a="1"/>
  <c r="CT1240" i="64" s="1"/>
  <c r="CT1747" i="64" a="1"/>
  <c r="CT1747" i="64" s="1"/>
  <c r="DD1984" i="64" a="1"/>
  <c r="DD1984" i="64" s="1"/>
  <c r="DA1240" i="64" a="1"/>
  <c r="DA1240" i="64" s="1"/>
  <c r="DH1240" i="64" a="1"/>
  <c r="DH1240" i="64" s="1"/>
  <c r="CZ75" i="64" a="1"/>
  <c r="CZ75" i="64" s="1"/>
  <c r="CP75" i="64" a="1"/>
  <c r="CP75" i="64" s="1"/>
  <c r="CQ59" i="64" a="1"/>
  <c r="CQ59" i="64" s="1"/>
  <c r="CS89" i="64" a="1"/>
  <c r="CS89" i="64" s="1"/>
  <c r="CZ1756" i="64" a="1"/>
  <c r="CZ1756" i="64" s="1"/>
  <c r="CW1240" i="64" a="1"/>
  <c r="CW1240" i="64" s="1"/>
  <c r="DG2145" i="64" a="1"/>
  <c r="DG2145" i="64" s="1"/>
  <c r="DE2165" i="64" a="1"/>
  <c r="DE2165" i="64" s="1"/>
  <c r="DH1720" i="64" a="1"/>
  <c r="DH1720" i="64" s="1"/>
  <c r="DE1756" i="64" a="1"/>
  <c r="DE1756" i="64" s="1"/>
  <c r="DE89" i="64" a="1"/>
  <c r="DE89" i="64" s="1"/>
  <c r="DH1756" i="64" a="1"/>
  <c r="DH1756" i="64" s="1"/>
  <c r="DF1755" i="64" a="1"/>
  <c r="DF1755" i="64" s="1"/>
  <c r="DE1720" i="64" a="1"/>
  <c r="DE1720" i="64" s="1"/>
  <c r="DE1755" i="64" a="1"/>
  <c r="DE1755" i="64" s="1"/>
  <c r="DH2018" i="64" a="1"/>
  <c r="DH2018" i="64" s="1"/>
  <c r="DG1240" i="64" a="1"/>
  <c r="DG1240" i="64" s="1"/>
  <c r="DF91" i="64" a="1"/>
  <c r="DF91" i="64" s="1"/>
  <c r="CQ2145" i="64" a="1"/>
  <c r="CQ2145" i="64" s="1"/>
  <c r="CP2165" i="64" a="1"/>
  <c r="CP2165" i="64" s="1"/>
  <c r="CT1984" i="64" a="1"/>
  <c r="CT1984" i="64" s="1"/>
  <c r="CV245" i="64" a="1"/>
  <c r="CV245" i="64" s="1"/>
  <c r="CX1764" i="64" a="1"/>
  <c r="CX1764" i="64" s="1"/>
  <c r="CS54" i="64" a="1"/>
  <c r="CS54" i="64" s="1"/>
  <c r="CT1765" i="64" a="1"/>
  <c r="CT1765" i="64" s="1"/>
  <c r="CS1238" i="64" a="1"/>
  <c r="CS1238" i="64" s="1"/>
  <c r="CU92" i="64" a="1"/>
  <c r="CU92" i="64" s="1"/>
  <c r="DA1238" i="64" a="1"/>
  <c r="DA1238" i="64" s="1"/>
  <c r="CY2186" i="64" a="1"/>
  <c r="CY2186" i="64" s="1"/>
  <c r="CS1887" i="64" a="1"/>
  <c r="CS1887" i="64" s="1"/>
  <c r="CS1895" i="64" s="1"/>
  <c r="CP59" i="64" a="1"/>
  <c r="CP59" i="64" s="1"/>
  <c r="CX2165" i="64" a="1"/>
  <c r="CX2165" i="64" s="1"/>
  <c r="CP1924" i="64" a="1"/>
  <c r="CP1924" i="64" s="1"/>
  <c r="DA1984" i="64" a="1"/>
  <c r="DA1984" i="64" s="1"/>
  <c r="CO245" i="64" a="1"/>
  <c r="CO245" i="64" s="1"/>
  <c r="CX1747" i="64" a="1"/>
  <c r="CX1747" i="64" s="1"/>
  <c r="CW2165" i="64" a="1"/>
  <c r="CW2165" i="64" s="1"/>
  <c r="CP40" i="64" a="1"/>
  <c r="CP40" i="64" s="1"/>
  <c r="CP668" i="64" s="1"/>
  <c r="CQ2018" i="64" a="1"/>
  <c r="CQ2018" i="64" s="1"/>
  <c r="DA89" i="64" a="1"/>
  <c r="DA89" i="64" s="1"/>
  <c r="DB2165" i="64" a="1"/>
  <c r="DB2165" i="64" s="1"/>
  <c r="CU1720" i="64" a="1"/>
  <c r="CU1720" i="64" s="1"/>
  <c r="CQ1984" i="64" a="1"/>
  <c r="CQ1984" i="64" s="1"/>
  <c r="CY1765" i="64" a="1"/>
  <c r="CY1765" i="64" s="1"/>
  <c r="CQ1756" i="64" a="1"/>
  <c r="CQ1756" i="64" s="1"/>
  <c r="DA1755" i="64" a="1"/>
  <c r="DA1755" i="64" s="1"/>
  <c r="CP1240" i="64" a="1"/>
  <c r="CP1240" i="64" s="1"/>
  <c r="CX1746" i="64" a="1"/>
  <c r="CX1746" i="64" s="1"/>
  <c r="CZ1746" i="64" a="1"/>
  <c r="CZ1746" i="64" s="1"/>
  <c r="CT91" i="64" a="1"/>
  <c r="CT91" i="64" s="1"/>
  <c r="CR2018" i="64" a="1"/>
  <c r="CR2018" i="64" s="1"/>
  <c r="DB1755" i="64" a="1"/>
  <c r="DB1755" i="64" s="1"/>
  <c r="CZ1765" i="64" a="1"/>
  <c r="CZ1765" i="64" s="1"/>
  <c r="CO54" i="64" a="1"/>
  <c r="CO54" i="64" s="1"/>
  <c r="CO1238" i="64" a="1"/>
  <c r="CO1238" i="64" s="1"/>
  <c r="CY40" i="64" a="1"/>
  <c r="CY40" i="64" s="1"/>
  <c r="CY668" i="64" s="1"/>
  <c r="CQ54" i="64" a="1"/>
  <c r="CQ54" i="64" s="1"/>
  <c r="DB245" i="64" a="1"/>
  <c r="DB245" i="64" s="1"/>
  <c r="CZ2186" i="64" a="1"/>
  <c r="CZ2186" i="64" s="1"/>
  <c r="CY2165" i="64" a="1"/>
  <c r="CY2165" i="64" s="1"/>
  <c r="CW1765" i="64" a="1"/>
  <c r="CW1765" i="64" s="1"/>
  <c r="CW2186" i="64" a="1"/>
  <c r="CW2186" i="64" s="1"/>
  <c r="CZ1240" i="64" a="1"/>
  <c r="CZ1240" i="64" s="1"/>
  <c r="CS40" i="64" a="1"/>
  <c r="CS40" i="64" s="1"/>
  <c r="CS668" i="64" s="1"/>
  <c r="CP1747" i="64" a="1"/>
  <c r="CP1747" i="64" s="1"/>
  <c r="DE2145" i="64" a="1"/>
  <c r="DE2145" i="64" s="1"/>
  <c r="DF2165" i="64" a="1"/>
  <c r="DF2165" i="64" s="1"/>
  <c r="DG1755" i="64" a="1"/>
  <c r="DG1755" i="64" s="1"/>
  <c r="DE91" i="64" a="1"/>
  <c r="DE91" i="64" s="1"/>
  <c r="DF40" i="64" a="1"/>
  <c r="DF40" i="64" s="1"/>
  <c r="DF668" i="64" s="1"/>
  <c r="DG59" i="64" a="1"/>
  <c r="DG59" i="64" s="1"/>
  <c r="DG75" i="64" a="1"/>
  <c r="DG75" i="64" s="1"/>
  <c r="DF1238" i="64" a="1"/>
  <c r="DF1238" i="64" s="1"/>
  <c r="DE92" i="64" a="1"/>
  <c r="DE92" i="64" s="1"/>
  <c r="DE1747" i="64" a="1"/>
  <c r="DE1747" i="64" s="1"/>
  <c r="DG1764" i="64" a="1"/>
  <c r="DG1764" i="64" s="1"/>
  <c r="DG175" i="64" a="1"/>
  <c r="DG175" i="64" s="1"/>
  <c r="DG1756" i="64" a="1"/>
  <c r="DG1756" i="64" s="1"/>
  <c r="CV1984" i="64" a="1"/>
  <c r="CV1984" i="64" s="1"/>
  <c r="CO413" i="64" a="1"/>
  <c r="CO413" i="64" s="1"/>
  <c r="CU1765" i="64" a="1"/>
  <c r="CU1765" i="64" s="1"/>
  <c r="CO175" i="64" a="1"/>
  <c r="CO175" i="64" s="1"/>
  <c r="CP91" i="64" a="1"/>
  <c r="CP91" i="64" s="1"/>
  <c r="CX1984" i="64" a="1"/>
  <c r="CX1984" i="64" s="1"/>
  <c r="CT2186" i="64" a="1"/>
  <c r="CT2186" i="64" s="1"/>
  <c r="CR1756" i="64" a="1"/>
  <c r="CR1756" i="64" s="1"/>
  <c r="CV89" i="64" a="1"/>
  <c r="CV89" i="64" s="1"/>
  <c r="DA1746" i="64" a="1"/>
  <c r="DA1746" i="64" s="1"/>
  <c r="CW90" i="64" a="1"/>
  <c r="CW90" i="64" s="1"/>
  <c r="CS1720" i="64" a="1"/>
  <c r="CS1720" i="64" s="1"/>
  <c r="CS1722" i="64" a="1"/>
  <c r="CS1722" i="64" s="1"/>
  <c r="CX59" i="64" a="1"/>
  <c r="CX59" i="64" s="1"/>
  <c r="CU40" i="64" a="1"/>
  <c r="CU40" i="64" s="1"/>
  <c r="CU668" i="64" s="1"/>
  <c r="DC90" i="64" a="1"/>
  <c r="DC90" i="64" s="1"/>
  <c r="CU1240" i="64" a="1"/>
  <c r="CU1240" i="64" s="1"/>
  <c r="CR75" i="64" a="1"/>
  <c r="CR75" i="64" s="1"/>
  <c r="CW75" i="64" a="1"/>
  <c r="CW75" i="64" s="1"/>
  <c r="CP1746" i="64" a="1"/>
  <c r="CP1746" i="64" s="1"/>
  <c r="CO1984" i="64" a="1"/>
  <c r="CO1984" i="64" s="1"/>
  <c r="DB1238" i="64" a="1"/>
  <c r="DB1238" i="64" s="1"/>
  <c r="DA2145" i="64" a="1"/>
  <c r="DA2145" i="64" s="1"/>
  <c r="CV1720" i="64" a="1"/>
  <c r="CV1720" i="64" s="1"/>
  <c r="CQ1722" i="64" a="1"/>
  <c r="CQ1722" i="64" s="1"/>
  <c r="CZ413" i="64" a="1"/>
  <c r="CZ413" i="64" s="1"/>
  <c r="CP1238" i="64" a="1"/>
  <c r="CP1238" i="64" s="1"/>
  <c r="DD1887" i="64" a="1"/>
  <c r="DD1887" i="64" s="1"/>
  <c r="DD1895" i="64" s="1"/>
  <c r="CQ2165" i="64" a="1"/>
  <c r="CQ2165" i="64" s="1"/>
  <c r="CO1722" i="64" a="1"/>
  <c r="CO1722" i="64" s="1"/>
  <c r="CX91" i="64" a="1"/>
  <c r="CX91" i="64" s="1"/>
  <c r="CU1238" i="64" a="1"/>
  <c r="CU1238" i="64" s="1"/>
  <c r="CR1722" i="64" a="1"/>
  <c r="CR1722" i="64" s="1"/>
  <c r="DA92" i="64" a="1"/>
  <c r="DA92" i="64" s="1"/>
  <c r="CZ90" i="64" a="1"/>
  <c r="CZ90" i="64" s="1"/>
  <c r="CS1756" i="64" a="1"/>
  <c r="CS1756" i="64" s="1"/>
  <c r="CP175" i="64" a="1"/>
  <c r="CP175" i="64" s="1"/>
  <c r="CZ89" i="64" a="1"/>
  <c r="CZ89" i="64" s="1"/>
  <c r="DC1720" i="64" a="1"/>
  <c r="DC1720" i="64" s="1"/>
  <c r="DD54" i="64" a="1"/>
  <c r="DD54" i="64" s="1"/>
  <c r="CZ1755" i="64" a="1"/>
  <c r="CZ1755" i="64" s="1"/>
  <c r="CY59" i="64" a="1"/>
  <c r="CY59" i="64" s="1"/>
  <c r="CY1764" i="64" a="1"/>
  <c r="CY1764" i="64" s="1"/>
  <c r="CZ1887" i="64" a="1"/>
  <c r="CZ1887" i="64" s="1"/>
  <c r="CZ1895" i="64" s="1"/>
  <c r="CX1240" i="64" a="1"/>
  <c r="CX1240" i="64" s="1"/>
  <c r="CS90" i="64" a="1"/>
  <c r="CS90" i="64" s="1"/>
  <c r="CR2186" i="64" a="1"/>
  <c r="CR2186" i="64" s="1"/>
  <c r="DF54" i="64" a="1"/>
  <c r="DF54" i="64" s="1"/>
  <c r="DF90" i="64" a="1"/>
  <c r="DF90" i="64" s="1"/>
  <c r="DF413" i="64" a="1"/>
  <c r="DF413" i="64" s="1"/>
  <c r="DH91" i="64" a="1"/>
  <c r="DH91" i="64" s="1"/>
  <c r="DH1764" i="64" a="1"/>
  <c r="DH1764" i="64" s="1"/>
  <c r="DE1240" i="64" a="1"/>
  <c r="DE1240" i="64" s="1"/>
  <c r="DE90" i="64" a="1"/>
  <c r="DE90" i="64" s="1"/>
  <c r="DH1887" i="64" a="1"/>
  <c r="DH1887" i="64" s="1"/>
  <c r="DH1895" i="64" s="1"/>
  <c r="DH54" i="64" a="1"/>
  <c r="DH54" i="64" s="1"/>
  <c r="DG89" i="64" a="1"/>
  <c r="DG89" i="64" s="1"/>
  <c r="DF59" i="64" a="1"/>
  <c r="DF59" i="64" s="1"/>
  <c r="CU2018" i="64" a="1"/>
  <c r="CU2018" i="64" s="1"/>
  <c r="CV2018" i="64" a="1"/>
  <c r="CV2018" i="64" s="1"/>
  <c r="CY1238" i="64" a="1"/>
  <c r="CY1238" i="64" s="1"/>
  <c r="CQ1765" i="64" a="1"/>
  <c r="CQ1765" i="64" s="1"/>
  <c r="CO1765" i="64" a="1"/>
  <c r="CO1765" i="64" s="1"/>
  <c r="CW1755" i="64" a="1"/>
  <c r="CW1755" i="64" s="1"/>
  <c r="CZ59" i="64" a="1"/>
  <c r="CZ59" i="64" s="1"/>
  <c r="CT75" i="64" a="1"/>
  <c r="CT75" i="64" s="1"/>
  <c r="CO1240" i="64" a="1"/>
  <c r="CO1240" i="64" s="1"/>
  <c r="DD1755" i="64" a="1"/>
  <c r="DD1755" i="64" s="1"/>
  <c r="CO1755" i="64" a="1"/>
  <c r="CO1755" i="64" s="1"/>
  <c r="CT1238" i="64" a="1"/>
  <c r="CT1238" i="64" s="1"/>
  <c r="CP1984" i="64" a="1"/>
  <c r="CP1984" i="64" s="1"/>
  <c r="CQ1755" i="64" a="1"/>
  <c r="CQ1755" i="64" s="1"/>
  <c r="DB1240" i="64" a="1"/>
  <c r="DB1240" i="64" s="1"/>
  <c r="DC75" i="64" a="1"/>
  <c r="DC75" i="64" s="1"/>
  <c r="CW1756" i="64" a="1"/>
  <c r="CW1756" i="64" s="1"/>
  <c r="CV1765" i="64" a="1"/>
  <c r="CV1765" i="64" s="1"/>
  <c r="CO1747" i="64" a="1"/>
  <c r="CO1747" i="64" s="1"/>
  <c r="CX413" i="64" a="1"/>
  <c r="CX413" i="64" s="1"/>
  <c r="CR1746" i="64" a="1"/>
  <c r="CR1746" i="64" s="1"/>
  <c r="DD1764" i="64" a="1"/>
  <c r="DD1764" i="64" s="1"/>
  <c r="CQ75" i="64" a="1"/>
  <c r="CQ75" i="64" s="1"/>
  <c r="CT1756" i="64" a="1"/>
  <c r="CT1756" i="64" s="1"/>
  <c r="CR1240" i="64" a="1"/>
  <c r="CR1240" i="64" s="1"/>
  <c r="CR1984" i="64" a="1"/>
  <c r="CR1984" i="64" s="1"/>
  <c r="CX1755" i="64" a="1"/>
  <c r="CX1755" i="64" s="1"/>
  <c r="DC2018" i="64" a="1"/>
  <c r="DC2018" i="64" s="1"/>
  <c r="CW1984" i="64" a="1"/>
  <c r="CW1984" i="64" s="1"/>
  <c r="CV1755" i="64" a="1"/>
  <c r="CV1755" i="64" s="1"/>
  <c r="CV91" i="64" a="1"/>
  <c r="CV91" i="64" s="1"/>
  <c r="CW413" i="64" a="1"/>
  <c r="CW413" i="64" s="1"/>
  <c r="CS91" i="64" a="1"/>
  <c r="CS91" i="64" s="1"/>
  <c r="DC92" i="64" a="1"/>
  <c r="DC92" i="64" s="1"/>
  <c r="CQ1238" i="64" a="1"/>
  <c r="CQ1238" i="64" s="1"/>
  <c r="CR1924" i="64" a="1"/>
  <c r="CR1924" i="64" s="1"/>
  <c r="CO2186" i="64" a="1"/>
  <c r="CO2186" i="64" s="1"/>
  <c r="CR92" i="64" a="1"/>
  <c r="CR92" i="64" s="1"/>
  <c r="DB1746" i="64" a="1"/>
  <c r="DB1746" i="64" s="1"/>
  <c r="DA413" i="64" a="1"/>
  <c r="DA413" i="64" s="1"/>
  <c r="CZ54" i="64" a="1"/>
  <c r="CZ54" i="64" s="1"/>
  <c r="CW1887" i="64" a="1"/>
  <c r="CW1887" i="64" s="1"/>
  <c r="CW1895" i="64" s="1"/>
  <c r="CW1720" i="64" a="1"/>
  <c r="CW1720" i="64" s="1"/>
  <c r="CX90" i="64" a="1"/>
  <c r="CX90" i="64" s="1"/>
  <c r="CW89" i="64" a="1"/>
  <c r="CW89" i="64" s="1"/>
  <c r="CT245" i="64" a="1"/>
  <c r="CT245" i="64" s="1"/>
  <c r="DL466" i="64" a="1"/>
  <c r="DL466" i="64" s="1"/>
  <c r="DL467" i="64" s="1"/>
  <c r="DB90" i="64" a="1"/>
  <c r="DB90" i="64" s="1"/>
  <c r="DA54" i="64" a="1"/>
  <c r="DA54" i="64" s="1"/>
  <c r="DB54" i="64" a="1"/>
  <c r="DB54" i="64" s="1"/>
  <c r="DA2165" i="64" a="1"/>
  <c r="DA2165" i="64" s="1"/>
  <c r="DC2145" i="64" a="1"/>
  <c r="DC2145" i="64" s="1"/>
  <c r="DD1756" i="64" a="1"/>
  <c r="DD1756" i="64" s="1"/>
  <c r="DA91" i="64" a="1"/>
  <c r="DA91" i="64" s="1"/>
  <c r="DA1722" i="64" a="1"/>
  <c r="DA1722" i="64" s="1"/>
  <c r="DC1722" i="64" a="1"/>
  <c r="DC1722" i="64" s="1"/>
  <c r="DD40" i="64" a="1"/>
  <c r="DD40" i="64" s="1"/>
  <c r="DD668" i="64" s="1"/>
  <c r="DC91" i="64" a="1"/>
  <c r="DC91" i="64" s="1"/>
  <c r="DB2145" i="64" a="1"/>
  <c r="DB2145" i="64" s="1"/>
  <c r="DC2186" i="64" a="1"/>
  <c r="DC2186" i="64" s="1"/>
  <c r="DA75" i="64" a="1"/>
  <c r="DA75" i="64" s="1"/>
  <c r="DC1764" i="64" a="1"/>
  <c r="DC1764" i="64" s="1"/>
  <c r="DB2186" i="64" a="1"/>
  <c r="DB2186" i="64" s="1"/>
  <c r="DC1755" i="64" a="1"/>
  <c r="DC1755" i="64" s="1"/>
  <c r="DD1765" i="64" a="1"/>
  <c r="DD1765" i="64" s="1"/>
  <c r="DB40" i="64" a="1"/>
  <c r="DB40" i="64" s="1"/>
  <c r="DB668" i="64" s="1"/>
  <c r="DB1765" i="64" a="1"/>
  <c r="DB1765" i="64" s="1"/>
  <c r="DB1887" i="64" a="1"/>
  <c r="DB1887" i="64" s="1"/>
  <c r="DB1895" i="64" s="1"/>
  <c r="DC175" i="64" a="1"/>
  <c r="DC175" i="64" s="1"/>
  <c r="DA2018" i="64" a="1"/>
  <c r="DA2018" i="64" s="1"/>
  <c r="DA90" i="64" a="1"/>
  <c r="DA90" i="64" s="1"/>
  <c r="DB1756" i="64" a="1"/>
  <c r="DB1756" i="64" s="1"/>
  <c r="DD2165" i="64" a="1"/>
  <c r="DD2165" i="64" s="1"/>
  <c r="DA1747" i="64" a="1"/>
  <c r="DA1747" i="64" s="1"/>
  <c r="DB1984" i="64" a="1"/>
  <c r="DB1984" i="64" s="1"/>
  <c r="DB1722" i="64" a="1"/>
  <c r="DB1722" i="64" s="1"/>
  <c r="DA2186" i="64" a="1"/>
  <c r="DA2186" i="64" s="1"/>
  <c r="CZ1722" i="64" a="1"/>
  <c r="CZ1722" i="64" s="1"/>
  <c r="CX1720" i="64" a="1"/>
  <c r="CX1720" i="64" s="1"/>
  <c r="CU75" i="64" a="1"/>
  <c r="CU75" i="64" s="1"/>
  <c r="CU1756" i="64" a="1"/>
  <c r="CU1756" i="64" s="1"/>
  <c r="CW1764" i="64" a="1"/>
  <c r="CW1764" i="64" s="1"/>
  <c r="CR1765" i="64" a="1"/>
  <c r="CR1765" i="64" s="1"/>
  <c r="DA175" i="64" a="1"/>
  <c r="DA175" i="64" s="1"/>
  <c r="DD2018" i="64" a="1"/>
  <c r="DD2018" i="64" s="1"/>
  <c r="DD89" i="64" a="1"/>
  <c r="DD89" i="64" s="1"/>
  <c r="DB89" i="64" a="1"/>
  <c r="DB89" i="64" s="1"/>
  <c r="DC1240" i="64" a="1"/>
  <c r="DC1240" i="64" s="1"/>
  <c r="DD91" i="64" a="1"/>
  <c r="DD91" i="64" s="1"/>
  <c r="CQ1746" i="64" a="1"/>
  <c r="CQ1746" i="64" s="1"/>
  <c r="CQ1720" i="64" a="1"/>
  <c r="CQ1720" i="64" s="1"/>
  <c r="CR1238" i="64" a="1"/>
  <c r="CR1238" i="64" s="1"/>
  <c r="CR2165" i="64" a="1"/>
  <c r="CR2165" i="64" s="1"/>
  <c r="CS245" i="64" a="1"/>
  <c r="CS245" i="64" s="1"/>
  <c r="CO2165" i="64" a="1"/>
  <c r="CO2165" i="64" s="1"/>
  <c r="CT413" i="64" a="1"/>
  <c r="CT413" i="64" s="1"/>
  <c r="CO1720" i="64" a="1"/>
  <c r="CO1720" i="64" s="1"/>
  <c r="CT54" i="64" a="1"/>
  <c r="CT54" i="64" s="1"/>
  <c r="CR90" i="64" a="1"/>
  <c r="CR90" i="64" s="1"/>
  <c r="CS413" i="64" a="1"/>
  <c r="CS413" i="64" s="1"/>
  <c r="DB1764" i="64" a="1"/>
  <c r="DB1764" i="64" s="1"/>
  <c r="DD413" i="64" a="1"/>
  <c r="DD413" i="64" s="1"/>
  <c r="DA1764" i="64" a="1"/>
  <c r="DA1764" i="64" s="1"/>
  <c r="DC59" i="64" a="1"/>
  <c r="DC59" i="64" s="1"/>
  <c r="DH2145" i="64" a="1"/>
  <c r="DH2145" i="64" s="1"/>
  <c r="DG2165" i="64" a="1"/>
  <c r="DG2165" i="64" s="1"/>
  <c r="DE1765" i="64" a="1"/>
  <c r="DE1765" i="64" s="1"/>
  <c r="DE2186" i="64" a="1"/>
  <c r="DE2186" i="64" s="1"/>
  <c r="DF92" i="64" a="1"/>
  <c r="DF92" i="64" s="1"/>
  <c r="DH1746" i="64" a="1"/>
  <c r="DH1746" i="64" s="1"/>
  <c r="DG54" i="64" a="1"/>
  <c r="DG54" i="64" s="1"/>
  <c r="DG92" i="64" a="1"/>
  <c r="DG92" i="64" s="1"/>
  <c r="DH75" i="64" a="1"/>
  <c r="DH75" i="64" s="1"/>
  <c r="DF1984" i="64" a="1"/>
  <c r="DF1984" i="64" s="1"/>
  <c r="DF2018" i="64" a="1"/>
  <c r="DF2018" i="64" s="1"/>
  <c r="DH1722" i="64" a="1"/>
  <c r="DH1722" i="64" s="1"/>
  <c r="DF1747" i="64" a="1"/>
  <c r="DF1747" i="64" s="1"/>
  <c r="DH175" i="64" a="1"/>
  <c r="DH175" i="64" s="1"/>
  <c r="DH1765" i="64" a="1"/>
  <c r="DH1765" i="64" s="1"/>
  <c r="DE1887" i="64" a="1"/>
  <c r="DE1887" i="64" s="1"/>
  <c r="DE1895" i="64" s="1"/>
  <c r="DH40" i="64" a="1"/>
  <c r="DH40" i="64" s="1"/>
  <c r="DH668" i="64" s="1"/>
  <c r="CT2145" i="64" a="1"/>
  <c r="CT2145" i="64" s="1"/>
  <c r="CV90" i="64" a="1"/>
  <c r="CV90" i="64" s="1"/>
  <c r="CQ1240" i="64" a="1"/>
  <c r="CQ1240" i="64" s="1"/>
  <c r="CO75" i="64" a="1"/>
  <c r="CO75" i="64" s="1"/>
  <c r="CQ1764" i="64" a="1"/>
  <c r="CQ1764" i="64" s="1"/>
  <c r="CV92" i="64" a="1"/>
  <c r="CV92" i="64" s="1"/>
  <c r="CQ2186" i="64" a="1"/>
  <c r="CQ2186" i="64" s="1"/>
  <c r="CT1720" i="64" a="1"/>
  <c r="CT1720" i="64" s="1"/>
  <c r="CZ2145" i="64" a="1"/>
  <c r="CZ2145" i="64" s="1"/>
  <c r="CS1746" i="64" a="1"/>
  <c r="CS1746" i="64" s="1"/>
  <c r="DC413" i="64" a="1"/>
  <c r="DC413" i="64" s="1"/>
  <c r="CU59" i="64" a="1"/>
  <c r="CU59" i="64" s="1"/>
  <c r="CU89" i="64" a="1"/>
  <c r="CU89" i="64" s="1"/>
  <c r="CT1722" i="64" a="1"/>
  <c r="CT1722" i="64" s="1"/>
  <c r="CT1887" i="64" a="1"/>
  <c r="CT1887" i="64" s="1"/>
  <c r="CT1895" i="64" s="1"/>
  <c r="DC245" i="64" a="1"/>
  <c r="DC245" i="64" s="1"/>
  <c r="DD1240" i="64" a="1"/>
  <c r="DD1240" i="64" s="1"/>
  <c r="CZ2018" i="64" a="1"/>
  <c r="CZ2018" i="64" s="1"/>
  <c r="CV1756" i="64" a="1"/>
  <c r="CV1756" i="64" s="1"/>
  <c r="CP1756" i="64" a="1"/>
  <c r="CP1756" i="64" s="1"/>
  <c r="CZ1238" i="64" a="1"/>
  <c r="CZ1238" i="64" s="1"/>
  <c r="CP413" i="64" a="1"/>
  <c r="CP413" i="64" s="1"/>
  <c r="DC54" i="64" a="1"/>
  <c r="DC54" i="64" s="1"/>
  <c r="CS1765" i="64" a="1"/>
  <c r="CS1765" i="64" s="1"/>
  <c r="CY1755" i="64" a="1"/>
  <c r="CY1755" i="64" s="1"/>
  <c r="CX245" i="64" a="1"/>
  <c r="CX245" i="64" s="1"/>
  <c r="CR413" i="64" a="1"/>
  <c r="CR413" i="64" s="1"/>
  <c r="CS1984" i="64" a="1"/>
  <c r="CS1984" i="64" s="1"/>
  <c r="DD175" i="64" a="1"/>
  <c r="DD175" i="64" s="1"/>
  <c r="CX1887" i="64" a="1"/>
  <c r="CX1887" i="64" s="1"/>
  <c r="CX1895" i="64" s="1"/>
  <c r="CQ413" i="64" a="1"/>
  <c r="CQ413" i="64" s="1"/>
  <c r="CV2145" i="64" a="1"/>
  <c r="CV2145" i="64" s="1"/>
  <c r="CY1887" i="64" a="1"/>
  <c r="CY1887" i="64" s="1"/>
  <c r="CY1895" i="64" s="1"/>
  <c r="DA40" i="64" a="1"/>
  <c r="DA40" i="64" s="1"/>
  <c r="DA668" i="64" s="1"/>
  <c r="DB1747" i="64" a="1"/>
  <c r="DB1747" i="64" s="1"/>
  <c r="CP90" i="64" a="1"/>
  <c r="CP90" i="64" s="1"/>
  <c r="CV1746" i="64" a="1"/>
  <c r="CV1746" i="64" s="1"/>
  <c r="CW1238" i="64" a="1"/>
  <c r="CW1238" i="64" s="1"/>
  <c r="CR1720" i="64" a="1"/>
  <c r="CR1720" i="64" s="1"/>
  <c r="DC1984" i="64" a="1"/>
  <c r="DC1984" i="64" s="1"/>
  <c r="DD1746" i="64" a="1"/>
  <c r="DD1746" i="64" s="1"/>
  <c r="CZ1764" i="64" a="1"/>
  <c r="CZ1764" i="64" s="1"/>
  <c r="CX1722" i="64" a="1"/>
  <c r="CX1722" i="64" s="1"/>
  <c r="CW1747" i="64" a="1"/>
  <c r="CW1747" i="64" s="1"/>
  <c r="CX2186" i="64" a="1"/>
  <c r="CX2186" i="64" s="1"/>
  <c r="DE2018" i="64" a="1"/>
  <c r="DE2018" i="64" s="1"/>
  <c r="CW2018" i="64" a="1"/>
  <c r="CW2018" i="64" s="1"/>
  <c r="CS1747" i="64" a="1"/>
  <c r="CS1747" i="64" s="1"/>
  <c r="DF89" i="64" a="1"/>
  <c r="DF89" i="64" s="1"/>
  <c r="DG1720" i="64" a="1"/>
  <c r="DG1720" i="64" s="1"/>
  <c r="DG245" i="64" a="1"/>
  <c r="DG245" i="64" s="1"/>
  <c r="DH1747" i="64" a="1"/>
  <c r="DH1747" i="64" s="1"/>
  <c r="DF175" i="64" a="1"/>
  <c r="DF175" i="64" s="1"/>
  <c r="DG1722" i="64" a="1"/>
  <c r="DG1722" i="64" s="1"/>
  <c r="DH1238" i="64" a="1"/>
  <c r="DH1238" i="64" s="1"/>
  <c r="DE1238" i="64" a="1"/>
  <c r="DE1238" i="64" s="1"/>
  <c r="DE59" i="64" a="1"/>
  <c r="DE59" i="64" s="1"/>
  <c r="DG2018" i="64" a="1"/>
  <c r="DG2018" i="64" s="1"/>
  <c r="DH1755" i="64" a="1"/>
  <c r="DH1755" i="64" s="1"/>
  <c r="DH413" i="64" a="1"/>
  <c r="DH413" i="64" s="1"/>
  <c r="DE1984" i="64" a="1"/>
  <c r="DE1984" i="64" s="1"/>
  <c r="DG1887" i="64" a="1"/>
  <c r="DG1887" i="64" s="1"/>
  <c r="DG1895" i="64" s="1"/>
  <c r="CU1764" i="64" a="1"/>
  <c r="CU1764" i="64" s="1"/>
  <c r="CZ1984" i="64" a="1"/>
  <c r="CZ1984" i="64" s="1"/>
  <c r="DB59" i="64" a="1"/>
  <c r="DB59" i="64" s="1"/>
  <c r="CR89" i="64" a="1"/>
  <c r="CR89" i="64" s="1"/>
  <c r="CO1924" i="64" a="1"/>
  <c r="CO1924" i="64" s="1"/>
  <c r="CY1240" i="64" a="1"/>
  <c r="CY1240" i="64" s="1"/>
  <c r="CQ1887" i="64" a="1"/>
  <c r="CQ1887" i="64" s="1"/>
  <c r="CQ1895" i="64" s="1"/>
  <c r="CV2186" i="64" a="1"/>
  <c r="CV2186" i="64" s="1"/>
  <c r="CY1722" i="64" a="1"/>
  <c r="CY1722" i="64" s="1"/>
  <c r="CQ40" i="64" a="1"/>
  <c r="CQ40" i="64" s="1"/>
  <c r="CQ668" i="64" s="1"/>
  <c r="DB75" i="64" a="1"/>
  <c r="DB75" i="64" s="1"/>
  <c r="CQ90" i="64" a="1"/>
  <c r="CQ90" i="64" s="1"/>
  <c r="CS2165" i="64" a="1"/>
  <c r="CS2165" i="64" s="1"/>
  <c r="CZ175" i="64" a="1"/>
  <c r="CZ175" i="64" s="1"/>
  <c r="CR175" i="64" a="1"/>
  <c r="CR175" i="64" s="1"/>
  <c r="DD90" i="64" a="1"/>
  <c r="DD90" i="64" s="1"/>
  <c r="DD1747" i="64" a="1"/>
  <c r="DD1747" i="64" s="1"/>
  <c r="CQ92" i="64" a="1"/>
  <c r="CQ92" i="64" s="1"/>
  <c r="CU2186" i="64" a="1"/>
  <c r="CU2186" i="64" s="1"/>
  <c r="CR1755" i="64" a="1"/>
  <c r="CR1755" i="64" s="1"/>
  <c r="CS2018" i="64" a="1"/>
  <c r="CS2018" i="64" s="1"/>
  <c r="DC89" i="64" a="1"/>
  <c r="DC89" i="64" s="1"/>
  <c r="DD59" i="64" a="1"/>
  <c r="DD59" i="64" s="1"/>
  <c r="CP54" i="64" a="1"/>
  <c r="CP54" i="64" s="1"/>
  <c r="CU1722" i="64" a="1"/>
  <c r="CU1722" i="64" s="1"/>
  <c r="CZ91" i="64" a="1"/>
  <c r="CZ91" i="64" s="1"/>
  <c r="CR2145" i="64" a="1"/>
  <c r="CR2145" i="64" s="1"/>
  <c r="CT1764" i="64" a="1"/>
  <c r="CT1764" i="64" s="1"/>
  <c r="DB1720" i="64" a="1"/>
  <c r="DB1720" i="64" s="1"/>
  <c r="CU245" i="64" a="1"/>
  <c r="CU245" i="64" s="1"/>
  <c r="CV413" i="64" a="1"/>
  <c r="CV413" i="64" s="1"/>
  <c r="CT2165" i="64" a="1"/>
  <c r="CT2165" i="64" s="1"/>
  <c r="CO91" i="64" a="1"/>
  <c r="CO91" i="64" s="1"/>
  <c r="DC1756" i="64" a="1"/>
  <c r="DC1756" i="64" s="1"/>
  <c r="DA59" i="64" a="1"/>
  <c r="DA59" i="64" s="1"/>
  <c r="CQ245" i="64" a="1"/>
  <c r="CQ245" i="64" s="1"/>
  <c r="CV1240" i="64" a="1"/>
  <c r="CV1240" i="64" s="1"/>
  <c r="CU1747" i="64" a="1"/>
  <c r="CU1747" i="64" s="1"/>
  <c r="CS59" i="64" a="1"/>
  <c r="CS59" i="64" s="1"/>
  <c r="DB2018" i="64" a="1"/>
  <c r="DB2018" i="64" s="1"/>
  <c r="DD75" i="64" a="1"/>
  <c r="DD75" i="64" s="1"/>
  <c r="CU2165" i="64" a="1"/>
  <c r="CU2165" i="64" s="1"/>
  <c r="CX1765" i="64" a="1"/>
  <c r="CX1765" i="64" s="1"/>
  <c r="CY245" i="64" a="1"/>
  <c r="CY245" i="64" s="1"/>
  <c r="CY92" i="64" a="1"/>
  <c r="CY92" i="64" s="1"/>
  <c r="CU413" i="64" a="1"/>
  <c r="CU413" i="64" s="1"/>
  <c r="CY1747" i="64" a="1"/>
  <c r="CY1747" i="64" s="1"/>
  <c r="CY1984" i="64" a="1"/>
  <c r="CY1984" i="64" s="1"/>
  <c r="DH2165" i="64" a="1"/>
  <c r="DH2165" i="64" s="1"/>
  <c r="DF1764" i="64" a="1"/>
  <c r="DF1764" i="64" s="1"/>
  <c r="DE1746" i="64" a="1"/>
  <c r="DE1746" i="64" s="1"/>
  <c r="DE1764" i="64" a="1"/>
  <c r="DE1764" i="64" s="1"/>
  <c r="DG413" i="64" a="1"/>
  <c r="DG413" i="64" s="1"/>
  <c r="DG1747" i="64" a="1"/>
  <c r="DG1747" i="64" s="1"/>
  <c r="DF1240" i="64" a="1"/>
  <c r="DF1240" i="64" s="1"/>
  <c r="DE40" i="64" a="1"/>
  <c r="DE40" i="64" s="1"/>
  <c r="DE668" i="64" s="1"/>
  <c r="DH1984" i="64" a="1"/>
  <c r="DH1984" i="64" s="1"/>
  <c r="DH90" i="64" a="1"/>
  <c r="DH90" i="64" s="1"/>
  <c r="DG1238" i="64" a="1"/>
  <c r="DG1238" i="64" s="1"/>
  <c r="DE54" i="64" a="1"/>
  <c r="DE54" i="64" s="1"/>
  <c r="CU1746" i="64" a="1"/>
  <c r="CU1746" i="64" s="1"/>
  <c r="CY1756" i="64" a="1"/>
  <c r="CY1756" i="64" s="1"/>
  <c r="CW1746" i="64" a="1"/>
  <c r="CW1746" i="64" s="1"/>
  <c r="CR91" i="64" a="1"/>
  <c r="CR91" i="64" s="1"/>
  <c r="CU90" i="64" a="1"/>
  <c r="CU90" i="64" s="1"/>
  <c r="CS2145" i="64" a="1"/>
  <c r="CS2145" i="64" s="1"/>
  <c r="CR40" i="64" a="1"/>
  <c r="CR40" i="64" s="1"/>
  <c r="CR668" i="64" s="1"/>
  <c r="CV54" i="64" a="1"/>
  <c r="CV54" i="64" s="1"/>
  <c r="CU1755" i="64" a="1"/>
  <c r="CU1755" i="64" s="1"/>
  <c r="DC1238" i="64" a="1"/>
  <c r="DC1238" i="64" s="1"/>
  <c r="CY90" i="64" a="1"/>
  <c r="CY90" i="64" s="1"/>
  <c r="CU1887" i="64" a="1"/>
  <c r="CU1887" i="64" s="1"/>
  <c r="CU1895" i="64" s="1"/>
  <c r="CV75" i="64" a="1"/>
  <c r="CV75" i="64" s="1"/>
  <c r="CV2165" i="64" a="1"/>
  <c r="CV2165" i="64" s="1"/>
  <c r="CV1764" i="64" a="1"/>
  <c r="CV1764" i="64" s="1"/>
  <c r="DB175" i="64" a="1"/>
  <c r="DB175" i="64" s="1"/>
  <c r="DD2186" i="64" a="1"/>
  <c r="DD2186" i="64" s="1"/>
  <c r="CP1720" i="64" a="1"/>
  <c r="CP1720" i="64" s="1"/>
  <c r="CO90" i="64" a="1"/>
  <c r="CO90" i="64" s="1"/>
  <c r="CP245" i="64" a="1"/>
  <c r="CP245" i="64" s="1"/>
  <c r="CR59" i="64" a="1"/>
  <c r="CR59" i="64" s="1"/>
  <c r="DA245" i="64" a="1"/>
  <c r="DA245" i="64" s="1"/>
  <c r="DD1238" i="64" a="1"/>
  <c r="DD1238" i="64" s="1"/>
  <c r="CY175" i="64" a="1"/>
  <c r="CY175" i="64" s="1"/>
  <c r="CQ91" i="64" a="1"/>
  <c r="CQ91" i="64" s="1"/>
  <c r="CR1887" i="64" a="1"/>
  <c r="CR1887" i="64" s="1"/>
  <c r="CR1895" i="64" s="1"/>
  <c r="CY54" i="64" a="1"/>
  <c r="CY54" i="64" s="1"/>
  <c r="CU175" i="64" a="1"/>
  <c r="CU175" i="64" s="1"/>
  <c r="DD1722" i="64" a="1"/>
  <c r="DD1722" i="64" s="1"/>
  <c r="CT1755" i="64" a="1"/>
  <c r="CT1755" i="64" s="1"/>
  <c r="CT175" i="64" a="1"/>
  <c r="CT175" i="64" s="1"/>
  <c r="CY1746" i="64" a="1"/>
  <c r="CY1746" i="64" s="1"/>
  <c r="CP1764" i="64" a="1"/>
  <c r="CP1764" i="64" s="1"/>
  <c r="DD92" i="64" a="1"/>
  <c r="DD92" i="64" s="1"/>
  <c r="CO1887" i="64" a="1"/>
  <c r="CO1887" i="64" s="1"/>
  <c r="CZ2165" i="64" a="1"/>
  <c r="CZ2165" i="64" s="1"/>
  <c r="CP2145" i="64" a="1"/>
  <c r="CP2145" i="64" s="1"/>
  <c r="CU2145" i="64" a="1"/>
  <c r="CU2145" i="64" s="1"/>
  <c r="CW40" i="64" a="1"/>
  <c r="CW40" i="64" s="1"/>
  <c r="CW668" i="64" s="1"/>
  <c r="DA1765" i="64" a="1"/>
  <c r="DA1765" i="64" s="1"/>
  <c r="DC2165" i="64" a="1"/>
  <c r="DC2165" i="64" s="1"/>
  <c r="CW91" i="64" a="1"/>
  <c r="CW91" i="64" s="1"/>
  <c r="CW1722" i="64" a="1"/>
  <c r="CW1722" i="64" s="1"/>
  <c r="CX1756" i="64" a="1"/>
  <c r="CX1756" i="64" s="1"/>
  <c r="CW54" i="64" a="1"/>
  <c r="CW54" i="64" s="1"/>
  <c r="CV59" i="64" a="1"/>
  <c r="CV59" i="64" s="1"/>
  <c r="CT89" i="64" a="1"/>
  <c r="CT89" i="64" s="1"/>
  <c r="CX75" i="64" a="1"/>
  <c r="CX75" i="64" s="1"/>
  <c r="DE413" i="64" a="1"/>
  <c r="DE413" i="64" s="1"/>
  <c r="DE75" i="64" a="1"/>
  <c r="DE75" i="64" s="1"/>
  <c r="DH245" i="64" a="1"/>
  <c r="DH245" i="64" s="1"/>
  <c r="DG1765" i="64" a="1"/>
  <c r="DG1765" i="64" s="1"/>
  <c r="DG1984" i="64" a="1"/>
  <c r="DG1984" i="64" s="1"/>
  <c r="DH89" i="64" a="1"/>
  <c r="DH89" i="64" s="1"/>
  <c r="DH92" i="64" a="1"/>
  <c r="DH92" i="64" s="1"/>
  <c r="DF1720" i="64" a="1"/>
  <c r="DF1720" i="64" s="1"/>
  <c r="DG91" i="64" a="1"/>
  <c r="DG91" i="64" s="1"/>
  <c r="DG40" i="64" a="1"/>
  <c r="DG40" i="64" s="1"/>
  <c r="DG668" i="64" s="1"/>
  <c r="CR245" i="64" a="1"/>
  <c r="CR245" i="64" s="1"/>
  <c r="CO2018" i="64" a="1"/>
  <c r="CO2018" i="64" s="1"/>
  <c r="CO92" i="64" a="1"/>
  <c r="CO92" i="64" s="1"/>
  <c r="CQ89" i="64" a="1"/>
  <c r="CQ89" i="64" s="1"/>
  <c r="CU1984" i="64" a="1"/>
  <c r="CU1984" i="64" s="1"/>
  <c r="CQ1924" i="64" a="1"/>
  <c r="CQ1924" i="64" s="1"/>
  <c r="CR1764" i="64" a="1"/>
  <c r="CR1764" i="64" s="1"/>
  <c r="CP1887" i="64" a="1"/>
  <c r="CP1887" i="64" s="1"/>
  <c r="CP1895" i="64" s="1"/>
  <c r="CS1240" i="64" a="1"/>
  <c r="CS1240" i="64" s="1"/>
  <c r="DB92" i="64" a="1"/>
  <c r="DB92" i="64" s="1"/>
  <c r="CT2018" i="64" a="1"/>
  <c r="CT2018" i="64" s="1"/>
  <c r="CZ40" i="64" a="1"/>
  <c r="CZ40" i="64" s="1"/>
  <c r="CZ668" i="64" s="1"/>
  <c r="CX2145" i="64" a="1"/>
  <c r="CX2145" i="64" s="1"/>
  <c r="CP1755" i="64" a="1"/>
  <c r="CP1755" i="64" s="1"/>
  <c r="CO1746" i="64" a="1"/>
  <c r="CO1746" i="64" s="1"/>
  <c r="DC1887" i="64" a="1"/>
  <c r="DC1887" i="64" s="1"/>
  <c r="DC1895" i="64" s="1"/>
  <c r="DD2145" i="64" a="1"/>
  <c r="DD2145" i="64" s="1"/>
  <c r="CS75" i="64" a="1"/>
  <c r="CS75" i="64" s="1"/>
  <c r="CP1722" i="64" a="1"/>
  <c r="CP1722" i="64" s="1"/>
  <c r="CY75" i="64" a="1"/>
  <c r="CY75" i="64" s="1"/>
  <c r="CU54" i="64" a="1"/>
  <c r="CU54" i="64" s="1"/>
  <c r="DC1747" i="64" a="1"/>
  <c r="DC1747" i="64" s="1"/>
  <c r="DB91" i="64" a="1"/>
  <c r="DB91" i="64" s="1"/>
  <c r="CY91" i="64" a="1"/>
  <c r="CY91" i="64" s="1"/>
  <c r="CX92" i="64" a="1"/>
  <c r="CX92" i="64" s="1"/>
  <c r="CQ175" i="64" a="1"/>
  <c r="CQ175" i="64" s="1"/>
  <c r="CY89" i="64" a="1"/>
  <c r="CY89" i="64" s="1"/>
  <c r="DC1765" i="64" a="1"/>
  <c r="DC1765" i="64" s="1"/>
  <c r="DB413" i="64" a="1"/>
  <c r="DB413" i="64" s="1"/>
  <c r="CP2186" i="64" a="1"/>
  <c r="CP2186" i="64" s="1"/>
  <c r="CS1755" i="64" a="1"/>
  <c r="CS1755" i="64" s="1"/>
  <c r="CO2145" i="64" a="1"/>
  <c r="CO2145" i="64" s="1"/>
  <c r="CP2018" i="64" a="1"/>
  <c r="CP2018" i="64" s="1"/>
  <c r="DD1720" i="64" a="1"/>
  <c r="DD1720" i="64" s="1"/>
  <c r="CR54" i="64" a="1"/>
  <c r="CR54" i="64" s="1"/>
  <c r="CZ92" i="64" a="1"/>
  <c r="CZ92" i="64" s="1"/>
  <c r="CX54" i="64" a="1"/>
  <c r="CX54" i="64" s="1"/>
  <c r="CS2186" i="64" a="1"/>
  <c r="CS2186" i="64" s="1"/>
  <c r="CO40" i="64" a="1"/>
  <c r="CO40" i="64" s="1"/>
  <c r="CO668" i="64" s="1"/>
  <c r="DD245" i="64" a="1"/>
  <c r="DD245" i="64" s="1"/>
  <c r="CW92" i="64" a="1"/>
  <c r="CW92" i="64" s="1"/>
  <c r="CX89" i="64" a="1"/>
  <c r="CX89" i="64" s="1"/>
  <c r="CY413" i="64" a="1"/>
  <c r="CY413" i="64" s="1"/>
  <c r="CW175" i="64" a="1"/>
  <c r="CW175" i="64" s="1"/>
  <c r="CY2018" i="64" a="1"/>
  <c r="CY2018" i="64" s="1"/>
  <c r="CX40" i="64" a="1"/>
  <c r="CX40" i="64" s="1"/>
  <c r="CX668" i="64" s="1"/>
  <c r="CV1238" i="64" a="1"/>
  <c r="CV1238" i="64" s="1"/>
  <c r="CS1764" i="64" a="1"/>
  <c r="CS1764" i="64" s="1"/>
  <c r="DJ2186" i="64" a="1"/>
  <c r="DJ2186" i="64" s="1"/>
  <c r="DJ1984" i="64" a="1"/>
  <c r="DJ1984" i="64" s="1"/>
  <c r="DJ40" i="64" a="1"/>
  <c r="DJ40" i="64" s="1"/>
  <c r="DJ668" i="64" s="1"/>
  <c r="DL54" i="64" a="1"/>
  <c r="DL54" i="64" s="1"/>
  <c r="DJ2165" i="64" a="1"/>
  <c r="DJ2165" i="64" s="1"/>
  <c r="DJ175" i="64" a="1"/>
  <c r="DJ175" i="64" s="1"/>
  <c r="DL1764" i="64" a="1"/>
  <c r="DL1764" i="64" s="1"/>
  <c r="DL2396" i="64" a="1"/>
  <c r="DL2396" i="64" s="1"/>
  <c r="DJ1240" i="64" a="1"/>
  <c r="DJ1240" i="64" s="1"/>
  <c r="DJ75" i="64" a="1"/>
  <c r="DJ75" i="64" s="1"/>
  <c r="DL1643" i="64" a="1"/>
  <c r="DL1643" i="64" s="1"/>
  <c r="DL1644" i="64" s="1"/>
  <c r="DJ1765" i="64" a="1"/>
  <c r="DJ1765" i="64" s="1"/>
  <c r="DJ89" i="64" a="1"/>
  <c r="DJ89" i="64" s="1"/>
  <c r="DI1240" i="64" a="1"/>
  <c r="DI1240" i="64" s="1"/>
  <c r="DJ1238" i="64" a="1"/>
  <c r="DJ1238" i="64" s="1"/>
  <c r="DL1619" i="64" a="1"/>
  <c r="DL1619" i="64" s="1"/>
  <c r="DI59" i="64" a="1"/>
  <c r="DI59" i="64" s="1"/>
  <c r="DL1668" i="64" a="1"/>
  <c r="DL1668" i="64" s="1"/>
  <c r="DJ1764" i="64" a="1"/>
  <c r="DJ1764" i="64" s="1"/>
  <c r="DJ1747" i="64" a="1"/>
  <c r="DJ1747" i="64" s="1"/>
  <c r="DJ1720" i="64" a="1"/>
  <c r="DJ1720" i="64" s="1"/>
  <c r="DL1214" i="64" a="1"/>
  <c r="DL1214" i="64" s="1"/>
  <c r="DL1086" i="64" a="1"/>
  <c r="DL1086" i="64" s="1"/>
  <c r="DL2454" i="64" s="1"/>
  <c r="DL1395" i="64" a="1"/>
  <c r="DL1395" i="64" s="1"/>
  <c r="DI40" i="64" a="1"/>
  <c r="DI40" i="64" s="1"/>
  <c r="DI668" i="64" s="1"/>
  <c r="DI1755" i="64" a="1"/>
  <c r="DI1755" i="64" s="1"/>
  <c r="DL1984" i="64" a="1"/>
  <c r="DL1984" i="64" s="1"/>
  <c r="DL2422" i="64" a="1"/>
  <c r="DL2422" i="64" s="1"/>
  <c r="DL1613" i="64" a="1"/>
  <c r="DL1613" i="64" s="1"/>
  <c r="DL40" i="64" a="1"/>
  <c r="DL40" i="64" s="1"/>
  <c r="DL668" i="64" s="1"/>
  <c r="DL1887" i="64" a="1"/>
  <c r="DL1887" i="64" s="1"/>
  <c r="DL1895" i="64" s="1"/>
  <c r="DI89" i="64" a="1"/>
  <c r="DI89" i="64" s="1"/>
  <c r="DL645" i="64" a="1"/>
  <c r="DL645" i="64" s="1"/>
  <c r="DL1334" i="64" a="1"/>
  <c r="DL1334" i="64" s="1"/>
  <c r="DI92" i="64" a="1"/>
  <c r="DI92" i="64" s="1"/>
  <c r="DL389" i="64" a="1"/>
  <c r="DL389" i="64" s="1"/>
  <c r="DL1216" i="64" a="1"/>
  <c r="DL1216" i="64" s="1"/>
  <c r="DL1240" i="64" a="1"/>
  <c r="DL1240" i="64" s="1"/>
  <c r="DL412" i="64" a="1"/>
  <c r="DL412" i="64" s="1"/>
  <c r="DL2447" i="64" a="1"/>
  <c r="DL2447" i="64" s="1"/>
  <c r="DI245" i="64" a="1"/>
  <c r="DI245" i="64" s="1"/>
  <c r="DL472" i="64" a="1"/>
  <c r="DL472" i="64" s="1"/>
  <c r="DL568" i="64" a="1"/>
  <c r="DL568" i="64" s="1"/>
  <c r="DL1722" i="64" a="1"/>
  <c r="DL1722" i="64" s="1"/>
  <c r="DL60" i="64" a="1"/>
  <c r="DL60" i="64" s="1"/>
  <c r="DL91" i="64" a="1"/>
  <c r="DL91" i="64" s="1"/>
  <c r="DJ245" i="64" a="1"/>
  <c r="DJ245" i="64" s="1"/>
  <c r="DL2473" i="64" a="1"/>
  <c r="DL2473" i="64" s="1"/>
  <c r="DL1587" i="64" a="1"/>
  <c r="DL1587" i="64" s="1"/>
  <c r="DL1588" i="64" s="1"/>
  <c r="DL1747" i="64" a="1"/>
  <c r="DL1747" i="64" s="1"/>
  <c r="DL413" i="64" a="1"/>
  <c r="DL413" i="64" s="1"/>
  <c r="DL573" i="64" a="1"/>
  <c r="DL573" i="64" s="1"/>
  <c r="DL1507" i="64" a="1"/>
  <c r="DL1507" i="64" s="1"/>
  <c r="DL1466" i="64" a="1"/>
  <c r="DL1466" i="64" s="1"/>
  <c r="DL2186" i="64" a="1"/>
  <c r="DL2186" i="64" s="1"/>
  <c r="DL997" i="64" a="1"/>
  <c r="DL997" i="64" s="1"/>
  <c r="DL245" i="64" a="1"/>
  <c r="DL245" i="64" s="1"/>
  <c r="DI2165" i="64" a="1"/>
  <c r="DI2165" i="64" s="1"/>
  <c r="DJ1756" i="64" a="1"/>
  <c r="DJ1756" i="64" s="1"/>
  <c r="DJ1722" i="64" a="1"/>
  <c r="DJ1722" i="64" s="1"/>
  <c r="DJ1755" i="64" a="1"/>
  <c r="DJ1755" i="64" s="1"/>
  <c r="DJ54" i="64" a="1"/>
  <c r="DJ54" i="64" s="1"/>
  <c r="DJ2018" i="64" a="1"/>
  <c r="DJ2018" i="64" s="1"/>
  <c r="DL647" i="64" a="1"/>
  <c r="DL647" i="64" s="1"/>
  <c r="DL89" i="64" a="1"/>
  <c r="DL89" i="64" s="1"/>
  <c r="DL59" i="64" a="1"/>
  <c r="DL59" i="64" s="1"/>
  <c r="DL175" i="64" a="1"/>
  <c r="DL175" i="64" s="1"/>
  <c r="DI175" i="64" a="1"/>
  <c r="DI175" i="64" s="1"/>
  <c r="DL53" i="64" a="1"/>
  <c r="DL53" i="64" s="1"/>
  <c r="DL945" i="64" a="1"/>
  <c r="DL945" i="64" s="1"/>
  <c r="DL2405" i="64" s="1"/>
  <c r="DL1608" i="64" a="1"/>
  <c r="DL1608" i="64" s="1"/>
  <c r="DI1720" i="64" a="1"/>
  <c r="DI1720" i="64" s="1"/>
  <c r="DL2145" i="64" a="1"/>
  <c r="DL2145" i="64" s="1"/>
  <c r="DI54" i="64" a="1"/>
  <c r="DI54" i="64" s="1"/>
  <c r="DL55" i="64" a="1"/>
  <c r="DL55" i="64" s="1"/>
  <c r="DL1332" i="64" a="1"/>
  <c r="DL1332" i="64" s="1"/>
  <c r="DL1720" i="64" a="1"/>
  <c r="DL1720" i="64" s="1"/>
  <c r="DI413" i="64" a="1"/>
  <c r="DI413" i="64" s="1"/>
  <c r="DL2018" i="64" a="1"/>
  <c r="DL2018" i="64" s="1"/>
  <c r="DL1696" i="64" a="1"/>
  <c r="DL1696" i="64" s="1"/>
  <c r="DL2523" i="64" a="1"/>
  <c r="DL2523" i="64" s="1"/>
  <c r="DL176" i="64" a="1"/>
  <c r="DL176" i="64" s="1"/>
  <c r="DI1746" i="64" a="1"/>
  <c r="DI1746" i="64" s="1"/>
  <c r="DL598" i="64" a="1"/>
  <c r="DL598" i="64" s="1"/>
  <c r="DL1262" i="64" a="1"/>
  <c r="DL1262" i="64" s="1"/>
  <c r="DL2165" i="64" a="1"/>
  <c r="DL2165" i="64" s="1"/>
  <c r="DJ1746" i="64" a="1"/>
  <c r="DJ1746" i="64" s="1"/>
  <c r="DJ1887" i="64" a="1"/>
  <c r="DJ1887" i="64" s="1"/>
  <c r="DJ1895" i="64" s="1"/>
  <c r="DJ413" i="64" a="1"/>
  <c r="DJ413" i="64" s="1"/>
  <c r="DI91" i="64" a="1"/>
  <c r="DI91" i="64" s="1"/>
  <c r="DL2499" i="64" a="1"/>
  <c r="DL2499" i="64" s="1"/>
  <c r="DI1238" i="64" a="1"/>
  <c r="DI1238" i="64" s="1"/>
  <c r="DI2018" i="64" a="1"/>
  <c r="DI2018" i="64" s="1"/>
  <c r="DL1360" i="64" a="1"/>
  <c r="DL1360" i="64" s="1"/>
  <c r="DL1238" i="64" a="1"/>
  <c r="DL1238" i="64" s="1"/>
  <c r="DI75" i="64" a="1"/>
  <c r="DI75" i="64" s="1"/>
  <c r="DL1755" i="64" a="1"/>
  <c r="DL1755" i="64" s="1"/>
  <c r="DI1765" i="64" a="1"/>
  <c r="DI1765" i="64" s="1"/>
  <c r="DI1722" i="64" a="1"/>
  <c r="DI1722" i="64" s="1"/>
  <c r="DI90" i="64" a="1"/>
  <c r="DI90" i="64" s="1"/>
  <c r="DL92" i="64" a="1"/>
  <c r="DL92" i="64" s="1"/>
  <c r="DL1765" i="64" a="1"/>
  <c r="DL1765" i="64" s="1"/>
  <c r="DI1747" i="64" a="1"/>
  <c r="DI1747" i="64" s="1"/>
  <c r="DI1984" i="64" a="1"/>
  <c r="DI1984" i="64" s="1"/>
  <c r="DJ91" i="64" a="1"/>
  <c r="DJ91" i="64" s="1"/>
  <c r="DJ92" i="64" a="1"/>
  <c r="DJ92" i="64" s="1"/>
  <c r="DJ59" i="64" a="1"/>
  <c r="DJ59" i="64" s="1"/>
  <c r="DJ90" i="64" a="1"/>
  <c r="DJ90" i="64" s="1"/>
  <c r="DL1756" i="64" a="1"/>
  <c r="DL1756" i="64" s="1"/>
  <c r="DL1674" i="64" a="1"/>
  <c r="DL1674" i="64" s="1"/>
  <c r="DI1887" i="64" a="1"/>
  <c r="DI1887" i="64" s="1"/>
  <c r="DI1895" i="64" s="1"/>
  <c r="DL1666" i="64" a="1"/>
  <c r="DL1666" i="64" s="1"/>
  <c r="DI1756" i="64" a="1"/>
  <c r="DI1756" i="64" s="1"/>
  <c r="DL90" i="64" a="1"/>
  <c r="DL90" i="64" s="1"/>
  <c r="DI1764" i="64" a="1"/>
  <c r="DI1764" i="64" s="1"/>
  <c r="DL669" i="64" a="1"/>
  <c r="DL669" i="64" s="1"/>
  <c r="DL75" i="64" a="1"/>
  <c r="DL75" i="64" s="1"/>
  <c r="DL1746" i="64" a="1"/>
  <c r="DL1746" i="64" s="1"/>
  <c r="DL1430" i="64" a="1"/>
  <c r="DL1430" i="64" s="1"/>
  <c r="DK1746" i="64" a="1"/>
  <c r="DK1746" i="64" s="1"/>
  <c r="DK1747" i="64" a="1"/>
  <c r="DK1747" i="64" s="1"/>
  <c r="DK1755" i="64" a="1"/>
  <c r="DK1755" i="64" s="1"/>
  <c r="DK1756" i="64" a="1"/>
  <c r="DK1756" i="64" s="1"/>
  <c r="DK1764" i="64" a="1"/>
  <c r="DK1764" i="64" s="1"/>
  <c r="DK1765" i="64" a="1"/>
  <c r="DK1765" i="64" s="1"/>
  <c r="DK1887" i="64" a="1"/>
  <c r="DK1887" i="64" s="1"/>
  <c r="DK1895" i="64" s="1"/>
  <c r="DK54" i="64" a="1"/>
  <c r="DK54" i="64" s="1"/>
  <c r="DK1722" i="64" a="1"/>
  <c r="DK1722" i="64" s="1"/>
  <c r="DK175" i="64" a="1"/>
  <c r="DK175" i="64" s="1"/>
  <c r="DK40" i="64" a="1"/>
  <c r="DK40" i="64" s="1"/>
  <c r="DK668" i="64" s="1"/>
  <c r="DK1720" i="64" a="1"/>
  <c r="DK1720" i="64" s="1"/>
  <c r="DK92" i="64" a="1"/>
  <c r="DK92" i="64" s="1"/>
  <c r="DK1240" i="64" a="1"/>
  <c r="DK1240" i="64" s="1"/>
  <c r="DK91" i="64" a="1"/>
  <c r="DK91" i="64" s="1"/>
  <c r="DK1238" i="64" a="1"/>
  <c r="DK1238" i="64" s="1"/>
  <c r="DK90" i="64" a="1"/>
  <c r="DK90" i="64" s="1"/>
  <c r="DK413" i="64" a="1"/>
  <c r="DK413" i="64" s="1"/>
  <c r="DK89" i="64" a="1"/>
  <c r="DK89" i="64" s="1"/>
  <c r="DK2018" i="64" a="1"/>
  <c r="DK2018" i="64" s="1"/>
  <c r="DK245" i="64" a="1"/>
  <c r="DK245" i="64" s="1"/>
  <c r="DK75" i="64" a="1"/>
  <c r="DK75" i="64" s="1"/>
  <c r="DK1984" i="64" a="1"/>
  <c r="DK1984" i="64" s="1"/>
  <c r="DK59" i="64" a="1"/>
  <c r="DK59" i="64" s="1"/>
  <c r="DK2186" i="64" a="1"/>
  <c r="DK2186" i="64" s="1"/>
  <c r="DK2165" i="64" a="1"/>
  <c r="DK2165" i="64" s="1"/>
  <c r="DF2186" i="64" a="1"/>
  <c r="DF2186" i="64" s="1"/>
  <c r="DI2186" i="64" a="1"/>
  <c r="DI2186" i="64" s="1"/>
  <c r="DI2145" i="64" a="1"/>
  <c r="DI2145" i="64" s="1"/>
  <c r="DK2145" i="64" a="1"/>
  <c r="DK2145" i="64" s="1"/>
  <c r="DJ2145" i="64" a="1"/>
  <c r="DJ2145" i="64" s="1"/>
  <c r="DF2145" i="64" a="1"/>
  <c r="DF2145" i="64" s="1"/>
  <c r="AR1858" i="64"/>
  <c r="AQ1860" i="64"/>
  <c r="AR1837" i="64"/>
  <c r="AR1839" i="64" s="1"/>
  <c r="CP2499" i="64" a="1"/>
  <c r="CP2499" i="64" s="1"/>
  <c r="DF2499" i="64" a="1"/>
  <c r="DF2499" i="64" s="1"/>
  <c r="DA2499" i="64" a="1"/>
  <c r="DA2499" i="64" s="1"/>
  <c r="CU2499" i="64" a="1"/>
  <c r="CU2499" i="64" s="1"/>
  <c r="DC2499" i="64" a="1"/>
  <c r="DC2499" i="64" s="1"/>
  <c r="DH2499" i="64" a="1"/>
  <c r="DH2499" i="64" s="1"/>
  <c r="DE2499" i="64" a="1"/>
  <c r="DE2499" i="64" s="1"/>
  <c r="DI2499" i="64" a="1"/>
  <c r="DI2499" i="64" s="1"/>
  <c r="CV2499" i="64" a="1"/>
  <c r="CV2499" i="64" s="1"/>
  <c r="CS2499" i="64" a="1"/>
  <c r="CS2499" i="64" s="1"/>
  <c r="CR2499" i="64" a="1"/>
  <c r="CR2499" i="64" s="1"/>
  <c r="CO2499" i="64" a="1"/>
  <c r="CO2499" i="64" s="1"/>
  <c r="CX2499" i="64" a="1"/>
  <c r="CX2499" i="64" s="1"/>
  <c r="DB2499" i="64" a="1"/>
  <c r="DB2499" i="64" s="1"/>
  <c r="CY2499" i="64" a="1"/>
  <c r="CY2499" i="64" s="1"/>
  <c r="CT2499" i="64" a="1"/>
  <c r="CT2499" i="64" s="1"/>
  <c r="CZ2499" i="64" a="1"/>
  <c r="CZ2499" i="64" s="1"/>
  <c r="CW2499" i="64" a="1"/>
  <c r="CW2499" i="64" s="1"/>
  <c r="DJ2499" i="64" a="1"/>
  <c r="DJ2499" i="64" s="1"/>
  <c r="DG2499" i="64" a="1"/>
  <c r="DG2499" i="64" s="1"/>
  <c r="DK2499" i="64" a="1"/>
  <c r="DK2499" i="64" s="1"/>
  <c r="CQ2499" i="64" a="1"/>
  <c r="CQ2499" i="64" s="1"/>
  <c r="DD2499" i="64" a="1"/>
  <c r="DD2499" i="64" s="1"/>
  <c r="DJ1793" i="64"/>
  <c r="DJ1795" i="64" s="1"/>
  <c r="DI1795" i="64"/>
  <c r="V1793" i="64"/>
  <c r="R1958" i="64"/>
  <c r="R1890" i="64"/>
  <c r="R1926" i="64"/>
  <c r="DJ2187" i="64" a="1"/>
  <c r="DJ1751" i="64" a="1"/>
  <c r="DD2166" i="64" a="1"/>
  <c r="DH698" i="64" a="1"/>
  <c r="CR2331" i="64" a="1"/>
  <c r="DH2187" i="64" a="1"/>
  <c r="DL414" i="64" a="1"/>
  <c r="DE2331" i="64" a="1"/>
  <c r="CT698" i="64" a="1"/>
  <c r="CT1752" i="64" a="1"/>
  <c r="DB1751" i="64" a="1"/>
  <c r="DD2187" i="64" a="1"/>
  <c r="CT437" i="64" a="1"/>
  <c r="CP2144" i="64" a="1"/>
  <c r="DC1752" i="64" a="1"/>
  <c r="DL2166" i="64" a="1"/>
  <c r="DG2187" i="64" a="1"/>
  <c r="CU437" i="64" a="1"/>
  <c r="DC437" i="64" a="1"/>
  <c r="DE437" i="64" a="1"/>
  <c r="DB2144" i="64" a="1"/>
  <c r="DL575" i="64" a="1"/>
  <c r="CT2166" i="64" a="1"/>
  <c r="CW1752" i="64" a="1"/>
  <c r="CP1751" i="64" a="1"/>
  <c r="CR437" i="64" a="1"/>
  <c r="DA2187" i="64" a="1"/>
  <c r="DB2187" i="64" a="1"/>
  <c r="DC2331" i="64" a="1"/>
  <c r="CZ2166" i="64" a="1"/>
  <c r="CO1751" i="64" a="1"/>
  <c r="DK2144" i="64" a="1"/>
  <c r="CT1721" i="64" a="1"/>
  <c r="CW2331" i="64" a="1"/>
  <c r="DD2144" i="64" a="1"/>
  <c r="DL437" i="64" a="1"/>
  <c r="DK2187" i="64" a="1"/>
  <c r="DL1263" i="64" a="1"/>
  <c r="CY2331" i="64" a="1"/>
  <c r="CP1752" i="64" a="1"/>
  <c r="DL998" i="64" a="1"/>
  <c r="DI698" i="64" a="1"/>
  <c r="CW698" i="64" a="1"/>
  <c r="DB1752" i="64" a="1"/>
  <c r="CQ2187" i="64" a="1"/>
  <c r="CT1751" i="64" a="1"/>
  <c r="CW1721" i="64" a="1"/>
  <c r="CY2187" i="64" a="1"/>
  <c r="DA2166" i="64" a="1"/>
  <c r="CV437" i="64" a="1"/>
  <c r="DL1721" i="64" a="1"/>
  <c r="CW2144" i="64" a="1"/>
  <c r="CU1751" i="64" a="1"/>
  <c r="DE1752" i="64" a="1"/>
  <c r="DK1721" i="64" a="1"/>
  <c r="CO2166" i="64" a="1"/>
  <c r="CS1752" i="64" a="1"/>
  <c r="CV2144" i="64" a="1"/>
  <c r="DB698" i="64" a="1"/>
  <c r="AX732" i="64" a="1"/>
  <c r="DL599" i="64" a="1"/>
  <c r="DI2144" i="64" a="1"/>
  <c r="CT2144" i="64" a="1"/>
  <c r="CX2331" i="64" a="1"/>
  <c r="CV2331" i="64" a="1"/>
  <c r="CX2187" i="64" a="1"/>
  <c r="CS2166" i="64" a="1"/>
  <c r="DA437" i="64" a="1"/>
  <c r="CQ1752" i="64" a="1"/>
  <c r="DF1752" i="64" a="1"/>
  <c r="DA698" i="64" a="1"/>
  <c r="DL1239" i="64" a="1"/>
  <c r="DL1467" i="64" a="1"/>
  <c r="CO1752" i="64" a="1"/>
  <c r="DE1751" i="64" a="1"/>
  <c r="CU2331" i="64" a="1"/>
  <c r="CQ698" i="64" a="1"/>
  <c r="DC2187" i="64" a="1"/>
  <c r="CW1751" i="64" a="1"/>
  <c r="DC1721" i="64" a="1"/>
  <c r="CV2166" i="64" a="1"/>
  <c r="DL1396" i="64" a="1"/>
  <c r="CP698" i="64" a="1"/>
  <c r="CV1721" i="64" a="1"/>
  <c r="DE2187" i="64" a="1"/>
  <c r="CS2331" i="64" a="1"/>
  <c r="CZ2187" i="64" a="1"/>
  <c r="DF437" i="64" a="1"/>
  <c r="CR2166" i="64" a="1"/>
  <c r="CZ1751" i="64" a="1"/>
  <c r="CP2166" i="64" a="1"/>
  <c r="DL1752" i="64" a="1"/>
  <c r="CV1751" i="64" a="1"/>
  <c r="DJ437" i="64" a="1"/>
  <c r="DL390" i="64" a="1"/>
  <c r="DH437" i="64" a="1"/>
  <c r="CS2187" i="64" a="1"/>
  <c r="DH1752" i="64" a="1"/>
  <c r="CO2187" i="64" a="1"/>
  <c r="CS437" i="64" a="1"/>
  <c r="CQ2166" i="64" a="1"/>
  <c r="DF1721" i="64" a="1"/>
  <c r="DJ2166" i="64" a="1"/>
  <c r="DL646" i="64" a="1"/>
  <c r="CZ437" i="64" a="1"/>
  <c r="DC1751" i="64" a="1"/>
  <c r="DE698" i="64" a="1"/>
  <c r="CN698" i="64" a="1"/>
  <c r="AX772" i="64" a="1"/>
  <c r="CU1721" i="64" a="1"/>
  <c r="DD1721" i="64" a="1"/>
  <c r="CR1721" i="64" a="1"/>
  <c r="CQ2331" i="64" a="1"/>
  <c r="DC2144" i="64" a="1"/>
  <c r="CO2331" i="64" a="1"/>
  <c r="CX2144" i="64" a="1"/>
  <c r="CW2166" i="64" a="1"/>
  <c r="DA1752" i="64" a="1"/>
  <c r="CX2166" i="64" a="1"/>
  <c r="DB437" i="64" a="1"/>
  <c r="CY2144" i="64" a="1"/>
  <c r="CZ698" i="64" a="1"/>
  <c r="CR2144" i="64" a="1"/>
  <c r="CU2187" i="64" a="1"/>
  <c r="DL2187" i="64" a="1"/>
  <c r="CS2144" i="64" a="1"/>
  <c r="CX698" i="64" a="1"/>
  <c r="CS1721" i="64" a="1"/>
  <c r="DF2187" i="64" a="1"/>
  <c r="DI1751" i="64" a="1"/>
  <c r="DJ698" i="64" a="1"/>
  <c r="DF698" i="64" a="1"/>
  <c r="AW1023" i="64" a="1"/>
  <c r="DL698" i="64" a="1"/>
  <c r="DD698" i="64" a="1"/>
  <c r="DK1752" i="64" a="1"/>
  <c r="CT2187" i="64" a="1"/>
  <c r="CU2166" i="64" a="1"/>
  <c r="DK2331" i="64" a="1"/>
  <c r="DL1361" i="64" a="1"/>
  <c r="CR2187" i="64" a="1"/>
  <c r="DH2144" i="64" a="1"/>
  <c r="CU1752" i="64" a="1"/>
  <c r="CY1752" i="64" a="1"/>
  <c r="DB2166" i="64" a="1"/>
  <c r="DF2144" i="64" a="1"/>
  <c r="AX1021" i="64" a="1"/>
  <c r="CO2144" i="64" a="1"/>
  <c r="CU698" i="64" a="1"/>
  <c r="CY1721" i="64" a="1"/>
  <c r="AV1024" i="64" a="1"/>
  <c r="DA1721" i="64" a="1"/>
  <c r="DF1751" i="64" a="1"/>
  <c r="DD437" i="64" a="1"/>
  <c r="DL2144" i="64" a="1"/>
  <c r="DG2144" i="64" a="1"/>
  <c r="DH2331" i="64" a="1"/>
  <c r="DI1721" i="64" a="1"/>
  <c r="CT2331" i="64" a="1"/>
  <c r="CX437" i="64" a="1"/>
  <c r="CQ1751" i="64" a="1"/>
  <c r="DI2187" i="64" a="1"/>
  <c r="CY698" i="64" a="1"/>
  <c r="DD2331" i="64" a="1"/>
  <c r="DF2166" i="64" a="1"/>
  <c r="CU2144" i="64" a="1"/>
  <c r="AX1046" i="64"/>
  <c r="DH2166" i="64" a="1"/>
  <c r="DG437" i="64" a="1"/>
  <c r="DI2166" i="64" a="1"/>
  <c r="CX1751" i="64" a="1"/>
  <c r="DJ2331" i="64" a="1"/>
  <c r="DG1752" i="64" a="1"/>
  <c r="CQ1721" i="64" a="1"/>
  <c r="CR1752" i="64" a="1"/>
  <c r="DL2331" i="64" a="1"/>
  <c r="DA2144" i="64" a="1"/>
  <c r="CZ2331" i="64" a="1"/>
  <c r="DK698" i="64" a="1"/>
  <c r="DL1612" i="64" a="1"/>
  <c r="DH1721" i="64" a="1"/>
  <c r="CS698" i="64" a="1"/>
  <c r="DJ1721" i="64" a="1"/>
  <c r="CW2187" i="64" a="1"/>
  <c r="DD1752" i="64" a="1"/>
  <c r="CO1721" i="64" a="1"/>
  <c r="DL1333" i="64" a="1"/>
  <c r="CP2187" i="64" a="1"/>
  <c r="DA2331" i="64" a="1"/>
  <c r="DG2331" i="64" a="1"/>
  <c r="CY437" i="64" a="1"/>
  <c r="DK437" i="64" a="1"/>
  <c r="DE2166" i="64" a="1"/>
  <c r="CZ1721" i="64" a="1"/>
  <c r="DE2144" i="64" a="1"/>
  <c r="DI1752" i="64" a="1"/>
  <c r="DJ2144" i="64" a="1"/>
  <c r="CR1751" i="64" a="1"/>
  <c r="DI2331" i="64" a="1"/>
  <c r="DC2166" i="64" a="1"/>
  <c r="DG698" i="64" a="1"/>
  <c r="CY2166" i="64" a="1"/>
  <c r="CO698" i="64" a="1"/>
  <c r="DL1667" i="64" a="1"/>
  <c r="DK1751" i="64" a="1"/>
  <c r="DL1215" i="64" a="1"/>
  <c r="CV2187" i="64" a="1"/>
  <c r="CV698" i="64" a="1"/>
  <c r="DH1751" i="64" a="1"/>
  <c r="DI437" i="64" a="1"/>
  <c r="CP437" i="64" a="1"/>
  <c r="CQ2144" i="64" a="1"/>
  <c r="DL1751" i="64" a="1"/>
  <c r="CX1721" i="64" a="1"/>
  <c r="DB1721" i="64" a="1"/>
  <c r="CQ437" i="64" a="1"/>
  <c r="DJ1752" i="64" a="1"/>
  <c r="CW437" i="64" a="1"/>
  <c r="DC698" i="64" a="1"/>
  <c r="CZ2144" i="64" a="1"/>
  <c r="DB2331" i="64" a="1"/>
  <c r="CX1752" i="64" a="1"/>
  <c r="CO437" i="64" a="1"/>
  <c r="CR698" i="64" a="1"/>
  <c r="CZ1752" i="64" a="1"/>
  <c r="DF2331" i="64" a="1"/>
  <c r="DK2166" i="64" a="1"/>
  <c r="CP1721" i="64" a="1"/>
  <c r="DG1721" i="64" a="1"/>
  <c r="DE1721" i="64" a="1"/>
  <c r="CS1751" i="64" a="1"/>
  <c r="CY1751" i="64" a="1"/>
  <c r="DG2166" i="64" a="1"/>
  <c r="DL1431" i="64" a="1"/>
  <c r="CP2331" i="64" a="1"/>
  <c r="CV1752" i="64" a="1"/>
  <c r="DG1751" i="64" a="1"/>
  <c r="DD1751" i="64" a="1"/>
  <c r="DL1506" i="64" a="1"/>
  <c r="DL670" i="64" a="1"/>
  <c r="AX1136" i="64" a="1"/>
  <c r="DA1751" i="64" a="1"/>
  <c r="BE33" i="1185" l="1"/>
  <c r="BE18" i="861" s="1"/>
  <c r="AJ25" i="1185"/>
  <c r="BF22" i="1185"/>
  <c r="BE24" i="1185"/>
  <c r="BG8" i="1185"/>
  <c r="BF30" i="1185"/>
  <c r="BF17" i="861" s="1"/>
  <c r="BH17" i="1185"/>
  <c r="BH16" i="1185"/>
  <c r="BH37" i="861" s="1"/>
  <c r="BH4" i="1185"/>
  <c r="BH32" i="1185"/>
  <c r="BH23" i="1185"/>
  <c r="BH29" i="1185"/>
  <c r="BI7" i="1185"/>
  <c r="BI1" i="1185"/>
  <c r="BJ2" i="1185"/>
  <c r="BI3" i="1185"/>
  <c r="BG18" i="1185"/>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5" i="64" s="1"/>
  <c r="Z71" i="861"/>
  <c r="DF1721" i="64"/>
  <c r="DG1721" i="64"/>
  <c r="CQ1721" i="64"/>
  <c r="CW1721" i="64"/>
  <c r="DA1721" i="64"/>
  <c r="DL1721" i="64"/>
  <c r="DL1723" i="64" s="1"/>
  <c r="DJ1721" i="64"/>
  <c r="CS1721" i="64"/>
  <c r="CU1721" i="64"/>
  <c r="CZ1721" i="64"/>
  <c r="CT1721" i="64"/>
  <c r="CO1721" i="64"/>
  <c r="DH1721" i="64"/>
  <c r="DK1721" i="64"/>
  <c r="CR1721" i="64"/>
  <c r="DD1721" i="64"/>
  <c r="CX1721" i="64"/>
  <c r="CY1721" i="64"/>
  <c r="CV1721" i="64"/>
  <c r="DE1721" i="64"/>
  <c r="DI1721" i="64"/>
  <c r="CP1721" i="64"/>
  <c r="DC1721" i="64"/>
  <c r="DB1721" i="64"/>
  <c r="AS1815" i="64"/>
  <c r="AS1817" i="64" s="1"/>
  <c r="AZ259" i="64"/>
  <c r="AZ7" i="64"/>
  <c r="AS47" i="861"/>
  <c r="AS88" i="861" s="1"/>
  <c r="AZ1" i="64"/>
  <c r="AZ3" i="64"/>
  <c r="AZ975" i="64" s="1" a="1"/>
  <c r="AZ975" i="64" s="1"/>
  <c r="BA2" i="64"/>
  <c r="CY2062" i="64"/>
  <c r="CW2062" i="64"/>
  <c r="DJ2062" i="64"/>
  <c r="DL2062" i="64"/>
  <c r="DE2062" i="64"/>
  <c r="CP2062" i="64"/>
  <c r="DF2062" i="64"/>
  <c r="CU2062" i="64"/>
  <c r="DD2062" i="64"/>
  <c r="CT2062" i="64"/>
  <c r="DC2062" i="64"/>
  <c r="CV2062" i="64"/>
  <c r="CS2062" i="64"/>
  <c r="CX2062" i="64"/>
  <c r="DG2062" i="64"/>
  <c r="DK2062" i="64"/>
  <c r="CQ2062" i="64"/>
  <c r="DA2062" i="64"/>
  <c r="CR2062" i="64"/>
  <c r="DH2062" i="64"/>
  <c r="CZ2062" i="64"/>
  <c r="DI2062" i="64"/>
  <c r="DB2062" i="64"/>
  <c r="CO2062" i="64"/>
  <c r="AY24" i="864"/>
  <c r="AY95"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1" i="64"/>
  <c r="CW2331" i="64"/>
  <c r="CV2331" i="64"/>
  <c r="CP2331" i="64"/>
  <c r="CZ2331" i="64"/>
  <c r="CR2331" i="64"/>
  <c r="CY2331" i="64"/>
  <c r="CU2331" i="64"/>
  <c r="DC2331" i="64"/>
  <c r="DG2331" i="64"/>
  <c r="CS2331" i="64"/>
  <c r="DF2331" i="64"/>
  <c r="CT2331" i="64"/>
  <c r="DB2331" i="64"/>
  <c r="DA2331" i="64"/>
  <c r="DH2331" i="64"/>
  <c r="DI2331" i="64"/>
  <c r="DL2331" i="64"/>
  <c r="DD2331" i="64"/>
  <c r="CX2331" i="64"/>
  <c r="CO2331" i="64"/>
  <c r="CQ2331" i="64"/>
  <c r="DE2331" i="64"/>
  <c r="DK2331" i="64"/>
  <c r="CV1752" i="64"/>
  <c r="CV1769" i="64" s="1"/>
  <c r="DG1751" i="64"/>
  <c r="DG1768" i="64" s="1"/>
  <c r="DH2187" i="64"/>
  <c r="DC1751" i="64"/>
  <c r="DC1768" i="64" s="1"/>
  <c r="CT1752" i="64"/>
  <c r="CT1760" i="64" s="1"/>
  <c r="CY2144" i="64"/>
  <c r="CW2144" i="64"/>
  <c r="CQ1752" i="64"/>
  <c r="CQ1760" i="64" s="1"/>
  <c r="CR1752" i="64"/>
  <c r="CR1760" i="64" s="1"/>
  <c r="DF1751" i="64"/>
  <c r="DF1768" i="64" s="1"/>
  <c r="DG2187" i="64"/>
  <c r="CZ1752" i="64"/>
  <c r="CZ1769" i="64" s="1"/>
  <c r="CT1751" i="64"/>
  <c r="CT1759" i="64" s="1"/>
  <c r="CU1752" i="64"/>
  <c r="CR2166" i="64"/>
  <c r="CT2187" i="64"/>
  <c r="CW2166" i="64"/>
  <c r="CO1751" i="64"/>
  <c r="DC2166" i="64"/>
  <c r="DD2187" i="64"/>
  <c r="CU1751" i="64"/>
  <c r="CS2166" i="64"/>
  <c r="DB1752" i="64"/>
  <c r="DE2187" i="64"/>
  <c r="DC2187" i="64"/>
  <c r="DC2144" i="64"/>
  <c r="CY2166" i="64"/>
  <c r="CX1752" i="64"/>
  <c r="CP2166" i="64"/>
  <c r="DG1752" i="64"/>
  <c r="DG1760" i="64" s="1"/>
  <c r="DH1752" i="64"/>
  <c r="DH1760" i="64" s="1"/>
  <c r="CO2187" i="64"/>
  <c r="CS2187" i="64"/>
  <c r="CP2187" i="64"/>
  <c r="DC1752" i="64"/>
  <c r="CY1751" i="64"/>
  <c r="CS1751" i="64"/>
  <c r="DB2144" i="64"/>
  <c r="DA2166" i="64"/>
  <c r="CO1752" i="64"/>
  <c r="CQ2166" i="64"/>
  <c r="DE1752" i="64"/>
  <c r="DE1760" i="64" s="1"/>
  <c r="DF2166" i="64"/>
  <c r="CZ2187" i="64"/>
  <c r="CQ2144" i="64"/>
  <c r="DF1752" i="64"/>
  <c r="DF1769" i="64" s="1"/>
  <c r="CR1751" i="64"/>
  <c r="CR2187" i="64"/>
  <c r="CY2187" i="64"/>
  <c r="CX2144" i="64"/>
  <c r="DE1751" i="64"/>
  <c r="DE1759" i="64" s="1"/>
  <c r="CR2144" i="64"/>
  <c r="CU2187" i="64"/>
  <c r="DD1751" i="64"/>
  <c r="CZ2144" i="64"/>
  <c r="CT2144" i="64"/>
  <c r="DG2166" i="64"/>
  <c r="CQ1751" i="64"/>
  <c r="DA1752" i="64"/>
  <c r="CP1751" i="64"/>
  <c r="DE2144" i="64"/>
  <c r="CO2144" i="64"/>
  <c r="CW1752" i="64"/>
  <c r="DA2187" i="64"/>
  <c r="DA2144" i="64"/>
  <c r="CU2144" i="64"/>
  <c r="CV2166" i="64"/>
  <c r="CS2144" i="64"/>
  <c r="CU2166" i="64"/>
  <c r="CS1752" i="64"/>
  <c r="CV2144" i="64"/>
  <c r="DH2144" i="64"/>
  <c r="DD2166" i="64"/>
  <c r="CP1752" i="64"/>
  <c r="CZ1751" i="64"/>
  <c r="DB2166" i="64"/>
  <c r="CP2144" i="64"/>
  <c r="DH2166" i="64"/>
  <c r="DD1752" i="64"/>
  <c r="CQ2187" i="64"/>
  <c r="DA1751" i="64"/>
  <c r="CX1751" i="64"/>
  <c r="CX2166" i="64"/>
  <c r="DE2166" i="64"/>
  <c r="CZ2166" i="64"/>
  <c r="CT2166" i="64"/>
  <c r="CV2187" i="64"/>
  <c r="CO2166" i="64"/>
  <c r="DB2187" i="64"/>
  <c r="DB1751" i="64"/>
  <c r="DG2144" i="64"/>
  <c r="DD2144" i="64"/>
  <c r="CW1751" i="64"/>
  <c r="CY1752" i="64"/>
  <c r="CX2187" i="64"/>
  <c r="CV1751" i="64"/>
  <c r="DH1751" i="64"/>
  <c r="DH1768" i="64" s="1"/>
  <c r="CW2187" i="64"/>
  <c r="CO1895" i="64"/>
  <c r="DL56" i="64"/>
  <c r="DL62" i="64" s="1"/>
  <c r="DJ2187" i="64"/>
  <c r="DJ1752" i="64"/>
  <c r="DJ1769" i="64" s="1"/>
  <c r="DL1215" i="64"/>
  <c r="DL1217" i="64" s="1"/>
  <c r="DL2480" i="64" s="1"/>
  <c r="DJ2166" i="64"/>
  <c r="DI1752" i="64"/>
  <c r="DL2166" i="64"/>
  <c r="DI1751" i="64"/>
  <c r="DL1333" i="64"/>
  <c r="DL1335" i="64" s="1"/>
  <c r="DL646" i="64"/>
  <c r="DL648" i="64" s="1"/>
  <c r="DL1751" i="64"/>
  <c r="DL599" i="64"/>
  <c r="DL998" i="64"/>
  <c r="DL2429" i="64" s="1"/>
  <c r="DL1239" i="64"/>
  <c r="DL1241" i="64" s="1"/>
  <c r="DL670" i="64"/>
  <c r="DL1263" i="64"/>
  <c r="DI2166" i="64"/>
  <c r="DL390" i="64"/>
  <c r="DL1506" i="64"/>
  <c r="DL1396" i="64"/>
  <c r="DL1361" i="64"/>
  <c r="DJ1751" i="64"/>
  <c r="DJ1759" i="64" s="1"/>
  <c r="DL2144" i="64"/>
  <c r="DL2187" i="64"/>
  <c r="DL1467" i="64"/>
  <c r="DL1612" i="64"/>
  <c r="DL1614" i="64" s="1"/>
  <c r="DL1752" i="64"/>
  <c r="DL1667" i="64"/>
  <c r="DL414" i="64"/>
  <c r="DL1431" i="64"/>
  <c r="DL575" i="64"/>
  <c r="DL574" i="64" s="1"/>
  <c r="DL93" i="64"/>
  <c r="DK1752" i="64"/>
  <c r="DK1751" i="64"/>
  <c r="DI2187" i="64"/>
  <c r="DF2187" i="64"/>
  <c r="DK2166" i="64"/>
  <c r="DK2187" i="64"/>
  <c r="DI2144" i="64"/>
  <c r="DK2144" i="64"/>
  <c r="DJ2144" i="64"/>
  <c r="DF2144" i="64"/>
  <c r="AS1858" i="64"/>
  <c r="AR1860" i="64"/>
  <c r="AS1837" i="64"/>
  <c r="AS1839" i="64" s="1"/>
  <c r="DK1793" i="64"/>
  <c r="W1793" i="64"/>
  <c r="W1795" i="64" s="1"/>
  <c r="V1795" i="64"/>
  <c r="E1675" i="64"/>
  <c r="E1674" i="64"/>
  <c r="B1674" i="64" s="1"/>
  <c r="E1673" i="64"/>
  <c r="E1672" i="64"/>
  <c r="E1671" i="64"/>
  <c r="E1670" i="64"/>
  <c r="E1669" i="64"/>
  <c r="E1668" i="64"/>
  <c r="B1668" i="64" s="1"/>
  <c r="E1667" i="64"/>
  <c r="S1665" i="64"/>
  <c r="E1665" i="64"/>
  <c r="E1664" i="64"/>
  <c r="E1666" i="64"/>
  <c r="B1666" i="64" s="1"/>
  <c r="E1663" i="64"/>
  <c r="G1239" i="64"/>
  <c r="G1721" i="64"/>
  <c r="AY1136" i="64" a="1"/>
  <c r="AX1023" i="64" a="1"/>
  <c r="AY732" i="64" a="1"/>
  <c r="S2207" i="64" a="1"/>
  <c r="S2241" i="64" a="1"/>
  <c r="AY1021" i="64" a="1"/>
  <c r="AY772" i="64" a="1"/>
  <c r="AW1024" i="64" a="1"/>
  <c r="AY1046" i="64"/>
  <c r="BF33" i="1185" l="1"/>
  <c r="BF18" i="861" s="1"/>
  <c r="BG22" i="1185"/>
  <c r="BF24" i="1185"/>
  <c r="BH8" i="1185"/>
  <c r="AK21" i="1185"/>
  <c r="AJ26" i="1185"/>
  <c r="BH18" i="1185"/>
  <c r="BG30" i="1185"/>
  <c r="BG17" i="861" s="1"/>
  <c r="BI4" i="1185"/>
  <c r="BI17" i="1185"/>
  <c r="BI23" i="1185"/>
  <c r="BI16" i="1185"/>
  <c r="BI37" i="861" s="1"/>
  <c r="BI32" i="1185"/>
  <c r="BI29" i="1185"/>
  <c r="BJ7" i="1185"/>
  <c r="BJ1" i="1185"/>
  <c r="BK2" i="1185"/>
  <c r="BJ3" i="1185"/>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5" i="64"/>
  <c r="AT1817" i="64" s="1"/>
  <c r="BA259" i="64"/>
  <c r="BA7" i="64"/>
  <c r="AZ8" i="64" s="1"/>
  <c r="AY8" i="64"/>
  <c r="AT47" i="861"/>
  <c r="AT88" i="861" s="1"/>
  <c r="BB2" i="64"/>
  <c r="BA3" i="64"/>
  <c r="BA975" i="64" s="1" a="1"/>
  <c r="BA975" i="64" s="1"/>
  <c r="BA1" i="64"/>
  <c r="CO2070" i="64"/>
  <c r="CP2070" i="64" s="1"/>
  <c r="AZ24" i="864"/>
  <c r="AZ95"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3" i="64" a="1"/>
  <c r="S2053" i="64" s="1"/>
  <c r="S2054" i="64" a="1"/>
  <c r="S2054" i="64" s="1"/>
  <c r="S2055" i="64" a="1"/>
  <c r="S2055" i="64" s="1"/>
  <c r="S2056" i="64" a="1"/>
  <c r="S2056" i="64" s="1"/>
  <c r="S2057" i="64" a="1"/>
  <c r="S2057" i="64" s="1"/>
  <c r="S2058" i="64" a="1"/>
  <c r="S2058" i="64" s="1"/>
  <c r="S2059" i="64" a="1"/>
  <c r="S2059" i="64" s="1"/>
  <c r="S2060" i="64" a="1"/>
  <c r="S2060" i="64" s="1"/>
  <c r="S2061" i="64" a="1"/>
  <c r="S2061" i="64" s="1"/>
  <c r="S435" i="64" a="1"/>
  <c r="S435" i="64" s="1"/>
  <c r="S413" i="64" a="1"/>
  <c r="S413" i="64" s="1"/>
  <c r="S436" i="64" a="1"/>
  <c r="S436" i="64" s="1"/>
  <c r="S2207" i="64"/>
  <c r="S2241" i="64"/>
  <c r="CT1761" i="64"/>
  <c r="DG1759" i="64"/>
  <c r="DG1761" i="64" s="1"/>
  <c r="CQ1769" i="64"/>
  <c r="CV1760" i="64"/>
  <c r="CT1768" i="64"/>
  <c r="CT1769" i="64"/>
  <c r="DC1759" i="64"/>
  <c r="CZ1760" i="64"/>
  <c r="CR1769" i="64"/>
  <c r="DF1759" i="64"/>
  <c r="DF1760" i="64"/>
  <c r="DE1768" i="64"/>
  <c r="DH1769" i="64"/>
  <c r="DH1770" i="64" s="1"/>
  <c r="DH1759" i="64"/>
  <c r="DH1761" i="64" s="1"/>
  <c r="DG1769" i="64"/>
  <c r="DG1770" i="64" s="1"/>
  <c r="DE1769" i="64"/>
  <c r="CW1768" i="64"/>
  <c r="CW1759" i="64"/>
  <c r="CS1768" i="64"/>
  <c r="CS1759" i="64"/>
  <c r="CU1759" i="64"/>
  <c r="CU1768" i="64"/>
  <c r="CP1768" i="64"/>
  <c r="CP1759" i="64"/>
  <c r="CY1768" i="64"/>
  <c r="CY1759" i="64"/>
  <c r="CX1760" i="64"/>
  <c r="CX1769" i="64"/>
  <c r="CZ1768" i="64"/>
  <c r="CZ1770" i="64" s="1"/>
  <c r="CZ1759" i="64"/>
  <c r="DA1769" i="64"/>
  <c r="DA1760" i="64"/>
  <c r="DC1769" i="64"/>
  <c r="DC1770" i="64" s="1"/>
  <c r="DC1760" i="64"/>
  <c r="DB1768" i="64"/>
  <c r="DB1759" i="64"/>
  <c r="CX1759" i="64"/>
  <c r="CX1768" i="64"/>
  <c r="CP1769" i="64"/>
  <c r="CP1760" i="64"/>
  <c r="CQ1759" i="64"/>
  <c r="CQ1761" i="64" s="1"/>
  <c r="CQ1768" i="64"/>
  <c r="CO1768" i="64"/>
  <c r="CO1759" i="64"/>
  <c r="DA1768" i="64"/>
  <c r="DA1759" i="64"/>
  <c r="CV1759" i="64"/>
  <c r="CV1768" i="64"/>
  <c r="CV1770" i="64" s="1"/>
  <c r="CO1769" i="64"/>
  <c r="CO1760" i="64"/>
  <c r="DD1760" i="64"/>
  <c r="DD1769" i="64"/>
  <c r="CW1760" i="64"/>
  <c r="CW1769" i="64"/>
  <c r="CR1768" i="64"/>
  <c r="CR1759" i="64"/>
  <c r="CR1761" i="64" s="1"/>
  <c r="DB1760" i="64"/>
  <c r="DB1769" i="64"/>
  <c r="CY1769" i="64"/>
  <c r="CY1760" i="64"/>
  <c r="CS1769" i="64"/>
  <c r="CS1760" i="64"/>
  <c r="DD1768" i="64"/>
  <c r="DD1759" i="64"/>
  <c r="CU1769" i="64"/>
  <c r="CU1760" i="64"/>
  <c r="DJ1760" i="64"/>
  <c r="DJ1761" i="64" s="1"/>
  <c r="DJ1768" i="64"/>
  <c r="DJ1770" i="64" s="1"/>
  <c r="DE1761" i="64"/>
  <c r="DL1769" i="64"/>
  <c r="DL1760" i="64"/>
  <c r="DL1520" i="64"/>
  <c r="DL1515" i="64"/>
  <c r="DL1759" i="64"/>
  <c r="DL1768" i="64"/>
  <c r="DF1770" i="64"/>
  <c r="DI1768" i="64"/>
  <c r="DI1759" i="64"/>
  <c r="DI1760" i="64"/>
  <c r="DI1769" i="64"/>
  <c r="DK1759" i="64"/>
  <c r="DK1768" i="64"/>
  <c r="DK1760" i="64"/>
  <c r="DK1769" i="64"/>
  <c r="DK1795" i="64"/>
  <c r="DL1793" i="64"/>
  <c r="DL1795" i="64" s="1"/>
  <c r="S2499" i="64" a="1"/>
  <c r="S2499" i="64" s="1"/>
  <c r="S2145" i="64" a="1"/>
  <c r="S2145" i="64" s="1"/>
  <c r="S2165" i="64" a="1"/>
  <c r="S2165" i="64" s="1"/>
  <c r="AS1860" i="64"/>
  <c r="AT1858" i="64"/>
  <c r="AT1837" i="64"/>
  <c r="AT1839" i="64" s="1"/>
  <c r="S1765" i="64" a="1"/>
  <c r="S1765" i="64" s="1"/>
  <c r="S1764" i="64" a="1"/>
  <c r="S1764" i="64" s="1"/>
  <c r="S1756" i="64" a="1"/>
  <c r="S1756" i="64" s="1"/>
  <c r="S1755" i="64" a="1"/>
  <c r="S1755" i="64" s="1"/>
  <c r="S1746" i="64" a="1"/>
  <c r="S1746" i="64" s="1"/>
  <c r="S1747" i="64" a="1"/>
  <c r="S1747" i="64" s="1"/>
  <c r="S2186" i="64" a="1"/>
  <c r="S2186" i="64" s="1"/>
  <c r="G88" i="64"/>
  <c r="X1793" i="64"/>
  <c r="X1795" i="64" s="1"/>
  <c r="B8" i="206"/>
  <c r="S698" i="64" a="1"/>
  <c r="S2187" i="64" a="1"/>
  <c r="AZ772" i="64" a="1"/>
  <c r="AX1024" i="64" a="1"/>
  <c r="S437" i="64" a="1"/>
  <c r="S2144" i="64" a="1"/>
  <c r="AZ1021" i="64" a="1"/>
  <c r="S1751" i="64" a="1"/>
  <c r="AY1023" i="64" a="1"/>
  <c r="S2166" i="64" a="1"/>
  <c r="AZ1136" i="64" a="1"/>
  <c r="S1752" i="64" a="1"/>
  <c r="AZ1046" i="64"/>
  <c r="AZ732" i="64" a="1"/>
  <c r="BG33" i="1185" l="1"/>
  <c r="BG18" i="861" s="1"/>
  <c r="BH22" i="1185"/>
  <c r="BH24" i="1185" s="1"/>
  <c r="AK25" i="1185"/>
  <c r="BI8" i="1185"/>
  <c r="BG24" i="1185"/>
  <c r="BI18" i="1185"/>
  <c r="BJ16" i="1185"/>
  <c r="BJ37" i="861" s="1"/>
  <c r="BJ4" i="1185"/>
  <c r="BJ17" i="1185"/>
  <c r="BJ32" i="1185"/>
  <c r="BJ23" i="1185"/>
  <c r="BJ29" i="1185"/>
  <c r="BL2" i="1185"/>
  <c r="BK3" i="1185"/>
  <c r="BK7" i="1185"/>
  <c r="BK1" i="1185"/>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5" i="64"/>
  <c r="AU1817" i="64" s="1"/>
  <c r="AA96" i="861"/>
  <c r="AA44" i="861"/>
  <c r="BB259" i="64"/>
  <c r="BB7" i="64"/>
  <c r="BA8" i="64" s="1"/>
  <c r="AU47" i="861"/>
  <c r="AU88" i="861" s="1"/>
  <c r="BB3" i="64"/>
  <c r="BB975" i="64" s="1" a="1"/>
  <c r="BB975" i="64" s="1"/>
  <c r="BB1" i="64"/>
  <c r="BC2" i="64"/>
  <c r="CO2072" i="64"/>
  <c r="BA24" i="864"/>
  <c r="BA95"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2" i="64"/>
  <c r="CP2072" i="64"/>
  <c r="CQ2070" i="64"/>
  <c r="CZ1761" i="64"/>
  <c r="CZ1772" i="64" s="1"/>
  <c r="CZ1773" i="64" s="1"/>
  <c r="CQ1770" i="64"/>
  <c r="CQ1772" i="64" s="1"/>
  <c r="CQ1773" i="64" s="1"/>
  <c r="CY1761" i="64"/>
  <c r="CW1761" i="64"/>
  <c r="CY1770" i="64"/>
  <c r="DD1770" i="64"/>
  <c r="CR1770" i="64"/>
  <c r="CR1772" i="64" s="1"/>
  <c r="CR1773" i="64" s="1"/>
  <c r="DB1770" i="64"/>
  <c r="CV1761" i="64"/>
  <c r="CV1772" i="64" s="1"/>
  <c r="CV1773" i="64" s="1"/>
  <c r="CX1770" i="64"/>
  <c r="CU1761" i="64"/>
  <c r="CP1770" i="64"/>
  <c r="DF1761" i="64"/>
  <c r="DF1772" i="64" s="1"/>
  <c r="DF1773" i="64" s="1"/>
  <c r="DA1761" i="64"/>
  <c r="CU1770" i="64"/>
  <c r="CW1770" i="64"/>
  <c r="CT1770" i="64"/>
  <c r="CT1772" i="64" s="1"/>
  <c r="CT1773" i="64" s="1"/>
  <c r="CX1761" i="64"/>
  <c r="DA1770" i="64"/>
  <c r="DD1761" i="64"/>
  <c r="CO1761" i="64"/>
  <c r="DB1761" i="64"/>
  <c r="CS1761" i="64"/>
  <c r="DE1770" i="64"/>
  <c r="DE1772" i="64" s="1"/>
  <c r="DE1773" i="64" s="1"/>
  <c r="CO1770" i="64"/>
  <c r="CS1770" i="64"/>
  <c r="DC1761" i="64"/>
  <c r="DC1772" i="64" s="1"/>
  <c r="DC1773" i="64" s="1"/>
  <c r="CP1761" i="64"/>
  <c r="DG1772" i="64"/>
  <c r="DG1773" i="64" s="1"/>
  <c r="DL1761" i="64"/>
  <c r="DI1761" i="64"/>
  <c r="DH1772" i="64"/>
  <c r="DH1773" i="64" s="1"/>
  <c r="DI1770" i="64"/>
  <c r="DL1770" i="64"/>
  <c r="DJ1772" i="64"/>
  <c r="DJ1773" i="64" s="1"/>
  <c r="DK1761" i="64"/>
  <c r="DK1770" i="64"/>
  <c r="S2166" i="64"/>
  <c r="S2144" i="64"/>
  <c r="AT1860" i="64"/>
  <c r="AU1858" i="64"/>
  <c r="AU1837" i="64"/>
  <c r="AU1839" i="64" s="1"/>
  <c r="S1752" i="64"/>
  <c r="S1751" i="64"/>
  <c r="S2187" i="64"/>
  <c r="CR2419" i="64"/>
  <c r="CS2419" i="64"/>
  <c r="CO2419" i="64"/>
  <c r="CP2419" i="64"/>
  <c r="Y1793" i="64"/>
  <c r="G2018" i="64"/>
  <c r="BA772" i="64" a="1"/>
  <c r="BA1046" i="64"/>
  <c r="BA732" i="64" a="1"/>
  <c r="BA1136" i="64" a="1"/>
  <c r="AY1024" i="64" a="1"/>
  <c r="AZ1023" i="64" a="1"/>
  <c r="BA1021" i="64" a="1"/>
  <c r="BI22" i="1185" l="1"/>
  <c r="BJ8" i="1185"/>
  <c r="AL21" i="1185"/>
  <c r="AK26" i="1185"/>
  <c r="BH30" i="1185"/>
  <c r="BH17" i="861" s="1"/>
  <c r="BI30" i="1185"/>
  <c r="BI17" i="861" s="1"/>
  <c r="BK16" i="1185"/>
  <c r="BK37" i="861" s="1"/>
  <c r="BK4" i="1185"/>
  <c r="BK17" i="1185"/>
  <c r="BK23" i="1185"/>
  <c r="BK29" i="1185"/>
  <c r="BK32" i="1185"/>
  <c r="BM2" i="1185"/>
  <c r="BL3" i="1185"/>
  <c r="BL7" i="1185"/>
  <c r="BL1" i="1185"/>
  <c r="BJ18" i="1185"/>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0" i="64"/>
  <c r="S1768"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5" i="64"/>
  <c r="AV1817" i="64" s="1"/>
  <c r="BC259" i="64"/>
  <c r="BC7" i="64"/>
  <c r="AV47" i="861"/>
  <c r="AV88" i="861" s="1"/>
  <c r="BC1" i="64"/>
  <c r="BC3" i="64"/>
  <c r="BC975" i="64" s="1" a="1"/>
  <c r="BC975" i="64" s="1"/>
  <c r="BD2" i="64"/>
  <c r="BB24" i="864"/>
  <c r="BB95"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2" i="64"/>
  <c r="CR2070" i="64"/>
  <c r="DB1772" i="64"/>
  <c r="DB1773" i="64" s="1"/>
  <c r="CY1772" i="64"/>
  <c r="CY1773" i="64" s="1"/>
  <c r="CP1772" i="64"/>
  <c r="CP1773" i="64" s="1"/>
  <c r="DA1772" i="64"/>
  <c r="DA1773" i="64" s="1"/>
  <c r="CU1772" i="64"/>
  <c r="CU1773" i="64" s="1"/>
  <c r="CO1772" i="64"/>
  <c r="CO1773" i="64" s="1"/>
  <c r="CX1772" i="64"/>
  <c r="CX1773" i="64" s="1"/>
  <c r="CW1772" i="64"/>
  <c r="CW1773" i="64" s="1"/>
  <c r="DD1772" i="64"/>
  <c r="DD1773" i="64" s="1"/>
  <c r="CS1772" i="64"/>
  <c r="CS1773" i="64" s="1"/>
  <c r="CX2419" i="64"/>
  <c r="DL1772" i="64"/>
  <c r="DL1773" i="64" s="1"/>
  <c r="DI1772" i="64"/>
  <c r="DI1773" i="64" s="1"/>
  <c r="DK1772" i="64"/>
  <c r="DK1773" i="64" s="1"/>
  <c r="AU1860" i="64"/>
  <c r="AV1858" i="64"/>
  <c r="CQ2419" i="64"/>
  <c r="CT2419" i="64"/>
  <c r="AV1837" i="64"/>
  <c r="AV1839" i="64" s="1"/>
  <c r="CY2419" i="64"/>
  <c r="S1760" i="64"/>
  <c r="S1769" i="64"/>
  <c r="S1759" i="64"/>
  <c r="CU2419" i="64"/>
  <c r="CW2419" i="64"/>
  <c r="CV2419" i="64"/>
  <c r="CZ2419" i="64"/>
  <c r="Z1793" i="64"/>
  <c r="Y1795" i="64"/>
  <c r="BA1023" i="64" a="1"/>
  <c r="BB1046" i="64"/>
  <c r="BB1021" i="64" a="1"/>
  <c r="BB772" i="64" a="1"/>
  <c r="BB732" i="64" a="1"/>
  <c r="AZ1024" i="64" a="1"/>
  <c r="BB1136" i="64" a="1"/>
  <c r="BI33" i="1185" l="1"/>
  <c r="BI18" i="861" s="1"/>
  <c r="BH33" i="1185"/>
  <c r="BH18" i="861" s="1"/>
  <c r="AL25" i="1185"/>
  <c r="BJ22" i="1185"/>
  <c r="BI24" i="1185"/>
  <c r="BJ30" i="1185"/>
  <c r="BJ17" i="861" s="1"/>
  <c r="BL16" i="1185"/>
  <c r="BL37" i="861" s="1"/>
  <c r="BL4" i="1185"/>
  <c r="BL17" i="1185"/>
  <c r="BL23" i="1185"/>
  <c r="BL29" i="1185"/>
  <c r="BL32" i="1185"/>
  <c r="BN2" i="1185"/>
  <c r="BM3" i="1185"/>
  <c r="BM7" i="1185"/>
  <c r="BM1" i="1185"/>
  <c r="BK18" i="1185"/>
  <c r="BK8" i="1185"/>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5" i="64"/>
  <c r="AW1817" i="64" s="1"/>
  <c r="AA71" i="861"/>
  <c r="BD259" i="64"/>
  <c r="BD7" i="64"/>
  <c r="BC8" i="64" s="1"/>
  <c r="BB8" i="64"/>
  <c r="AW47" i="861"/>
  <c r="AW88" i="861" s="1"/>
  <c r="BD3" i="64"/>
  <c r="BD975" i="64" s="1" a="1"/>
  <c r="BD975" i="64" s="1"/>
  <c r="BD1" i="64"/>
  <c r="BE2" i="64"/>
  <c r="BC24" i="864"/>
  <c r="BC95"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19" i="64"/>
  <c r="CR2072" i="64"/>
  <c r="CS2070" i="64"/>
  <c r="DD2419" i="64"/>
  <c r="DA2419" i="64"/>
  <c r="DC2419" i="64"/>
  <c r="AV1860" i="64"/>
  <c r="AW1858" i="64"/>
  <c r="AW1837" i="64"/>
  <c r="AW1839" i="64" s="1"/>
  <c r="S1761" i="64"/>
  <c r="S1770" i="64"/>
  <c r="AA1793" i="64"/>
  <c r="Z1795" i="64"/>
  <c r="BC772" i="64" a="1"/>
  <c r="BC1046" i="64"/>
  <c r="BB1023" i="64" a="1"/>
  <c r="BC1136" i="64" a="1"/>
  <c r="BC732" i="64" a="1"/>
  <c r="BA1024" i="64" a="1"/>
  <c r="BC1021" i="64" a="1"/>
  <c r="BJ33" i="1185" l="1"/>
  <c r="BJ18" i="861" s="1"/>
  <c r="BK22" i="1185"/>
  <c r="BJ24" i="1185"/>
  <c r="AM21" i="1185"/>
  <c r="AL26" i="1185"/>
  <c r="BL18" i="1185"/>
  <c r="BK30" i="1185"/>
  <c r="BK17" i="861" s="1"/>
  <c r="BM23" i="1185"/>
  <c r="BM16" i="1185"/>
  <c r="BM37" i="861" s="1"/>
  <c r="BM4" i="1185"/>
  <c r="BM17" i="1185"/>
  <c r="BM29" i="1185"/>
  <c r="BM32" i="1185"/>
  <c r="BO2" i="1185"/>
  <c r="BN3" i="1185"/>
  <c r="BN7" i="1185"/>
  <c r="BN1" i="1185"/>
  <c r="BL8" i="1185"/>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5" i="64"/>
  <c r="AX1817" i="64" s="1"/>
  <c r="BE259" i="64"/>
  <c r="BE7" i="64"/>
  <c r="BD8" i="64" s="1"/>
  <c r="AX47" i="861"/>
  <c r="AX88" i="861" s="1"/>
  <c r="BF2" i="64"/>
  <c r="BE3" i="64"/>
  <c r="BE975" i="64" s="1" a="1"/>
  <c r="BE975" i="64" s="1"/>
  <c r="BE1" i="64"/>
  <c r="BD24" i="864"/>
  <c r="BD95"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19" i="64"/>
  <c r="CS2072" i="64"/>
  <c r="CT2070" i="64"/>
  <c r="DK2419" i="64"/>
  <c r="DG2419" i="64"/>
  <c r="DE2419" i="64"/>
  <c r="DI2419" i="64"/>
  <c r="DF2419" i="64"/>
  <c r="DJ2419" i="64"/>
  <c r="AW1860" i="64"/>
  <c r="AX1858" i="64"/>
  <c r="AX1837" i="64"/>
  <c r="AX1839" i="64" s="1"/>
  <c r="S1772" i="64"/>
  <c r="AB1793" i="64"/>
  <c r="AB1795" i="64" s="1"/>
  <c r="AA1795" i="64"/>
  <c r="BC1023" i="64" a="1"/>
  <c r="BD772" i="64" a="1"/>
  <c r="BD732" i="64" a="1"/>
  <c r="BB1024" i="64" a="1"/>
  <c r="BD1021" i="64" a="1"/>
  <c r="BD1136" i="64" a="1"/>
  <c r="BD1046" i="64"/>
  <c r="BK33" i="1185" l="1"/>
  <c r="BK18" i="861" s="1"/>
  <c r="BL22" i="1185"/>
  <c r="AM25" i="1185"/>
  <c r="BK24" i="1185"/>
  <c r="BL30" i="1185"/>
  <c r="BL17" i="861" s="1"/>
  <c r="BN16" i="1185"/>
  <c r="BN37" i="861" s="1"/>
  <c r="BN4" i="1185"/>
  <c r="BN17" i="1185"/>
  <c r="BN29" i="1185"/>
  <c r="BN23" i="1185"/>
  <c r="BN32" i="1185"/>
  <c r="BP2" i="1185"/>
  <c r="BO3" i="1185"/>
  <c r="BO7" i="1185"/>
  <c r="BO1" i="1185"/>
  <c r="BM18" i="1185"/>
  <c r="BM8" i="1185"/>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3"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5" i="64"/>
  <c r="AY1817" i="64" s="1"/>
  <c r="AB44" i="861"/>
  <c r="AB96" i="861"/>
  <c r="BF259" i="64"/>
  <c r="BF7" i="64"/>
  <c r="BE8" i="64" s="1"/>
  <c r="AY47" i="861"/>
  <c r="AY88" i="861" s="1"/>
  <c r="BF1" i="64"/>
  <c r="BG2" i="64"/>
  <c r="BF3" i="64"/>
  <c r="BF975" i="64" s="1" a="1"/>
  <c r="BF975" i="64" s="1"/>
  <c r="BE24" i="864"/>
  <c r="BE95"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2" i="64"/>
  <c r="CU2070" i="64"/>
  <c r="DL2419" i="64"/>
  <c r="AX1860" i="64"/>
  <c r="AY1858" i="64"/>
  <c r="AY1837" i="64"/>
  <c r="AY1839" i="64" s="1"/>
  <c r="AC1793" i="64"/>
  <c r="BE1046" i="64"/>
  <c r="BD1023" i="64" a="1"/>
  <c r="BE772" i="64" a="1"/>
  <c r="BE732" i="64" a="1"/>
  <c r="BE1021" i="64" a="1"/>
  <c r="BE1136" i="64" a="1"/>
  <c r="BC1024" i="64" a="1"/>
  <c r="BL33" i="1185" l="1"/>
  <c r="BL18" i="861" s="1"/>
  <c r="BM22" i="1185"/>
  <c r="AM26" i="1185"/>
  <c r="AN21" i="1185"/>
  <c r="BN8" i="1185"/>
  <c r="BL24" i="1185"/>
  <c r="BN18" i="1185"/>
  <c r="BM30" i="1185"/>
  <c r="BM17" i="861" s="1"/>
  <c r="BO16" i="1185"/>
  <c r="BO37" i="861" s="1"/>
  <c r="BO4" i="1185"/>
  <c r="BO17" i="1185"/>
  <c r="BO32" i="1185"/>
  <c r="BO29" i="1185"/>
  <c r="BO23" i="1185"/>
  <c r="BQ2" i="1185"/>
  <c r="BP3" i="1185"/>
  <c r="BP7" i="1185"/>
  <c r="BP1" i="1185"/>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5" i="64"/>
  <c r="AZ1817" i="64" s="1"/>
  <c r="BF4" i="864"/>
  <c r="BG259" i="64"/>
  <c r="BG7" i="64"/>
  <c r="BF8" i="64" s="1"/>
  <c r="AZ47" i="861"/>
  <c r="AZ88" i="861" s="1"/>
  <c r="BH2" i="64"/>
  <c r="BG3" i="64"/>
  <c r="BG975" i="64" s="1" a="1"/>
  <c r="BG975" i="64" s="1"/>
  <c r="BG1" i="64"/>
  <c r="BF24" i="864"/>
  <c r="BF95"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2" i="64"/>
  <c r="CV2070" i="64"/>
  <c r="AZ1858" i="64"/>
  <c r="AY1860" i="64"/>
  <c r="AZ1837" i="64"/>
  <c r="AZ1839" i="64" s="1"/>
  <c r="AD1793" i="64"/>
  <c r="AC1795" i="64"/>
  <c r="E1003" i="64"/>
  <c r="E1002" i="64"/>
  <c r="E999" i="64"/>
  <c r="E998" i="64"/>
  <c r="E997" i="64"/>
  <c r="E995" i="64"/>
  <c r="E12" i="64"/>
  <c r="E11" i="64"/>
  <c r="BF772" i="64" a="1"/>
  <c r="BD1024" i="64" a="1"/>
  <c r="BE1023" i="64" a="1"/>
  <c r="BF1046" i="64"/>
  <c r="BF1021" i="64" a="1"/>
  <c r="BF732" i="64" a="1"/>
  <c r="BF1136" i="64" a="1"/>
  <c r="BM33" i="1185" l="1"/>
  <c r="BM18" i="861" s="1"/>
  <c r="BN22" i="1185"/>
  <c r="AN25" i="1185"/>
  <c r="BM24" i="1185"/>
  <c r="BN30" i="1185"/>
  <c r="BN17" i="861" s="1"/>
  <c r="BP16" i="1185"/>
  <c r="BP37" i="861" s="1"/>
  <c r="BP4" i="1185"/>
  <c r="BP17" i="1185"/>
  <c r="BP23" i="1185"/>
  <c r="BP32" i="1185"/>
  <c r="BP29" i="1185"/>
  <c r="BR2" i="1185"/>
  <c r="BQ3" i="1185"/>
  <c r="BQ7" i="1185"/>
  <c r="BQ1" i="1185"/>
  <c r="BO18" i="1185"/>
  <c r="BO8" i="1185"/>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5" i="64"/>
  <c r="BA1817" i="64" s="1"/>
  <c r="AB71" i="861"/>
  <c r="BH259" i="64"/>
  <c r="BH7" i="64"/>
  <c r="BG8" i="64" s="1"/>
  <c r="BA47" i="861"/>
  <c r="BA88" i="861" s="1"/>
  <c r="BI2" i="64"/>
  <c r="BH1" i="64"/>
  <c r="BH3" i="64"/>
  <c r="BH975" i="64" s="1" a="1"/>
  <c r="BH975"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5"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2" i="64"/>
  <c r="CW2070" i="64"/>
  <c r="AZ1860" i="64"/>
  <c r="BA1858" i="64"/>
  <c r="BA1837" i="64"/>
  <c r="BA1839" i="64" s="1"/>
  <c r="AE1793" i="64"/>
  <c r="AE1795" i="64" s="1"/>
  <c r="AD1795" i="64"/>
  <c r="B12" i="64"/>
  <c r="B997" i="64"/>
  <c r="S1956" i="64"/>
  <c r="BF1023" i="64" a="1"/>
  <c r="BG1046" i="64"/>
  <c r="BG772" i="64" a="1"/>
  <c r="BG732" i="64" a="1"/>
  <c r="BG1136" i="64" a="1"/>
  <c r="BG1021" i="64" a="1"/>
  <c r="BE1024" i="64" a="1"/>
  <c r="BN33" i="1185" l="1"/>
  <c r="BN18" i="861" s="1"/>
  <c r="BO22" i="1185"/>
  <c r="AN26" i="1185"/>
  <c r="AO21" i="1185"/>
  <c r="BN24" i="1185"/>
  <c r="BO30" i="1185"/>
  <c r="BO17" i="861" s="1"/>
  <c r="BQ16" i="1185"/>
  <c r="BQ37" i="861" s="1"/>
  <c r="BQ4" i="1185"/>
  <c r="BQ17" i="1185"/>
  <c r="BQ23" i="1185"/>
  <c r="BQ32" i="1185"/>
  <c r="BQ29" i="1185"/>
  <c r="BS2" i="1185"/>
  <c r="BR3" i="1185"/>
  <c r="BR7" i="1185"/>
  <c r="BR1" i="1185"/>
  <c r="BP18" i="1185"/>
  <c r="BP8" i="1185"/>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5" i="64"/>
  <c r="BB1817" i="64" s="1"/>
  <c r="BH4" i="64"/>
  <c r="BH731" i="64" a="1"/>
  <c r="BH731" i="64" s="1"/>
  <c r="BI259" i="64"/>
  <c r="BI7" i="64"/>
  <c r="BH8" i="64" s="1"/>
  <c r="BB47" i="861"/>
  <c r="BB88" i="861" s="1"/>
  <c r="BI3" i="64"/>
  <c r="BI975" i="64" s="1" a="1"/>
  <c r="BI975" i="64" s="1"/>
  <c r="BI1" i="64"/>
  <c r="BJ2" i="64"/>
  <c r="BH68" i="863" a="1"/>
  <c r="BH68" i="863" s="1"/>
  <c r="BH66" i="863" a="1"/>
  <c r="BH66" i="863" s="1"/>
  <c r="BH70" i="863" a="1"/>
  <c r="BH70" i="863" s="1"/>
  <c r="BH4" i="863"/>
  <c r="BH24" i="864"/>
  <c r="BH95"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2" i="64"/>
  <c r="CX2070" i="64"/>
  <c r="BA1860" i="64"/>
  <c r="BB1858" i="64"/>
  <c r="BB1837" i="64"/>
  <c r="BB1839" i="64" s="1"/>
  <c r="AF1793" i="64"/>
  <c r="AF1795"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4" i="64"/>
  <c r="E1991" i="64"/>
  <c r="E1990" i="64"/>
  <c r="E1989" i="64"/>
  <c r="E1988" i="64"/>
  <c r="E1987" i="64"/>
  <c r="E1986" i="64"/>
  <c r="E1985" i="64"/>
  <c r="E1984" i="64"/>
  <c r="E1983" i="64"/>
  <c r="E1982" i="64"/>
  <c r="E1981" i="64"/>
  <c r="E1979" i="64"/>
  <c r="E2025" i="64"/>
  <c r="E2024" i="64"/>
  <c r="E2023" i="64"/>
  <c r="E2022" i="64"/>
  <c r="E2021" i="64"/>
  <c r="E2020" i="64"/>
  <c r="E2019" i="64"/>
  <c r="E2018" i="64"/>
  <c r="E2017" i="64"/>
  <c r="E2016" i="64"/>
  <c r="E2015" i="64"/>
  <c r="E2013" i="64"/>
  <c r="E1336" i="64"/>
  <c r="E1335" i="64"/>
  <c r="E1334" i="64"/>
  <c r="E1333" i="64"/>
  <c r="E1332" i="64"/>
  <c r="E1330" i="64"/>
  <c r="E648" i="64"/>
  <c r="E647" i="64"/>
  <c r="E646" i="64"/>
  <c r="E645" i="64"/>
  <c r="E644" i="64"/>
  <c r="E643" i="64"/>
  <c r="E1264" i="64"/>
  <c r="E1263" i="64"/>
  <c r="E1262" i="64"/>
  <c r="E1260" i="64"/>
  <c r="E1241" i="64"/>
  <c r="E1240" i="64"/>
  <c r="E1239" i="64"/>
  <c r="E1238" i="64"/>
  <c r="E1236" i="64"/>
  <c r="E1724" i="64"/>
  <c r="E1723" i="64"/>
  <c r="E1722" i="64"/>
  <c r="E1721" i="64"/>
  <c r="E1720" i="64"/>
  <c r="E1217" i="64"/>
  <c r="E1216" i="64"/>
  <c r="E1215" i="64"/>
  <c r="E1214" i="64"/>
  <c r="E1700" i="64"/>
  <c r="E1699" i="64"/>
  <c r="E1698" i="64"/>
  <c r="E1697" i="64"/>
  <c r="E1696" i="64"/>
  <c r="E1694"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2" i="64"/>
  <c r="R1989" i="64"/>
  <c r="R2023" i="64"/>
  <c r="BH732" i="64" a="1"/>
  <c r="BH1021" i="64" a="1"/>
  <c r="BH1136" i="64" a="1"/>
  <c r="BH772" i="64" a="1"/>
  <c r="BG1023" i="64" a="1"/>
  <c r="BF1024" i="64" a="1"/>
  <c r="BH1046" i="64"/>
  <c r="BO33" i="1185" l="1"/>
  <c r="BO18" i="861" s="1"/>
  <c r="AO25" i="1185"/>
  <c r="BP22" i="1185"/>
  <c r="BO24" i="1185"/>
  <c r="BQ18" i="1185"/>
  <c r="BP30" i="1185"/>
  <c r="BP17" i="861" s="1"/>
  <c r="BR23" i="1185"/>
  <c r="BR16" i="1185"/>
  <c r="BR37" i="861" s="1"/>
  <c r="BR4" i="1185"/>
  <c r="BR17" i="1185"/>
  <c r="BR29" i="1185"/>
  <c r="BR32" i="1185"/>
  <c r="BT2" i="1185"/>
  <c r="BS3" i="1185"/>
  <c r="BS7" i="1185"/>
  <c r="BS1" i="1185"/>
  <c r="BQ8" i="1185"/>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5" i="64"/>
  <c r="BC1817" i="64" s="1"/>
  <c r="BG736" i="64"/>
  <c r="BH732" i="64"/>
  <c r="BH740" i="64" s="1"/>
  <c r="BI735" i="64" a="1"/>
  <c r="BI735" i="64" s="1"/>
  <c r="BI4" i="64"/>
  <c r="BI731" i="64" a="1"/>
  <c r="BI731" i="64" s="1"/>
  <c r="AC44" i="861"/>
  <c r="AC96" i="861"/>
  <c r="BI4" i="864"/>
  <c r="BJ259" i="64"/>
  <c r="BJ7" i="64"/>
  <c r="BC47" i="861"/>
  <c r="BC88" i="861" s="1"/>
  <c r="BJ3" i="64"/>
  <c r="BJ975" i="64" s="1" a="1"/>
  <c r="BJ975" i="64" s="1"/>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5" i="861" s="1"/>
  <c r="T278" i="64"/>
  <c r="T260" i="64"/>
  <c r="T261" i="64"/>
  <c r="T279" i="64"/>
  <c r="T280" i="64"/>
  <c r="T262" i="64"/>
  <c r="AW1" i="860"/>
  <c r="AW7" i="860"/>
  <c r="AW3" i="860"/>
  <c r="AW4" i="860" s="1"/>
  <c r="AX2" i="860"/>
  <c r="CX2072" i="64"/>
  <c r="CY2070" i="64"/>
  <c r="K42" i="206"/>
  <c r="K47" i="206"/>
  <c r="BB1860" i="64"/>
  <c r="BC1858" i="64"/>
  <c r="BC1837" i="64"/>
  <c r="BC1839" i="64" s="1"/>
  <c r="T1956" i="64"/>
  <c r="R1956" i="64"/>
  <c r="AG1793" i="64"/>
  <c r="AG1795" i="64" s="1"/>
  <c r="B176" i="64"/>
  <c r="B192" i="64"/>
  <c r="B945" i="64"/>
  <c r="B466" i="64"/>
  <c r="B2016" i="64"/>
  <c r="B1982" i="64"/>
  <c r="B1357" i="64"/>
  <c r="B1366" i="64"/>
  <c r="R1439" i="64"/>
  <c r="B669" i="64"/>
  <c r="B40" i="64"/>
  <c r="B1086" i="64"/>
  <c r="B1613" i="64"/>
  <c r="B647" i="64"/>
  <c r="B1334" i="64"/>
  <c r="B1426" i="64"/>
  <c r="B1466" i="64"/>
  <c r="B2018" i="64"/>
  <c r="B1427" i="64"/>
  <c r="B1214" i="64"/>
  <c r="B1984" i="64"/>
  <c r="B1360" i="64"/>
  <c r="B1436" i="64"/>
  <c r="J1993" i="64"/>
  <c r="J1994" i="64" s="1"/>
  <c r="B1608" i="64"/>
  <c r="B1216" i="64"/>
  <c r="B1722" i="64"/>
  <c r="B1238" i="64"/>
  <c r="B1391" i="64"/>
  <c r="B1430" i="64"/>
  <c r="B175" i="64"/>
  <c r="B190" i="64"/>
  <c r="B1696" i="64"/>
  <c r="B1392" i="64"/>
  <c r="B1401" i="64"/>
  <c r="B1720" i="64"/>
  <c r="R1475" i="64"/>
  <c r="B191" i="64"/>
  <c r="B472" i="64"/>
  <c r="B1240" i="64"/>
  <c r="B1262" i="64"/>
  <c r="B1462" i="64"/>
  <c r="J1370" i="64"/>
  <c r="B245" i="64"/>
  <c r="B1619" i="64"/>
  <c r="B645" i="64"/>
  <c r="B1332" i="64"/>
  <c r="B2015" i="64"/>
  <c r="B2023" i="64"/>
  <c r="B1981" i="64"/>
  <c r="B1989" i="64"/>
  <c r="B1356" i="64"/>
  <c r="B1395" i="64"/>
  <c r="B1463" i="64"/>
  <c r="B1472" i="64"/>
  <c r="J2065" i="64"/>
  <c r="I1440" i="64"/>
  <c r="I1441" i="64" s="1"/>
  <c r="I1476" i="64"/>
  <c r="B1" i="84"/>
  <c r="R1369" i="64"/>
  <c r="R1992" i="64"/>
  <c r="T2207" i="64" a="1"/>
  <c r="BH1023" i="64" a="1"/>
  <c r="BI1046" i="64"/>
  <c r="BI732" i="64" a="1"/>
  <c r="T2241" i="64" a="1"/>
  <c r="BI772" i="64" a="1"/>
  <c r="BI1136" i="64" a="1"/>
  <c r="BG1024" i="64" a="1"/>
  <c r="BI1021" i="64" a="1"/>
  <c r="BP33" i="1185" l="1"/>
  <c r="BP18" i="861" s="1"/>
  <c r="BQ22" i="1185"/>
  <c r="BQ24" i="1185" s="1"/>
  <c r="BP24" i="1185"/>
  <c r="AO26" i="1185"/>
  <c r="AP21" i="1185"/>
  <c r="BS16" i="1185"/>
  <c r="BS37" i="861" s="1"/>
  <c r="BS4" i="1185"/>
  <c r="BS17" i="1185"/>
  <c r="BS23" i="1185"/>
  <c r="BS29" i="1185"/>
  <c r="BS32" i="1185"/>
  <c r="BU2" i="1185"/>
  <c r="BT3" i="1185"/>
  <c r="BT7" i="1185"/>
  <c r="BT1" i="1185"/>
  <c r="BR18" i="1185"/>
  <c r="BR8" i="1185"/>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5" i="64"/>
  <c r="BD1817"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7" i="861"/>
  <c r="BD88" i="861" s="1"/>
  <c r="BK1" i="64"/>
  <c r="BL2" i="64"/>
  <c r="BK3" i="64"/>
  <c r="BK975" i="64" s="1" a="1"/>
  <c r="BK975" i="64" s="1"/>
  <c r="BJ24" i="864"/>
  <c r="BJ95"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3" i="64" a="1"/>
  <c r="T2053" i="64" s="1"/>
  <c r="T2054" i="64" a="1"/>
  <c r="T2054" i="64" s="1"/>
  <c r="T2055" i="64" a="1"/>
  <c r="T2055" i="64" s="1"/>
  <c r="T2059" i="64" a="1"/>
  <c r="T2059" i="64" s="1"/>
  <c r="T2057" i="64" a="1"/>
  <c r="T2057" i="64" s="1"/>
  <c r="T2060" i="64" a="1"/>
  <c r="T2060" i="64" s="1"/>
  <c r="T2061" i="64" a="1"/>
  <c r="T2061" i="64" s="1"/>
  <c r="T2056" i="64" a="1"/>
  <c r="T2056" i="64" s="1"/>
  <c r="T2058" i="64" a="1"/>
  <c r="T2058" i="64" s="1"/>
  <c r="T435" i="64" a="1"/>
  <c r="T435" i="64" s="1"/>
  <c r="T413" i="64" a="1"/>
  <c r="T413" i="64" s="1"/>
  <c r="T436" i="64" a="1"/>
  <c r="T436" i="64" s="1"/>
  <c r="CY2072" i="64"/>
  <c r="CZ2070" i="64"/>
  <c r="T2207" i="64"/>
  <c r="T2241"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7" i="64"/>
  <c r="K37" i="206"/>
  <c r="T2499" i="64" a="1"/>
  <c r="T2499" i="64" s="1"/>
  <c r="T2145" i="64" a="1"/>
  <c r="T2145" i="64" s="1"/>
  <c r="T2165" i="64" a="1"/>
  <c r="T2165" i="64" s="1"/>
  <c r="BD1858" i="64"/>
  <c r="BC1860" i="64"/>
  <c r="BD1837" i="64"/>
  <c r="BD1839" i="64" s="1"/>
  <c r="T1764" i="64" a="1"/>
  <c r="T1764" i="64" s="1"/>
  <c r="T1765" i="64" a="1"/>
  <c r="T1765" i="64" s="1"/>
  <c r="T1756" i="64" a="1"/>
  <c r="T1756" i="64" s="1"/>
  <c r="T1755" i="64" a="1"/>
  <c r="T1755" i="64" s="1"/>
  <c r="T1746" i="64" a="1"/>
  <c r="T1746" i="64" s="1"/>
  <c r="T1747" i="64" a="1"/>
  <c r="T1747" i="64" s="1"/>
  <c r="T2186" i="64" a="1"/>
  <c r="T2186" i="64" s="1"/>
  <c r="T1957" i="64"/>
  <c r="U1956" i="64"/>
  <c r="U1957" i="64" s="1"/>
  <c r="K33" i="206"/>
  <c r="K32" i="206"/>
  <c r="K31" i="206"/>
  <c r="K30" i="206"/>
  <c r="AH1793" i="64"/>
  <c r="AH1795" i="64" s="1"/>
  <c r="S1960" i="64"/>
  <c r="R1370" i="64"/>
  <c r="R1440" i="64"/>
  <c r="R1994" i="64"/>
  <c r="R1993" i="64"/>
  <c r="R1476" i="64"/>
  <c r="I1477" i="64"/>
  <c r="T1751" i="64" a="1"/>
  <c r="T698" i="64" a="1"/>
  <c r="BJ1021" i="64" a="1"/>
  <c r="U2207" i="64" a="1"/>
  <c r="BJ1046" i="64"/>
  <c r="BJ732" i="64" a="1"/>
  <c r="T2144" i="64" a="1"/>
  <c r="BI1023" i="64" a="1"/>
  <c r="T437" i="64" a="1"/>
  <c r="U2241" i="64" a="1"/>
  <c r="T2187" i="64" a="1"/>
  <c r="BJ772" i="64" a="1"/>
  <c r="T2166" i="64" a="1"/>
  <c r="DL621" i="64" a="1"/>
  <c r="BH1024" i="64" a="1"/>
  <c r="T1752" i="64" a="1"/>
  <c r="BJ1136" i="64" a="1"/>
  <c r="AP25" i="1185" l="1"/>
  <c r="BR22" i="1185"/>
  <c r="BQ30" i="1185"/>
  <c r="BQ17" i="861" s="1"/>
  <c r="BS18" i="1185"/>
  <c r="BR30" i="1185"/>
  <c r="BR17" i="861" s="1"/>
  <c r="BT16" i="1185"/>
  <c r="BT37" i="861" s="1"/>
  <c r="BT4" i="1185"/>
  <c r="BT17" i="1185"/>
  <c r="BT23" i="1185"/>
  <c r="BT29" i="1185"/>
  <c r="BT32" i="1185"/>
  <c r="BV2" i="1185"/>
  <c r="BU3" i="1185"/>
  <c r="BU7" i="1185"/>
  <c r="BU1" i="1185"/>
  <c r="BS8" i="1185"/>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58" i="64"/>
  <c r="T1955" i="64" s="1"/>
  <c r="T1960" i="64" s="1"/>
  <c r="BE1815" i="64"/>
  <c r="BE1817"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71" i="861"/>
  <c r="BK4" i="864"/>
  <c r="BL259" i="64"/>
  <c r="BL7" i="64"/>
  <c r="BK8" i="64" s="1"/>
  <c r="BJ8" i="64"/>
  <c r="BE47" i="861"/>
  <c r="BE88" i="861" s="1"/>
  <c r="BL1" i="64"/>
  <c r="BM2" i="64"/>
  <c r="BL3" i="64"/>
  <c r="BL975" i="64" s="1" a="1"/>
  <c r="BL975" i="64" s="1"/>
  <c r="BK24" i="864"/>
  <c r="BK95"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2" i="64"/>
  <c r="U2053" i="64" a="1"/>
  <c r="U2053" i="64" s="1"/>
  <c r="U2054" i="64" a="1"/>
  <c r="U2054" i="64" s="1"/>
  <c r="U2055" i="64" a="1"/>
  <c r="U2055" i="64" s="1"/>
  <c r="U2056" i="64" a="1"/>
  <c r="U2056" i="64" s="1"/>
  <c r="U2057" i="64" a="1"/>
  <c r="U2057" i="64" s="1"/>
  <c r="U2058" i="64" a="1"/>
  <c r="U2058" i="64" s="1"/>
  <c r="U2059" i="64" a="1"/>
  <c r="U2059" i="64" s="1"/>
  <c r="U2060" i="64" a="1"/>
  <c r="U2060" i="64" s="1"/>
  <c r="U2061" i="64" a="1"/>
  <c r="U2061" i="64" s="1"/>
  <c r="CZ2072" i="64"/>
  <c r="DA2070" i="64"/>
  <c r="U436" i="64" a="1"/>
  <c r="U436" i="64" s="1"/>
  <c r="U435" i="64" a="1"/>
  <c r="U435" i="64" s="1"/>
  <c r="U413" i="64" a="1"/>
  <c r="U413" i="64" s="1"/>
  <c r="U2207" i="64"/>
  <c r="U2241" i="64"/>
  <c r="CO193" i="64"/>
  <c r="CP190" i="64"/>
  <c r="DL621" i="64"/>
  <c r="T2166" i="64"/>
  <c r="T2144" i="64"/>
  <c r="U2499" i="64" a="1"/>
  <c r="U2499" i="64" s="1"/>
  <c r="U2145" i="64" a="1"/>
  <c r="U2145" i="64" s="1"/>
  <c r="U2165" i="64" a="1"/>
  <c r="U2165" i="64" s="1"/>
  <c r="BD1860" i="64"/>
  <c r="BE1858" i="64"/>
  <c r="BE1837" i="64"/>
  <c r="BE1839" i="64" s="1"/>
  <c r="U1765" i="64" a="1"/>
  <c r="U1765" i="64" s="1"/>
  <c r="U1764" i="64" a="1"/>
  <c r="U1764" i="64" s="1"/>
  <c r="U1755" i="64" a="1"/>
  <c r="U1755" i="64" s="1"/>
  <c r="U1756" i="64" a="1"/>
  <c r="U1756" i="64" s="1"/>
  <c r="T1752" i="64"/>
  <c r="T1751" i="64"/>
  <c r="U1746" i="64" a="1"/>
  <c r="U1746" i="64" s="1"/>
  <c r="U1747" i="64" a="1"/>
  <c r="U1747" i="64" s="1"/>
  <c r="T2187" i="64"/>
  <c r="U2186" i="64" a="1"/>
  <c r="U2186" i="64" s="1"/>
  <c r="V1956" i="64"/>
  <c r="V1957" i="64" s="1"/>
  <c r="AI1793" i="64"/>
  <c r="AI1795" i="64" s="1"/>
  <c r="R1477" i="64"/>
  <c r="V2241" i="64" a="1"/>
  <c r="U437" i="64" a="1"/>
  <c r="U2144" i="64" a="1"/>
  <c r="V2207" i="64" a="1"/>
  <c r="U2166" i="64" a="1"/>
  <c r="U2187" i="64" a="1"/>
  <c r="U1752" i="64" a="1"/>
  <c r="BI1024" i="64" a="1"/>
  <c r="U698" i="64" a="1"/>
  <c r="BJ1023" i="64" a="1"/>
  <c r="BK772" i="64" a="1"/>
  <c r="BK1021" i="64" a="1"/>
  <c r="BK1046" i="64"/>
  <c r="U1751" i="64" a="1"/>
  <c r="BK732" i="64" a="1"/>
  <c r="BK1136" i="64" a="1"/>
  <c r="BR33" i="1185" l="1"/>
  <c r="BR18" i="861" s="1"/>
  <c r="BS22" i="1185"/>
  <c r="BQ33" i="1185"/>
  <c r="BQ18" i="861" s="1"/>
  <c r="BR24" i="1185"/>
  <c r="AQ21" i="1185"/>
  <c r="AP26" i="1185"/>
  <c r="BU23" i="1185"/>
  <c r="BU16" i="1185"/>
  <c r="BU37" i="861" s="1"/>
  <c r="BU4" i="1185"/>
  <c r="BU17" i="1185"/>
  <c r="BU29" i="1185"/>
  <c r="BU32" i="1185"/>
  <c r="BV1" i="1185"/>
  <c r="BW2" i="1185"/>
  <c r="BV3" i="1185"/>
  <c r="BV7" i="1185"/>
  <c r="BT18" i="1185"/>
  <c r="BT8" i="1185"/>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0" i="64"/>
  <c r="T1958" i="64"/>
  <c r="U1955" i="64" s="1"/>
  <c r="U1960" i="64" s="1"/>
  <c r="BF1815" i="64"/>
  <c r="BF1817"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7" i="861"/>
  <c r="BF88" i="861" s="1"/>
  <c r="BN2" i="64"/>
  <c r="BM1" i="64"/>
  <c r="BM3" i="64"/>
  <c r="BM975" i="64" s="1" a="1"/>
  <c r="BM975" i="64" s="1"/>
  <c r="BL24" i="864"/>
  <c r="BL95"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3" i="64" a="1"/>
  <c r="V2053" i="64" s="1"/>
  <c r="V2054" i="64" a="1"/>
  <c r="V2054" i="64" s="1"/>
  <c r="V2055" i="64" a="1"/>
  <c r="V2055" i="64" s="1"/>
  <c r="V2056" i="64" a="1"/>
  <c r="V2056" i="64" s="1"/>
  <c r="V2057" i="64" a="1"/>
  <c r="V2057" i="64" s="1"/>
  <c r="V2059" i="64" a="1"/>
  <c r="V2059" i="64" s="1"/>
  <c r="V2060" i="64" a="1"/>
  <c r="V2060" i="64" s="1"/>
  <c r="V2061" i="64" a="1"/>
  <c r="V2061" i="64" s="1"/>
  <c r="V2058" i="64" a="1"/>
  <c r="V2058" i="64" s="1"/>
  <c r="U2062" i="64"/>
  <c r="DA2072" i="64"/>
  <c r="DB2070" i="64"/>
  <c r="V436" i="64" a="1"/>
  <c r="V436" i="64" s="1"/>
  <c r="V435" i="64" a="1"/>
  <c r="V435" i="64" s="1"/>
  <c r="V413" i="64" a="1"/>
  <c r="V413" i="64" s="1"/>
  <c r="V2207" i="64"/>
  <c r="V2241" i="64"/>
  <c r="CQ190" i="64"/>
  <c r="CQ193" i="64" s="1"/>
  <c r="CP193" i="64"/>
  <c r="U2166" i="64"/>
  <c r="U2144" i="64"/>
  <c r="V2145" i="64" a="1"/>
  <c r="V2145" i="64" s="1"/>
  <c r="V2165" i="64" a="1"/>
  <c r="V2165" i="64" s="1"/>
  <c r="BF1858" i="64"/>
  <c r="BE1860" i="64"/>
  <c r="BF1837" i="64"/>
  <c r="BF1839" i="64" s="1"/>
  <c r="V2499" i="64" a="1"/>
  <c r="V2499" i="64" s="1"/>
  <c r="T1759" i="64"/>
  <c r="T1768" i="64"/>
  <c r="T1760" i="64"/>
  <c r="T1769" i="64"/>
  <c r="V1765" i="64" a="1"/>
  <c r="V1765" i="64" s="1"/>
  <c r="V1764" i="64" a="1"/>
  <c r="V1764" i="64" s="1"/>
  <c r="V1747" i="64" a="1"/>
  <c r="V1747" i="64" s="1"/>
  <c r="V1755" i="64" a="1"/>
  <c r="V1755" i="64" s="1"/>
  <c r="V1756" i="64" a="1"/>
  <c r="V1756" i="64" s="1"/>
  <c r="U1752" i="64"/>
  <c r="U1751" i="64"/>
  <c r="V2186" i="64" a="1"/>
  <c r="V2186" i="64" s="1"/>
  <c r="V1746" i="64" a="1"/>
  <c r="V1746" i="64" s="1"/>
  <c r="U2187" i="64"/>
  <c r="W1956" i="64"/>
  <c r="W1957" i="64" s="1"/>
  <c r="AJ1793" i="64"/>
  <c r="AJ1795" i="64" s="1"/>
  <c r="BL1021" i="64" a="1"/>
  <c r="V2166" i="64" a="1"/>
  <c r="V2144" i="64" a="1"/>
  <c r="V437" i="64" a="1"/>
  <c r="V698" i="64" a="1"/>
  <c r="V2187" i="64" a="1"/>
  <c r="W2207" i="64" a="1"/>
  <c r="BK1023" i="64" a="1"/>
  <c r="BJ1024" i="64" a="1"/>
  <c r="BL1136" i="64" a="1"/>
  <c r="W2241" i="64" a="1"/>
  <c r="V1752" i="64" a="1"/>
  <c r="BL772" i="64" a="1"/>
  <c r="BL1046" i="64"/>
  <c r="V1751" i="64" a="1"/>
  <c r="BL732" i="64" a="1"/>
  <c r="AQ25" i="1185" l="1"/>
  <c r="BT22" i="1185"/>
  <c r="BS30" i="1185"/>
  <c r="BS17" i="861" s="1"/>
  <c r="BS24" i="1185"/>
  <c r="BT30" i="1185"/>
  <c r="BT17" i="861" s="1"/>
  <c r="BV16" i="1185"/>
  <c r="BV37" i="861" s="1"/>
  <c r="BV4" i="1185"/>
  <c r="BV17" i="1185"/>
  <c r="BV23" i="1185"/>
  <c r="BV29" i="1185"/>
  <c r="BV32" i="1185"/>
  <c r="BW7" i="1185"/>
  <c r="BW1" i="1185"/>
  <c r="BX2" i="1185"/>
  <c r="BW3" i="1185"/>
  <c r="BU18" i="1185"/>
  <c r="BU8" i="1185"/>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5" i="64"/>
  <c r="BG1817" i="64" s="1"/>
  <c r="BM1045" i="64" a="1"/>
  <c r="BM1045" i="64" s="1"/>
  <c r="U2070" i="64"/>
  <c r="U1958" i="64"/>
  <c r="V1955" i="64" s="1"/>
  <c r="V1960"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4" i="861"/>
  <c r="AD96" i="861"/>
  <c r="BN259" i="64"/>
  <c r="BN7" i="64"/>
  <c r="BM8" i="64" s="1"/>
  <c r="BL8" i="64"/>
  <c r="BG47" i="861"/>
  <c r="BG88" i="861" s="1"/>
  <c r="BN1" i="64"/>
  <c r="BN3" i="64"/>
  <c r="BN975" i="64" s="1" a="1"/>
  <c r="BN975"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5"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3" i="64" a="1"/>
  <c r="W2053" i="64" s="1"/>
  <c r="W2054" i="64" a="1"/>
  <c r="W2054" i="64" s="1"/>
  <c r="W2055" i="64" a="1"/>
  <c r="W2055" i="64" s="1"/>
  <c r="W2057" i="64" a="1"/>
  <c r="W2057" i="64" s="1"/>
  <c r="W2059" i="64" a="1"/>
  <c r="W2059" i="64" s="1"/>
  <c r="W2060" i="64" a="1"/>
  <c r="W2060" i="64" s="1"/>
  <c r="W2061" i="64" a="1"/>
  <c r="W2061" i="64" s="1"/>
  <c r="W2056" i="64" a="1"/>
  <c r="W2056" i="64" s="1"/>
  <c r="W2058" i="64" a="1"/>
  <c r="W2058" i="64" s="1"/>
  <c r="V2062" i="64"/>
  <c r="W413" i="64" a="1"/>
  <c r="W413" i="64" s="1"/>
  <c r="W436" i="64" a="1"/>
  <c r="W436" i="64" s="1"/>
  <c r="W435" i="64" a="1"/>
  <c r="W435" i="64" s="1"/>
  <c r="DB2072" i="64"/>
  <c r="DC2070" i="64"/>
  <c r="W2207" i="64"/>
  <c r="W2241" i="64"/>
  <c r="CR190" i="64"/>
  <c r="CR193" i="64" s="1"/>
  <c r="V2144" i="64"/>
  <c r="V2166" i="64"/>
  <c r="W2145" i="64" a="1"/>
  <c r="W2145" i="64" s="1"/>
  <c r="W2165" i="64" a="1"/>
  <c r="W2165" i="64" s="1"/>
  <c r="BF1860" i="64"/>
  <c r="BG1858" i="64"/>
  <c r="W2499" i="64" a="1"/>
  <c r="W2499" i="64" s="1"/>
  <c r="BG1837" i="64"/>
  <c r="BG1839" i="64" s="1"/>
  <c r="T1761" i="64"/>
  <c r="U1760" i="64"/>
  <c r="U1769" i="64"/>
  <c r="U1759" i="64"/>
  <c r="U1768" i="64"/>
  <c r="W1765" i="64" a="1"/>
  <c r="W1765" i="64" s="1"/>
  <c r="W1764" i="64" a="1"/>
  <c r="W1764" i="64" s="1"/>
  <c r="V1752" i="64"/>
  <c r="W1755" i="64" a="1"/>
  <c r="W1755" i="64" s="1"/>
  <c r="W1756" i="64" a="1"/>
  <c r="W1756" i="64" s="1"/>
  <c r="V1751" i="64"/>
  <c r="W1746" i="64" a="1"/>
  <c r="W1746" i="64" s="1"/>
  <c r="W1747" i="64" a="1"/>
  <c r="W1747" i="64" s="1"/>
  <c r="V2187" i="64"/>
  <c r="W2186" i="64" a="1"/>
  <c r="W2186" i="64" s="1"/>
  <c r="S620" i="64" a="1"/>
  <c r="S620" i="64" s="1"/>
  <c r="X1956" i="64"/>
  <c r="X1957" i="64" s="1"/>
  <c r="AK1793" i="64"/>
  <c r="DA2422" i="64" a="1"/>
  <c r="DA2422" i="64" s="1"/>
  <c r="BL1023" i="64" a="1"/>
  <c r="BK1024" i="64" a="1"/>
  <c r="W437" i="64" a="1"/>
  <c r="X2207" i="64" a="1"/>
  <c r="X2241" i="64" a="1"/>
  <c r="W698" i="64" a="1"/>
  <c r="W2187" i="64" a="1"/>
  <c r="BM1021" i="64" a="1"/>
  <c r="W1752" i="64" a="1"/>
  <c r="W2144" i="64" a="1"/>
  <c r="W2166" i="64" a="1"/>
  <c r="BM1046" i="64"/>
  <c r="BM772" i="64" a="1"/>
  <c r="BM732" i="64" a="1"/>
  <c r="S621" i="64" a="1"/>
  <c r="W1751" i="64" a="1"/>
  <c r="BM1136" i="64" a="1"/>
  <c r="BT33" i="1185" l="1"/>
  <c r="BT18" i="861" s="1"/>
  <c r="BS33" i="1185"/>
  <c r="BS18" i="861" s="1"/>
  <c r="BU22" i="1185"/>
  <c r="BT24" i="1185"/>
  <c r="AR21" i="1185"/>
  <c r="AQ26" i="1185"/>
  <c r="BU30" i="1185"/>
  <c r="BU17" i="861" s="1"/>
  <c r="BW16" i="1185"/>
  <c r="BW37" i="861" s="1"/>
  <c r="BW4" i="1185"/>
  <c r="BW23" i="1185"/>
  <c r="BW32" i="1185"/>
  <c r="BW29" i="1185"/>
  <c r="BW17" i="1185"/>
  <c r="BX7" i="1185"/>
  <c r="BX1" i="1185"/>
  <c r="BY2" i="1185"/>
  <c r="BX3" i="1185"/>
  <c r="BV18" i="1185"/>
  <c r="BV8" i="1185"/>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5" i="64"/>
  <c r="BH1817" i="64" s="1"/>
  <c r="BM112" i="64"/>
  <c r="BN346" i="64" a="1"/>
  <c r="BN346" i="64" s="1"/>
  <c r="BP347" i="64" s="1"/>
  <c r="BN110" i="64" a="1"/>
  <c r="BN110" i="64" s="1"/>
  <c r="BN109" i="64" a="1"/>
  <c r="BN109" i="64" s="1"/>
  <c r="BN108" i="64" a="1"/>
  <c r="BN108" i="64" s="1"/>
  <c r="BN107" i="64" a="1"/>
  <c r="BN107" i="64" s="1"/>
  <c r="BN1045" i="64" a="1"/>
  <c r="BN1045" i="64" s="1"/>
  <c r="V2070" i="64"/>
  <c r="V1958" i="64"/>
  <c r="W1955" i="64" s="1"/>
  <c r="W1958" i="64" s="1"/>
  <c r="X1955"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7" i="861"/>
  <c r="BH88" i="861" s="1"/>
  <c r="BO3" i="64"/>
  <c r="BO975" i="64" s="1" a="1"/>
  <c r="BO975" i="64" s="1"/>
  <c r="BP2" i="64"/>
  <c r="BO1" i="64"/>
  <c r="BN24" i="864"/>
  <c r="BN95"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59" i="64" a="1"/>
  <c r="X2059" i="64" s="1"/>
  <c r="X2053" i="64" a="1"/>
  <c r="X2053" i="64" s="1"/>
  <c r="X2054" i="64" a="1"/>
  <c r="X2054" i="64" s="1"/>
  <c r="X2057" i="64" a="1"/>
  <c r="X2057" i="64" s="1"/>
  <c r="X2055" i="64" a="1"/>
  <c r="X2055" i="64" s="1"/>
  <c r="X2060" i="64" a="1"/>
  <c r="X2060" i="64" s="1"/>
  <c r="X2061" i="64" a="1"/>
  <c r="X2061" i="64" s="1"/>
  <c r="X2056" i="64" a="1"/>
  <c r="X2056" i="64" s="1"/>
  <c r="X2058" i="64" a="1"/>
  <c r="X2058" i="64" s="1"/>
  <c r="W2062" i="64"/>
  <c r="DC2072" i="64"/>
  <c r="DD2070" i="64"/>
  <c r="X413" i="64" a="1"/>
  <c r="X413" i="64" s="1"/>
  <c r="X436" i="64" a="1"/>
  <c r="X436" i="64" s="1"/>
  <c r="X435" i="64" a="1"/>
  <c r="X435" i="64" s="1"/>
  <c r="X2241" i="64"/>
  <c r="X2207" i="64"/>
  <c r="CS190" i="64"/>
  <c r="CS193" i="64" s="1"/>
  <c r="W2166" i="64"/>
  <c r="W2144" i="64"/>
  <c r="X2145" i="64" a="1"/>
  <c r="X2145" i="64" s="1"/>
  <c r="X2165" i="64" a="1"/>
  <c r="X2165" i="64" s="1"/>
  <c r="BG1860" i="64"/>
  <c r="BH1858" i="64"/>
  <c r="BH1837" i="64"/>
  <c r="BH1839" i="64" s="1"/>
  <c r="X2499" i="64" a="1"/>
  <c r="X2499" i="64" s="1"/>
  <c r="U1761" i="64"/>
  <c r="T1770" i="64"/>
  <c r="U1770" i="64"/>
  <c r="V1759" i="64"/>
  <c r="V1768" i="64"/>
  <c r="V1760" i="64"/>
  <c r="V1769" i="64"/>
  <c r="X1764" i="64" a="1"/>
  <c r="X1764" i="64" s="1"/>
  <c r="X1765" i="64" a="1"/>
  <c r="X1765" i="64" s="1"/>
  <c r="X1756" i="64" a="1"/>
  <c r="X1756" i="64" s="1"/>
  <c r="X1755" i="64" a="1"/>
  <c r="X1755" i="64" s="1"/>
  <c r="W1752" i="64"/>
  <c r="W1751" i="64"/>
  <c r="X1746" i="64" a="1"/>
  <c r="X1746" i="64" s="1"/>
  <c r="X1747" i="64" a="1"/>
  <c r="X1747" i="64" s="1"/>
  <c r="W2187" i="64"/>
  <c r="X2186" i="64" a="1"/>
  <c r="X2186" i="64" s="1"/>
  <c r="S53" i="64" a="1"/>
  <c r="S53" i="64" s="1"/>
  <c r="CR1216" i="64" a="1"/>
  <c r="CR1216" i="64" s="1"/>
  <c r="DF60" i="64" a="1"/>
  <c r="DF60" i="64" s="1"/>
  <c r="DE60" i="64" a="1"/>
  <c r="DE60" i="64" s="1"/>
  <c r="CY1395" i="64" a="1"/>
  <c r="CY1395" i="64" s="1"/>
  <c r="CU1086" i="64" a="1"/>
  <c r="CU1086" i="64" s="1"/>
  <c r="CU2454" i="64" s="1"/>
  <c r="DE1360" i="64" a="1"/>
  <c r="DE1360" i="64" s="1"/>
  <c r="CZ1668" i="64" a="1"/>
  <c r="CZ1668" i="64" s="1"/>
  <c r="DH1619" i="64" a="1"/>
  <c r="DH1619" i="64" s="1"/>
  <c r="DG1507" i="64" a="1"/>
  <c r="DG1507" i="64" s="1"/>
  <c r="DG945" i="64" a="1"/>
  <c r="DG945" i="64" s="1"/>
  <c r="DG2405" i="64" s="1"/>
  <c r="DF1696" i="64" a="1"/>
  <c r="DF1696" i="64" s="1"/>
  <c r="DG2523" i="64" a="1"/>
  <c r="DG2523" i="64" s="1"/>
  <c r="DE2422" i="64" a="1"/>
  <c r="DE2422" i="64" s="1"/>
  <c r="CO53" i="64" a="1"/>
  <c r="CO53" i="64" s="1"/>
  <c r="CS1668" i="64" a="1"/>
  <c r="CS1668" i="64" s="1"/>
  <c r="CP2422" i="64" a="1"/>
  <c r="CP2422" i="64" s="1"/>
  <c r="CO598" i="64" a="1"/>
  <c r="CO598" i="64" s="1"/>
  <c r="DB1430" i="64" a="1"/>
  <c r="DB1430" i="64" s="1"/>
  <c r="DF2473" i="64" a="1"/>
  <c r="DF2473" i="64" s="1"/>
  <c r="DE1643" i="64" a="1"/>
  <c r="DE1643" i="64" s="1"/>
  <c r="DE1644" i="64" s="1"/>
  <c r="DG466" i="64" a="1"/>
  <c r="DG466" i="64" s="1"/>
  <c r="DG467" i="64" s="1"/>
  <c r="DH389" i="64" a="1"/>
  <c r="DH389" i="64" s="1"/>
  <c r="DH2396" i="64" a="1"/>
  <c r="DH2396" i="64" s="1"/>
  <c r="DG1696" i="64" a="1"/>
  <c r="DG1696"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2" i="64" a="1"/>
  <c r="CR2422" i="64" s="1"/>
  <c r="DF1619" i="64" a="1"/>
  <c r="DF1619" i="64" s="1"/>
  <c r="DE2447" i="64" a="1"/>
  <c r="DE2447" i="64" s="1"/>
  <c r="DF573" i="64" a="1"/>
  <c r="DF573" i="64" s="1"/>
  <c r="DG2473" i="64" a="1"/>
  <c r="DG2473" i="64" s="1"/>
  <c r="DF176" i="64" a="1"/>
  <c r="DF176" i="64" s="1"/>
  <c r="DF177" i="64" s="1"/>
  <c r="DF1705" i="64" s="1"/>
  <c r="CT466" i="64" a="1"/>
  <c r="CT466" i="64" s="1"/>
  <c r="CT467" i="64" s="1"/>
  <c r="CX2396" i="64" a="1"/>
  <c r="CX2396" i="64" s="1"/>
  <c r="CW1666" i="64" a="1"/>
  <c r="CW1666" i="64" s="1"/>
  <c r="DC472" i="64" a="1"/>
  <c r="DC472" i="64" s="1"/>
  <c r="DE647" i="64" a="1"/>
  <c r="DE647" i="64" s="1"/>
  <c r="DG598" i="64" a="1"/>
  <c r="DG598" i="64" s="1"/>
  <c r="CS1466" i="64" a="1"/>
  <c r="CS1466" i="64" s="1"/>
  <c r="CQ1086" i="64" a="1"/>
  <c r="CQ1086" i="64" s="1"/>
  <c r="CQ2454" i="64" s="1"/>
  <c r="CR1608" i="64" a="1"/>
  <c r="CR1608" i="64" s="1"/>
  <c r="CX1332" i="64" a="1"/>
  <c r="CX1332" i="64" s="1"/>
  <c r="DH2523" i="64" a="1"/>
  <c r="DH2523" i="64" s="1"/>
  <c r="DG1430" i="64" a="1"/>
  <c r="DG1430" i="64" s="1"/>
  <c r="DH1674" i="64" a="1"/>
  <c r="DH1674" i="64" s="1"/>
  <c r="DH1613" i="64" a="1"/>
  <c r="DH1613" i="64" s="1"/>
  <c r="DH1086" i="64" a="1"/>
  <c r="DH1086" i="64" s="1"/>
  <c r="DH2454" i="64" s="1"/>
  <c r="DE1674" i="64" a="1"/>
  <c r="DE1674" i="64" s="1"/>
  <c r="DA1360" i="64" a="1"/>
  <c r="DA1360" i="64" s="1"/>
  <c r="CT1360" i="64" a="1"/>
  <c r="CT1360" i="64" s="1"/>
  <c r="CU176" i="64" a="1"/>
  <c r="CU176" i="64" s="1"/>
  <c r="CU177" i="64" s="1"/>
  <c r="CU1705" i="64" s="1"/>
  <c r="DG53" i="64" a="1"/>
  <c r="DG53" i="64" s="1"/>
  <c r="DE1587" i="64" a="1"/>
  <c r="DE1587" i="64" s="1"/>
  <c r="DE1588" i="64" s="1"/>
  <c r="DG1619" i="64" a="1"/>
  <c r="DG1619" i="64" s="1"/>
  <c r="DH598" i="64" a="1"/>
  <c r="DH598" i="64" s="1"/>
  <c r="DG669" i="64" a="1"/>
  <c r="DG669" i="64" s="1"/>
  <c r="DE1608" i="64" a="1"/>
  <c r="DE1608" i="64" s="1"/>
  <c r="CP1666" i="64" a="1"/>
  <c r="CP1666" i="64" s="1"/>
  <c r="CY55" i="64" a="1"/>
  <c r="CY55" i="64" s="1"/>
  <c r="CY60" i="64" a="1"/>
  <c r="CY60" i="64" s="1"/>
  <c r="CX55" i="64" a="1"/>
  <c r="CX55" i="64" s="1"/>
  <c r="CY1613" i="64" a="1"/>
  <c r="CY1613" i="64" s="1"/>
  <c r="DE1216" i="64" a="1"/>
  <c r="DE1216" i="64" s="1"/>
  <c r="DH2447" i="64" a="1"/>
  <c r="DH2447" i="64" s="1"/>
  <c r="DH2473" i="64" a="1"/>
  <c r="DH2473" i="64" s="1"/>
  <c r="DE1613" i="64" a="1"/>
  <c r="DE1613" i="64" s="1"/>
  <c r="DH1587" i="64" a="1"/>
  <c r="DH1587" i="64" s="1"/>
  <c r="DH1588" i="64" s="1"/>
  <c r="DF1262" i="64" a="1"/>
  <c r="DF1262" i="64" s="1"/>
  <c r="DE389" i="64" a="1"/>
  <c r="DE389" i="64" s="1"/>
  <c r="DH573" i="64" a="1"/>
  <c r="DH573" i="64" s="1"/>
  <c r="DG1332" i="64" a="1"/>
  <c r="DG1332" i="64" s="1"/>
  <c r="DH945" i="64" a="1"/>
  <c r="DH945" i="64" s="1"/>
  <c r="DH2405" i="64" s="1"/>
  <c r="DG573" i="64" a="1"/>
  <c r="DG573" i="64" s="1"/>
  <c r="DF55" i="64" a="1"/>
  <c r="DF55" i="64" s="1"/>
  <c r="DE1086" i="64" a="1"/>
  <c r="DE1086" i="64" s="1"/>
  <c r="DE2454" i="64" s="1"/>
  <c r="DF669" i="64" a="1"/>
  <c r="DF669" i="64" s="1"/>
  <c r="DG568" i="64" a="1"/>
  <c r="DG568" i="64" s="1"/>
  <c r="DH1262" i="64" a="1"/>
  <c r="DH1262" i="64" s="1"/>
  <c r="DF2523" i="64" a="1"/>
  <c r="DF2523" i="64" s="1"/>
  <c r="DG412" i="64" a="1"/>
  <c r="DG412" i="64" s="1"/>
  <c r="DH2422" i="64" a="1"/>
  <c r="DH2422" i="64" s="1"/>
  <c r="DF1332" i="64" a="1"/>
  <c r="DF1332" i="64" s="1"/>
  <c r="CS598" i="64" a="1"/>
  <c r="CS598" i="64" s="1"/>
  <c r="DA1608" i="64" a="1"/>
  <c r="DA1608" i="64" s="1"/>
  <c r="DD1334" i="64" a="1"/>
  <c r="DD1334" i="64" s="1"/>
  <c r="DD1587" i="64" a="1"/>
  <c r="DD1587" i="64" s="1"/>
  <c r="DD1588" i="64" s="1"/>
  <c r="DB1619" i="64" a="1"/>
  <c r="DB1619" i="64" s="1"/>
  <c r="CT1643" i="64" a="1"/>
  <c r="CT1643" i="64" s="1"/>
  <c r="CT1644" i="64" s="1"/>
  <c r="CS945" i="64" a="1"/>
  <c r="CS945" i="64" s="1"/>
  <c r="CS2405" i="64" s="1"/>
  <c r="CR1613" i="64" a="1"/>
  <c r="CR1613" i="64" s="1"/>
  <c r="CV1696" i="64" a="1"/>
  <c r="CV1696" i="64" s="1"/>
  <c r="CT60" i="64" a="1"/>
  <c r="CT60" i="64" s="1"/>
  <c r="CU1334" i="64" a="1"/>
  <c r="CU1334" i="64" s="1"/>
  <c r="CU1643" i="64" a="1"/>
  <c r="CU1643" i="64" s="1"/>
  <c r="CU1644" i="64" s="1"/>
  <c r="CZ945" i="64" a="1"/>
  <c r="CZ945" i="64" s="1"/>
  <c r="CZ2405" i="64" s="1"/>
  <c r="CZ1430" i="64" a="1"/>
  <c r="CZ1430" i="64" s="1"/>
  <c r="CS1360" i="64" a="1"/>
  <c r="CS1360" i="64" s="1"/>
  <c r="CO55" i="64" a="1"/>
  <c r="CO55" i="64" s="1"/>
  <c r="CV1643" i="64" a="1"/>
  <c r="CV1643" i="64" s="1"/>
  <c r="CV1644" i="64" s="1"/>
  <c r="CP645" i="64" a="1"/>
  <c r="CP645" i="64" s="1"/>
  <c r="CW1216" i="64" a="1"/>
  <c r="CW1216" i="64" s="1"/>
  <c r="CZ1360" i="64" a="1"/>
  <c r="CZ1360" i="64" s="1"/>
  <c r="CP1086" i="64" a="1"/>
  <c r="CP1086" i="64" s="1"/>
  <c r="CP2454" i="64" s="1"/>
  <c r="CQ573" i="64" a="1"/>
  <c r="CQ573" i="64" s="1"/>
  <c r="CT1668" i="64" a="1"/>
  <c r="CT1668" i="64" s="1"/>
  <c r="CP2447" i="64" a="1"/>
  <c r="CP2447" i="64" s="1"/>
  <c r="CR2473" i="64" a="1"/>
  <c r="CR2473" i="64" s="1"/>
  <c r="CV1332" i="64" a="1"/>
  <c r="CV1332" i="64" s="1"/>
  <c r="DA1643" i="64" a="1"/>
  <c r="DA1643" i="64" s="1"/>
  <c r="DA1644" i="64" s="1"/>
  <c r="CU2422" i="64" a="1"/>
  <c r="CU2422" i="64" s="1"/>
  <c r="CT1430" i="64" a="1"/>
  <c r="CT1430" i="64" s="1"/>
  <c r="DF1643" i="64" a="1"/>
  <c r="DF1643" i="64" s="1"/>
  <c r="DF1644" i="64" s="1"/>
  <c r="DE1332" i="64" a="1"/>
  <c r="DE1332" i="64" s="1"/>
  <c r="DE2473" i="64" a="1"/>
  <c r="DE2473" i="64" s="1"/>
  <c r="DF568" i="64" a="1"/>
  <c r="DF568" i="64" s="1"/>
  <c r="DG1395" i="64" a="1"/>
  <c r="DG1395" i="64" s="1"/>
  <c r="DG1674" i="64" a="1"/>
  <c r="DG1674" i="64" s="1"/>
  <c r="DF2396" i="64" a="1"/>
  <c r="DF2396" i="64" s="1"/>
  <c r="DH1668" i="64" a="1"/>
  <c r="DH1668" i="64" s="1"/>
  <c r="CP1619" i="64" a="1"/>
  <c r="CP1619" i="64" s="1"/>
  <c r="CV1507" i="64" a="1"/>
  <c r="CV1507" i="64" s="1"/>
  <c r="CZ2422" i="64" a="1"/>
  <c r="CZ2422" i="64" s="1"/>
  <c r="DB1334" i="64" a="1"/>
  <c r="DB1334" i="64" s="1"/>
  <c r="DC1430" i="64" a="1"/>
  <c r="DC1430" i="64" s="1"/>
  <c r="DB1507" i="64" a="1"/>
  <c r="DB1507" i="64" s="1"/>
  <c r="DD1674" i="64" a="1"/>
  <c r="DD1674" i="64" s="1"/>
  <c r="CQ1430" i="64" a="1"/>
  <c r="CQ1430" i="64" s="1"/>
  <c r="CV1466" i="64" a="1"/>
  <c r="CV1466" i="64" s="1"/>
  <c r="CP1360" i="64" a="1"/>
  <c r="CP1360" i="64" s="1"/>
  <c r="CR945" i="64" a="1"/>
  <c r="CR945" i="64" s="1"/>
  <c r="CR2405" i="64" s="1"/>
  <c r="CP945" i="64" a="1"/>
  <c r="CP945" i="64" s="1"/>
  <c r="CP2405" i="64" s="1"/>
  <c r="CT412" i="64" a="1"/>
  <c r="CT412" i="64" s="1"/>
  <c r="CP1668" i="64" a="1"/>
  <c r="CP1668" i="64" s="1"/>
  <c r="CZ1466" i="64" a="1"/>
  <c r="CZ1466" i="64" s="1"/>
  <c r="CU1430" i="64" a="1"/>
  <c r="CU1430" i="64" s="1"/>
  <c r="CQ2396" i="64" a="1"/>
  <c r="CQ2396" i="64" s="1"/>
  <c r="CY1086" i="64" a="1"/>
  <c r="CY1086" i="64" s="1"/>
  <c r="CY2454" i="64" s="1"/>
  <c r="CW472" i="64" a="1"/>
  <c r="CW472" i="64" s="1"/>
  <c r="CQ1643" i="64" a="1"/>
  <c r="CQ1643" i="64" s="1"/>
  <c r="CQ1644" i="64" s="1"/>
  <c r="CV1666" i="64" a="1"/>
  <c r="CV1666" i="64" s="1"/>
  <c r="CP1332" i="64" a="1"/>
  <c r="CP1332" i="64" s="1"/>
  <c r="CP176" i="64" a="1"/>
  <c r="CP176" i="64" s="1"/>
  <c r="CP177" i="64" s="1"/>
  <c r="CP1705" i="64" s="1"/>
  <c r="CU1666" i="64" a="1"/>
  <c r="CU1666" i="64" s="1"/>
  <c r="CP1430" i="64" a="1"/>
  <c r="CP1430" i="64" s="1"/>
  <c r="CS466" i="64" a="1"/>
  <c r="CS466" i="64" s="1"/>
  <c r="CS467" i="64" s="1"/>
  <c r="CW1507" i="64" a="1"/>
  <c r="CW1507" i="64" s="1"/>
  <c r="CY1216" i="64" a="1"/>
  <c r="CY1216" i="64" s="1"/>
  <c r="CS2447" i="64" a="1"/>
  <c r="CS2447"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6" i="64" a="1"/>
  <c r="DG2396" i="64" s="1"/>
  <c r="DE1507" i="64" a="1"/>
  <c r="DE1507" i="64" s="1"/>
  <c r="DF1668" i="64" a="1"/>
  <c r="DF1668" i="64" s="1"/>
  <c r="DG1613" i="64" a="1"/>
  <c r="DG1613" i="64" s="1"/>
  <c r="DE176" i="64" a="1"/>
  <c r="DE176" i="64" s="1"/>
  <c r="DE177" i="64" s="1"/>
  <c r="DE1705" i="64" s="1"/>
  <c r="DE55" i="64" a="1"/>
  <c r="DE55" i="64" s="1"/>
  <c r="DE1334" i="64" a="1"/>
  <c r="DE1334" i="64" s="1"/>
  <c r="DF945" i="64" a="1"/>
  <c r="DF945" i="64" s="1"/>
  <c r="DF2405" i="64" s="1"/>
  <c r="DG2422" i="64" a="1"/>
  <c r="DG2422" i="64" s="1"/>
  <c r="DH1216" i="64" a="1"/>
  <c r="DH1216" i="64" s="1"/>
  <c r="DF645" i="64" a="1"/>
  <c r="DF645" i="64" s="1"/>
  <c r="CS2473" i="64" a="1"/>
  <c r="CS2473" i="64" s="1"/>
  <c r="CU389" i="64" a="1"/>
  <c r="CU389" i="64" s="1"/>
  <c r="CO1507" i="64" a="1"/>
  <c r="CO1507" i="64" s="1"/>
  <c r="CY669" i="64" a="1"/>
  <c r="CY669" i="64" s="1"/>
  <c r="DC1466" i="64" a="1"/>
  <c r="DC1466" i="64" s="1"/>
  <c r="DC60" i="64" a="1"/>
  <c r="DC60" i="64" s="1"/>
  <c r="DA1619" i="64" a="1"/>
  <c r="DA1619" i="64" s="1"/>
  <c r="CT2473" i="64" a="1"/>
  <c r="CT2473" i="64" s="1"/>
  <c r="CR1643" i="64" a="1"/>
  <c r="CR1643" i="64" s="1"/>
  <c r="CR1644" i="64" s="1"/>
  <c r="CR60" i="64" a="1"/>
  <c r="CR60" i="64" s="1"/>
  <c r="CQ1395" i="64" a="1"/>
  <c r="CQ1395" i="64" s="1"/>
  <c r="CP1674" i="64" a="1"/>
  <c r="CP1674" i="64" s="1"/>
  <c r="CZ55" i="64" a="1"/>
  <c r="CZ55" i="64" s="1"/>
  <c r="CY1608" i="64" a="1"/>
  <c r="CY1608" i="64" s="1"/>
  <c r="CQ1674" i="64" a="1"/>
  <c r="CQ1674" i="64" s="1"/>
  <c r="CR1507" i="64" a="1"/>
  <c r="CR1507" i="64" s="1"/>
  <c r="CS1587" i="64" a="1"/>
  <c r="CS1587" i="64" s="1"/>
  <c r="CS1588" i="64" s="1"/>
  <c r="CQ1666" i="64" a="1"/>
  <c r="CQ1666" i="64" s="1"/>
  <c r="CQ472" i="64" a="1"/>
  <c r="CQ472" i="64" s="1"/>
  <c r="CT1466" i="64" a="1"/>
  <c r="CT1466" i="64" s="1"/>
  <c r="CY2422" i="64" a="1"/>
  <c r="CY2422" i="64" s="1"/>
  <c r="CS1696" i="64" a="1"/>
  <c r="CS1696" i="64" s="1"/>
  <c r="CS573" i="64" a="1"/>
  <c r="CS573" i="64" s="1"/>
  <c r="CW1696" i="64" a="1"/>
  <c r="CW1696" i="64" s="1"/>
  <c r="CY1668" i="64" a="1"/>
  <c r="CY1668" i="64" s="1"/>
  <c r="CU669" i="64" a="1"/>
  <c r="CU669" i="64" s="1"/>
  <c r="CR1466" i="64" a="1"/>
  <c r="CR1466" i="64" s="1"/>
  <c r="CU1587" i="64" a="1"/>
  <c r="CU1587" i="64" s="1"/>
  <c r="CU1588" i="64" s="1"/>
  <c r="CP573" i="64" a="1"/>
  <c r="CP573" i="64" s="1"/>
  <c r="CU1214" i="64" a="1"/>
  <c r="CU1214" i="64" s="1"/>
  <c r="CQ389" i="64" a="1"/>
  <c r="CQ389" i="64" s="1"/>
  <c r="CO1262" i="64" a="1"/>
  <c r="CO1262" i="64" s="1"/>
  <c r="DE2523" i="64" a="1"/>
  <c r="DE2523" i="64" s="1"/>
  <c r="DF1608" i="64" a="1"/>
  <c r="DF1608" i="64" s="1"/>
  <c r="DG1216" i="64" a="1"/>
  <c r="DG1216" i="64" s="1"/>
  <c r="DH1666" i="64" a="1"/>
  <c r="DH1666" i="64" s="1"/>
  <c r="DF2447" i="64" a="1"/>
  <c r="DF2447" i="64" s="1"/>
  <c r="DF53" i="64" a="1"/>
  <c r="DF53" i="64" s="1"/>
  <c r="DF1086" i="64" a="1"/>
  <c r="DF1086" i="64" s="1"/>
  <c r="DF2454" i="64" s="1"/>
  <c r="DH1214" i="64" a="1"/>
  <c r="DH1214" i="64" s="1"/>
  <c r="DG1334" i="64" a="1"/>
  <c r="DG1334" i="64" s="1"/>
  <c r="DH1430" i="64" a="1"/>
  <c r="DH1430" i="64" s="1"/>
  <c r="DH1334" i="64" a="1"/>
  <c r="DH1334" i="64" s="1"/>
  <c r="DH1643" i="64" a="1"/>
  <c r="DH1643" i="64" s="1"/>
  <c r="DH1644" i="64" s="1"/>
  <c r="DH55" i="64" a="1"/>
  <c r="DH55" i="64" s="1"/>
  <c r="DF466" i="64" a="1"/>
  <c r="DF466" i="64" s="1"/>
  <c r="DF467" i="64" s="1"/>
  <c r="DE1466" i="64" a="1"/>
  <c r="DE1466" i="64" s="1"/>
  <c r="DG60" i="64" a="1"/>
  <c r="DG60" i="64" s="1"/>
  <c r="DG2447" i="64" a="1"/>
  <c r="DG2447"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5" i="64" s="1"/>
  <c r="CR1262" i="64" a="1"/>
  <c r="CR1262" i="64" s="1"/>
  <c r="CW1587" i="64" a="1"/>
  <c r="CW1587" i="64" s="1"/>
  <c r="CW1588" i="64" s="1"/>
  <c r="CW176" i="64" a="1"/>
  <c r="CW176" i="64" s="1"/>
  <c r="CW177" i="64" s="1"/>
  <c r="CW1705"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5" i="64" s="1"/>
  <c r="CP669" i="64" a="1"/>
  <c r="CP669" i="64" s="1"/>
  <c r="CZ1262" i="64" a="1"/>
  <c r="CZ1262" i="64" s="1"/>
  <c r="DG1086" i="64" a="1"/>
  <c r="DG1086" i="64" s="1"/>
  <c r="DG2454" i="64" s="1"/>
  <c r="DF1214" i="64" a="1"/>
  <c r="DF1214" i="64" s="1"/>
  <c r="DE466" i="64" a="1"/>
  <c r="DE466" i="64" s="1"/>
  <c r="DE467" i="64" s="1"/>
  <c r="DF1587" i="64" a="1"/>
  <c r="DF1587" i="64" s="1"/>
  <c r="DF1588" i="64" s="1"/>
  <c r="DE645" i="64" a="1"/>
  <c r="DE645" i="64" s="1"/>
  <c r="DE1214" i="64" a="1"/>
  <c r="DE1214" i="64" s="1"/>
  <c r="DH645" i="64" a="1"/>
  <c r="DH645" i="64" s="1"/>
  <c r="DE1668" i="64" a="1"/>
  <c r="DE1668" i="64" s="1"/>
  <c r="DE1430" i="64" a="1"/>
  <c r="DE1430" i="64" s="1"/>
  <c r="DH1507" i="64" a="1"/>
  <c r="DH1507" i="64" s="1"/>
  <c r="DH53" i="64" a="1"/>
  <c r="DH53" i="64" s="1"/>
  <c r="DF472" i="64" a="1"/>
  <c r="DF472" i="64" s="1"/>
  <c r="DG176" i="64" a="1"/>
  <c r="DG176" i="64" s="1"/>
  <c r="DG177" i="64" s="1"/>
  <c r="DG1705" i="64" s="1"/>
  <c r="DG1214" i="64" a="1"/>
  <c r="DG1214" i="64" s="1"/>
  <c r="DG1643" i="64" a="1"/>
  <c r="DG1643" i="64" s="1"/>
  <c r="DG1644" i="64" s="1"/>
  <c r="DH60" i="64" a="1"/>
  <c r="DH60" i="64" s="1"/>
  <c r="DH466" i="64" a="1"/>
  <c r="DH466" i="64" s="1"/>
  <c r="DH467" i="64" s="1"/>
  <c r="DH1360" i="64" a="1"/>
  <c r="DH1360" i="64" s="1"/>
  <c r="DF1430" i="64" a="1"/>
  <c r="DF1430" i="64" s="1"/>
  <c r="DE1666" i="64" a="1"/>
  <c r="DE1666" i="64" s="1"/>
  <c r="DG1608" i="64" a="1"/>
  <c r="DG1608" i="64" s="1"/>
  <c r="DD1643" i="64" a="1"/>
  <c r="DD1643" i="64" s="1"/>
  <c r="DD1644" i="64" s="1"/>
  <c r="DD1086" i="64" a="1"/>
  <c r="DD1086" i="64" s="1"/>
  <c r="DD2454" i="64" s="1"/>
  <c r="DB466" i="64" a="1"/>
  <c r="DB466" i="64" s="1"/>
  <c r="DB467" i="64" s="1"/>
  <c r="CR53" i="64" a="1"/>
  <c r="CR53" i="64" s="1"/>
  <c r="CR647" i="64" a="1"/>
  <c r="CR647" i="64" s="1"/>
  <c r="CO1395" i="64" a="1"/>
  <c r="CO1395" i="64" s="1"/>
  <c r="CT1674" i="64" a="1"/>
  <c r="CT1674" i="64" s="1"/>
  <c r="CX1334" i="64" a="1"/>
  <c r="CX1334" i="64" s="1"/>
  <c r="CU2396" i="64" a="1"/>
  <c r="CU2396" i="64" s="1"/>
  <c r="CU1466" i="64" a="1"/>
  <c r="CU1466" i="64" s="1"/>
  <c r="CU466" i="64" a="1"/>
  <c r="CU466" i="64" s="1"/>
  <c r="CU467" i="64" s="1"/>
  <c r="CT2523" i="64" a="1"/>
  <c r="CT2523" i="64" s="1"/>
  <c r="CY2396" i="64" a="1"/>
  <c r="CY2396" i="64" s="1"/>
  <c r="CZ53" i="64" a="1"/>
  <c r="CZ53" i="64" s="1"/>
  <c r="CR1668" i="64" a="1"/>
  <c r="CR1668" i="64" s="1"/>
  <c r="CV176" i="64" a="1"/>
  <c r="CV176" i="64" s="1"/>
  <c r="CV177" i="64" s="1"/>
  <c r="CV1705" i="64" s="1"/>
  <c r="CU645" i="64" a="1"/>
  <c r="CU645" i="64" s="1"/>
  <c r="CT1216" i="64" a="1"/>
  <c r="CT1216" i="64" s="1"/>
  <c r="CO472" i="64" a="1"/>
  <c r="CO472" i="64" s="1"/>
  <c r="CX53" i="64" a="1"/>
  <c r="CX53" i="64" s="1"/>
  <c r="CZ176" i="64" a="1"/>
  <c r="CZ176" i="64" s="1"/>
  <c r="CZ177" i="64" s="1"/>
  <c r="CZ1705" i="64" s="1"/>
  <c r="DA1262" i="64" a="1"/>
  <c r="DA1262" i="64" s="1"/>
  <c r="DC1334" i="64" a="1"/>
  <c r="DC1334" i="64" s="1"/>
  <c r="CQ1696" i="64" a="1"/>
  <c r="CQ1696" i="64" s="1"/>
  <c r="V1674" i="64" a="1"/>
  <c r="V1674" i="64" s="1"/>
  <c r="DB647" i="64" a="1"/>
  <c r="DB647" i="64" s="1"/>
  <c r="DA647" i="64" a="1"/>
  <c r="DA647" i="64" s="1"/>
  <c r="CW1214" i="64" a="1"/>
  <c r="CW1214" i="64" s="1"/>
  <c r="CS1613" i="64" a="1"/>
  <c r="CS1613" i="64" s="1"/>
  <c r="CW1395" i="64" a="1"/>
  <c r="CW1395" i="64" s="1"/>
  <c r="CU2523" i="64" a="1"/>
  <c r="CU2523" i="64" s="1"/>
  <c r="CX1395" i="64" a="1"/>
  <c r="CX1395" i="64" s="1"/>
  <c r="CY1360" i="64" a="1"/>
  <c r="CY1360" i="64" s="1"/>
  <c r="CU598" i="64" a="1"/>
  <c r="CU598" i="64" s="1"/>
  <c r="CQ1360" i="64" a="1"/>
  <c r="CQ1360" i="64" s="1"/>
  <c r="CR1360" i="64" a="1"/>
  <c r="CR1360" i="64" s="1"/>
  <c r="DB1608" i="64" a="1"/>
  <c r="DB1608" i="64" s="1"/>
  <c r="DD2523" i="64" a="1"/>
  <c r="DD2523" i="64" s="1"/>
  <c r="DA60" i="64" a="1"/>
  <c r="DA60" i="64" s="1"/>
  <c r="DD1696" i="64" a="1"/>
  <c r="DD1696" i="64" s="1"/>
  <c r="CW412" i="64" a="1"/>
  <c r="CW412" i="64" s="1"/>
  <c r="DC176" i="64" a="1"/>
  <c r="DC176" i="64" s="1"/>
  <c r="DC177" i="64" s="1"/>
  <c r="DC1705" i="64" s="1"/>
  <c r="DD598" i="64" a="1"/>
  <c r="DD598" i="64" s="1"/>
  <c r="DC598" i="64" a="1"/>
  <c r="DC598" i="64" s="1"/>
  <c r="DC1086" i="64" a="1"/>
  <c r="DC1086" i="64" s="1"/>
  <c r="DC2454" i="64" s="1"/>
  <c r="DB472" i="64" a="1"/>
  <c r="DB472" i="64" s="1"/>
  <c r="CO1608" i="64" a="1"/>
  <c r="CO1608" i="64" s="1"/>
  <c r="DB55" i="64" a="1"/>
  <c r="DB55" i="64" s="1"/>
  <c r="DC1613" i="64" a="1"/>
  <c r="DC1613" i="64" s="1"/>
  <c r="CQ1334" i="64" a="1"/>
  <c r="CQ1334" i="64" s="1"/>
  <c r="CY1696" i="64" a="1"/>
  <c r="CY1696" i="64" s="1"/>
  <c r="DC2396" i="64" a="1"/>
  <c r="DC2396" i="64" s="1"/>
  <c r="CW55" i="64" a="1"/>
  <c r="CW55" i="64" s="1"/>
  <c r="CT389" i="64" a="1"/>
  <c r="CT389" i="64" s="1"/>
  <c r="CW1608" i="64" a="1"/>
  <c r="CW1608" i="64" s="1"/>
  <c r="DC1674" i="64" a="1"/>
  <c r="DC1674" i="64" s="1"/>
  <c r="DC1262" i="64" a="1"/>
  <c r="DC1262" i="64" s="1"/>
  <c r="DA472" i="64" a="1"/>
  <c r="DA472" i="64" s="1"/>
  <c r="DD60" i="64" a="1"/>
  <c r="DD60" i="64" s="1"/>
  <c r="CQ2523" i="64" a="1"/>
  <c r="CQ2523" i="64" s="1"/>
  <c r="CZ669" i="64" a="1"/>
  <c r="CZ669" i="64" s="1"/>
  <c r="DD1668" i="64" a="1"/>
  <c r="DD1668" i="64" s="1"/>
  <c r="DD573" i="64" a="1"/>
  <c r="DD573" i="64" s="1"/>
  <c r="DC55" i="64" a="1"/>
  <c r="DC55" i="64" s="1"/>
  <c r="DA1668" i="64" a="1"/>
  <c r="DA1668" i="64" s="1"/>
  <c r="DB389" i="64" a="1"/>
  <c r="DB389" i="64" s="1"/>
  <c r="CU1395" i="64" a="1"/>
  <c r="CU1395" i="64" s="1"/>
  <c r="CO2473" i="64" a="1"/>
  <c r="CO2473"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7" i="64" a="1"/>
  <c r="DD2447" i="64" s="1"/>
  <c r="DC53" i="64" a="1"/>
  <c r="DC53" i="64" s="1"/>
  <c r="DB1086" i="64" a="1"/>
  <c r="DB1086" i="64" s="1"/>
  <c r="DB2454" i="64" s="1"/>
  <c r="CQ1466" i="64" a="1"/>
  <c r="CQ1466" i="64" s="1"/>
  <c r="CR2523" i="64" a="1"/>
  <c r="CR2523" i="64" s="1"/>
  <c r="DB1214" i="64" a="1"/>
  <c r="DB1214" i="64" s="1"/>
  <c r="DB573" i="64" a="1"/>
  <c r="DB573" i="64" s="1"/>
  <c r="DB176" i="64" a="1"/>
  <c r="DB176" i="64" s="1"/>
  <c r="DB177" i="64" s="1"/>
  <c r="DB1705" i="64" s="1"/>
  <c r="CV1668" i="64" a="1"/>
  <c r="CV1668" i="64" s="1"/>
  <c r="CO1666" i="64" a="1"/>
  <c r="CO1666" i="64" s="1"/>
  <c r="DC1643" i="64" a="1"/>
  <c r="DC1643" i="64" s="1"/>
  <c r="DC1644" i="64" s="1"/>
  <c r="DB1666" i="64" a="1"/>
  <c r="DB1666" i="64" s="1"/>
  <c r="CX1466" i="64" a="1"/>
  <c r="CX1466" i="64" s="1"/>
  <c r="CQ1613" i="64" a="1"/>
  <c r="CQ1613" i="64" s="1"/>
  <c r="CX945" i="64" a="1"/>
  <c r="CX945" i="64" s="1"/>
  <c r="CX2405" i="64" s="1"/>
  <c r="CX1696" i="64" a="1"/>
  <c r="CX1696" i="64" s="1"/>
  <c r="CX1430" i="64" a="1"/>
  <c r="CX1430" i="64" s="1"/>
  <c r="CR669" i="64" a="1"/>
  <c r="CR669" i="64" s="1"/>
  <c r="CO1334" i="64" a="1"/>
  <c r="CO1334" i="64" s="1"/>
  <c r="CZ1395" i="64" a="1"/>
  <c r="CZ1395" i="64" s="1"/>
  <c r="CZ2523" i="64" a="1"/>
  <c r="CZ2523"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5" i="64" s="1"/>
  <c r="CZ1332" i="64" a="1"/>
  <c r="CZ1332" i="64" s="1"/>
  <c r="CT1507" i="64" a="1"/>
  <c r="CT1507" i="64" s="1"/>
  <c r="DD1332" i="64" a="1"/>
  <c r="DD1332" i="64" s="1"/>
  <c r="DB2422" i="64" a="1"/>
  <c r="DB2422" i="64" s="1"/>
  <c r="CW1613" i="64" a="1"/>
  <c r="CW1613" i="64" s="1"/>
  <c r="CV669" i="64" a="1"/>
  <c r="CV669" i="64" s="1"/>
  <c r="CU1216" i="64" a="1"/>
  <c r="CU1216" i="64" s="1"/>
  <c r="CZ389" i="64" a="1"/>
  <c r="CZ389" i="64" s="1"/>
  <c r="DD2422" i="64" a="1"/>
  <c r="DD2422" i="64" s="1"/>
  <c r="DB1395" i="64" a="1"/>
  <c r="DB1395" i="64" s="1"/>
  <c r="CX573" i="64" a="1"/>
  <c r="CX573" i="64" s="1"/>
  <c r="CR1334" i="64" a="1"/>
  <c r="CR1334" i="64" s="1"/>
  <c r="CP412" i="64" a="1"/>
  <c r="CP412" i="64" s="1"/>
  <c r="DC647" i="64" a="1"/>
  <c r="DC647" i="64" s="1"/>
  <c r="DC412" i="64" a="1"/>
  <c r="DC412" i="64" s="1"/>
  <c r="DA1674" i="64" a="1"/>
  <c r="DA1674" i="64" s="1"/>
  <c r="CX1668" i="64" a="1"/>
  <c r="CX1668" i="64" s="1"/>
  <c r="CR573" i="64" a="1"/>
  <c r="CR573" i="64" s="1"/>
  <c r="CR1666" i="64" a="1"/>
  <c r="CR1666" i="64" s="1"/>
  <c r="DA55" i="64" a="1"/>
  <c r="DA55" i="64" s="1"/>
  <c r="DC2523" i="64" a="1"/>
  <c r="DC2523" i="64" s="1"/>
  <c r="DD669" i="64" a="1"/>
  <c r="DD669" i="64" s="1"/>
  <c r="CR1395" i="64" a="1"/>
  <c r="CR1395" i="64" s="1"/>
  <c r="CO647" i="64" a="1"/>
  <c r="CO647" i="64" s="1"/>
  <c r="CU1262" i="64" a="1"/>
  <c r="CU1262" i="64" s="1"/>
  <c r="CQ669" i="64" a="1"/>
  <c r="CQ669" i="64" s="1"/>
  <c r="DC1696" i="64" a="1"/>
  <c r="DC1696" i="64" s="1"/>
  <c r="CW2447" i="64" a="1"/>
  <c r="CW2447" i="64" s="1"/>
  <c r="CT1666" i="64" a="1"/>
  <c r="CT1666" i="64" s="1"/>
  <c r="CV1334" i="64" a="1"/>
  <c r="CV1334" i="64" s="1"/>
  <c r="CY1334" i="64" a="1"/>
  <c r="CY1334" i="64" s="1"/>
  <c r="CZ466" i="64" a="1"/>
  <c r="CZ466" i="64" s="1"/>
  <c r="CZ467" i="64" s="1"/>
  <c r="CY2473" i="64" a="1"/>
  <c r="CY2473" i="64" s="1"/>
  <c r="CP1214" i="64" a="1"/>
  <c r="CP1214" i="64" s="1"/>
  <c r="CY568" i="64" a="1"/>
  <c r="CY568" i="64" s="1"/>
  <c r="CV466" i="64" a="1"/>
  <c r="CV466" i="64" s="1"/>
  <c r="CV467" i="64" s="1"/>
  <c r="CZ1334" i="64" a="1"/>
  <c r="CZ1334" i="64" s="1"/>
  <c r="CS1608" i="64" a="1"/>
  <c r="CS1608" i="64" s="1"/>
  <c r="CW2396" i="64" a="1"/>
  <c r="CW2396" i="64" s="1"/>
  <c r="CV1395" i="64" a="1"/>
  <c r="CV1395" i="64" s="1"/>
  <c r="CS60" i="64" a="1"/>
  <c r="CS60" i="64" s="1"/>
  <c r="CU997" i="64" a="1"/>
  <c r="CU997" i="64" s="1"/>
  <c r="CV1608" i="64" a="1"/>
  <c r="CV1608" i="64" s="1"/>
  <c r="CT176" i="64" a="1"/>
  <c r="CT176" i="64" s="1"/>
  <c r="CT177" i="64" s="1"/>
  <c r="CT1705" i="64" s="1"/>
  <c r="CY1666" i="64" a="1"/>
  <c r="CY1666" i="64" s="1"/>
  <c r="CT1696" i="64" a="1"/>
  <c r="CT1696" i="64" s="1"/>
  <c r="CZ1643" i="64" a="1"/>
  <c r="CZ1643" i="64" s="1"/>
  <c r="CZ1644" i="64" s="1"/>
  <c r="CR1696" i="64" a="1"/>
  <c r="CR1696" i="64" s="1"/>
  <c r="CO1360" i="64" a="1"/>
  <c r="CO1360" i="64" s="1"/>
  <c r="CS997" i="64" a="1"/>
  <c r="CS997" i="64" s="1"/>
  <c r="CW598" i="64" a="1"/>
  <c r="CW598" i="64" s="1"/>
  <c r="CQ412" i="64" a="1"/>
  <c r="CQ412" i="64" s="1"/>
  <c r="CO1466" i="64" a="1"/>
  <c r="CO1466" i="64" s="1"/>
  <c r="CP1216" i="64" a="1"/>
  <c r="CP1216" i="64" s="1"/>
  <c r="CQ176" i="64" a="1"/>
  <c r="CQ176" i="64" s="1"/>
  <c r="CQ177" i="64" s="1"/>
  <c r="CQ1705" i="64" s="1"/>
  <c r="CX1608" i="64" a="1"/>
  <c r="CX1608" i="64" s="1"/>
  <c r="CY176" i="64" a="1"/>
  <c r="CY176" i="64" s="1"/>
  <c r="CY177" i="64" s="1"/>
  <c r="CY1705" i="64" s="1"/>
  <c r="DD945" i="64" a="1"/>
  <c r="DD945" i="64" s="1"/>
  <c r="DD2405" i="64" s="1"/>
  <c r="DD2473" i="64" a="1"/>
  <c r="DD2473" i="64" s="1"/>
  <c r="CW1668" i="64" a="1"/>
  <c r="CW1668" i="64" s="1"/>
  <c r="CO669" i="64" a="1"/>
  <c r="CO669" i="64" s="1"/>
  <c r="CU472" i="64" a="1"/>
  <c r="CU472" i="64" s="1"/>
  <c r="DA2473" i="64" a="1"/>
  <c r="DA2473" i="64" s="1"/>
  <c r="DB1360" i="64" a="1"/>
  <c r="DB1360" i="64" s="1"/>
  <c r="DC573" i="64" a="1"/>
  <c r="DC573" i="64" s="1"/>
  <c r="DC568" i="64" a="1"/>
  <c r="DC568" i="64" s="1"/>
  <c r="CO176" i="64" a="1"/>
  <c r="CO176" i="64" s="1"/>
  <c r="CO177" i="64" s="1"/>
  <c r="CO1705" i="64" s="1"/>
  <c r="CW2523" i="64" a="1"/>
  <c r="CW2523" i="64" s="1"/>
  <c r="DD1360" i="64" a="1"/>
  <c r="DD1360" i="64" s="1"/>
  <c r="CW1674" i="64" a="1"/>
  <c r="CW1674" i="64" s="1"/>
  <c r="CP1466" i="64" a="1"/>
  <c r="CP1466" i="64" s="1"/>
  <c r="CO945" i="64" a="1"/>
  <c r="CO945" i="64" s="1"/>
  <c r="CO2405" i="64" s="1"/>
  <c r="CV2422" i="64" a="1"/>
  <c r="CV2422" i="64" s="1"/>
  <c r="DC389" i="64" a="1"/>
  <c r="DC389" i="64" s="1"/>
  <c r="DD647" i="64" a="1"/>
  <c r="DD647" i="64" s="1"/>
  <c r="CV2523" i="64" a="1"/>
  <c r="CV2523" i="64" s="1"/>
  <c r="DB1643" i="64" a="1"/>
  <c r="DB1643" i="64" s="1"/>
  <c r="DB1644" i="64" s="1"/>
  <c r="DB412" i="64" a="1"/>
  <c r="DB412" i="64" s="1"/>
  <c r="DD1395" i="64" a="1"/>
  <c r="DD1395" i="64" s="1"/>
  <c r="CZ2473" i="64" a="1"/>
  <c r="CZ2473" i="64" s="1"/>
  <c r="CP60" i="64" a="1"/>
  <c r="CP60" i="64" s="1"/>
  <c r="DC2447" i="64" a="1"/>
  <c r="DC2447" i="64" s="1"/>
  <c r="DD568" i="64" a="1"/>
  <c r="DD568" i="64" s="1"/>
  <c r="CS2422" i="64" a="1"/>
  <c r="CS2422" i="64" s="1"/>
  <c r="CW1360" i="64" a="1"/>
  <c r="CW1360" i="64" s="1"/>
  <c r="CW2422" i="64" a="1"/>
  <c r="CW2422" i="64" s="1"/>
  <c r="CW1466" i="64" a="1"/>
  <c r="CW1466" i="64" s="1"/>
  <c r="CU1674" i="64" a="1"/>
  <c r="CU1674" i="64" s="1"/>
  <c r="CS53" i="64" a="1"/>
  <c r="CS53" i="64" s="1"/>
  <c r="CU1332" i="64" a="1"/>
  <c r="CU1332" i="64" s="1"/>
  <c r="CO1613" i="64" a="1"/>
  <c r="CO1613" i="64" s="1"/>
  <c r="CW1643" i="64" a="1"/>
  <c r="CW1643" i="64" s="1"/>
  <c r="CW1644" i="64" s="1"/>
  <c r="CO1216" i="64" a="1"/>
  <c r="CO1216" i="64" s="1"/>
  <c r="CO1430" i="64" a="1"/>
  <c r="CO1430" i="64" s="1"/>
  <c r="CY2447" i="64" a="1"/>
  <c r="CY2447" i="64" s="1"/>
  <c r="CU1668" i="64" a="1"/>
  <c r="CU1668" i="64" s="1"/>
  <c r="CW997" i="64" a="1"/>
  <c r="CW997" i="64" s="1"/>
  <c r="CW647" i="64" a="1"/>
  <c r="CW647" i="64" s="1"/>
  <c r="CT1619" i="64" a="1"/>
  <c r="CT1619" i="64" s="1"/>
  <c r="CP1262" i="64" a="1"/>
  <c r="CP1262" i="64" s="1"/>
  <c r="CP1643" i="64" a="1"/>
  <c r="CP1643" i="64" s="1"/>
  <c r="CP1644" i="64" s="1"/>
  <c r="CS176" i="64" a="1"/>
  <c r="CS176" i="64" s="1"/>
  <c r="CS177" i="64" s="1"/>
  <c r="CS1705" i="64" s="1"/>
  <c r="CO1643" i="64" a="1"/>
  <c r="CO1643" i="64" s="1"/>
  <c r="CO1644" i="64" s="1"/>
  <c r="CZ1619" i="64" a="1"/>
  <c r="CZ1619" i="64" s="1"/>
  <c r="CQ60" i="64" a="1"/>
  <c r="CQ60" i="64" s="1"/>
  <c r="CO2447" i="64" a="1"/>
  <c r="CO2447" i="64" s="1"/>
  <c r="CT2447" i="64" a="1"/>
  <c r="CT2447" i="64" s="1"/>
  <c r="CV645" i="64" a="1"/>
  <c r="CV645" i="64" s="1"/>
  <c r="CZ2396" i="64" a="1"/>
  <c r="CZ2396" i="64" s="1"/>
  <c r="CT1214" i="64" a="1"/>
  <c r="CT1214" i="64" s="1"/>
  <c r="CX1613" i="64" a="1"/>
  <c r="CX1613" i="64" s="1"/>
  <c r="CS1674" i="64" a="1"/>
  <c r="CS1674" i="64" s="1"/>
  <c r="DC945" i="64" a="1"/>
  <c r="DC945" i="64" s="1"/>
  <c r="DC2405" i="64" s="1"/>
  <c r="CX1086" i="64" a="1"/>
  <c r="CX1086" i="64" s="1"/>
  <c r="CX2454" i="64" s="1"/>
  <c r="DD1507" i="64" a="1"/>
  <c r="DD1507" i="64" s="1"/>
  <c r="DC1507" i="64" a="1"/>
  <c r="DC1507" i="64" s="1"/>
  <c r="DA2447" i="64" a="1"/>
  <c r="DA2447" i="64" s="1"/>
  <c r="CX1587" i="64" a="1"/>
  <c r="CX1587" i="64" s="1"/>
  <c r="CX1588" i="64" s="1"/>
  <c r="CQ645" i="64" a="1"/>
  <c r="CQ645" i="64" s="1"/>
  <c r="DC1360" i="64" a="1"/>
  <c r="DC1360" i="64" s="1"/>
  <c r="DB2473" i="64" a="1"/>
  <c r="DB2473" i="64" s="1"/>
  <c r="CU2447" i="64" a="1"/>
  <c r="CU2447" i="64" s="1"/>
  <c r="CX1674" i="64" a="1"/>
  <c r="CX1674" i="64" s="1"/>
  <c r="DA1332" i="64" a="1"/>
  <c r="DA1332" i="64" s="1"/>
  <c r="DB598" i="64" a="1"/>
  <c r="DB598" i="64" s="1"/>
  <c r="CT573" i="64" a="1"/>
  <c r="CT573" i="64" s="1"/>
  <c r="DA2396" i="64" a="1"/>
  <c r="DA2396" i="64" s="1"/>
  <c r="DB645" i="64" a="1"/>
  <c r="DB645" i="64" s="1"/>
  <c r="CR55" i="64" a="1"/>
  <c r="CR55" i="64" s="1"/>
  <c r="CQ598" i="64" a="1"/>
  <c r="CQ598" i="64" s="1"/>
  <c r="CO1086" i="64" a="1"/>
  <c r="CO1086" i="64" s="1"/>
  <c r="CO2454" i="64" s="1"/>
  <c r="DD1466" i="64" a="1"/>
  <c r="DD1466" i="64" s="1"/>
  <c r="DD1608" i="64" a="1"/>
  <c r="DD1608" i="64" s="1"/>
  <c r="CW945" i="64" a="1"/>
  <c r="CW945" i="64" s="1"/>
  <c r="CW2405" i="64" s="1"/>
  <c r="CP997" i="64" a="1"/>
  <c r="CP997" i="64" s="1"/>
  <c r="CU568" i="64" a="1"/>
  <c r="CU568" i="64" s="1"/>
  <c r="CY53" i="64" a="1"/>
  <c r="CY53" i="64" s="1"/>
  <c r="CZ1696" i="64" a="1"/>
  <c r="CZ1696" i="64" s="1"/>
  <c r="CX466" i="64" a="1"/>
  <c r="CX466" i="64" s="1"/>
  <c r="CX467" i="64" s="1"/>
  <c r="CW1086" i="64" a="1"/>
  <c r="CW1086" i="64" s="1"/>
  <c r="CW2454"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3" i="64" a="1"/>
  <c r="CX2473" i="64" s="1"/>
  <c r="CS1619" i="64" a="1"/>
  <c r="CS1619" i="64" s="1"/>
  <c r="CP2523" i="64" a="1"/>
  <c r="CP2523" i="64" s="1"/>
  <c r="CT598" i="64" a="1"/>
  <c r="CT598" i="64" s="1"/>
  <c r="CZ598" i="64" a="1"/>
  <c r="CZ598" i="64" s="1"/>
  <c r="CZ412" i="64" a="1"/>
  <c r="CZ412" i="64" s="1"/>
  <c r="CP2396" i="64" a="1"/>
  <c r="CP2396" i="64" s="1"/>
  <c r="CV1674" i="64" a="1"/>
  <c r="CV1674" i="64" s="1"/>
  <c r="CX1619" i="64" a="1"/>
  <c r="CX1619" i="64" s="1"/>
  <c r="CT1332" i="64" a="1"/>
  <c r="CT1332" i="64" s="1"/>
  <c r="CV1430" i="64" a="1"/>
  <c r="CV1430" i="64" s="1"/>
  <c r="CX568" i="64" a="1"/>
  <c r="CX568" i="64" s="1"/>
  <c r="CV945" i="64" a="1"/>
  <c r="CV945" i="64" s="1"/>
  <c r="CV2405" i="64" s="1"/>
  <c r="CU647" i="64" a="1"/>
  <c r="CU647" i="64" s="1"/>
  <c r="CU1696" i="64" a="1"/>
  <c r="CU1696" i="64" s="1"/>
  <c r="CT1334" i="64" a="1"/>
  <c r="CT1334" i="64" s="1"/>
  <c r="CO1674" i="64" a="1"/>
  <c r="CO1674"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3" i="64" a="1"/>
  <c r="CU2473" i="64" s="1"/>
  <c r="DB2447" i="64" a="1"/>
  <c r="DB2447" i="64" s="1"/>
  <c r="DC1666" i="64" a="1"/>
  <c r="DC1666" i="64" s="1"/>
  <c r="CT997" i="64" a="1"/>
  <c r="CT997" i="64" s="1"/>
  <c r="CS2396" i="64" a="1"/>
  <c r="CS2396" i="64" s="1"/>
  <c r="DC1668" i="64" a="1"/>
  <c r="DC1668" i="64" s="1"/>
  <c r="DA645" i="64" a="1"/>
  <c r="DA645" i="64" s="1"/>
  <c r="DB2523" i="64" a="1"/>
  <c r="DB2523" i="64" s="1"/>
  <c r="DC1332" i="64" a="1"/>
  <c r="DC1332" i="64" s="1"/>
  <c r="CY1430" i="64" a="1"/>
  <c r="CY1430" i="64" s="1"/>
  <c r="CP1587" i="64" a="1"/>
  <c r="CP1587" i="64" s="1"/>
  <c r="CP1588" i="64" s="1"/>
  <c r="CY1643" i="64" a="1"/>
  <c r="CY1643" i="64" s="1"/>
  <c r="CY1644" i="64" s="1"/>
  <c r="CZ472" i="64" a="1"/>
  <c r="CZ472" i="64" s="1"/>
  <c r="DD1619" i="64" a="1"/>
  <c r="DD1619" i="64" s="1"/>
  <c r="DA1696" i="64" a="1"/>
  <c r="DA1696" i="64" s="1"/>
  <c r="DB53" i="64" a="1"/>
  <c r="DB53" i="64" s="1"/>
  <c r="DA1086" i="64" a="1"/>
  <c r="DA1086" i="64" s="1"/>
  <c r="DA2454" i="64" s="1"/>
  <c r="CX1507" i="64" a="1"/>
  <c r="CX1507" i="64" s="1"/>
  <c r="CV389" i="64" a="1"/>
  <c r="CV389" i="64" s="1"/>
  <c r="CX598" i="64" a="1"/>
  <c r="CX598" i="64" s="1"/>
  <c r="DA176" i="64" a="1"/>
  <c r="DA176" i="64" s="1"/>
  <c r="DA177" i="64" s="1"/>
  <c r="DA1705" i="64" s="1"/>
  <c r="DA466" i="64" a="1"/>
  <c r="DA466" i="64" s="1"/>
  <c r="DA467" i="64" s="1"/>
  <c r="CZ1086" i="64" a="1"/>
  <c r="CZ1086" i="64" s="1"/>
  <c r="CZ2454" i="64" s="1"/>
  <c r="CO1668" i="64" a="1"/>
  <c r="CO1668" i="64" s="1"/>
  <c r="CQ647" i="64" a="1"/>
  <c r="CQ647" i="64" s="1"/>
  <c r="CV412" i="64" a="1"/>
  <c r="CV412" i="64" s="1"/>
  <c r="CR176" i="64" a="1"/>
  <c r="CR176" i="64" s="1"/>
  <c r="CR177" i="64" s="1"/>
  <c r="CR1705" i="64" s="1"/>
  <c r="CY1466" i="64" a="1"/>
  <c r="CY1466" i="64" s="1"/>
  <c r="CS2523" i="64" a="1"/>
  <c r="CS2523" i="64" s="1"/>
  <c r="CO466" i="64" a="1"/>
  <c r="CO466" i="64" s="1"/>
  <c r="CO467" i="64" s="1"/>
  <c r="CQ1587" i="64" a="1"/>
  <c r="CQ1587" i="64" s="1"/>
  <c r="CQ1588" i="64" s="1"/>
  <c r="CX1666" i="64" a="1"/>
  <c r="CX1666" i="64" s="1"/>
  <c r="CQ997" i="64" a="1"/>
  <c r="CQ997" i="64" s="1"/>
  <c r="CS1332" i="64" a="1"/>
  <c r="CS1332" i="64" s="1"/>
  <c r="CP472" i="64" a="1"/>
  <c r="CP472" i="64" s="1"/>
  <c r="CO1619" i="64" a="1"/>
  <c r="CO1619" i="64" s="1"/>
  <c r="CR568" i="64" a="1"/>
  <c r="CR568" i="64" s="1"/>
  <c r="CQ2447" i="64" a="1"/>
  <c r="CQ2447"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5" i="64" s="1"/>
  <c r="CS1395" i="64" a="1"/>
  <c r="CS1395" i="64" s="1"/>
  <c r="CR2396" i="64" a="1"/>
  <c r="CR2396" i="64" s="1"/>
  <c r="DC2473" i="64" a="1"/>
  <c r="DC2473" i="64" s="1"/>
  <c r="DD472" i="64" a="1"/>
  <c r="DD472" i="64" s="1"/>
  <c r="DD1666" i="64" a="1"/>
  <c r="DD1666"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6" i="64" a="1"/>
  <c r="DB1696" i="64" s="1"/>
  <c r="CT53" i="64" a="1"/>
  <c r="CT53" i="64" s="1"/>
  <c r="CX2523" i="64" a="1"/>
  <c r="CX2523" i="64" s="1"/>
  <c r="DA945" i="64" a="1"/>
  <c r="DA945" i="64" s="1"/>
  <c r="DA2405" i="64" s="1"/>
  <c r="DB1587" i="64" a="1"/>
  <c r="DB1587" i="64" s="1"/>
  <c r="DB1588" i="64" s="1"/>
  <c r="DD55" i="64" a="1"/>
  <c r="DD55" i="64" s="1"/>
  <c r="DC645" i="64" a="1"/>
  <c r="DC645" i="64" s="1"/>
  <c r="CS669" i="64" a="1"/>
  <c r="CS669" i="64" s="1"/>
  <c r="CS1666" i="64" a="1"/>
  <c r="CS1666" i="64" s="1"/>
  <c r="CP1696" i="64" a="1"/>
  <c r="CP1696" i="64" s="1"/>
  <c r="CZ647" i="64" a="1"/>
  <c r="CZ647" i="64" s="1"/>
  <c r="CP568" i="64" a="1"/>
  <c r="CP568" i="64" s="1"/>
  <c r="CV2447" i="64" a="1"/>
  <c r="CV2447" i="64" s="1"/>
  <c r="CX60" i="64" a="1"/>
  <c r="CX60" i="64" s="1"/>
  <c r="CW1334" i="64" a="1"/>
  <c r="CW1334" i="64" s="1"/>
  <c r="CU1608" i="64" a="1"/>
  <c r="CU1608" i="64" s="1"/>
  <c r="CQ1507" i="64" a="1"/>
  <c r="CQ1507" i="64" s="1"/>
  <c r="CZ1587" i="64" a="1"/>
  <c r="CZ1587" i="64" s="1"/>
  <c r="CZ1588" i="64" s="1"/>
  <c r="CX1643" i="64" a="1"/>
  <c r="CX1643" i="64" s="1"/>
  <c r="CX1644" i="64" s="1"/>
  <c r="CS645" i="64" a="1"/>
  <c r="CS645" i="64" s="1"/>
  <c r="CQ1216" i="64" a="1"/>
  <c r="CQ1216" i="64" s="1"/>
  <c r="CQ466" i="64" a="1"/>
  <c r="CQ466" i="64" s="1"/>
  <c r="CQ467" i="64" s="1"/>
  <c r="CY1214" i="64" a="1"/>
  <c r="CY1214" i="64" s="1"/>
  <c r="CU1613" i="64" a="1"/>
  <c r="CU1613" i="64" s="1"/>
  <c r="CX1262" i="64" a="1"/>
  <c r="CX1262" i="64" s="1"/>
  <c r="CX669" i="64" a="1"/>
  <c r="CX669" i="64" s="1"/>
  <c r="DD2396" i="64" a="1"/>
  <c r="DD2396" i="64" s="1"/>
  <c r="DC2422" i="64" a="1"/>
  <c r="DC2422" i="64" s="1"/>
  <c r="DA389" i="64" a="1"/>
  <c r="DA389" i="64" s="1"/>
  <c r="CV1214" i="64" a="1"/>
  <c r="CV1214" i="64" s="1"/>
  <c r="CS1214" i="64" a="1"/>
  <c r="CS1214" i="64" s="1"/>
  <c r="CU55" i="64" a="1"/>
  <c r="CU55" i="64" s="1"/>
  <c r="DB1668" i="64" a="1"/>
  <c r="DB1668" i="64" s="1"/>
  <c r="DB2396" i="64" a="1"/>
  <c r="DB2396" i="64" s="1"/>
  <c r="DD997" i="64" a="1"/>
  <c r="DD997" i="64" s="1"/>
  <c r="CQ1668" i="64" a="1"/>
  <c r="CQ1668" i="64" s="1"/>
  <c r="CR645" i="64" a="1"/>
  <c r="CR645" i="64" s="1"/>
  <c r="CV53" i="64" a="1"/>
  <c r="CV53" i="64" s="1"/>
  <c r="DA573" i="64" a="1"/>
  <c r="DA573" i="64" s="1"/>
  <c r="DA1395" i="64" a="1"/>
  <c r="DA1395" i="64" s="1"/>
  <c r="DA2523" i="64" a="1"/>
  <c r="DA2523" i="64" s="1"/>
  <c r="DA568" i="64" a="1"/>
  <c r="DA568" i="64" s="1"/>
  <c r="DA1666" i="64" a="1"/>
  <c r="DA1666" i="64" s="1"/>
  <c r="DB669" i="64" a="1"/>
  <c r="DB669" i="64" s="1"/>
  <c r="CV1216" i="64" a="1"/>
  <c r="CV1216" i="64" s="1"/>
  <c r="DB1674" i="64" a="1"/>
  <c r="DB1674" i="64" s="1"/>
  <c r="DB1613" i="64" a="1"/>
  <c r="DB1613" i="64" s="1"/>
  <c r="DD1613" i="64" a="1"/>
  <c r="DD1613" i="64" s="1"/>
  <c r="CX412" i="64" a="1"/>
  <c r="CX412" i="64" s="1"/>
  <c r="CQ945" i="64" a="1"/>
  <c r="CQ945" i="64" s="1"/>
  <c r="CQ2405"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7" i="64" a="1"/>
  <c r="CX2447" i="64" s="1"/>
  <c r="CW573" i="64" a="1"/>
  <c r="CW573" i="64" s="1"/>
  <c r="CY1507" i="64" a="1"/>
  <c r="CY1507" i="64" s="1"/>
  <c r="CO2523" i="64" a="1"/>
  <c r="CO2523" i="64" s="1"/>
  <c r="CS568" i="64" a="1"/>
  <c r="CS568" i="64" s="1"/>
  <c r="CS1216" i="64" a="1"/>
  <c r="CS1216" i="64" s="1"/>
  <c r="CW1262" i="64" a="1"/>
  <c r="CW1262" i="64" s="1"/>
  <c r="CY573" i="64" a="1"/>
  <c r="CY573" i="64" s="1"/>
  <c r="CV1086" i="64" a="1"/>
  <c r="CV1086" i="64" s="1"/>
  <c r="CV2454" i="64" s="1"/>
  <c r="CR997" i="64" a="1"/>
  <c r="CR997" i="64" s="1"/>
  <c r="CS1334" i="64" a="1"/>
  <c r="CS1334" i="64" s="1"/>
  <c r="CV1587" i="64" a="1"/>
  <c r="CV1587" i="64" s="1"/>
  <c r="CV1588" i="64" s="1"/>
  <c r="CV573" i="64" a="1"/>
  <c r="CV573" i="64" s="1"/>
  <c r="CS389" i="64" a="1"/>
  <c r="CS389" i="64" s="1"/>
  <c r="CW60" i="64" a="1"/>
  <c r="CW60" i="64" s="1"/>
  <c r="CW2473" i="64" a="1"/>
  <c r="CW2473" i="64" s="1"/>
  <c r="CO573" i="64" a="1"/>
  <c r="CO573" i="64" s="1"/>
  <c r="CV1262" i="64" a="1"/>
  <c r="CV1262" i="64" s="1"/>
  <c r="CQ1214" i="64" a="1"/>
  <c r="CQ1214" i="64" s="1"/>
  <c r="CQ2422" i="64" a="1"/>
  <c r="CQ2422" i="64" s="1"/>
  <c r="CO1696" i="64" a="1"/>
  <c r="CO1696" i="64" s="1"/>
  <c r="CV647" i="64" a="1"/>
  <c r="CV647" i="64" s="1"/>
  <c r="CY945" i="64" a="1"/>
  <c r="CY945" i="64" s="1"/>
  <c r="CY2405" i="64" s="1"/>
  <c r="CV2396" i="64" a="1"/>
  <c r="CV2396" i="64" s="1"/>
  <c r="CR1619" i="64" a="1"/>
  <c r="CR1619" i="64" s="1"/>
  <c r="CR1587" i="64" a="1"/>
  <c r="CR1587" i="64" s="1"/>
  <c r="CR1588" i="64" s="1"/>
  <c r="CO1332" i="64" a="1"/>
  <c r="CO1332" i="64" s="1"/>
  <c r="CU60" i="64" a="1"/>
  <c r="CU60" i="64" s="1"/>
  <c r="CO1214" i="64" a="1"/>
  <c r="CO1214" i="64" s="1"/>
  <c r="CQ1332" i="64" a="1"/>
  <c r="CQ1332" i="64" s="1"/>
  <c r="CY1674" i="64" a="1"/>
  <c r="CY1674" i="64" s="1"/>
  <c r="CZ1507" i="64" a="1"/>
  <c r="CZ1507" i="64" s="1"/>
  <c r="CU1360" i="64" a="1"/>
  <c r="CU1360" i="64" s="1"/>
  <c r="DG472" i="64" a="1"/>
  <c r="DG472" i="64" s="1"/>
  <c r="DG1360" i="64" a="1"/>
  <c r="DG1360" i="64" s="1"/>
  <c r="DG1668" i="64" a="1"/>
  <c r="DG1668" i="64" s="1"/>
  <c r="DG1466" i="64" a="1"/>
  <c r="DG1466" i="64" s="1"/>
  <c r="DE1262" i="64" a="1"/>
  <c r="DE1262" i="64" s="1"/>
  <c r="DE1619" i="64" a="1"/>
  <c r="DE1619" i="64" s="1"/>
  <c r="DE568" i="64" a="1"/>
  <c r="DE568" i="64" s="1"/>
  <c r="DE2396" i="64" a="1"/>
  <c r="DE2396" i="64" s="1"/>
  <c r="DF1674" i="64" a="1"/>
  <c r="DF1674" i="64" s="1"/>
  <c r="DF1613" i="64" a="1"/>
  <c r="DF1613" i="64" s="1"/>
  <c r="DE53" i="64" a="1"/>
  <c r="DE53" i="64" s="1"/>
  <c r="DE1696" i="64" a="1"/>
  <c r="DE1696" i="64" s="1"/>
  <c r="DH1696" i="64" a="1"/>
  <c r="DH1696" i="64" s="1"/>
  <c r="DH176" i="64" a="1"/>
  <c r="DH176" i="64" s="1"/>
  <c r="DH177" i="64" s="1"/>
  <c r="DH1705" i="64" s="1"/>
  <c r="DE598" i="64" a="1"/>
  <c r="DE598" i="64" s="1"/>
  <c r="DE669" i="64" a="1"/>
  <c r="DE669" i="64" s="1"/>
  <c r="DF1395" i="64" a="1"/>
  <c r="DF1395" i="64" s="1"/>
  <c r="DG1262" i="64" a="1"/>
  <c r="DG1262" i="64" s="1"/>
  <c r="DH568" i="64" a="1"/>
  <c r="DH568" i="64" s="1"/>
  <c r="DF1216" i="64" a="1"/>
  <c r="DF1216" i="64" s="1"/>
  <c r="DG55" i="64" a="1"/>
  <c r="DG55" i="64" s="1"/>
  <c r="CO2422" i="64" a="1"/>
  <c r="CO2422" i="64" s="1"/>
  <c r="CO2423" i="64" s="1"/>
  <c r="CX2422" i="64" a="1"/>
  <c r="CX2422" i="64" s="1"/>
  <c r="DC466" i="64" a="1"/>
  <c r="DC466" i="64" s="1"/>
  <c r="DC467" i="64" s="1"/>
  <c r="CO389" i="64" a="1"/>
  <c r="CO389" i="64" s="1"/>
  <c r="CT645" i="64" a="1"/>
  <c r="CT645" i="64" s="1"/>
  <c r="CP2473" i="64" a="1"/>
  <c r="CP2473" i="64" s="1"/>
  <c r="CT568" i="64" a="1"/>
  <c r="CT568" i="64" s="1"/>
  <c r="CR1674" i="64" a="1"/>
  <c r="CR1674" i="64" s="1"/>
  <c r="CT2422" i="64" a="1"/>
  <c r="CT2422" i="64" s="1"/>
  <c r="CS412" i="64" a="1"/>
  <c r="CS412" i="64" s="1"/>
  <c r="CR1214" i="64" a="1"/>
  <c r="CR1214" i="64" s="1"/>
  <c r="CT2396" i="64" a="1"/>
  <c r="CT2396" i="64" s="1"/>
  <c r="CZ1674" i="64" a="1"/>
  <c r="CZ1674" i="64" s="1"/>
  <c r="CQ1619" i="64" a="1"/>
  <c r="CQ1619" i="64" s="1"/>
  <c r="CT669" i="64" a="1"/>
  <c r="CT669" i="64" s="1"/>
  <c r="CR1086" i="64" a="1"/>
  <c r="CR1086" i="64" s="1"/>
  <c r="CR2454" i="64" s="1"/>
  <c r="CZ60" i="64" a="1"/>
  <c r="CZ60" i="64" s="1"/>
  <c r="CX176" i="64" a="1"/>
  <c r="CX176" i="64" s="1"/>
  <c r="CX177" i="64" s="1"/>
  <c r="CX1705" i="64" s="1"/>
  <c r="CT1608" i="64" a="1"/>
  <c r="CT1608" i="64" s="1"/>
  <c r="CZ1216" i="64" a="1"/>
  <c r="CZ1216" i="64" s="1"/>
  <c r="CY412" i="64" a="1"/>
  <c r="CY412" i="64" s="1"/>
  <c r="CO645" i="64" a="1"/>
  <c r="CO645" i="64" s="1"/>
  <c r="CX647" i="64" a="1"/>
  <c r="CX647" i="64" s="1"/>
  <c r="DB568" i="64" a="1"/>
  <c r="DB568" i="64" s="1"/>
  <c r="DA598" i="64" a="1"/>
  <c r="DA598" i="64" s="1"/>
  <c r="DC1395" i="64" a="1"/>
  <c r="DC1395" i="64" s="1"/>
  <c r="DG1666" i="64" a="1"/>
  <c r="DG1666" i="64" s="1"/>
  <c r="DG997" i="64" a="1"/>
  <c r="DG997" i="64" s="1"/>
  <c r="DH1608" i="64" a="1"/>
  <c r="DH1608" i="64" s="1"/>
  <c r="DH997" i="64" a="1"/>
  <c r="DH997" i="64" s="1"/>
  <c r="DH1395" i="64" a="1"/>
  <c r="DH1395" i="64" s="1"/>
  <c r="DF598" i="64" a="1"/>
  <c r="DF598" i="64" s="1"/>
  <c r="DE945" i="64" a="1"/>
  <c r="DE945" i="64" s="1"/>
  <c r="DE2405" i="64" s="1"/>
  <c r="DF2422" i="64" a="1"/>
  <c r="DF2422" i="64" s="1"/>
  <c r="DF647" i="64" a="1"/>
  <c r="DF647" i="64" s="1"/>
  <c r="DG1587" i="64" a="1"/>
  <c r="DG1587" i="64" s="1"/>
  <c r="DG1588" i="64" s="1"/>
  <c r="DG645" i="64" a="1"/>
  <c r="DG645" i="64" s="1"/>
  <c r="DF1666" i="64" a="1"/>
  <c r="DF1666" i="64" s="1"/>
  <c r="DG647" i="64" a="1"/>
  <c r="DG647" i="64" s="1"/>
  <c r="DE1395" i="64" a="1"/>
  <c r="DE1395" i="64" s="1"/>
  <c r="DH412" i="64" a="1"/>
  <c r="DH412" i="64" s="1"/>
  <c r="CU573" i="64" a="1"/>
  <c r="CU573" i="64" s="1"/>
  <c r="CO2396" i="64" a="1"/>
  <c r="CO2396"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7" i="64" a="1"/>
  <c r="CZ2447" i="64" s="1"/>
  <c r="CR389" i="64" a="1"/>
  <c r="CR389" i="64" s="1"/>
  <c r="CY389" i="64" a="1"/>
  <c r="CY389" i="64" s="1"/>
  <c r="CR2447" i="64" a="1"/>
  <c r="CR2447" i="64" s="1"/>
  <c r="CT1086" i="64" a="1"/>
  <c r="CT1086" i="64" s="1"/>
  <c r="CT2454" i="64" s="1"/>
  <c r="CS1643" i="64" a="1"/>
  <c r="CS1643" i="64" s="1"/>
  <c r="CS1644" i="64" s="1"/>
  <c r="CV472" i="64" a="1"/>
  <c r="CV472" i="64" s="1"/>
  <c r="CW389" i="64" a="1"/>
  <c r="CW389" i="64" s="1"/>
  <c r="CZ1666" i="64" a="1"/>
  <c r="CZ1666" i="64" s="1"/>
  <c r="CQ2473" i="64" a="1"/>
  <c r="CQ2473" i="64" s="1"/>
  <c r="CS55" i="64" a="1"/>
  <c r="CS55" i="64" s="1"/>
  <c r="CV2473" i="64" a="1"/>
  <c r="CV2473" i="64" s="1"/>
  <c r="CY2523" i="64" a="1"/>
  <c r="CY2523" i="64" s="1"/>
  <c r="CS1086" i="64" a="1"/>
  <c r="CS1086" i="64" s="1"/>
  <c r="CS2454"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6" i="64" a="1"/>
  <c r="DK1696" i="64" s="1"/>
  <c r="W598" i="64" a="1"/>
  <c r="W598" i="64" s="1"/>
  <c r="W997" i="64" a="1"/>
  <c r="W997" i="64" s="1"/>
  <c r="U59" i="64" a="1"/>
  <c r="U59" i="64" s="1"/>
  <c r="W55" i="64" a="1"/>
  <c r="W55" i="64" s="1"/>
  <c r="DJ1086" i="64" a="1"/>
  <c r="DJ1086" i="64" s="1"/>
  <c r="DJ2454" i="64" s="1"/>
  <c r="W389" i="64" a="1"/>
  <c r="W389" i="64" s="1"/>
  <c r="X573" i="64" a="1"/>
  <c r="X573" i="64" s="1"/>
  <c r="T2447" i="64" a="1"/>
  <c r="T2447" i="64" s="1"/>
  <c r="S621" i="64"/>
  <c r="W1214" i="64" a="1"/>
  <c r="W1214" i="64" s="1"/>
  <c r="W1587" i="64" a="1"/>
  <c r="W1587" i="64" s="1"/>
  <c r="W1588" i="64" s="1"/>
  <c r="U1924" i="64" a="1"/>
  <c r="U1924" i="64" s="1"/>
  <c r="T2473" i="64" a="1"/>
  <c r="T2473" i="64" s="1"/>
  <c r="W1666" i="64" a="1"/>
  <c r="W1666" i="64" s="1"/>
  <c r="W1643" i="64" a="1"/>
  <c r="W1643" i="64" s="1"/>
  <c r="W1644" i="64" s="1"/>
  <c r="W75" i="64" a="1"/>
  <c r="W75" i="64" s="1"/>
  <c r="DI2396" i="64" a="1"/>
  <c r="DI2396" i="64" s="1"/>
  <c r="DI1613" i="64" a="1"/>
  <c r="DI1613" i="64" s="1"/>
  <c r="DI53" i="64" a="1"/>
  <c r="DI53" i="64" s="1"/>
  <c r="U1643" i="64" a="1"/>
  <c r="U1643" i="64" s="1"/>
  <c r="U1644" i="64" s="1"/>
  <c r="DI1430" i="64" a="1"/>
  <c r="DI1430" i="64" s="1"/>
  <c r="DK2422" i="64" a="1"/>
  <c r="DK2422" i="64" s="1"/>
  <c r="DJ2473" i="64" a="1"/>
  <c r="DJ2473" i="64" s="1"/>
  <c r="DJ389" i="64" a="1"/>
  <c r="DJ389" i="64" s="1"/>
  <c r="U997" i="64" a="1"/>
  <c r="U997" i="64" s="1"/>
  <c r="DJ1619" i="64" a="1"/>
  <c r="DJ1619" i="64" s="1"/>
  <c r="W573" i="64" a="1"/>
  <c r="W573" i="64" s="1"/>
  <c r="DK573" i="64" a="1"/>
  <c r="DK573" i="64" s="1"/>
  <c r="DJ472" i="64" a="1"/>
  <c r="DJ472" i="64" s="1"/>
  <c r="DJ2523" i="64" a="1"/>
  <c r="DJ2523" i="64" s="1"/>
  <c r="S1887" i="64" a="1"/>
  <c r="S1887" i="64" s="1"/>
  <c r="DI176" i="64" a="1"/>
  <c r="DI176" i="64" s="1"/>
  <c r="DI177" i="64" s="1"/>
  <c r="DI1705" i="64" s="1"/>
  <c r="T997" i="64" a="1"/>
  <c r="T997" i="64" s="1"/>
  <c r="U75" i="64" a="1"/>
  <c r="U75" i="64" s="1"/>
  <c r="DK997" i="64" a="1"/>
  <c r="DK997" i="64" s="1"/>
  <c r="U90" i="64" a="1"/>
  <c r="U90" i="64" s="1"/>
  <c r="T2396" i="64" a="1"/>
  <c r="T2396" i="64" s="1"/>
  <c r="DK1214" i="64" a="1"/>
  <c r="DK1214" i="64" s="1"/>
  <c r="DI1674" i="64" a="1"/>
  <c r="DI1674" i="64" s="1"/>
  <c r="V997" i="64" a="1"/>
  <c r="V997" i="64" s="1"/>
  <c r="DJ1262" i="64" a="1"/>
  <c r="DJ1262" i="64" s="1"/>
  <c r="S1668" i="64" a="1"/>
  <c r="S1668" i="64" s="1"/>
  <c r="DK1619" i="64" a="1"/>
  <c r="DK1619" i="64" s="1"/>
  <c r="T54" i="64" a="1"/>
  <c r="T54" i="64" s="1"/>
  <c r="T1924" i="64" a="1"/>
  <c r="T1924" i="64" s="1"/>
  <c r="DK1395" i="64" a="1"/>
  <c r="DK1395" i="64" s="1"/>
  <c r="DK1262" i="64" a="1"/>
  <c r="DK1262" i="64" s="1"/>
  <c r="DI1332" i="64" a="1"/>
  <c r="DI1332" i="64" s="1"/>
  <c r="V1643" i="64" a="1"/>
  <c r="V1643" i="64" s="1"/>
  <c r="V1644" i="64" s="1"/>
  <c r="W54" i="64" a="1"/>
  <c r="W54" i="64" s="1"/>
  <c r="W1668" i="64" a="1"/>
  <c r="W1668" i="64" s="1"/>
  <c r="W1507" i="64" a="1"/>
  <c r="W1507" i="64" s="1"/>
  <c r="W90" i="64" a="1"/>
  <c r="W90" i="64" s="1"/>
  <c r="W2422" i="64" a="1"/>
  <c r="W2422" i="64" s="1"/>
  <c r="W53" i="64" a="1"/>
  <c r="W53" i="64" s="1"/>
  <c r="W568" i="64" a="1"/>
  <c r="W568" i="64" s="1"/>
  <c r="S59" i="64" a="1"/>
  <c r="S59" i="64" s="1"/>
  <c r="U1674" i="64" a="1"/>
  <c r="U1674" i="64" s="1"/>
  <c r="DJ176" i="64" a="1"/>
  <c r="DJ176" i="64" s="1"/>
  <c r="DJ177" i="64" s="1"/>
  <c r="DJ1705" i="64" s="1"/>
  <c r="DJ645" i="64" a="1"/>
  <c r="DJ645" i="64" s="1"/>
  <c r="DI1360" i="64" a="1"/>
  <c r="DI1360" i="64" s="1"/>
  <c r="DJ53" i="64" a="1"/>
  <c r="DJ53" i="64" s="1"/>
  <c r="T55" i="64" a="1"/>
  <c r="T55" i="64" s="1"/>
  <c r="DK1430" i="64" a="1"/>
  <c r="DK1430" i="64" s="1"/>
  <c r="T1887" i="64" a="1"/>
  <c r="T1887" i="64" s="1"/>
  <c r="T1895" i="64" s="1"/>
  <c r="DK945" i="64" a="1"/>
  <c r="DK945" i="64" s="1"/>
  <c r="DK2405" i="64" s="1"/>
  <c r="DI1334" i="64" a="1"/>
  <c r="DI1334" i="64" s="1"/>
  <c r="DJ412" i="64" a="1"/>
  <c r="DJ412" i="64" s="1"/>
  <c r="T573" i="64" a="1"/>
  <c r="T573" i="64" s="1"/>
  <c r="U2523" i="64" a="1"/>
  <c r="U2523" i="64" s="1"/>
  <c r="DK2396" i="64" a="1"/>
  <c r="DK2396" i="64" s="1"/>
  <c r="DK1332" i="64" a="1"/>
  <c r="DK1332" i="64" s="1"/>
  <c r="DK389" i="64" a="1"/>
  <c r="DK389" i="64" s="1"/>
  <c r="V60" i="64" a="1"/>
  <c r="V60" i="64" s="1"/>
  <c r="T90" i="64" a="1"/>
  <c r="T90" i="64" s="1"/>
  <c r="DJ1666" i="64" a="1"/>
  <c r="DJ1666" i="64" s="1"/>
  <c r="V2396" i="64" a="1"/>
  <c r="V2396" i="64" s="1"/>
  <c r="U1887" i="64" a="1"/>
  <c r="U1887" i="64" s="1"/>
  <c r="U1895"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4" i="64" a="1"/>
  <c r="W1674" i="64" s="1"/>
  <c r="W89" i="64" a="1"/>
  <c r="W89" i="64" s="1"/>
  <c r="W2447" i="64" a="1"/>
  <c r="W2447" i="64" s="1"/>
  <c r="DJ1507" i="64" a="1"/>
  <c r="DJ1507" i="64" s="1"/>
  <c r="U1507" i="64" a="1"/>
  <c r="U1507" i="64" s="1"/>
  <c r="DK412" i="64" a="1"/>
  <c r="DK412" i="64" s="1"/>
  <c r="T2422" i="64" a="1"/>
  <c r="T2422" i="64" s="1"/>
  <c r="S1507" i="64" a="1"/>
  <c r="S1507" i="64" s="1"/>
  <c r="DK60" i="64" a="1"/>
  <c r="DK60" i="64" s="1"/>
  <c r="DJ2422" i="64" a="1"/>
  <c r="DJ2422" i="64" s="1"/>
  <c r="V2447" i="64" a="1"/>
  <c r="V2447" i="64" s="1"/>
  <c r="DJ60" i="64" a="1"/>
  <c r="DJ60" i="64" s="1"/>
  <c r="DJ1395" i="64" a="1"/>
  <c r="DJ1395" i="64" s="1"/>
  <c r="T53" i="64" a="1"/>
  <c r="T53" i="64" s="1"/>
  <c r="S2473" i="64" a="1"/>
  <c r="S2473" i="64" s="1"/>
  <c r="V2473" i="64" a="1"/>
  <c r="V2473" i="64" s="1"/>
  <c r="U573" i="64" a="1"/>
  <c r="U573" i="64" s="1"/>
  <c r="U1214" i="64" a="1"/>
  <c r="U1214" i="64" s="1"/>
  <c r="DI2523" i="64" a="1"/>
  <c r="DI2523" i="64" s="1"/>
  <c r="DK2473" i="64" a="1"/>
  <c r="DK2473" i="64" s="1"/>
  <c r="S75" i="64" a="1"/>
  <c r="S75" i="64" s="1"/>
  <c r="DK1086" i="64" a="1"/>
  <c r="DK1086" i="64" s="1"/>
  <c r="DK2454" i="64" s="1"/>
  <c r="DK1334" i="64" a="1"/>
  <c r="DK1334" i="64" s="1"/>
  <c r="S2523" i="64" a="1"/>
  <c r="S2523" i="64" s="1"/>
  <c r="T1668" i="64" a="1"/>
  <c r="T1668" i="64" s="1"/>
  <c r="DI55" i="64" a="1"/>
  <c r="DI55" i="64" s="1"/>
  <c r="DJ598" i="64" a="1"/>
  <c r="DJ598" i="64" s="1"/>
  <c r="DK669" i="64" a="1"/>
  <c r="DK669" i="64" s="1"/>
  <c r="DI598" i="64" a="1"/>
  <c r="DI598" i="64" s="1"/>
  <c r="V53" i="64" a="1"/>
  <c r="V53" i="64" s="1"/>
  <c r="S1674" i="64" a="1"/>
  <c r="S1674" i="64" s="1"/>
  <c r="DI412" i="64" a="1"/>
  <c r="DI412" i="64" s="1"/>
  <c r="V412" i="64" a="1"/>
  <c r="V412" i="64" s="1"/>
  <c r="S2447" i="64" a="1"/>
  <c r="S2447" i="64" s="1"/>
  <c r="V1668" i="64" a="1"/>
  <c r="V1668" i="64" s="1"/>
  <c r="DK1668" i="64" a="1"/>
  <c r="DK1668" i="64" s="1"/>
  <c r="V1587" i="64" a="1"/>
  <c r="V1587" i="64" s="1"/>
  <c r="V1588" i="64" s="1"/>
  <c r="W92" i="64" a="1"/>
  <c r="W92" i="64" s="1"/>
  <c r="U2396" i="64" a="1"/>
  <c r="U2396" i="64" s="1"/>
  <c r="DI1466" i="64" a="1"/>
  <c r="DI1466" i="64" s="1"/>
  <c r="DJ1608" i="64" a="1"/>
  <c r="DJ1608" i="64" s="1"/>
  <c r="T59" i="64" a="1"/>
  <c r="T59" i="64" s="1"/>
  <c r="DJ2396" i="64" a="1"/>
  <c r="DJ2396" i="64" s="1"/>
  <c r="V598" i="64" a="1"/>
  <c r="V598" i="64" s="1"/>
  <c r="U91" i="64" a="1"/>
  <c r="U91" i="64" s="1"/>
  <c r="DI472" i="64" a="1"/>
  <c r="DI472" i="64" s="1"/>
  <c r="T598" i="64" a="1"/>
  <c r="T598" i="64" s="1"/>
  <c r="S2422" i="64" a="1"/>
  <c r="S2422" i="64" s="1"/>
  <c r="V89" i="64" a="1"/>
  <c r="V89" i="64" s="1"/>
  <c r="V573" i="64" a="1"/>
  <c r="V573" i="64" s="1"/>
  <c r="DK2447" i="64" a="1"/>
  <c r="DK2447" i="64" s="1"/>
  <c r="T620" i="64" a="1"/>
  <c r="T620" i="64" s="1"/>
  <c r="T91" i="64" a="1"/>
  <c r="T91" i="64" s="1"/>
  <c r="DK1643" i="64" a="1"/>
  <c r="DK1643" i="64" s="1"/>
  <c r="DK1644" i="64" s="1"/>
  <c r="U2473" i="64" a="1"/>
  <c r="U2473" i="64" s="1"/>
  <c r="S89" i="64" a="1"/>
  <c r="S89" i="64" s="1"/>
  <c r="DK1587" i="64" a="1"/>
  <c r="DK1587" i="64" s="1"/>
  <c r="DK1588" i="64" s="1"/>
  <c r="V90" i="64" a="1"/>
  <c r="V90" i="64" s="1"/>
  <c r="DJ1430" i="64" a="1"/>
  <c r="DJ1430" i="64" s="1"/>
  <c r="W1887" i="64" a="1"/>
  <c r="W1887" i="64" s="1"/>
  <c r="W1895" i="64" s="1"/>
  <c r="W2473" i="64" a="1"/>
  <c r="W2473" i="64" s="1"/>
  <c r="W59" i="64" a="1"/>
  <c r="W59" i="64" s="1"/>
  <c r="DI568" i="64" a="1"/>
  <c r="DI568" i="64" s="1"/>
  <c r="T568" i="64" a="1"/>
  <c r="T568" i="64" s="1"/>
  <c r="T2523" i="64" a="1"/>
  <c r="T2523" i="64" s="1"/>
  <c r="Y1956" i="64"/>
  <c r="Y1957" i="64" s="1"/>
  <c r="W1924" i="64" a="1"/>
  <c r="W1924" i="64" s="1"/>
  <c r="W2523" i="64" a="1"/>
  <c r="W2523" i="64" s="1"/>
  <c r="W91" i="64" a="1"/>
  <c r="W91" i="64" s="1"/>
  <c r="W2396" i="64" a="1"/>
  <c r="W2396" i="64" s="1"/>
  <c r="W60" i="64" a="1"/>
  <c r="W60" i="64" s="1"/>
  <c r="DK466" i="64" a="1"/>
  <c r="DK466" i="64" s="1"/>
  <c r="DK467" i="64" s="1"/>
  <c r="DI60" i="64" a="1"/>
  <c r="DI60" i="64" s="1"/>
  <c r="T389" i="64" a="1"/>
  <c r="T389" i="64" s="1"/>
  <c r="U1587" i="64" a="1"/>
  <c r="U1587" i="64" s="1"/>
  <c r="U1588" i="64" s="1"/>
  <c r="T89" i="64" a="1"/>
  <c r="T89" i="64" s="1"/>
  <c r="DI1668" i="64" a="1"/>
  <c r="DI1668" i="64" s="1"/>
  <c r="V389" i="64" a="1"/>
  <c r="V389" i="64" s="1"/>
  <c r="U92" i="64" a="1"/>
  <c r="U92" i="64" s="1"/>
  <c r="DJ647" i="64" a="1"/>
  <c r="DJ647" i="64" s="1"/>
  <c r="S412" i="64" a="1"/>
  <c r="S412" i="64" s="1"/>
  <c r="DK1674" i="64" a="1"/>
  <c r="DK1674" i="64" s="1"/>
  <c r="DI1262" i="64" a="1"/>
  <c r="DI1262" i="64" s="1"/>
  <c r="U53" i="64" a="1"/>
  <c r="U53" i="64" s="1"/>
  <c r="V1924" i="64" a="1"/>
  <c r="V1924" i="64" s="1"/>
  <c r="U54" i="64" a="1"/>
  <c r="U54" i="64" s="1"/>
  <c r="DK647" i="64" a="1"/>
  <c r="DK647" i="64" s="1"/>
  <c r="S1587" i="64" a="1"/>
  <c r="S1587" i="64" s="1"/>
  <c r="S1588" i="64" s="1"/>
  <c r="DI1643" i="64" a="1"/>
  <c r="DI1643" i="64" s="1"/>
  <c r="DI1644" i="64" s="1"/>
  <c r="DI1696" i="64" a="1"/>
  <c r="DI1696" i="64" s="1"/>
  <c r="DI1214" i="64" a="1"/>
  <c r="DI1214" i="64" s="1"/>
  <c r="DJ997" i="64" a="1"/>
  <c r="DJ997" i="64" s="1"/>
  <c r="S54" i="64" a="1"/>
  <c r="S54" i="64" s="1"/>
  <c r="DJ669" i="64" a="1"/>
  <c r="DJ669" i="64" s="1"/>
  <c r="DJ573" i="64" a="1"/>
  <c r="DJ573" i="64" s="1"/>
  <c r="DI466" i="64" a="1"/>
  <c r="DI466" i="64" s="1"/>
  <c r="DI467" i="64" s="1"/>
  <c r="U1666" i="64" a="1"/>
  <c r="U1666" i="64" s="1"/>
  <c r="T1507" i="64" a="1"/>
  <c r="T1507" i="64" s="1"/>
  <c r="DK1608" i="64" a="1"/>
  <c r="DK1608" i="64" s="1"/>
  <c r="DI1619" i="64" a="1"/>
  <c r="DI1619" i="64" s="1"/>
  <c r="S1924" i="64" a="1"/>
  <c r="S1924" i="64" s="1"/>
  <c r="S573" i="64" a="1"/>
  <c r="S573" i="64" s="1"/>
  <c r="DK55" i="64" a="1"/>
  <c r="DK55" i="64" s="1"/>
  <c r="DJ1360" i="64" a="1"/>
  <c r="DJ1360" i="64" s="1"/>
  <c r="DJ2447" i="64" a="1"/>
  <c r="DJ2447" i="64" s="1"/>
  <c r="V1666" i="64" a="1"/>
  <c r="V1666" i="64" s="1"/>
  <c r="DJ1587" i="64" a="1"/>
  <c r="DJ1587" i="64" s="1"/>
  <c r="DJ1588" i="64" s="1"/>
  <c r="DI647" i="64" a="1"/>
  <c r="DI647" i="64" s="1"/>
  <c r="V55" i="64" a="1"/>
  <c r="V55" i="64" s="1"/>
  <c r="DI669" i="64" a="1"/>
  <c r="DI669" i="64" s="1"/>
  <c r="DK53" i="64" a="1"/>
  <c r="DK53" i="64" s="1"/>
  <c r="DJ1643" i="64" a="1"/>
  <c r="DJ1643" i="64" s="1"/>
  <c r="DJ1644" i="64" s="1"/>
  <c r="S1666" i="64" a="1"/>
  <c r="S1666" i="64" s="1"/>
  <c r="S389" i="64" a="1"/>
  <c r="S389" i="64" s="1"/>
  <c r="S90" i="64" a="1"/>
  <c r="S90" i="64" s="1"/>
  <c r="DK1666" i="64" a="1"/>
  <c r="DK1666" i="64" s="1"/>
  <c r="DJ1674" i="64" a="1"/>
  <c r="DJ1674" i="64" s="1"/>
  <c r="U89" i="64" a="1"/>
  <c r="U89" i="64" s="1"/>
  <c r="DK598" i="64" a="1"/>
  <c r="DK598" i="64" s="1"/>
  <c r="U568" i="64" a="1"/>
  <c r="U568" i="64" s="1"/>
  <c r="DI945" i="64" a="1"/>
  <c r="DI945" i="64" s="1"/>
  <c r="DI2405" i="64" s="1"/>
  <c r="T1214" i="64" a="1"/>
  <c r="T1214" i="64" s="1"/>
  <c r="DJ1668" i="64" a="1"/>
  <c r="DJ1668"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6" i="64" a="1"/>
  <c r="DJ1696" i="64" s="1"/>
  <c r="DI389" i="64" a="1"/>
  <c r="DI389" i="64" s="1"/>
  <c r="DI2473" i="64" a="1"/>
  <c r="DI2473" i="64" s="1"/>
  <c r="DJ568" i="64" a="1"/>
  <c r="DJ568" i="64" s="1"/>
  <c r="T92" i="64" a="1"/>
  <c r="T92" i="64" s="1"/>
  <c r="S1214" i="64" a="1"/>
  <c r="S1214" i="64" s="1"/>
  <c r="T1643" i="64" a="1"/>
  <c r="T1643" i="64" s="1"/>
  <c r="T1644" i="64" s="1"/>
  <c r="DJ1613" i="64" a="1"/>
  <c r="DJ1613" i="64" s="1"/>
  <c r="DJ1214" i="64" a="1"/>
  <c r="DJ1214" i="64" s="1"/>
  <c r="V59" i="64" a="1"/>
  <c r="V59" i="64" s="1"/>
  <c r="DJ945" i="64" a="1"/>
  <c r="DJ945" i="64" s="1"/>
  <c r="DJ2405" i="64" s="1"/>
  <c r="DK1466" i="64" a="1"/>
  <c r="DK1466" i="64" s="1"/>
  <c r="T1674" i="64" a="1"/>
  <c r="T1674" i="64" s="1"/>
  <c r="V2422" i="64" a="1"/>
  <c r="V2422" i="64" s="1"/>
  <c r="DI2422" i="64" a="1"/>
  <c r="DI2422" i="64" s="1"/>
  <c r="S55" i="64" a="1"/>
  <c r="S55" i="64" s="1"/>
  <c r="U60" i="64" a="1"/>
  <c r="U60" i="64" s="1"/>
  <c r="S92" i="64" a="1"/>
  <c r="S92" i="64" s="1"/>
  <c r="DK1360" i="64" a="1"/>
  <c r="DK1360" i="64" s="1"/>
  <c r="T75" i="64" a="1"/>
  <c r="T75" i="64" s="1"/>
  <c r="DK176" i="64" a="1"/>
  <c r="DK176" i="64" s="1"/>
  <c r="DK177" i="64" s="1"/>
  <c r="DK1705" i="64" s="1"/>
  <c r="V75" i="64" a="1"/>
  <c r="V75" i="64" s="1"/>
  <c r="DI1608" i="64" a="1"/>
  <c r="DI1608" i="64" s="1"/>
  <c r="DI1086" i="64" a="1"/>
  <c r="DI1086" i="64" s="1"/>
  <c r="DI2454" i="64" s="1"/>
  <c r="DI2447" i="64" a="1"/>
  <c r="DI2447" i="64" s="1"/>
  <c r="V1887" i="64" a="1"/>
  <c r="V1887" i="64" s="1"/>
  <c r="V1895" i="64" s="1"/>
  <c r="DI1216" i="64" a="1"/>
  <c r="DI1216" i="64" s="1"/>
  <c r="DJ466" i="64" a="1"/>
  <c r="DJ466" i="64" s="1"/>
  <c r="DJ467" i="64" s="1"/>
  <c r="T1587" i="64" a="1"/>
  <c r="T1587" i="64" s="1"/>
  <c r="T1588" i="64" s="1"/>
  <c r="V1214" i="64" a="1"/>
  <c r="V1214" i="64" s="1"/>
  <c r="DJ1334" i="64" a="1"/>
  <c r="DJ1334" i="64" s="1"/>
  <c r="U2422" i="64" a="1"/>
  <c r="U2422" i="64" s="1"/>
  <c r="DK2523" i="64" a="1"/>
  <c r="DK2523" i="64" s="1"/>
  <c r="DJ1332" i="64" a="1"/>
  <c r="DJ1332" i="64" s="1"/>
  <c r="DI1507" i="64" a="1"/>
  <c r="DI1507" i="64" s="1"/>
  <c r="S2396" i="64" a="1"/>
  <c r="S2396" i="64" s="1"/>
  <c r="DI1395" i="64" a="1"/>
  <c r="DI1395" i="64" s="1"/>
  <c r="U2447" i="64" a="1"/>
  <c r="U2447" i="64" s="1"/>
  <c r="T412" i="64" a="1"/>
  <c r="T412" i="64" s="1"/>
  <c r="DK1613" i="64" a="1"/>
  <c r="DK1613" i="64" s="1"/>
  <c r="V2523" i="64" a="1"/>
  <c r="V2523" i="64" s="1"/>
  <c r="DI1666" i="64" a="1"/>
  <c r="DI1666" i="64" s="1"/>
  <c r="U55" i="64" a="1"/>
  <c r="U55" i="64" s="1"/>
  <c r="T1666" i="64" a="1"/>
  <c r="T1666" i="64" s="1"/>
  <c r="S598" i="64" a="1"/>
  <c r="S598" i="64" s="1"/>
  <c r="DJ55" i="64" a="1"/>
  <c r="DJ55" i="64" s="1"/>
  <c r="V92" i="64" a="1"/>
  <c r="V92" i="64" s="1"/>
  <c r="DK1216" i="64" a="1"/>
  <c r="DK1216" i="64" s="1"/>
  <c r="U1668" i="64" a="1"/>
  <c r="U1668" i="64" s="1"/>
  <c r="S568" i="64" a="1"/>
  <c r="S568" i="64" s="1"/>
  <c r="S1643" i="64" a="1"/>
  <c r="S1643" i="64" s="1"/>
  <c r="S164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3" i="64" a="1"/>
  <c r="X2473" i="64" s="1"/>
  <c r="X2447" i="64" a="1"/>
  <c r="X2447" i="64" s="1"/>
  <c r="X2422" i="64" a="1"/>
  <c r="X2422" i="64" s="1"/>
  <c r="X2396" i="64" a="1"/>
  <c r="X2396" i="64" s="1"/>
  <c r="X1643" i="64" a="1"/>
  <c r="X1643" i="64" s="1"/>
  <c r="X1644" i="64" s="1"/>
  <c r="X90" i="64" a="1"/>
  <c r="X90" i="64" s="1"/>
  <c r="X89" i="64" a="1"/>
  <c r="X89" i="64" s="1"/>
  <c r="X91" i="64" a="1"/>
  <c r="X91" i="64" s="1"/>
  <c r="X92" i="64" a="1"/>
  <c r="X92" i="64" s="1"/>
  <c r="X1587" i="64" a="1"/>
  <c r="X1587" i="64" s="1"/>
  <c r="X1588" i="64" s="1"/>
  <c r="X389" i="64" a="1"/>
  <c r="X389" i="64" s="1"/>
  <c r="AL1793" i="64"/>
  <c r="AL1795" i="64" s="1"/>
  <c r="AK1795" i="64"/>
  <c r="X2523" i="64" a="1"/>
  <c r="X2523" i="64" s="1"/>
  <c r="X1507" i="64" a="1"/>
  <c r="X1507" i="64" s="1"/>
  <c r="X1924" i="64" a="1"/>
  <c r="X1924" i="64" s="1"/>
  <c r="X1887" i="64" a="1"/>
  <c r="X1887" i="64" s="1"/>
  <c r="X1895" i="64" s="1"/>
  <c r="X1674" i="64" a="1"/>
  <c r="X1674" i="64" s="1"/>
  <c r="X1668" i="64" a="1"/>
  <c r="X1668" i="64" s="1"/>
  <c r="X1666" i="64" a="1"/>
  <c r="X1666" i="64" s="1"/>
  <c r="X1214" i="64" a="1"/>
  <c r="X1214" i="64" s="1"/>
  <c r="X997" i="64" a="1"/>
  <c r="X997" i="64" s="1"/>
  <c r="DB414" i="64" a="1"/>
  <c r="CZ1667" i="64" a="1"/>
  <c r="DF1215" i="64" a="1"/>
  <c r="DI1263" i="64" a="1"/>
  <c r="CQ1333" i="64" a="1"/>
  <c r="X414" i="64" a="1"/>
  <c r="DB599" i="64" a="1"/>
  <c r="DF1239" i="64" a="1"/>
  <c r="DG1506" i="64" a="1"/>
  <c r="DC1239" i="64" a="1"/>
  <c r="CV1239" i="64" a="1"/>
  <c r="CX575" i="64" a="1"/>
  <c r="DF1506" i="64" a="1"/>
  <c r="CQ1263" i="64" a="1"/>
  <c r="CS599" i="64" a="1"/>
  <c r="CY1396" i="64" a="1"/>
  <c r="X599" i="64" a="1"/>
  <c r="CW575" i="64" a="1"/>
  <c r="CV1215" i="64" a="1"/>
  <c r="CY414" i="64" a="1"/>
  <c r="CV1431" i="64" a="1"/>
  <c r="DA575" i="64" a="1"/>
  <c r="CZ390" i="64" a="1"/>
  <c r="DA1612" i="64" a="1"/>
  <c r="DA599" i="64" a="1"/>
  <c r="DI1467" i="64" a="1"/>
  <c r="DJ670" i="64" a="1"/>
  <c r="DH998" i="64" a="1"/>
  <c r="CS998" i="64" a="1"/>
  <c r="CX1667" i="64" a="1"/>
  <c r="DE1467" i="64" a="1"/>
  <c r="DE414" i="64" a="1"/>
  <c r="DE1612" i="64" a="1"/>
  <c r="X998" i="64" a="1"/>
  <c r="CU390" i="64" a="1"/>
  <c r="CW670" i="64" a="1"/>
  <c r="DE1506" i="64" a="1"/>
  <c r="DK1612" i="64" a="1"/>
  <c r="DJ414" i="64" a="1"/>
  <c r="CO1506" i="64" a="1"/>
  <c r="DH646" i="64" a="1"/>
  <c r="DC414" i="64" a="1"/>
  <c r="DJ1333" i="64" a="1"/>
  <c r="CS575" i="64" a="1"/>
  <c r="CX1467" i="64" a="1"/>
  <c r="DA390" i="64" a="1"/>
  <c r="DD646" i="64" a="1"/>
  <c r="CY599" i="64" a="1"/>
  <c r="DG1361" i="64" a="1"/>
  <c r="W1506" i="64" a="1"/>
  <c r="CZ575" i="64" a="1"/>
  <c r="DA646" i="64" a="1"/>
  <c r="DE670" i="64" a="1"/>
  <c r="DB575" i="64" a="1"/>
  <c r="T621" i="64" a="1"/>
  <c r="CZ1396" i="64" a="1"/>
  <c r="DE1667" i="64" a="1"/>
  <c r="DJ1467" i="64" a="1"/>
  <c r="DK575" i="64" a="1"/>
  <c r="DB1431" i="64" a="1"/>
  <c r="CQ646" i="64" a="1"/>
  <c r="CO1215" i="64" a="1"/>
  <c r="CR1239" i="64" a="1"/>
  <c r="DC599" i="64" a="1"/>
  <c r="CQ998" i="64" a="1"/>
  <c r="V1667" i="64" a="1"/>
  <c r="DE575" i="64" a="1"/>
  <c r="DJ1215" i="64" a="1"/>
  <c r="S1506" i="64" a="1"/>
  <c r="CS1215" i="64" a="1"/>
  <c r="CS1667" i="64" a="1"/>
  <c r="DH1239" i="64" a="1"/>
  <c r="CU1361" i="64" a="1"/>
  <c r="CZ670" i="64" a="1"/>
  <c r="CT1431" i="64" a="1"/>
  <c r="DK998" i="64" a="1"/>
  <c r="CR575" i="64" a="1"/>
  <c r="DH1612" i="64" a="1"/>
  <c r="T1667" i="64" a="1"/>
  <c r="CU670" i="64" a="1"/>
  <c r="DK1215" i="64" a="1"/>
  <c r="CZ414" i="64" a="1"/>
  <c r="T1215" i="64" a="1"/>
  <c r="DK1263" i="64" a="1"/>
  <c r="DE1396" i="64" a="1"/>
  <c r="X2187" i="64" a="1"/>
  <c r="DB1239" i="64" a="1"/>
  <c r="CX1361" i="64" a="1"/>
  <c r="W390" i="64" a="1"/>
  <c r="W414" i="64" a="1"/>
  <c r="DG646" i="64" a="1"/>
  <c r="CU646" i="64" a="1"/>
  <c r="X1751" i="64" a="1"/>
  <c r="DC1612" i="64" a="1"/>
  <c r="DD1396" i="64" a="1"/>
  <c r="CR1467" i="64" a="1"/>
  <c r="CS1506" i="64" a="1"/>
  <c r="DF390" i="64" a="1"/>
  <c r="DI390" i="64" a="1"/>
  <c r="CV414" i="64" a="1"/>
  <c r="DG1333" i="64" a="1"/>
  <c r="CT414" i="64" a="1"/>
  <c r="DI646" i="64" a="1"/>
  <c r="CW1506" i="64" a="1"/>
  <c r="U599" i="64" a="1"/>
  <c r="CP1506" i="64" a="1"/>
  <c r="T390" i="64" a="1"/>
  <c r="DC575" i="64" a="1"/>
  <c r="DD1215" i="64" a="1"/>
  <c r="DA1467" i="64" a="1"/>
  <c r="DE599" i="64" a="1"/>
  <c r="DA414" i="64" a="1"/>
  <c r="DE1263" i="64" a="1"/>
  <c r="DA1667" i="64" a="1"/>
  <c r="CU599" i="64" a="1"/>
  <c r="CT670" i="64" a="1"/>
  <c r="DB646" i="64" a="1"/>
  <c r="CQ1612" i="64" a="1"/>
  <c r="CT1467" i="64" a="1"/>
  <c r="CO1396" i="64" a="1"/>
  <c r="X1752" i="64" a="1"/>
  <c r="CY1215" i="64" a="1"/>
  <c r="CR1396" i="64" a="1"/>
  <c r="CQ670" i="64" a="1"/>
  <c r="CY998" i="64" a="1"/>
  <c r="CQ1239" i="64" a="1"/>
  <c r="V1215" i="64" a="1"/>
  <c r="DC390" i="64" a="1"/>
  <c r="CT1667" i="64" a="1"/>
  <c r="CZ1431" i="64" a="1"/>
  <c r="DC1431" i="64" a="1"/>
  <c r="DB1667" i="64" a="1"/>
  <c r="DC1667" i="64" a="1"/>
  <c r="DC1361" i="64" a="1"/>
  <c r="CY1239" i="64" a="1"/>
  <c r="CU1396" i="64" a="1"/>
  <c r="DB1361" i="64" a="1"/>
  <c r="CY1506" i="64" a="1"/>
  <c r="DH1333" i="64" a="1"/>
  <c r="CS646" i="64" a="1"/>
  <c r="DF599" i="64" a="1"/>
  <c r="CR599" i="64" a="1"/>
  <c r="DK646" i="64" a="1"/>
  <c r="CZ1333" i="64" a="1"/>
  <c r="CQ599" i="64" a="1"/>
  <c r="CV575" i="64" a="1"/>
  <c r="U1667" i="64" a="1"/>
  <c r="V390" i="64" a="1"/>
  <c r="CV646" i="64" a="1"/>
  <c r="U414" i="64" a="1"/>
  <c r="DB1506" i="64" a="1"/>
  <c r="DA1361" i="64" a="1"/>
  <c r="CW390" i="64" a="1"/>
  <c r="CZ1239" i="64" a="1"/>
  <c r="CP1667" i="64" a="1"/>
  <c r="CY575" i="64" a="1"/>
  <c r="DD670" i="64" a="1"/>
  <c r="CP670" i="64" a="1"/>
  <c r="CZ1506" i="64" a="1"/>
  <c r="CW1333" i="64" a="1"/>
  <c r="DI1431" i="64" a="1"/>
  <c r="X437" i="64" a="1"/>
  <c r="CP1396" i="64" a="1"/>
  <c r="DI1361" i="64" a="1"/>
  <c r="BN1021" i="64" a="1"/>
  <c r="DF1361" i="64" a="1"/>
  <c r="CZ1612" i="64" a="1"/>
  <c r="CW1467" i="64" a="1"/>
  <c r="CW998" i="64" a="1"/>
  <c r="DA1215" i="64" a="1"/>
  <c r="CU1667" i="64" a="1"/>
  <c r="S575" i="64" a="1"/>
  <c r="DC1396" i="64" a="1"/>
  <c r="CW599" i="64" a="1"/>
  <c r="CO1431" i="64" a="1"/>
  <c r="CR390" i="64" a="1"/>
  <c r="CV1506" i="64" a="1"/>
  <c r="CW1239" i="64" a="1"/>
  <c r="CT1263" i="64" a="1"/>
  <c r="DI575" i="64" a="1"/>
  <c r="CP1431" i="64" a="1"/>
  <c r="DH1361" i="64" a="1"/>
  <c r="X575" i="64" a="1"/>
  <c r="CP414" i="64" a="1"/>
  <c r="DB390" i="64" a="1"/>
  <c r="CQ1431" i="64" a="1"/>
  <c r="DB998" i="64" a="1"/>
  <c r="CX414" i="64" a="1"/>
  <c r="CO1333" i="64" a="1"/>
  <c r="DB670" i="64" a="1"/>
  <c r="CO1263" i="64" a="1"/>
  <c r="W599" i="64" a="1"/>
  <c r="CX646" i="64" a="1"/>
  <c r="DB1215" i="64" a="1"/>
  <c r="DK1667" i="64" a="1"/>
  <c r="CS1431" i="64" a="1"/>
  <c r="DG1667" i="64" a="1"/>
  <c r="DF414" i="64" a="1"/>
  <c r="CV1467" i="64" a="1"/>
  <c r="DA1506" i="64" a="1"/>
  <c r="CQ575" i="64" a="1"/>
  <c r="T998" i="64" a="1"/>
  <c r="CU1333" i="64" a="1"/>
  <c r="DH1667" i="64" a="1"/>
  <c r="U1506" i="64" a="1"/>
  <c r="CR1506" i="64" a="1"/>
  <c r="CY646" i="64" a="1"/>
  <c r="CS1263" i="64" a="1"/>
  <c r="DC1263" i="64" a="1"/>
  <c r="S1667" i="64" a="1"/>
  <c r="CS414" i="64" a="1"/>
  <c r="DJ998" i="64" a="1"/>
  <c r="CO599" i="64" a="1"/>
  <c r="CU575" i="64" a="1"/>
  <c r="BN1136" i="64" a="1"/>
  <c r="DG1263" i="64" a="1"/>
  <c r="CV1263" i="64" a="1"/>
  <c r="DB1396" i="64" a="1"/>
  <c r="DA1333" i="64" a="1"/>
  <c r="DK670" i="64" a="1"/>
  <c r="CX390" i="64" a="1"/>
  <c r="DC1333" i="64" a="1"/>
  <c r="T575" i="64" a="1"/>
  <c r="CR1215" i="64" a="1"/>
  <c r="CT575" i="64" a="1"/>
  <c r="CT646" i="64" a="1"/>
  <c r="CT1215" i="64" a="1"/>
  <c r="CU1467" i="64" a="1"/>
  <c r="CW1215" i="64" a="1"/>
  <c r="CO670" i="64" a="1"/>
  <c r="DC670" i="64" a="1"/>
  <c r="CW646" i="64" a="1"/>
  <c r="CX599" i="64" a="1"/>
  <c r="DD390" i="64" a="1"/>
  <c r="DC1215" i="64" a="1"/>
  <c r="DJ646" i="64" a="1"/>
  <c r="CR1263" i="64" a="1"/>
  <c r="W1215" i="64" a="1"/>
  <c r="CV1612" i="64" a="1"/>
  <c r="CO998" i="64" a="1"/>
  <c r="CZ599" i="64" a="1"/>
  <c r="CT390" i="64" a="1"/>
  <c r="CP1215" i="64" a="1"/>
  <c r="DF670" i="64" a="1"/>
  <c r="CZ1263" i="64" a="1"/>
  <c r="DF1667" i="64" a="1"/>
  <c r="X2144" i="64" a="1"/>
  <c r="CU414" i="64" a="1"/>
  <c r="V414" i="64" a="1"/>
  <c r="DE1215" i="64" a="1"/>
  <c r="CZ646" i="64" a="1"/>
  <c r="DG1396" i="64" a="1"/>
  <c r="CT1396" i="64" a="1"/>
  <c r="DF1333" i="64" a="1"/>
  <c r="X1667" i="64" a="1"/>
  <c r="CP599" i="64" a="1"/>
  <c r="DA1431" i="64" a="1"/>
  <c r="CP998" i="64" a="1"/>
  <c r="DJ1667" i="64" a="1"/>
  <c r="DF1396" i="64" a="1"/>
  <c r="DB1612" i="64" a="1"/>
  <c r="CS670" i="64" a="1"/>
  <c r="CZ998" i="64" a="1"/>
  <c r="DJ1396" i="64" a="1"/>
  <c r="DI1612" i="64" a="1"/>
  <c r="DI1333" i="64" a="1"/>
  <c r="CO1667" i="64" a="1"/>
  <c r="CR414" i="64" a="1"/>
  <c r="DH670" i="64" a="1"/>
  <c r="CX1333" i="64" a="1"/>
  <c r="CQ1396" i="64" a="1"/>
  <c r="DK1396" i="64" a="1"/>
  <c r="CY390" i="64" a="1"/>
  <c r="CS1467" i="64" a="1"/>
  <c r="Y2241" i="64" a="1"/>
  <c r="CT998" i="64" a="1"/>
  <c r="DE998" i="64" a="1"/>
  <c r="CY1263" i="64" a="1"/>
  <c r="CS390" i="64" a="1"/>
  <c r="DC1467" i="64" a="1"/>
  <c r="DI998" i="64" a="1"/>
  <c r="CO1361" i="64" a="1"/>
  <c r="CP1612" i="64" a="1"/>
  <c r="DG390" i="64" a="1"/>
  <c r="CX670" i="64" a="1"/>
  <c r="DG1467" i="64" a="1"/>
  <c r="CS1239" i="64" a="1"/>
  <c r="CW1263" i="64" a="1"/>
  <c r="W1667" i="64" a="1"/>
  <c r="CT1506" i="64" a="1"/>
  <c r="CX1239" i="64" a="1"/>
  <c r="CT599" i="64" a="1"/>
  <c r="V1506" i="64" a="1"/>
  <c r="DG998" i="64" a="1"/>
  <c r="V599" i="64" a="1"/>
  <c r="CY1667" i="64" a="1"/>
  <c r="DH390" i="64" a="1"/>
  <c r="DJ599" i="64" a="1"/>
  <c r="DK1333" i="64" a="1"/>
  <c r="CW1396" i="64" a="1"/>
  <c r="DA1263" i="64" a="1"/>
  <c r="DF1431" i="64" a="1"/>
  <c r="DI670" i="64" a="1"/>
  <c r="CR646" i="64" a="1"/>
  <c r="DE646" i="64" a="1"/>
  <c r="DB1333" i="64" a="1"/>
  <c r="DA1239" i="64" a="1"/>
  <c r="CY1467" i="64" a="1"/>
  <c r="DI599" i="64" a="1"/>
  <c r="CV1333" i="64" a="1"/>
  <c r="BN772" i="64" a="1"/>
  <c r="X390" i="64" a="1"/>
  <c r="DH414" i="64" a="1"/>
  <c r="U575" i="64" a="1"/>
  <c r="DE1333" i="64" a="1"/>
  <c r="DD998" i="64" a="1"/>
  <c r="DJ1263" i="64" a="1"/>
  <c r="CQ1506" i="64" a="1"/>
  <c r="CU1215" i="64" a="1"/>
  <c r="DI1215" i="64" a="1"/>
  <c r="DA1396" i="64" a="1"/>
  <c r="CW1431" i="64" a="1"/>
  <c r="S599" i="64" a="1"/>
  <c r="CY1361" i="64" a="1"/>
  <c r="BM1023" i="64" a="1"/>
  <c r="CT1612" i="64" a="1"/>
  <c r="DD1239" i="64" a="1"/>
  <c r="CS1396" i="64" a="1"/>
  <c r="DG670" i="64" a="1"/>
  <c r="DD1667" i="64" a="1"/>
  <c r="DH1396" i="64" a="1"/>
  <c r="Y2207" i="64" a="1"/>
  <c r="T1506" i="64" a="1"/>
  <c r="X2166" i="64" a="1"/>
  <c r="CU1239" i="64" a="1"/>
  <c r="DD1263" i="64" a="1"/>
  <c r="S414" i="64" a="1"/>
  <c r="CP1467" i="64" a="1"/>
  <c r="DI1239" i="64" a="1"/>
  <c r="DC998" i="64" a="1"/>
  <c r="X698" i="64" a="1"/>
  <c r="CQ1667" i="64" a="1"/>
  <c r="CY1333" i="64" a="1"/>
  <c r="CU1431" i="64" a="1"/>
  <c r="DG1239" i="64" a="1"/>
  <c r="DK390" i="64" a="1"/>
  <c r="CP575" i="64" a="1"/>
  <c r="CV599" i="64" a="1"/>
  <c r="S390" i="64" a="1"/>
  <c r="CP1361" i="64" a="1"/>
  <c r="DI414" i="64" a="1"/>
  <c r="DD1431" i="64" a="1"/>
  <c r="CV1396" i="64" a="1"/>
  <c r="DD1506" i="64" a="1"/>
  <c r="V575" i="64" a="1"/>
  <c r="DB1263" i="64" a="1"/>
  <c r="DH1215" i="64" a="1"/>
  <c r="CT1361" i="64" a="1"/>
  <c r="CQ414" i="64" a="1"/>
  <c r="DD1333" i="64" a="1"/>
  <c r="CS1333" i="64" a="1"/>
  <c r="DI1506" i="64" a="1"/>
  <c r="CV1361" i="64" a="1"/>
  <c r="CY670" i="64" a="1"/>
  <c r="W998" i="64" a="1"/>
  <c r="CX998" i="64" a="1"/>
  <c r="DG1215" i="64" a="1"/>
  <c r="CX1612" i="64" a="1"/>
  <c r="DE1361" i="64" a="1"/>
  <c r="CO575" i="64" a="1"/>
  <c r="DK599" i="64" a="1"/>
  <c r="DD575" i="64" a="1"/>
  <c r="CU1506" i="64" a="1"/>
  <c r="CU1263" i="64" a="1"/>
  <c r="DG599" i="64" a="1"/>
  <c r="DK1431" i="64" a="1"/>
  <c r="CS1361" i="64" a="1"/>
  <c r="CY1612" i="64" a="1"/>
  <c r="DF646" i="64" a="1"/>
  <c r="S1215" i="64" a="1"/>
  <c r="U390" i="64" a="1"/>
  <c r="DD1467" i="64" a="1"/>
  <c r="CR1431" i="64" a="1"/>
  <c r="CX1263" i="64" a="1"/>
  <c r="CO414" i="64" a="1"/>
  <c r="DH1431" i="64" a="1"/>
  <c r="BL1024" i="64" a="1"/>
  <c r="DK414" i="64" a="1"/>
  <c r="DH1467" i="64" a="1"/>
  <c r="CR1333" i="64" a="1"/>
  <c r="DH575" i="64" a="1"/>
  <c r="CQ1467" i="64" a="1"/>
  <c r="DJ575" i="64" a="1"/>
  <c r="CW1612" i="64" a="1"/>
  <c r="DK1239" i="64" a="1"/>
  <c r="CR1667" i="64" a="1"/>
  <c r="CU1612" i="64" a="1"/>
  <c r="U998" i="64" a="1"/>
  <c r="DF1467" i="64" a="1"/>
  <c r="X1215" i="64" a="1"/>
  <c r="CQ1215" i="64" a="1"/>
  <c r="DF1612" i="64" a="1"/>
  <c r="DH599" i="64" a="1"/>
  <c r="CU998" i="64" a="1"/>
  <c r="DB1467" i="64" a="1"/>
  <c r="CP646" i="64" a="1"/>
  <c r="CS1612" i="64" a="1"/>
  <c r="DA670" i="64" a="1"/>
  <c r="DF575" i="64" a="1"/>
  <c r="CO1612" i="64" a="1"/>
  <c r="CX1396" i="64" a="1"/>
  <c r="U1215" i="64" a="1"/>
  <c r="DG1431" i="64" a="1"/>
  <c r="DD1612" i="64" a="1"/>
  <c r="CO646" i="64" a="1"/>
  <c r="DJ1431" i="64" a="1"/>
  <c r="W575" i="64" a="1"/>
  <c r="CZ1215" i="64" a="1"/>
  <c r="CW414" i="64" a="1"/>
  <c r="DH1263" i="64" a="1"/>
  <c r="DE1239" i="64" a="1"/>
  <c r="DJ1506" i="64" a="1"/>
  <c r="CQ1361" i="64" a="1"/>
  <c r="CP1239" i="64" a="1"/>
  <c r="DD414" i="64" a="1"/>
  <c r="DJ1612" i="64" a="1"/>
  <c r="DG575" i="64" a="1"/>
  <c r="DI1667" i="64" a="1"/>
  <c r="CO1239" i="64" a="1"/>
  <c r="CY1431" i="64" a="1"/>
  <c r="CW1667" i="64" a="1"/>
  <c r="DK1361" i="64" a="1"/>
  <c r="DJ1361" i="64" a="1"/>
  <c r="CV670" i="64" a="1"/>
  <c r="CT1239" i="64" a="1"/>
  <c r="DJ1239" i="64" a="1"/>
  <c r="T414" i="64" a="1"/>
  <c r="DG414" i="64" a="1"/>
  <c r="DD599" i="64" a="1"/>
  <c r="CT1333" i="64" a="1"/>
  <c r="CP1333" i="64" a="1"/>
  <c r="DI1396" i="64" a="1"/>
  <c r="DG1612" i="64" a="1"/>
  <c r="CX1215" i="64" a="1"/>
  <c r="CV1667" i="64" a="1"/>
  <c r="CR1612" i="64" a="1"/>
  <c r="DF1263" i="64" a="1"/>
  <c r="T599" i="64" a="1"/>
  <c r="DE1431" i="64" a="1"/>
  <c r="CR998" i="64" a="1"/>
  <c r="DK1467" i="64" a="1"/>
  <c r="S998" i="64" a="1"/>
  <c r="DC1506" i="64" a="1"/>
  <c r="DH1506" i="64" a="1"/>
  <c r="CV390" i="64" a="1"/>
  <c r="CV998" i="64" a="1"/>
  <c r="CZ1467" i="64" a="1"/>
  <c r="CW1361" i="64" a="1"/>
  <c r="CR670" i="64" a="1"/>
  <c r="DC646" i="64" a="1"/>
  <c r="V998" i="64" a="1"/>
  <c r="X1506" i="64" a="1"/>
  <c r="CO1467" i="64" a="1"/>
  <c r="CP390" i="64" a="1"/>
  <c r="CX1506" i="64" a="1"/>
  <c r="CQ390" i="64" a="1"/>
  <c r="CO390" i="64" a="1"/>
  <c r="BN732" i="64" a="1"/>
  <c r="DA998" i="64" a="1"/>
  <c r="CZ1361" i="64" a="1"/>
  <c r="CR1361" i="64" a="1"/>
  <c r="DK1506" i="64" a="1"/>
  <c r="DF998" i="64" a="1"/>
  <c r="DE390" i="64" a="1"/>
  <c r="CX1431" i="64" a="1"/>
  <c r="CP1263" i="64" a="1"/>
  <c r="DD1361" i="64" a="1"/>
  <c r="BN1046" i="64"/>
  <c r="DJ390" i="64" a="1"/>
  <c r="BU33" i="1185" l="1"/>
  <c r="BU18" i="861" s="1"/>
  <c r="AR25" i="1185"/>
  <c r="BV22" i="1185"/>
  <c r="BU24" i="1185"/>
  <c r="BW8" i="1185"/>
  <c r="BV30" i="1185"/>
  <c r="BV17" i="861" s="1"/>
  <c r="BX17" i="1185"/>
  <c r="BX16" i="1185"/>
  <c r="BX37" i="861" s="1"/>
  <c r="BX4" i="1185"/>
  <c r="BX23" i="1185"/>
  <c r="BX32" i="1185"/>
  <c r="BX29" i="1185"/>
  <c r="BY7" i="1185"/>
  <c r="BY1" i="1185"/>
  <c r="BZ2" i="1185"/>
  <c r="BY3" i="1185"/>
  <c r="BW18" i="1185"/>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5" i="64"/>
  <c r="BI1817"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0" i="64"/>
  <c r="T1772" i="64"/>
  <c r="T1773"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71" i="861"/>
  <c r="BP259" i="64"/>
  <c r="BP7" i="64"/>
  <c r="BO8" i="64" s="1"/>
  <c r="BI47" i="861"/>
  <c r="BI88" i="861" s="1"/>
  <c r="BP3" i="64"/>
  <c r="BP975" i="64" s="1" a="1"/>
  <c r="BP975" i="64" s="1"/>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5"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0" i="64"/>
  <c r="Y2055" i="64" a="1"/>
  <c r="Y2055" i="64" s="1"/>
  <c r="Y2056" i="64" a="1"/>
  <c r="Y2056" i="64" s="1"/>
  <c r="Y2057" i="64" a="1"/>
  <c r="Y2057" i="64" s="1"/>
  <c r="Y2058" i="64" a="1"/>
  <c r="Y2058" i="64" s="1"/>
  <c r="Y2054" i="64" a="1"/>
  <c r="Y2054" i="64" s="1"/>
  <c r="Y2059" i="64" a="1"/>
  <c r="Y2059" i="64" s="1"/>
  <c r="Y2053" i="64" a="1"/>
  <c r="Y2053" i="64" s="1"/>
  <c r="Y2060" i="64" a="1"/>
  <c r="Y2060" i="64" s="1"/>
  <c r="Y2061" i="64" a="1"/>
  <c r="Y2061" i="64" s="1"/>
  <c r="X2062" i="64"/>
  <c r="DD2072" i="64"/>
  <c r="DE2070" i="64"/>
  <c r="Y413" i="64" a="1"/>
  <c r="Y413" i="64" s="1"/>
  <c r="Y436" i="64" a="1"/>
  <c r="Y436" i="64" s="1"/>
  <c r="Y435" i="64" a="1"/>
  <c r="Y435" i="64" s="1"/>
  <c r="V414" i="64"/>
  <c r="U414" i="64"/>
  <c r="X414" i="64"/>
  <c r="W414" i="64"/>
  <c r="T414" i="64"/>
  <c r="Y2241" i="64"/>
  <c r="Y2207" i="64"/>
  <c r="CT190" i="64"/>
  <c r="CT193" i="64" s="1"/>
  <c r="CO2425" i="64"/>
  <c r="CP2423"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6" i="64"/>
  <c r="X2144" i="64"/>
  <c r="Y2499" i="64" a="1"/>
  <c r="Y2499" i="64" s="1"/>
  <c r="Y2145" i="64" a="1"/>
  <c r="Y2145" i="64" s="1"/>
  <c r="Y2165" i="64" a="1"/>
  <c r="Y2165" i="64" s="1"/>
  <c r="BI1858" i="64"/>
  <c r="BH1860" i="64"/>
  <c r="BI1837" i="64"/>
  <c r="BI1839" i="64" s="1"/>
  <c r="U1772" i="64"/>
  <c r="U1773" i="64" s="1"/>
  <c r="V1761" i="64"/>
  <c r="W1759" i="64"/>
  <c r="W1768" i="64"/>
  <c r="W1760" i="64"/>
  <c r="W1769" i="64"/>
  <c r="Y1765" i="64" a="1"/>
  <c r="Y1765" i="64" s="1"/>
  <c r="Y1764" i="64" a="1"/>
  <c r="Y1764" i="64" s="1"/>
  <c r="V1770" i="64"/>
  <c r="Y1755" i="64" a="1"/>
  <c r="Y1755" i="64" s="1"/>
  <c r="Y1756" i="64" a="1"/>
  <c r="Y1756" i="64" s="1"/>
  <c r="X1752" i="64"/>
  <c r="X1751" i="64"/>
  <c r="Y1746" i="64" a="1"/>
  <c r="Y1746" i="64" s="1"/>
  <c r="Y1747" i="64" a="1"/>
  <c r="Y1747" i="64" s="1"/>
  <c r="X2187" i="64"/>
  <c r="Y2186" i="64" a="1"/>
  <c r="Y2186"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3" i="64"/>
  <c r="DE56" i="64"/>
  <c r="DE62" i="64" s="1"/>
  <c r="CZ56" i="64"/>
  <c r="CZ62" i="64" s="1"/>
  <c r="DA56" i="64"/>
  <c r="DA62" i="64" s="1"/>
  <c r="DG670" i="64"/>
  <c r="CR1612" i="64"/>
  <c r="CR1614" i="64" s="1"/>
  <c r="DE1723" i="64"/>
  <c r="DH390" i="64"/>
  <c r="DH599" i="64"/>
  <c r="DH1333" i="64"/>
  <c r="DH1335" i="64" s="1"/>
  <c r="CV599" i="64"/>
  <c r="DF998" i="64"/>
  <c r="DF2429" i="64" s="1"/>
  <c r="CO599" i="64"/>
  <c r="CP1612" i="64"/>
  <c r="CP1614" i="64" s="1"/>
  <c r="DH1239" i="64"/>
  <c r="DH1241" i="64" s="1"/>
  <c r="CR1723" i="64"/>
  <c r="DF1723" i="64"/>
  <c r="CP1667" i="64"/>
  <c r="DF1239" i="64"/>
  <c r="DF1241" i="64" s="1"/>
  <c r="CW1667" i="64"/>
  <c r="DE1612" i="64"/>
  <c r="DE1614" i="64" s="1"/>
  <c r="DG599" i="64"/>
  <c r="CR599" i="64"/>
  <c r="CS1723" i="64"/>
  <c r="CX1333" i="64"/>
  <c r="CX1335" i="64" s="1"/>
  <c r="DH670" i="64"/>
  <c r="DC1612" i="64"/>
  <c r="DC1614" i="64" s="1"/>
  <c r="CS56" i="64"/>
  <c r="CS62" i="64" s="1"/>
  <c r="CR390" i="64"/>
  <c r="DF1667" i="64"/>
  <c r="DC1396" i="64"/>
  <c r="CR1215" i="64"/>
  <c r="CR1217" i="64" s="1"/>
  <c r="CR2480" i="64" s="1"/>
  <c r="DE599" i="64"/>
  <c r="CO1333" i="64"/>
  <c r="CO1335" i="64" s="1"/>
  <c r="CX998" i="64"/>
  <c r="CX2429" i="64" s="1"/>
  <c r="DA1667" i="64"/>
  <c r="DA1396" i="64"/>
  <c r="CU1612" i="64"/>
  <c r="CU1614" i="64" s="1"/>
  <c r="CS670" i="64"/>
  <c r="DA1723" i="64"/>
  <c r="DD1667" i="64"/>
  <c r="DD1215" i="64"/>
  <c r="DD1217" i="64" s="1"/>
  <c r="DD2480" i="64" s="1"/>
  <c r="CS1333" i="64"/>
  <c r="CS1335" i="64" s="1"/>
  <c r="DC1239" i="64"/>
  <c r="DC1241" i="64" s="1"/>
  <c r="CX575" i="64"/>
  <c r="DB646" i="64"/>
  <c r="DB648" i="64" s="1"/>
  <c r="CV646" i="64"/>
  <c r="CV648" i="64" s="1"/>
  <c r="CV1612" i="64"/>
  <c r="CV1614" i="64" s="1"/>
  <c r="CY575" i="64"/>
  <c r="CU1263" i="64"/>
  <c r="CR1667" i="64"/>
  <c r="CP414" i="64"/>
  <c r="CV670" i="64"/>
  <c r="CT1239" i="64"/>
  <c r="CT1241" i="64" s="1"/>
  <c r="CW1396" i="64"/>
  <c r="DE646" i="64"/>
  <c r="DE648" i="64" s="1"/>
  <c r="CZ1612" i="64"/>
  <c r="CZ1614" i="64" s="1"/>
  <c r="DD646" i="64"/>
  <c r="DD648" i="64" s="1"/>
  <c r="CU1215" i="64"/>
  <c r="CU1217" i="64" s="1"/>
  <c r="CU2480" i="64" s="1"/>
  <c r="CU670" i="64"/>
  <c r="CO1506" i="64"/>
  <c r="CT414" i="64"/>
  <c r="DE414" i="64"/>
  <c r="DH1263" i="64"/>
  <c r="CZ1667" i="64"/>
  <c r="DG646" i="64"/>
  <c r="DG648" i="64" s="1"/>
  <c r="DH1396" i="64"/>
  <c r="CO646" i="64"/>
  <c r="CO648" i="64" s="1"/>
  <c r="CS414" i="64"/>
  <c r="CY1239" i="64"/>
  <c r="CY1241" i="64" s="1"/>
  <c r="DA575" i="64"/>
  <c r="CS646" i="64"/>
  <c r="CS648" i="64" s="1"/>
  <c r="DC646" i="64"/>
  <c r="DC648" i="64" s="1"/>
  <c r="CW1723" i="64"/>
  <c r="CV414" i="64"/>
  <c r="DC1333" i="64"/>
  <c r="DC1335" i="64" s="1"/>
  <c r="DC1723" i="64"/>
  <c r="CT599" i="64"/>
  <c r="CW646" i="64"/>
  <c r="CW648" i="64" s="1"/>
  <c r="DD1612" i="64"/>
  <c r="DD1614" i="64" s="1"/>
  <c r="DB599" i="64"/>
  <c r="DC390" i="64"/>
  <c r="CQ414" i="64"/>
  <c r="CU998" i="64"/>
  <c r="CU2429" i="64" s="1"/>
  <c r="CP1215" i="64"/>
  <c r="CP1217" i="64" s="1"/>
  <c r="CP2480" i="64" s="1"/>
  <c r="CT1667" i="64"/>
  <c r="CZ1333" i="64"/>
  <c r="CZ1335" i="64" s="1"/>
  <c r="CZ1396" i="64"/>
  <c r="DB1215" i="64"/>
  <c r="DB1217" i="64" s="1"/>
  <c r="DB2480" i="64" s="1"/>
  <c r="CO1612" i="64"/>
  <c r="CO1614" i="64" s="1"/>
  <c r="DB1612" i="64"/>
  <c r="DB1614" i="64" s="1"/>
  <c r="CU599" i="64"/>
  <c r="CR1263" i="64"/>
  <c r="CO414" i="64"/>
  <c r="DB1263" i="64"/>
  <c r="DH1667" i="64"/>
  <c r="CU390" i="64"/>
  <c r="DG390" i="64"/>
  <c r="CV1333" i="64"/>
  <c r="CV1335" i="64" s="1"/>
  <c r="DG575" i="64"/>
  <c r="DG574" i="64" s="1"/>
  <c r="DB1333" i="64"/>
  <c r="DB1335" i="64" s="1"/>
  <c r="CV998" i="64"/>
  <c r="CV2429" i="64" s="1"/>
  <c r="CW390" i="64"/>
  <c r="DC670" i="64"/>
  <c r="DH414" i="64"/>
  <c r="DH998" i="64"/>
  <c r="DH2429" i="64" s="1"/>
  <c r="CV1723" i="64"/>
  <c r="CQ1333" i="64"/>
  <c r="CQ1335" i="64" s="1"/>
  <c r="CP1723" i="64"/>
  <c r="CS390" i="64"/>
  <c r="CW670" i="64"/>
  <c r="DB1723" i="64"/>
  <c r="CX670" i="64"/>
  <c r="DA670" i="64"/>
  <c r="CQ998" i="64"/>
  <c r="CQ2429" i="64" s="1"/>
  <c r="DC1667" i="64"/>
  <c r="CU1333" i="64"/>
  <c r="CU1335" i="64" s="1"/>
  <c r="CW599" i="64"/>
  <c r="CR1396" i="64"/>
  <c r="CO1667" i="64"/>
  <c r="CW1333" i="64"/>
  <c r="CW1335" i="64" s="1"/>
  <c r="CO575" i="64"/>
  <c r="DC1263" i="64"/>
  <c r="DD1239" i="64"/>
  <c r="DD1241" i="64" s="1"/>
  <c r="CW1215" i="64"/>
  <c r="CW1217" i="64" s="1"/>
  <c r="CW2480" i="64" s="1"/>
  <c r="DA1263" i="64"/>
  <c r="DG1612" i="64"/>
  <c r="DG1614" i="64" s="1"/>
  <c r="DG1215" i="64"/>
  <c r="DG1217" i="64" s="1"/>
  <c r="DG2480" i="64" s="1"/>
  <c r="CZ1263" i="64"/>
  <c r="CS1263" i="64"/>
  <c r="CX1215" i="64"/>
  <c r="CX1217" i="64" s="1"/>
  <c r="CX2480" i="64" s="1"/>
  <c r="CY1612" i="64"/>
  <c r="CY1614" i="64" s="1"/>
  <c r="CU1667" i="64"/>
  <c r="DA1612" i="64"/>
  <c r="DA1614" i="64" s="1"/>
  <c r="DF670" i="64"/>
  <c r="DG1333" i="64"/>
  <c r="DG1335" i="64" s="1"/>
  <c r="DH1612" i="64"/>
  <c r="DH1614" i="64" s="1"/>
  <c r="CY414" i="64"/>
  <c r="CT670" i="64"/>
  <c r="CT646" i="64"/>
  <c r="CT648" i="64" s="1"/>
  <c r="DH575" i="64"/>
  <c r="DI571" i="64" s="1"/>
  <c r="DE575" i="64"/>
  <c r="DF571" i="64" s="1"/>
  <c r="CQ1239" i="64"/>
  <c r="CQ1241" i="64" s="1"/>
  <c r="CY998" i="64"/>
  <c r="CY2429" i="64" s="1"/>
  <c r="CX1263" i="64"/>
  <c r="CX1723" i="64"/>
  <c r="DB998" i="64"/>
  <c r="DB2429" i="64" s="1"/>
  <c r="DD390" i="64"/>
  <c r="CR1333" i="64"/>
  <c r="CR1335" i="64" s="1"/>
  <c r="DA646" i="64"/>
  <c r="DA648" i="64" s="1"/>
  <c r="DC1215" i="64"/>
  <c r="DC1217" i="64" s="1"/>
  <c r="DC2480" i="64" s="1"/>
  <c r="CO998" i="64"/>
  <c r="CO2429" i="64" s="1"/>
  <c r="DA1333" i="64"/>
  <c r="DA1335" i="64" s="1"/>
  <c r="CO1431" i="64"/>
  <c r="CO670" i="64"/>
  <c r="CV1396" i="64"/>
  <c r="DD670" i="64"/>
  <c r="DB1396" i="64"/>
  <c r="CU414" i="64"/>
  <c r="CX1396" i="64"/>
  <c r="DE1667" i="64"/>
  <c r="DF1612" i="64"/>
  <c r="DF1614" i="64" s="1"/>
  <c r="DF646" i="64"/>
  <c r="DF648" i="64" s="1"/>
  <c r="DF575" i="64"/>
  <c r="DF574" i="64" s="1"/>
  <c r="CP646" i="64"/>
  <c r="CP648" i="64" s="1"/>
  <c r="DF1333" i="64"/>
  <c r="DF1335" i="64" s="1"/>
  <c r="CV575" i="64"/>
  <c r="DC998" i="64"/>
  <c r="DC2429" i="64" s="1"/>
  <c r="DG998" i="64"/>
  <c r="DG2429" i="64" s="1"/>
  <c r="DA599" i="64"/>
  <c r="CT575" i="64"/>
  <c r="CO390" i="64"/>
  <c r="DG1263" i="64"/>
  <c r="CO1215" i="64"/>
  <c r="CO1217" i="64" s="1"/>
  <c r="CO2480" i="64" s="1"/>
  <c r="CQ1215" i="64"/>
  <c r="CQ1217" i="64" s="1"/>
  <c r="CQ2480" i="64" s="1"/>
  <c r="CW1263" i="64"/>
  <c r="CY1333" i="64"/>
  <c r="CY1335" i="64" s="1"/>
  <c r="CX390" i="64"/>
  <c r="CR646" i="64"/>
  <c r="CR648" i="64" s="1"/>
  <c r="CS1215" i="64"/>
  <c r="CS1217" i="64" s="1"/>
  <c r="CS2480" i="64" s="1"/>
  <c r="CP575" i="64"/>
  <c r="CZ575" i="64"/>
  <c r="CX1667"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0" i="64" s="1"/>
  <c r="CZ1723" i="64"/>
  <c r="CP1333" i="64"/>
  <c r="CP1335" i="64" s="1"/>
  <c r="CS599" i="64"/>
  <c r="DE390" i="64"/>
  <c r="DG1239" i="64"/>
  <c r="DG1241" i="64" s="1"/>
  <c r="DG1667" i="64"/>
  <c r="DB575" i="64"/>
  <c r="CT1612" i="64"/>
  <c r="CT1614" i="64" s="1"/>
  <c r="CT1723" i="64"/>
  <c r="DF1396" i="64"/>
  <c r="CV1263" i="64"/>
  <c r="CP599" i="64"/>
  <c r="CV1215" i="64"/>
  <c r="CV1217" i="64" s="1"/>
  <c r="CV2480" i="64" s="1"/>
  <c r="CY1215" i="64"/>
  <c r="CY1217" i="64" s="1"/>
  <c r="CY2480" i="64" s="1"/>
  <c r="CR575" i="64"/>
  <c r="CX599" i="64"/>
  <c r="CZ646" i="64"/>
  <c r="CZ648" i="64" s="1"/>
  <c r="CX646" i="64"/>
  <c r="CX648" i="64" s="1"/>
  <c r="CU575" i="64"/>
  <c r="CQ599" i="64"/>
  <c r="CT1215" i="64"/>
  <c r="CT1217" i="64" s="1"/>
  <c r="CT2480" i="64" s="1"/>
  <c r="DC575" i="64"/>
  <c r="CO1239" i="64"/>
  <c r="CO1241" i="64" s="1"/>
  <c r="CS1612" i="64"/>
  <c r="CS1614" i="64" s="1"/>
  <c r="DC414" i="64"/>
  <c r="DD1333" i="64"/>
  <c r="DD1335" i="64" s="1"/>
  <c r="DA414" i="64"/>
  <c r="CR670" i="64"/>
  <c r="CX1239" i="64"/>
  <c r="CX1241" i="64" s="1"/>
  <c r="CR414" i="64"/>
  <c r="DA1215" i="64"/>
  <c r="DA1217" i="64" s="1"/>
  <c r="DA2480" i="64" s="1"/>
  <c r="CT390" i="64"/>
  <c r="DD599" i="64"/>
  <c r="CP1239" i="64"/>
  <c r="CP1241" i="64" s="1"/>
  <c r="CU646" i="64"/>
  <c r="CU648" i="64" s="1"/>
  <c r="DH646" i="64"/>
  <c r="DH648" i="64" s="1"/>
  <c r="DF1215" i="64"/>
  <c r="DF1217" i="64" s="1"/>
  <c r="DF2480" i="64" s="1"/>
  <c r="CQ575" i="64"/>
  <c r="CZ1215" i="64"/>
  <c r="CZ1217" i="64" s="1"/>
  <c r="CZ2480" i="64" s="1"/>
  <c r="DE998" i="64"/>
  <c r="DE2429" i="64" s="1"/>
  <c r="CQ1723" i="64"/>
  <c r="CQ1667" i="64"/>
  <c r="CV1667" i="64"/>
  <c r="DG1396" i="64"/>
  <c r="DE1333" i="64"/>
  <c r="DE1335" i="64" s="1"/>
  <c r="CV1239" i="64"/>
  <c r="CV1241" i="64" s="1"/>
  <c r="DE1239" i="64"/>
  <c r="DE1241" i="64" s="1"/>
  <c r="DF1263" i="64"/>
  <c r="DE1396" i="64"/>
  <c r="DE670" i="64"/>
  <c r="DE1263" i="64"/>
  <c r="CS575" i="64"/>
  <c r="DA390" i="64"/>
  <c r="CP1396" i="64"/>
  <c r="CV390" i="64"/>
  <c r="CT1263" i="64"/>
  <c r="CZ414" i="64"/>
  <c r="CP998" i="64"/>
  <c r="CP2429" i="64" s="1"/>
  <c r="DD575" i="64"/>
  <c r="DD1396" i="64"/>
  <c r="CS998" i="64"/>
  <c r="CS2429" i="64" s="1"/>
  <c r="CY1667" i="64"/>
  <c r="CZ390" i="64"/>
  <c r="CY1723" i="64"/>
  <c r="DB1667" i="64"/>
  <c r="DD414" i="64"/>
  <c r="DB390" i="64"/>
  <c r="CZ670" i="64"/>
  <c r="DA1239" i="64"/>
  <c r="DA1241" i="64" s="1"/>
  <c r="CR1239" i="64"/>
  <c r="CR1241" i="64" s="1"/>
  <c r="CO1396" i="64"/>
  <c r="CO1404" i="64" s="1"/>
  <c r="CY599" i="64"/>
  <c r="CO1263" i="64"/>
  <c r="DH1723" i="64"/>
  <c r="CZ1239" i="64"/>
  <c r="CZ1241" i="64" s="1"/>
  <c r="DG414" i="64"/>
  <c r="DD1263" i="64"/>
  <c r="CZ998" i="64"/>
  <c r="CZ2429" i="64" s="1"/>
  <c r="CY390" i="64"/>
  <c r="DF599" i="64"/>
  <c r="CR998" i="64"/>
  <c r="CR2429" i="64" s="1"/>
  <c r="CX414" i="64"/>
  <c r="DB670" i="64"/>
  <c r="DD998" i="64"/>
  <c r="DD2429" i="64" s="1"/>
  <c r="CS1667" i="64"/>
  <c r="CW575" i="64"/>
  <c r="CS1396" i="64"/>
  <c r="CO1723" i="64"/>
  <c r="CT998" i="64"/>
  <c r="CT2429" i="64" s="1"/>
  <c r="CZ599" i="64"/>
  <c r="CT1396" i="64"/>
  <c r="CU1723" i="64"/>
  <c r="CW998" i="64"/>
  <c r="CW2429" i="64" s="1"/>
  <c r="DB414" i="64"/>
  <c r="CO1467" i="64"/>
  <c r="CO1361" i="64"/>
  <c r="CQ670" i="64"/>
  <c r="CY1263" i="64"/>
  <c r="CW414" i="64"/>
  <c r="DD1723" i="64"/>
  <c r="DE1215" i="64"/>
  <c r="DE1217" i="64" s="1"/>
  <c r="DE2480" i="64" s="1"/>
  <c r="CP390" i="64"/>
  <c r="DA998" i="64"/>
  <c r="DA2429"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5" i="64"/>
  <c r="W998" i="64"/>
  <c r="W599" i="64"/>
  <c r="W390" i="64"/>
  <c r="V56" i="64"/>
  <c r="V62" i="64" s="1"/>
  <c r="DI414" i="64"/>
  <c r="DJ599" i="64"/>
  <c r="V575" i="64"/>
  <c r="DK1396" i="64"/>
  <c r="T1215" i="64"/>
  <c r="U1667" i="64"/>
  <c r="DI1263" i="64"/>
  <c r="T390" i="64"/>
  <c r="DJ1239" i="64"/>
  <c r="DJ1241" i="64" s="1"/>
  <c r="DJ1396" i="64"/>
  <c r="DK646" i="64"/>
  <c r="DK648" i="64" s="1"/>
  <c r="DK575" i="64"/>
  <c r="DL571" i="64" s="1"/>
  <c r="DK390" i="64"/>
  <c r="DJ646" i="64"/>
  <c r="DJ648" i="64" s="1"/>
  <c r="S599" i="64"/>
  <c r="U599" i="64"/>
  <c r="DK1667" i="64"/>
  <c r="S414" i="64"/>
  <c r="DJ1723" i="64"/>
  <c r="S1506" i="64"/>
  <c r="DK1723" i="64"/>
  <c r="DK1263" i="64"/>
  <c r="DK1612" i="64"/>
  <c r="DK1614" i="64" s="1"/>
  <c r="DJ670" i="64"/>
  <c r="T621" i="64"/>
  <c r="DK1239" i="64"/>
  <c r="DK1241" i="64" s="1"/>
  <c r="U1215" i="64"/>
  <c r="U1506" i="64"/>
  <c r="DK1333" i="64"/>
  <c r="DK1335" i="64" s="1"/>
  <c r="DJ414" i="64"/>
  <c r="W1506" i="64"/>
  <c r="W1215" i="64"/>
  <c r="DI575" i="64"/>
  <c r="DI1612" i="64"/>
  <c r="DI1614" i="64" s="1"/>
  <c r="DI390" i="64"/>
  <c r="DI998" i="64"/>
  <c r="DI2429" i="64" s="1"/>
  <c r="DI670" i="64"/>
  <c r="T599" i="64"/>
  <c r="DJ1612" i="64"/>
  <c r="DJ1614" i="64" s="1"/>
  <c r="DJ1263" i="64"/>
  <c r="DK998" i="64"/>
  <c r="DK2429" i="64" s="1"/>
  <c r="DI1396" i="64"/>
  <c r="DJ1333" i="64"/>
  <c r="DJ1335" i="64" s="1"/>
  <c r="DJ1215" i="64"/>
  <c r="DJ1217" i="64" s="1"/>
  <c r="DJ2480" i="64" s="1"/>
  <c r="T1667" i="64"/>
  <c r="DI1239" i="64"/>
  <c r="DI1241" i="64" s="1"/>
  <c r="S998" i="64"/>
  <c r="S390" i="64"/>
  <c r="V390" i="64"/>
  <c r="U390" i="64"/>
  <c r="V998" i="64"/>
  <c r="U998" i="64"/>
  <c r="S1215" i="64"/>
  <c r="U575" i="64"/>
  <c r="V1667" i="64"/>
  <c r="T1506" i="64"/>
  <c r="V599" i="64"/>
  <c r="DI599" i="64"/>
  <c r="V1506" i="64"/>
  <c r="DI1333" i="64"/>
  <c r="DI1335" i="64" s="1"/>
  <c r="DJ390" i="64"/>
  <c r="W1667" i="64"/>
  <c r="V1215" i="64"/>
  <c r="DI1215" i="64"/>
  <c r="DI1217" i="64" s="1"/>
  <c r="DI2480" i="64" s="1"/>
  <c r="S575" i="64"/>
  <c r="DI1667" i="64"/>
  <c r="DJ575" i="64"/>
  <c r="DI646" i="64"/>
  <c r="DI648" i="64" s="1"/>
  <c r="DK599" i="64"/>
  <c r="S1667" i="64"/>
  <c r="DJ998" i="64"/>
  <c r="DJ2429" i="64" s="1"/>
  <c r="T575" i="64"/>
  <c r="DK670" i="64"/>
  <c r="DK414" i="64"/>
  <c r="DJ1667" i="64"/>
  <c r="W575" i="64"/>
  <c r="DK1215" i="64"/>
  <c r="DK1217" i="64" s="1"/>
  <c r="DK2480" i="64" s="1"/>
  <c r="T998" i="64"/>
  <c r="DI1723" i="64"/>
  <c r="S1895" i="64"/>
  <c r="S1892" i="64"/>
  <c r="DJ93" i="64"/>
  <c r="U620" i="64" a="1"/>
  <c r="U620" i="64" s="1"/>
  <c r="DI93" i="64"/>
  <c r="S1928" i="64"/>
  <c r="S1925" i="64"/>
  <c r="T1925" i="64"/>
  <c r="U1925" i="64"/>
  <c r="V1925" i="64"/>
  <c r="U56" i="64"/>
  <c r="U62" i="64" s="1"/>
  <c r="S56" i="64"/>
  <c r="S62" i="64" s="1"/>
  <c r="DK93" i="64"/>
  <c r="Z1956" i="64"/>
  <c r="Z1957" i="64" s="1"/>
  <c r="DJ56" i="64"/>
  <c r="DJ62" i="64" s="1"/>
  <c r="DI56" i="64"/>
  <c r="DI62" i="64" s="1"/>
  <c r="T56" i="64"/>
  <c r="T62" i="64" s="1"/>
  <c r="X1215" i="64"/>
  <c r="X1667" i="64"/>
  <c r="X1506" i="64"/>
  <c r="X998" i="64"/>
  <c r="X599" i="64"/>
  <c r="X390" i="64"/>
  <c r="X575" i="64"/>
  <c r="X1960" i="64"/>
  <c r="X1925"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6" i="64" a="1"/>
  <c r="Y2396" i="64" s="1"/>
  <c r="Y2473" i="64" a="1"/>
  <c r="Y2473" i="64" s="1"/>
  <c r="Y2447" i="64" a="1"/>
  <c r="Y2447" i="64" s="1"/>
  <c r="Y2422" i="64" a="1"/>
  <c r="Y2422" i="64" s="1"/>
  <c r="Y1643" i="64" a="1"/>
  <c r="Y1643" i="64" s="1"/>
  <c r="Y1644" i="64" s="1"/>
  <c r="X93" i="64"/>
  <c r="Y90" i="64" a="1"/>
  <c r="Y90" i="64" s="1"/>
  <c r="Y91" i="64" a="1"/>
  <c r="Y91" i="64" s="1"/>
  <c r="Y92" i="64" a="1"/>
  <c r="Y92" i="64" s="1"/>
  <c r="Y89" i="64" a="1"/>
  <c r="Y89" i="64" s="1"/>
  <c r="Y1587" i="64" a="1"/>
  <c r="Y1587" i="64" s="1"/>
  <c r="Y1588" i="64" s="1"/>
  <c r="Y389" i="64" a="1"/>
  <c r="Y389" i="64" s="1"/>
  <c r="AM1793" i="64"/>
  <c r="AM1795" i="64" s="1"/>
  <c r="Y2523" i="64" a="1"/>
  <c r="Y2523" i="64" s="1"/>
  <c r="Y1507" i="64" a="1"/>
  <c r="Y1507" i="64" s="1"/>
  <c r="X1958" i="64"/>
  <c r="Y1955" i="64" s="1"/>
  <c r="Y1887" i="64" a="1"/>
  <c r="Y1887" i="64" s="1"/>
  <c r="Y1895" i="64" s="1"/>
  <c r="Y1924" i="64" a="1"/>
  <c r="Y1924" i="64" s="1"/>
  <c r="Y1668" i="64" a="1"/>
  <c r="Y1668" i="64" s="1"/>
  <c r="Y1666" i="64" a="1"/>
  <c r="Y1666" i="64" s="1"/>
  <c r="Y1674" i="64" a="1"/>
  <c r="Y1674" i="64" s="1"/>
  <c r="Y1214" i="64" a="1"/>
  <c r="Y1214" i="64" s="1"/>
  <c r="Y997" i="64" a="1"/>
  <c r="Y997" i="64" s="1"/>
  <c r="Y1215" i="64" a="1"/>
  <c r="BM1024" i="64" a="1"/>
  <c r="Z2207" i="64" a="1"/>
  <c r="BO732" i="64" a="1"/>
  <c r="Y1751" i="64" a="1"/>
  <c r="Y998" i="64" a="1"/>
  <c r="Y698" i="64" a="1"/>
  <c r="BO1046" i="64"/>
  <c r="Y2187" i="64" a="1"/>
  <c r="Y1667" i="64" a="1"/>
  <c r="Y575" i="64" a="1"/>
  <c r="BO772" i="64" a="1"/>
  <c r="BO1021" i="64" a="1"/>
  <c r="Y414" i="64" a="1"/>
  <c r="Y437" i="64" a="1"/>
  <c r="Y1752" i="64" a="1"/>
  <c r="Z2241" i="64" a="1"/>
  <c r="Y2166" i="64" a="1"/>
  <c r="Y390" i="64" a="1"/>
  <c r="BN1023" i="64" a="1"/>
  <c r="BO1136" i="64" a="1"/>
  <c r="Y599" i="64" a="1"/>
  <c r="Y2144" i="64" a="1"/>
  <c r="U621" i="64" a="1"/>
  <c r="Y1506" i="64" a="1"/>
  <c r="BV33" i="1185" l="1"/>
  <c r="BV18" i="861" s="1"/>
  <c r="BW22" i="1185"/>
  <c r="BV24" i="1185"/>
  <c r="BX8" i="1185"/>
  <c r="AR26" i="1185"/>
  <c r="AS21" i="1185"/>
  <c r="BW30" i="1185"/>
  <c r="BW17" i="861" s="1"/>
  <c r="BY4" i="1185"/>
  <c r="BY17" i="1185"/>
  <c r="BY23" i="1185"/>
  <c r="BY16" i="1185"/>
  <c r="BY37" i="861" s="1"/>
  <c r="BY32" i="1185"/>
  <c r="BY29" i="1185"/>
  <c r="BZ7" i="1185"/>
  <c r="BZ1" i="1185"/>
  <c r="CA2" i="1185"/>
  <c r="BZ3" i="1185"/>
  <c r="BX18" i="1185"/>
  <c r="BO973" i="64"/>
  <c r="BO974" i="64" s="1"/>
  <c r="BO976" i="64" s="1"/>
  <c r="BP971" i="64" a="1"/>
  <c r="BP971" i="64" s="1"/>
  <c r="BP972" i="64" a="1"/>
  <c r="BP972" i="64" s="1"/>
  <c r="AG510" i="64"/>
  <c r="BP509" i="64" a="1"/>
  <c r="BP509" i="64" s="1"/>
  <c r="BP498" i="64" a="1"/>
  <c r="BP498" i="64" s="1"/>
  <c r="BP501" i="64" a="1"/>
  <c r="BP501" i="64" s="1"/>
  <c r="BP515" i="64" a="1"/>
  <c r="BP515" i="64" s="1"/>
  <c r="BJ1815" i="64"/>
  <c r="BJ1817"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6" i="64"/>
  <c r="T1923" i="64" s="1"/>
  <c r="T1928"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7" i="861"/>
  <c r="BJ88" i="861" s="1"/>
  <c r="BQ3" i="64"/>
  <c r="BQ975" i="64" s="1" a="1"/>
  <c r="BQ975" i="64" s="1"/>
  <c r="BR2" i="64"/>
  <c r="BQ1" i="64"/>
  <c r="BP68" i="863" a="1"/>
  <c r="BP68" i="863" s="1"/>
  <c r="BP70" i="863" a="1"/>
  <c r="BP70" i="863" s="1"/>
  <c r="BP66" i="863" a="1"/>
  <c r="BP66" i="863" s="1"/>
  <c r="BP4" i="863"/>
  <c r="BS4" i="861"/>
  <c r="BS5" i="861" s="1"/>
  <c r="BS1" i="861"/>
  <c r="BS8" i="861"/>
  <c r="BT3" i="861"/>
  <c r="BP24" i="864"/>
  <c r="BP95"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0" i="64"/>
  <c r="Y2062" i="64"/>
  <c r="Z2053" i="64" a="1"/>
  <c r="Z2053" i="64" s="1"/>
  <c r="Z2054" i="64" a="1"/>
  <c r="Z2054" i="64" s="1"/>
  <c r="Z2055" i="64" a="1"/>
  <c r="Z2055" i="64" s="1"/>
  <c r="Z2056" i="64" a="1"/>
  <c r="Z2056" i="64" s="1"/>
  <c r="Z2057" i="64" a="1"/>
  <c r="Z2057" i="64" s="1"/>
  <c r="Z2059" i="64" a="1"/>
  <c r="Z2059" i="64" s="1"/>
  <c r="Z2058" i="64" a="1"/>
  <c r="Z2058" i="64" s="1"/>
  <c r="Z2060" i="64" a="1"/>
  <c r="Z2060" i="64" s="1"/>
  <c r="Z2061" i="64" a="1"/>
  <c r="Z2061" i="64" s="1"/>
  <c r="DE2072" i="64"/>
  <c r="DF2070" i="64"/>
  <c r="Z435" i="64" a="1"/>
  <c r="Z435" i="64" s="1"/>
  <c r="Z413" i="64" a="1"/>
  <c r="Z413" i="64" s="1"/>
  <c r="Z436" i="64" a="1"/>
  <c r="Z436" i="64" s="1"/>
  <c r="Y414" i="64"/>
  <c r="Z2207" i="64"/>
  <c r="Z2241" i="64"/>
  <c r="CU190" i="64"/>
  <c r="CU193" i="64" s="1"/>
  <c r="CP1404" i="64"/>
  <c r="CQ2423" i="64"/>
  <c r="CQ2425" i="64" s="1"/>
  <c r="CP2425"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6" i="64"/>
  <c r="Y2144" i="64"/>
  <c r="Z2499" i="64" a="1"/>
  <c r="Z2499" i="64" s="1"/>
  <c r="Z2145" i="64" a="1"/>
  <c r="Z2145" i="64" s="1"/>
  <c r="Z2165" i="64" a="1"/>
  <c r="Z2165" i="64" s="1"/>
  <c r="BJ1858" i="64"/>
  <c r="BI1860" i="64"/>
  <c r="BJ1837" i="64"/>
  <c r="BJ1839" i="64" s="1"/>
  <c r="W1761" i="64"/>
  <c r="V1772" i="64"/>
  <c r="W1770" i="64"/>
  <c r="X1759" i="64"/>
  <c r="X1768" i="64"/>
  <c r="X1760" i="64"/>
  <c r="X1769" i="64"/>
  <c r="Z1765" i="64" a="1"/>
  <c r="Z1765" i="64" s="1"/>
  <c r="Z1764" i="64" a="1"/>
  <c r="Z1764" i="64" s="1"/>
  <c r="Z1756" i="64" a="1"/>
  <c r="Z1756" i="64" s="1"/>
  <c r="Z1755" i="64" a="1"/>
  <c r="Z1755" i="64" s="1"/>
  <c r="Y1752" i="64"/>
  <c r="Y1751" i="64"/>
  <c r="Z1746" i="64" a="1"/>
  <c r="Z1746" i="64" s="1"/>
  <c r="Z1747" i="64" a="1"/>
  <c r="Z1747" i="64" s="1"/>
  <c r="Y2187" i="64"/>
  <c r="Z2186" i="64" a="1"/>
  <c r="Z2186"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6" i="64" a="1"/>
  <c r="S1896" i="64" s="1"/>
  <c r="S1889" i="64" s="1"/>
  <c r="DI574" i="64"/>
  <c r="DI572" i="64" s="1"/>
  <c r="DI576" i="64" s="1"/>
  <c r="DJ571" i="64"/>
  <c r="DJ574" i="64"/>
  <c r="DK571" i="64"/>
  <c r="AA1956" i="64"/>
  <c r="AA1957" i="64" s="1"/>
  <c r="CO571" i="64"/>
  <c r="DJ1515" i="64"/>
  <c r="DI1515" i="64"/>
  <c r="Y1667" i="64"/>
  <c r="Y1215" i="64"/>
  <c r="Y1506" i="64"/>
  <c r="Y998" i="64"/>
  <c r="Y599" i="64"/>
  <c r="Y390" i="64"/>
  <c r="Y575" i="64"/>
  <c r="Y1960"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6" i="64" a="1"/>
  <c r="Z2396" i="64" s="1"/>
  <c r="Z2422" i="64" a="1"/>
  <c r="Z2422" i="64" s="1"/>
  <c r="Z2473" i="64" a="1"/>
  <c r="Z2473" i="64" s="1"/>
  <c r="Z2447" i="64" a="1"/>
  <c r="Z2447" i="64" s="1"/>
  <c r="Z1643" i="64" a="1"/>
  <c r="Z1643" i="64" s="1"/>
  <c r="Z1644" i="64" s="1"/>
  <c r="Y93" i="64"/>
  <c r="Z90" i="64" a="1"/>
  <c r="Z90" i="64" s="1"/>
  <c r="Z91" i="64" a="1"/>
  <c r="Z91" i="64" s="1"/>
  <c r="Z92" i="64" a="1"/>
  <c r="Z92" i="64" s="1"/>
  <c r="Z89" i="64" a="1"/>
  <c r="Z89" i="64" s="1"/>
  <c r="Z1587" i="64" a="1"/>
  <c r="Z1587" i="64" s="1"/>
  <c r="Z1588" i="64" s="1"/>
  <c r="Z389" i="64" a="1"/>
  <c r="Z389" i="64" s="1"/>
  <c r="AN1793" i="64"/>
  <c r="AN1795" i="64" s="1"/>
  <c r="Z2523" i="64" a="1"/>
  <c r="Z2523" i="64" s="1"/>
  <c r="Z1507" i="64" a="1"/>
  <c r="Z1507" i="64" s="1"/>
  <c r="Y1958" i="64"/>
  <c r="Z1955" i="64" s="1"/>
  <c r="Z1887" i="64" a="1"/>
  <c r="Z1887" i="64" s="1"/>
  <c r="Z1895" i="64" s="1"/>
  <c r="Z1924" i="64" a="1"/>
  <c r="Z1924" i="64" s="1"/>
  <c r="Y1925" i="64"/>
  <c r="Z1666" i="64" a="1"/>
  <c r="Z1666" i="64" s="1"/>
  <c r="Z1668" i="64" a="1"/>
  <c r="Z1668" i="64" s="1"/>
  <c r="Z1674" i="64" a="1"/>
  <c r="Z1674" i="64" s="1"/>
  <c r="Z1214" i="64" a="1"/>
  <c r="Z1214" i="64" s="1"/>
  <c r="Z997" i="64" a="1"/>
  <c r="Z997" i="64" s="1"/>
  <c r="Z2144" i="64" a="1"/>
  <c r="Z599" i="64" a="1"/>
  <c r="BP772" i="64" a="1"/>
  <c r="BP1046" i="64"/>
  <c r="Z698" i="64" a="1"/>
  <c r="BP1021" i="64" a="1"/>
  <c r="Z1752" i="64" a="1"/>
  <c r="Z1215" i="64" a="1"/>
  <c r="AA2241" i="64" a="1"/>
  <c r="Z390" i="64" a="1"/>
  <c r="Z2187" i="64" a="1"/>
  <c r="Z2166" i="64" a="1"/>
  <c r="BP732" i="64" a="1"/>
  <c r="AA2207" i="64" a="1"/>
  <c r="BP1136" i="64" a="1"/>
  <c r="Z1506" i="64" a="1"/>
  <c r="Z1751" i="64" a="1"/>
  <c r="Z437" i="64" a="1"/>
  <c r="Z575" i="64" a="1"/>
  <c r="Z1667" i="64" a="1"/>
  <c r="BO1023" i="64" a="1"/>
  <c r="Z414" i="64" a="1"/>
  <c r="BN1024" i="64" a="1"/>
  <c r="V621" i="64" a="1"/>
  <c r="Z998" i="64" a="1"/>
  <c r="BW33" i="1185" l="1"/>
  <c r="BW18" i="861" s="1"/>
  <c r="AS25" i="1185"/>
  <c r="BX22" i="1185"/>
  <c r="BY8" i="1185"/>
  <c r="BW24" i="1185"/>
  <c r="BY18" i="1185"/>
  <c r="BX30" i="1185"/>
  <c r="BX17" i="861" s="1"/>
  <c r="BZ16" i="1185"/>
  <c r="BZ37" i="861" s="1"/>
  <c r="BZ4" i="1185"/>
  <c r="BZ17" i="1185"/>
  <c r="BZ23" i="1185"/>
  <c r="BZ32" i="1185"/>
  <c r="BZ29" i="1185"/>
  <c r="CB2" i="1185"/>
  <c r="CA3" i="1185"/>
  <c r="CA7" i="1185"/>
  <c r="CA1" i="1185"/>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5" i="64"/>
  <c r="BK1817"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0" i="64"/>
  <c r="T1886" i="64" s="1"/>
  <c r="T1892" i="64" s="1"/>
  <c r="T1926" i="64"/>
  <c r="U1923" i="64" s="1"/>
  <c r="U1928" i="64" s="1"/>
  <c r="T1896" i="64" a="1"/>
  <c r="T1896"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7" i="861"/>
  <c r="BK88" i="861" s="1"/>
  <c r="BR3" i="64"/>
  <c r="BR975" i="64" s="1" a="1"/>
  <c r="BR975"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5"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0" i="64"/>
  <c r="AA2053" i="64" a="1"/>
  <c r="AA2053" i="64" s="1"/>
  <c r="AA2054" i="64" a="1"/>
  <c r="AA2054" i="64" s="1"/>
  <c r="AA2055" i="64" a="1"/>
  <c r="AA2055" i="64" s="1"/>
  <c r="AA2056" i="64" a="1"/>
  <c r="AA2056" i="64" s="1"/>
  <c r="AA2057" i="64" a="1"/>
  <c r="AA2057" i="64" s="1"/>
  <c r="AA2058" i="64" a="1"/>
  <c r="AA2058" i="64" s="1"/>
  <c r="AA2060" i="64" a="1"/>
  <c r="AA2060" i="64" s="1"/>
  <c r="AA2061" i="64" a="1"/>
  <c r="AA2061" i="64" s="1"/>
  <c r="AA2059" i="64" a="1"/>
  <c r="AA2059" i="64" s="1"/>
  <c r="Z2062" i="64"/>
  <c r="DF2072" i="64"/>
  <c r="DG2070" i="64"/>
  <c r="AA435" i="64" a="1"/>
  <c r="AA435" i="64" s="1"/>
  <c r="AA413" i="64" a="1"/>
  <c r="AA413" i="64" s="1"/>
  <c r="AA436" i="64" a="1"/>
  <c r="AA436" i="64" s="1"/>
  <c r="Z414" i="64"/>
  <c r="AA2241" i="64"/>
  <c r="AA2207" i="64"/>
  <c r="CV190" i="64"/>
  <c r="CV193" i="64" s="1"/>
  <c r="CP1405" i="64"/>
  <c r="CQ1405" i="64" s="1"/>
  <c r="CR1405" i="64" s="1"/>
  <c r="CO1406" i="64"/>
  <c r="CQ1404" i="64"/>
  <c r="CR2423" i="64"/>
  <c r="CR2425" i="64" s="1"/>
  <c r="CO1477" i="64"/>
  <c r="CO1441" i="64"/>
  <c r="CO1371" i="64"/>
  <c r="Z2166" i="64"/>
  <c r="Z2144" i="64"/>
  <c r="AA2499" i="64" a="1"/>
  <c r="AA2499" i="64" s="1"/>
  <c r="AA2145" i="64" a="1"/>
  <c r="AA2145" i="64" s="1"/>
  <c r="AA2165" i="64" a="1"/>
  <c r="AA2165" i="64" s="1"/>
  <c r="BJ1860" i="64"/>
  <c r="BK1858" i="64"/>
  <c r="BK1837" i="64"/>
  <c r="BK1839" i="64" s="1"/>
  <c r="W1772" i="64"/>
  <c r="W1773" i="64" s="1"/>
  <c r="V1773" i="64"/>
  <c r="X1761" i="64"/>
  <c r="Y1759" i="64"/>
  <c r="Y1768" i="64"/>
  <c r="Y1760" i="64"/>
  <c r="Y1769" i="64"/>
  <c r="AA1765" i="64" a="1"/>
  <c r="AA1765" i="64" s="1"/>
  <c r="AA1764" i="64" a="1"/>
  <c r="AA1764" i="64" s="1"/>
  <c r="AA1756" i="64" a="1"/>
  <c r="AA1756" i="64" s="1"/>
  <c r="AA1755" i="64" a="1"/>
  <c r="AA1755" i="64" s="1"/>
  <c r="Z1752" i="64"/>
  <c r="Z1751" i="64"/>
  <c r="AA1746" i="64" a="1"/>
  <c r="AA1746" i="64" s="1"/>
  <c r="AA1747" i="64" a="1"/>
  <c r="AA1747" i="64" s="1"/>
  <c r="Z2187" i="64"/>
  <c r="AA2186" i="64" a="1"/>
  <c r="AA2186"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6" i="64"/>
  <c r="AB1957" i="64" s="1"/>
  <c r="CO572" i="64"/>
  <c r="CO576" i="64" s="1"/>
  <c r="W620" i="64" a="1"/>
  <c r="W620" i="64" s="1"/>
  <c r="Z1215" i="64"/>
  <c r="Z1667" i="64"/>
  <c r="Z1506" i="64"/>
  <c r="Z998" i="64"/>
  <c r="Z390" i="64"/>
  <c r="Z599" i="64"/>
  <c r="Z575" i="64"/>
  <c r="Z1925" i="64"/>
  <c r="Z1960"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6" i="64" a="1"/>
  <c r="AA2396" i="64" s="1"/>
  <c r="AA2422" i="64" a="1"/>
  <c r="AA2422" i="64" s="1"/>
  <c r="AA2473" i="64" a="1"/>
  <c r="AA2473" i="64" s="1"/>
  <c r="AA2447" i="64" a="1"/>
  <c r="AA2447" i="64" s="1"/>
  <c r="AA1643" i="64" a="1"/>
  <c r="AA1643" i="64" s="1"/>
  <c r="AA1644" i="64" s="1"/>
  <c r="Z93" i="64"/>
  <c r="AA90" i="64" a="1"/>
  <c r="AA90" i="64" s="1"/>
  <c r="AA91" i="64" a="1"/>
  <c r="AA91" i="64" s="1"/>
  <c r="AA92" i="64" a="1"/>
  <c r="AA92" i="64" s="1"/>
  <c r="AA89" i="64" a="1"/>
  <c r="AA89" i="64" s="1"/>
  <c r="AA1587" i="64" a="1"/>
  <c r="AA1587" i="64" s="1"/>
  <c r="AA1588" i="64" s="1"/>
  <c r="AA389" i="64" a="1"/>
  <c r="AA389" i="64" s="1"/>
  <c r="AO1793" i="64"/>
  <c r="AO1795" i="64" s="1"/>
  <c r="AA2523" i="64" a="1"/>
  <c r="AA2523" i="64" s="1"/>
  <c r="AA1507" i="64" a="1"/>
  <c r="AA1507" i="64" s="1"/>
  <c r="Z1958" i="64"/>
  <c r="AA1955" i="64" s="1"/>
  <c r="AA1887" i="64" a="1"/>
  <c r="AA1887" i="64" s="1"/>
  <c r="AA1895" i="64" s="1"/>
  <c r="AA1924" i="64" a="1"/>
  <c r="AA1924" i="64" s="1"/>
  <c r="AA1666" i="64" a="1"/>
  <c r="AA1666" i="64" s="1"/>
  <c r="AA1674" i="64" a="1"/>
  <c r="AA1674" i="64" s="1"/>
  <c r="AA1668" i="64" a="1"/>
  <c r="AA1668" i="64" s="1"/>
  <c r="AA1214" i="64" a="1"/>
  <c r="AA1214" i="64" s="1"/>
  <c r="AA997" i="64" a="1"/>
  <c r="AA997" i="64" s="1"/>
  <c r="BQ732" i="64" a="1"/>
  <c r="BP1023" i="64" a="1"/>
  <c r="AA1667" i="64" a="1"/>
  <c r="AA2144" i="64" a="1"/>
  <c r="AA599" i="64" a="1"/>
  <c r="AA1506" i="64" a="1"/>
  <c r="W621" i="64" a="1"/>
  <c r="BQ1046" i="64"/>
  <c r="AA575" i="64" a="1"/>
  <c r="AA437" i="64" a="1"/>
  <c r="BQ772" i="64" a="1"/>
  <c r="AA1752" i="64" a="1"/>
  <c r="AA1751" i="64" a="1"/>
  <c r="AB2241" i="64" a="1"/>
  <c r="AA2187" i="64" a="1"/>
  <c r="AA2166" i="64" a="1"/>
  <c r="AA414" i="64" a="1"/>
  <c r="AA998" i="64" a="1"/>
  <c r="AB2207" i="64" a="1"/>
  <c r="BO1024" i="64" a="1"/>
  <c r="BQ1021" i="64" a="1"/>
  <c r="AA698" i="64" a="1"/>
  <c r="BQ1136" i="64" a="1"/>
  <c r="AA1215" i="64" a="1"/>
  <c r="AA390" i="64" a="1"/>
  <c r="BX33" i="1185" l="1"/>
  <c r="BX18" i="861" s="1"/>
  <c r="BY22" i="1185"/>
  <c r="BZ8" i="1185"/>
  <c r="BX24" i="1185"/>
  <c r="AT21" i="1185"/>
  <c r="AS26" i="1185"/>
  <c r="BY30" i="1185"/>
  <c r="BY17" i="861" s="1"/>
  <c r="CA16" i="1185"/>
  <c r="CA37" i="861" s="1"/>
  <c r="CA4" i="1185"/>
  <c r="CA17" i="1185"/>
  <c r="CA23" i="1185"/>
  <c r="CA29" i="1185"/>
  <c r="CA32" i="1185"/>
  <c r="CC2" i="1185"/>
  <c r="CB3" i="1185"/>
  <c r="CB7" i="1185"/>
  <c r="CB1" i="1185"/>
  <c r="BZ18" i="1185"/>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5" i="64"/>
  <c r="BL1817"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6" i="64"/>
  <c r="V1923" i="64" s="1"/>
  <c r="V1926" i="64" s="1"/>
  <c r="W1923" i="64" s="1"/>
  <c r="T1889" i="64"/>
  <c r="U1896" i="64" a="1"/>
  <c r="U1896"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7" i="861"/>
  <c r="BM88" i="861" s="1"/>
  <c r="BL47" i="861"/>
  <c r="BL88" i="861" s="1"/>
  <c r="BS1" i="64"/>
  <c r="BT2" i="64"/>
  <c r="BS3" i="64"/>
  <c r="BS975" i="64" s="1" a="1"/>
  <c r="BS975" i="64" s="1"/>
  <c r="BR24" i="864"/>
  <c r="BR95"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0" i="64"/>
  <c r="AA437" i="64"/>
  <c r="AB2053" i="64" a="1"/>
  <c r="AB2053" i="64" s="1"/>
  <c r="AB2054" i="64" a="1"/>
  <c r="AB2054" i="64" s="1"/>
  <c r="AB2055" i="64" a="1"/>
  <c r="AB2055" i="64" s="1"/>
  <c r="AB2059" i="64" a="1"/>
  <c r="AB2059" i="64" s="1"/>
  <c r="AB2058" i="64" a="1"/>
  <c r="AB2058" i="64" s="1"/>
  <c r="AB2060" i="64" a="1"/>
  <c r="AB2060" i="64" s="1"/>
  <c r="AB2061" i="64" a="1"/>
  <c r="AB2061" i="64" s="1"/>
  <c r="AB2057" i="64" a="1"/>
  <c r="AB2057" i="64" s="1"/>
  <c r="AB2056" i="64" a="1"/>
  <c r="AB2056" i="64" s="1"/>
  <c r="AA2062" i="64"/>
  <c r="AB435" i="64" a="1"/>
  <c r="AB435" i="64" s="1"/>
  <c r="AB413" i="64" a="1"/>
  <c r="AB413" i="64" s="1"/>
  <c r="AB436" i="64" a="1"/>
  <c r="AB436" i="64" s="1"/>
  <c r="DG2072" i="64"/>
  <c r="DH2070" i="64"/>
  <c r="AA414" i="64"/>
  <c r="AB2207" i="64"/>
  <c r="AB2241" i="64"/>
  <c r="CW190" i="64"/>
  <c r="CW193" i="64" s="1"/>
  <c r="CP1406" i="64"/>
  <c r="CQ1406" i="64"/>
  <c r="CR1404" i="64"/>
  <c r="CS1405" i="64"/>
  <c r="CT1405" i="64" s="1"/>
  <c r="CU1405" i="64" s="1"/>
  <c r="CV1405" i="64" s="1"/>
  <c r="CS2423" i="64"/>
  <c r="CS2425" i="64" s="1"/>
  <c r="AA2166" i="64"/>
  <c r="AA2144" i="64"/>
  <c r="AB2499" i="64" a="1"/>
  <c r="AB2499" i="64" s="1"/>
  <c r="AB2145" i="64" a="1"/>
  <c r="AB2145" i="64" s="1"/>
  <c r="AB2165" i="64" a="1"/>
  <c r="AB2165" i="64" s="1"/>
  <c r="BL1858" i="64"/>
  <c r="BK1860" i="64"/>
  <c r="BL1837" i="64"/>
  <c r="BL1839" i="64" s="1"/>
  <c r="X1770" i="64"/>
  <c r="X1772" i="64" s="1"/>
  <c r="Y1761" i="64"/>
  <c r="Z1760" i="64"/>
  <c r="Z1769" i="64"/>
  <c r="Z1759" i="64"/>
  <c r="Z1768" i="64"/>
  <c r="AB1764" i="64" a="1"/>
  <c r="AB1764" i="64" s="1"/>
  <c r="AB1765" i="64" a="1"/>
  <c r="AB1765" i="64" s="1"/>
  <c r="AB1755" i="64" a="1"/>
  <c r="AB1755" i="64" s="1"/>
  <c r="AB1756" i="64" a="1"/>
  <c r="AB1756" i="64" s="1"/>
  <c r="AA1752" i="64"/>
  <c r="AA1751" i="64"/>
  <c r="AB1746" i="64" a="1"/>
  <c r="AB1746" i="64" s="1"/>
  <c r="AB1747" i="64" a="1"/>
  <c r="AB1747" i="64" s="1"/>
  <c r="AA2187" i="64"/>
  <c r="AB2186" i="64" a="1"/>
  <c r="AB2186" i="64" s="1"/>
  <c r="AB573" i="64" a="1"/>
  <c r="AB573" i="64" s="1"/>
  <c r="W621" i="64"/>
  <c r="AC1956" i="64"/>
  <c r="AC1957" i="64" s="1"/>
  <c r="X620" i="64" a="1"/>
  <c r="X620" i="64" s="1"/>
  <c r="AA1215" i="64"/>
  <c r="AA1506" i="64"/>
  <c r="AA1667" i="64"/>
  <c r="AA998" i="64"/>
  <c r="AA390" i="64"/>
  <c r="AA599" i="64"/>
  <c r="AA575" i="64"/>
  <c r="AA1925" i="64"/>
  <c r="AA1960"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3" i="64" a="1"/>
  <c r="AB2473" i="64" s="1"/>
  <c r="AB2447" i="64" a="1"/>
  <c r="AB2447" i="64" s="1"/>
  <c r="AB2422" i="64" a="1"/>
  <c r="AB2422" i="64" s="1"/>
  <c r="AB2396" i="64" a="1"/>
  <c r="AB2396" i="64" s="1"/>
  <c r="AB1643" i="64" a="1"/>
  <c r="AB1643" i="64" s="1"/>
  <c r="AB1644" i="64" s="1"/>
  <c r="AB90" i="64" a="1"/>
  <c r="AB90" i="64" s="1"/>
  <c r="AB89" i="64" a="1"/>
  <c r="AB89" i="64" s="1"/>
  <c r="AB91" i="64" a="1"/>
  <c r="AB91" i="64" s="1"/>
  <c r="AB92" i="64" a="1"/>
  <c r="AB92" i="64" s="1"/>
  <c r="AA93" i="64"/>
  <c r="AB1587" i="64" a="1"/>
  <c r="AB1587" i="64" s="1"/>
  <c r="AB1588" i="64" s="1"/>
  <c r="AB389" i="64" a="1"/>
  <c r="AB389" i="64" s="1"/>
  <c r="AP1793" i="64"/>
  <c r="AP1795" i="64" s="1"/>
  <c r="AB2523" i="64" a="1"/>
  <c r="AB2523" i="64" s="1"/>
  <c r="AB1507" i="64" a="1"/>
  <c r="AB1507" i="64" s="1"/>
  <c r="AA1958" i="64"/>
  <c r="AB1955" i="64" s="1"/>
  <c r="AB1887" i="64" a="1"/>
  <c r="AB1887" i="64" s="1"/>
  <c r="AB1895" i="64" s="1"/>
  <c r="AB1924" i="64" a="1"/>
  <c r="AB1924" i="64" s="1"/>
  <c r="AB1674" i="64" a="1"/>
  <c r="AB1674" i="64" s="1"/>
  <c r="AB1668" i="64" a="1"/>
  <c r="AB1668" i="64" s="1"/>
  <c r="AB1666" i="64" a="1"/>
  <c r="AB1666" i="64" s="1"/>
  <c r="AB1214" i="64" a="1"/>
  <c r="AB1214" i="64" s="1"/>
  <c r="AB997" i="64" a="1"/>
  <c r="AB997" i="64" s="1"/>
  <c r="AB599" i="64" a="1"/>
  <c r="AB1752" i="64" a="1"/>
  <c r="BR732" i="64" a="1"/>
  <c r="BR1136" i="64" a="1"/>
  <c r="AB390" i="64" a="1"/>
  <c r="AB2166" i="64" a="1"/>
  <c r="BQ1023" i="64" a="1"/>
  <c r="BR1021" i="64" a="1"/>
  <c r="AB2144" i="64" a="1"/>
  <c r="AB414" i="64" a="1"/>
  <c r="AB1751" i="64" a="1"/>
  <c r="X621" i="64" a="1"/>
  <c r="AB698" i="64" a="1"/>
  <c r="AC2207" i="64" a="1"/>
  <c r="AC2241" i="64" a="1"/>
  <c r="AB2187" i="64" a="1"/>
  <c r="AB998" i="64" a="1"/>
  <c r="BP1024" i="64" a="1"/>
  <c r="AB1667" i="64" a="1"/>
  <c r="AB575" i="64" a="1"/>
  <c r="AB1215" i="64" a="1"/>
  <c r="BR772" i="64" a="1"/>
  <c r="AB437" i="64" a="1"/>
  <c r="BR1046" i="64"/>
  <c r="AB1506" i="64" a="1"/>
  <c r="BY33" i="1185" l="1"/>
  <c r="BY18" i="861" s="1"/>
  <c r="AT25" i="1185"/>
  <c r="BZ22" i="1185"/>
  <c r="BY24" i="1185"/>
  <c r="BZ30" i="1185"/>
  <c r="BZ17" i="861" s="1"/>
  <c r="CB16" i="1185"/>
  <c r="CB37" i="861" s="1"/>
  <c r="CB4" i="1185"/>
  <c r="CB17" i="1185"/>
  <c r="CB23" i="1185"/>
  <c r="CB29" i="1185"/>
  <c r="CB32" i="1185"/>
  <c r="CD2" i="1185"/>
  <c r="CC3" i="1185"/>
  <c r="CC7" i="1185"/>
  <c r="CC1" i="1185"/>
  <c r="CA18" i="1185"/>
  <c r="CA8" i="1185"/>
  <c r="BR973" i="64"/>
  <c r="BR974" i="64" s="1"/>
  <c r="BR976" i="64" s="1"/>
  <c r="BS971" i="64" a="1"/>
  <c r="BS971" i="64" s="1"/>
  <c r="BS972" i="64" a="1"/>
  <c r="BS972" i="64" s="1"/>
  <c r="AH508" i="64"/>
  <c r="BS509" i="64" a="1"/>
  <c r="BS509" i="64" s="1"/>
  <c r="BS498" i="64" a="1"/>
  <c r="BS498" i="64" s="1"/>
  <c r="BS515" i="64" a="1"/>
  <c r="BS515" i="64" s="1"/>
  <c r="BS501" i="64" a="1"/>
  <c r="BS501" i="64" s="1"/>
  <c r="BM1815" i="64"/>
  <c r="BM1817"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28" i="64"/>
  <c r="T1890" i="64"/>
  <c r="U1886" i="64" s="1"/>
  <c r="U1892" i="64" s="1"/>
  <c r="U1889" i="64" s="1"/>
  <c r="U1890"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975" i="64" s="1" a="1"/>
  <c r="BT975"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5"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0" i="64"/>
  <c r="AC2053" i="64" a="1"/>
  <c r="AC2053" i="64" s="1"/>
  <c r="AC2054" i="64" a="1"/>
  <c r="AC2054" i="64" s="1"/>
  <c r="AC2055" i="64" a="1"/>
  <c r="AC2055" i="64" s="1"/>
  <c r="AC2056" i="64" a="1"/>
  <c r="AC2056" i="64" s="1"/>
  <c r="AC2057" i="64" a="1"/>
  <c r="AC2057" i="64" s="1"/>
  <c r="AC2058" i="64" a="1"/>
  <c r="AC2058" i="64" s="1"/>
  <c r="AC2060" i="64" a="1"/>
  <c r="AC2060" i="64" s="1"/>
  <c r="AC2061" i="64" a="1"/>
  <c r="AC2061" i="64" s="1"/>
  <c r="AC2059" i="64" a="1"/>
  <c r="AC2059" i="64" s="1"/>
  <c r="AB2062" i="64"/>
  <c r="DH2072" i="64"/>
  <c r="DI2070" i="64"/>
  <c r="AC413" i="64" a="1"/>
  <c r="AC413" i="64" s="1"/>
  <c r="AC436" i="64" a="1"/>
  <c r="AC436" i="64" s="1"/>
  <c r="AC435" i="64" a="1"/>
  <c r="AC435" i="64" s="1"/>
  <c r="AB414" i="64"/>
  <c r="AC2241" i="64"/>
  <c r="AC2207" i="64"/>
  <c r="CX190" i="64"/>
  <c r="CX193" i="64" s="1"/>
  <c r="CW1405" i="64"/>
  <c r="CX1405" i="64" s="1"/>
  <c r="CY1405" i="64" s="1"/>
  <c r="CZ1405" i="64" s="1"/>
  <c r="CR1406" i="64"/>
  <c r="CS1404" i="64"/>
  <c r="CT2423" i="64"/>
  <c r="CT2425" i="64" s="1"/>
  <c r="AB2166" i="64"/>
  <c r="AB2144" i="64"/>
  <c r="AC2499" i="64" a="1"/>
  <c r="AC2499" i="64" s="1"/>
  <c r="AC2145" i="64" a="1"/>
  <c r="AC2145" i="64" s="1"/>
  <c r="AC2165" i="64" a="1"/>
  <c r="AC2165" i="64" s="1"/>
  <c r="BL1860" i="64"/>
  <c r="BM1858" i="64"/>
  <c r="BM1837" i="64"/>
  <c r="BM1839" i="64" s="1"/>
  <c r="Z1761" i="64"/>
  <c r="X1773" i="64"/>
  <c r="Y1770" i="64"/>
  <c r="Y1772" i="64" s="1"/>
  <c r="Y1773" i="64" s="1"/>
  <c r="Z1770" i="64"/>
  <c r="AA1759" i="64"/>
  <c r="AA1768" i="64"/>
  <c r="AA1760" i="64"/>
  <c r="AA1769" i="64"/>
  <c r="AC1765" i="64" a="1"/>
  <c r="AC1765" i="64" s="1"/>
  <c r="AC1764" i="64" a="1"/>
  <c r="AC1764" i="64" s="1"/>
  <c r="AC1755" i="64" a="1"/>
  <c r="AC1755" i="64" s="1"/>
  <c r="AC1756" i="64" a="1"/>
  <c r="AC1756" i="64" s="1"/>
  <c r="AB1752" i="64"/>
  <c r="AB1751" i="64"/>
  <c r="AC1746" i="64" a="1"/>
  <c r="AC1746" i="64" s="1"/>
  <c r="AC1747" i="64" a="1"/>
  <c r="AC1747" i="64" s="1"/>
  <c r="AB2187" i="64"/>
  <c r="AC2186" i="64" a="1"/>
  <c r="AC2186" i="64" s="1"/>
  <c r="AC573" i="64" a="1"/>
  <c r="AC573" i="64" s="1"/>
  <c r="X621" i="64"/>
  <c r="AD1956" i="64"/>
  <c r="AD1957" i="64" s="1"/>
  <c r="Y620" i="64" a="1"/>
  <c r="Y620" i="64" s="1"/>
  <c r="W1926" i="64"/>
  <c r="X1923" i="64" s="1"/>
  <c r="W1928" i="64"/>
  <c r="AB1215" i="64"/>
  <c r="AB1506" i="64"/>
  <c r="AB1667" i="64"/>
  <c r="AB998" i="64"/>
  <c r="AB390" i="64"/>
  <c r="AB599" i="64"/>
  <c r="AB575" i="64"/>
  <c r="AB1960" i="64"/>
  <c r="AB1925"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6" i="64" a="1"/>
  <c r="AC2396" i="64" s="1"/>
  <c r="AC2473" i="64" a="1"/>
  <c r="AC2473" i="64" s="1"/>
  <c r="AC2447" i="64" a="1"/>
  <c r="AC2447" i="64" s="1"/>
  <c r="AC2422" i="64" a="1"/>
  <c r="AC2422" i="64" s="1"/>
  <c r="AC1643" i="64" a="1"/>
  <c r="AC1643" i="64" s="1"/>
  <c r="AC1644" i="64" s="1"/>
  <c r="AB93" i="64"/>
  <c r="AC89" i="64" a="1"/>
  <c r="AC89" i="64" s="1"/>
  <c r="AC90" i="64" a="1"/>
  <c r="AC90" i="64" s="1"/>
  <c r="AC91" i="64" a="1"/>
  <c r="AC91" i="64" s="1"/>
  <c r="AC92" i="64" a="1"/>
  <c r="AC92" i="64" s="1"/>
  <c r="AC1587" i="64" a="1"/>
  <c r="AC1587" i="64" s="1"/>
  <c r="AC1588" i="64" s="1"/>
  <c r="AC389" i="64" a="1"/>
  <c r="AC389" i="64" s="1"/>
  <c r="AQ1793" i="64"/>
  <c r="AQ1795" i="64" s="1"/>
  <c r="AC2523" i="64" a="1"/>
  <c r="AC2523" i="64" s="1"/>
  <c r="AC1507" i="64" a="1"/>
  <c r="AC1507" i="64" s="1"/>
  <c r="AB1958" i="64"/>
  <c r="AC1955" i="64" s="1"/>
  <c r="AC1887" i="64" a="1"/>
  <c r="AC1887" i="64" s="1"/>
  <c r="AC1895" i="64" s="1"/>
  <c r="AC1924" i="64" a="1"/>
  <c r="AC1924" i="64" s="1"/>
  <c r="AC1674" i="64" a="1"/>
  <c r="AC1674" i="64" s="1"/>
  <c r="AC1668" i="64" a="1"/>
  <c r="AC1668" i="64" s="1"/>
  <c r="AC1666" i="64" a="1"/>
  <c r="AC1666" i="64" s="1"/>
  <c r="AC1214" i="64" a="1"/>
  <c r="AC1214" i="64" s="1"/>
  <c r="AC997" i="64" a="1"/>
  <c r="AC997" i="64" s="1"/>
  <c r="AC599" i="64" a="1"/>
  <c r="AC414" i="64" a="1"/>
  <c r="AC998" i="64" a="1"/>
  <c r="BS1046" i="64"/>
  <c r="AC698" i="64" a="1"/>
  <c r="BS1136" i="64" a="1"/>
  <c r="AC575" i="64" a="1"/>
  <c r="AC437" i="64" a="1"/>
  <c r="BR1023" i="64" a="1"/>
  <c r="AC1751" i="64" a="1"/>
  <c r="BS1021" i="64" a="1"/>
  <c r="AD2207" i="64" a="1"/>
  <c r="AD2241" i="64" a="1"/>
  <c r="BS772" i="64" a="1"/>
  <c r="AC1215" i="64" a="1"/>
  <c r="AC2166" i="64" a="1"/>
  <c r="AC2144" i="64" a="1"/>
  <c r="AC2187" i="64" a="1"/>
  <c r="AC1506" i="64" a="1"/>
  <c r="AC390" i="64" a="1"/>
  <c r="Y621" i="64" a="1"/>
  <c r="AC1667" i="64" a="1"/>
  <c r="BS732" i="64" a="1"/>
  <c r="AC1752" i="64" a="1"/>
  <c r="BQ1024" i="64" a="1"/>
  <c r="BZ33" i="1185" l="1"/>
  <c r="BZ18" i="861" s="1"/>
  <c r="BZ24" i="1185"/>
  <c r="CA22" i="1185"/>
  <c r="AU21" i="1185"/>
  <c r="AT26" i="1185"/>
  <c r="CB18" i="1185"/>
  <c r="CA30" i="1185"/>
  <c r="CA17" i="861" s="1"/>
  <c r="CC23" i="1185"/>
  <c r="CC16" i="1185"/>
  <c r="CC37" i="861" s="1"/>
  <c r="CC4" i="1185"/>
  <c r="CC17" i="1185"/>
  <c r="CC29" i="1185"/>
  <c r="CC32" i="1185"/>
  <c r="CE2" i="1185"/>
  <c r="CD3" i="1185"/>
  <c r="CD7" i="1185"/>
  <c r="CD1" i="1185"/>
  <c r="CB8" i="1185"/>
  <c r="BS973" i="64"/>
  <c r="BS974" i="64" s="1"/>
  <c r="BS976" i="64" s="1"/>
  <c r="BT971" i="64" a="1"/>
  <c r="BT971" i="64" s="1"/>
  <c r="BT972" i="64" a="1"/>
  <c r="BT972" i="64" s="1"/>
  <c r="AH510" i="64"/>
  <c r="BT509" i="64" a="1"/>
  <c r="BT509" i="64" s="1"/>
  <c r="BT498" i="64" a="1"/>
  <c r="BT498" i="64" s="1"/>
  <c r="BT515" i="64" a="1"/>
  <c r="BT515" i="64" s="1"/>
  <c r="BT501" i="64" a="1"/>
  <c r="BT501" i="64" s="1"/>
  <c r="BN1815" i="64"/>
  <c r="BN1817"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6" i="64"/>
  <c r="V1892" i="64" s="1"/>
  <c r="V1896" i="64" a="1"/>
  <c r="V1896"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7" i="861"/>
  <c r="BN88" i="861" s="1"/>
  <c r="BV2" i="64"/>
  <c r="BU1" i="64"/>
  <c r="BU3" i="64"/>
  <c r="BU975" i="64" s="1" a="1"/>
  <c r="BU975" i="64" s="1"/>
  <c r="BT24" i="864"/>
  <c r="BT95"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0" i="64"/>
  <c r="AC437" i="64"/>
  <c r="AD2053" i="64" a="1"/>
  <c r="AD2053" i="64" s="1"/>
  <c r="AD2054" i="64" a="1"/>
  <c r="AD2054" i="64" s="1"/>
  <c r="AD2055" i="64" a="1"/>
  <c r="AD2055" i="64" s="1"/>
  <c r="AD2056" i="64" a="1"/>
  <c r="AD2056" i="64" s="1"/>
  <c r="AD2057" i="64" a="1"/>
  <c r="AD2057" i="64" s="1"/>
  <c r="AD2058" i="64" a="1"/>
  <c r="AD2058" i="64" s="1"/>
  <c r="AD2060" i="64" a="1"/>
  <c r="AD2060" i="64" s="1"/>
  <c r="AD2061" i="64" a="1"/>
  <c r="AD2061" i="64" s="1"/>
  <c r="AD2059" i="64" a="1"/>
  <c r="AD2059" i="64" s="1"/>
  <c r="AC2062" i="64"/>
  <c r="AD413" i="64" a="1"/>
  <c r="AD413" i="64" s="1"/>
  <c r="AD435" i="64" a="1"/>
  <c r="AD435" i="64" s="1"/>
  <c r="AD436" i="64" a="1"/>
  <c r="AD436" i="64" s="1"/>
  <c r="DI2072" i="64"/>
  <c r="DJ2070" i="64"/>
  <c r="AC414" i="64"/>
  <c r="AD2241" i="64"/>
  <c r="AD2207" i="64"/>
  <c r="CY190" i="64"/>
  <c r="CY193" i="64" s="1"/>
  <c r="DA1405" i="64"/>
  <c r="DB1405" i="64" s="1"/>
  <c r="DC1405" i="64" s="1"/>
  <c r="DD1405" i="64" s="1"/>
  <c r="CS1406" i="64"/>
  <c r="CT1404" i="64"/>
  <c r="CU2423" i="64"/>
  <c r="CU2425" i="64" s="1"/>
  <c r="AC2166" i="64"/>
  <c r="AC2144" i="64"/>
  <c r="AD2499" i="64" a="1"/>
  <c r="AD2499" i="64" s="1"/>
  <c r="AD2145" i="64" a="1"/>
  <c r="AD2145" i="64" s="1"/>
  <c r="AD2165" i="64" a="1"/>
  <c r="AD2165" i="64" s="1"/>
  <c r="BN1858" i="64"/>
  <c r="BM1860" i="64"/>
  <c r="BN1837" i="64"/>
  <c r="BN1839" i="64" s="1"/>
  <c r="AA1761" i="64"/>
  <c r="Z1772" i="64"/>
  <c r="Z1773" i="64" s="1"/>
  <c r="AB1759" i="64"/>
  <c r="AB1768" i="64"/>
  <c r="AB1760" i="64"/>
  <c r="AB1769" i="64"/>
  <c r="AA1770" i="64"/>
  <c r="AD1765" i="64" a="1"/>
  <c r="AD1765" i="64" s="1"/>
  <c r="AD1764" i="64" a="1"/>
  <c r="AD1764" i="64" s="1"/>
  <c r="AD1755" i="64" a="1"/>
  <c r="AD1755" i="64" s="1"/>
  <c r="AD1756" i="64" a="1"/>
  <c r="AD1756" i="64" s="1"/>
  <c r="AC1752" i="64"/>
  <c r="AC1751" i="64"/>
  <c r="AD1746" i="64" a="1"/>
  <c r="AD1746" i="64" s="1"/>
  <c r="AD1747" i="64" a="1"/>
  <c r="AD1747" i="64" s="1"/>
  <c r="AC2187" i="64"/>
  <c r="AD2186" i="64" a="1"/>
  <c r="AD2186" i="64" s="1"/>
  <c r="AD573" i="64" a="1"/>
  <c r="AD573" i="64" s="1"/>
  <c r="Y621" i="64"/>
  <c r="Z620" i="64" a="1"/>
  <c r="Z620" i="64" s="1"/>
  <c r="AE1956" i="64"/>
  <c r="X1926" i="64"/>
  <c r="Y1923" i="64" s="1"/>
  <c r="X1928" i="64"/>
  <c r="AC1215" i="64"/>
  <c r="AC1667" i="64"/>
  <c r="AC1506" i="64"/>
  <c r="AC998" i="64"/>
  <c r="AC390" i="64"/>
  <c r="AC575" i="64"/>
  <c r="AC599" i="64"/>
  <c r="AC1925" i="64"/>
  <c r="AC1960"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6" i="64" a="1"/>
  <c r="AD2396" i="64" s="1"/>
  <c r="AD2473" i="64" a="1"/>
  <c r="AD2473" i="64" s="1"/>
  <c r="AD2447" i="64" a="1"/>
  <c r="AD2447" i="64" s="1"/>
  <c r="AD2422" i="64" a="1"/>
  <c r="AD2422" i="64" s="1"/>
  <c r="AD1643" i="64" a="1"/>
  <c r="AD1643" i="64" s="1"/>
  <c r="AD1644" i="64" s="1"/>
  <c r="AD91" i="64" a="1"/>
  <c r="AD91" i="64" s="1"/>
  <c r="AD92" i="64" a="1"/>
  <c r="AD92" i="64" s="1"/>
  <c r="AD89" i="64" a="1"/>
  <c r="AD89" i="64" s="1"/>
  <c r="AD90" i="64" a="1"/>
  <c r="AD90" i="64" s="1"/>
  <c r="AC93" i="64"/>
  <c r="AD1587" i="64" a="1"/>
  <c r="AD1587" i="64" s="1"/>
  <c r="AD1588" i="64" s="1"/>
  <c r="AD389" i="64" a="1"/>
  <c r="AD389" i="64" s="1"/>
  <c r="AR1793" i="64"/>
  <c r="AR1795" i="64" s="1"/>
  <c r="AD2523" i="64" a="1"/>
  <c r="AD2523" i="64" s="1"/>
  <c r="AD1507" i="64" a="1"/>
  <c r="AD1507" i="64" s="1"/>
  <c r="AC1958" i="64"/>
  <c r="AD1955" i="64" s="1"/>
  <c r="AD1887" i="64" a="1"/>
  <c r="AD1887" i="64" s="1"/>
  <c r="AD1895" i="64" s="1"/>
  <c r="AD1924" i="64" a="1"/>
  <c r="AD1924" i="64" s="1"/>
  <c r="AD1674" i="64" a="1"/>
  <c r="AD1674" i="64" s="1"/>
  <c r="AD1668" i="64" a="1"/>
  <c r="AD1668" i="64" s="1"/>
  <c r="AD1666" i="64" a="1"/>
  <c r="AD1666" i="64" s="1"/>
  <c r="AD1214" i="64" a="1"/>
  <c r="AD1214" i="64" s="1"/>
  <c r="AD997" i="64" a="1"/>
  <c r="AD997" i="64" s="1"/>
  <c r="Z621" i="64" a="1"/>
  <c r="AD698" i="64" a="1"/>
  <c r="BT1046" i="64"/>
  <c r="AD2166" i="64" a="1"/>
  <c r="AD414" i="64" a="1"/>
  <c r="AD575" i="64" a="1"/>
  <c r="AD390" i="64" a="1"/>
  <c r="AE2241" i="64" a="1"/>
  <c r="AD2144" i="64" a="1"/>
  <c r="AE2207" i="64" a="1"/>
  <c r="BT732" i="64" a="1"/>
  <c r="BS1023" i="64" a="1"/>
  <c r="AD2187" i="64" a="1"/>
  <c r="BR1024" i="64" a="1"/>
  <c r="BT772" i="64" a="1"/>
  <c r="AD1667" i="64" a="1"/>
  <c r="BT1021" i="64" a="1"/>
  <c r="AD998" i="64" a="1"/>
  <c r="BT1136" i="64" a="1"/>
  <c r="AD1506" i="64" a="1"/>
  <c r="AD437" i="64" a="1"/>
  <c r="AD599" i="64" a="1"/>
  <c r="AD1215" i="64" a="1"/>
  <c r="AD1752" i="64" a="1"/>
  <c r="AD1751" i="64" a="1"/>
  <c r="CA33" i="1185" l="1"/>
  <c r="CA18" i="861" s="1"/>
  <c r="CB22" i="1185"/>
  <c r="AU25" i="1185"/>
  <c r="CA24" i="1185"/>
  <c r="CD16" i="1185"/>
  <c r="CD37" i="861" s="1"/>
  <c r="CD4" i="1185"/>
  <c r="CD17" i="1185"/>
  <c r="CD29" i="1185"/>
  <c r="CD23" i="1185"/>
  <c r="CD32" i="1185"/>
  <c r="CF2" i="1185"/>
  <c r="CE3" i="1185"/>
  <c r="CE7" i="1185"/>
  <c r="CE1" i="1185"/>
  <c r="CC18" i="1185"/>
  <c r="CC8" i="1185"/>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5" i="64"/>
  <c r="BO1817"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7" i="64"/>
  <c r="V1889"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7" i="861"/>
  <c r="BO88" i="861" s="1"/>
  <c r="BV1" i="64"/>
  <c r="BW2" i="64"/>
  <c r="BV3" i="64"/>
  <c r="BV975" i="64" s="1" a="1"/>
  <c r="BV975" i="64" s="1"/>
  <c r="BU24" i="864"/>
  <c r="BU95"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0" i="64"/>
  <c r="AE702" i="64" a="1"/>
  <c r="AE702" i="64" s="1"/>
  <c r="AE697" i="64" a="1"/>
  <c r="AE697" i="64" s="1"/>
  <c r="AD437" i="64"/>
  <c r="AE2053" i="64" a="1"/>
  <c r="AE2053" i="64" s="1"/>
  <c r="AE2054" i="64" a="1"/>
  <c r="AE2054" i="64" s="1"/>
  <c r="AE2055" i="64" a="1"/>
  <c r="AE2055" i="64" s="1"/>
  <c r="AE2056" i="64" a="1"/>
  <c r="AE2056" i="64" s="1"/>
  <c r="AE2059" i="64" a="1"/>
  <c r="AE2059" i="64" s="1"/>
  <c r="AE2058" i="64" a="1"/>
  <c r="AE2058" i="64" s="1"/>
  <c r="AE2057" i="64" a="1"/>
  <c r="AE2057" i="64" s="1"/>
  <c r="AE2060" i="64" a="1"/>
  <c r="AE2060" i="64" s="1"/>
  <c r="AE2061" i="64" a="1"/>
  <c r="AE2061" i="64" s="1"/>
  <c r="AD2062" i="64"/>
  <c r="AE413" i="64" a="1"/>
  <c r="AE413" i="64" s="1"/>
  <c r="AE436" i="64" a="1"/>
  <c r="AE436" i="64" s="1"/>
  <c r="AE435" i="64" a="1"/>
  <c r="AE435" i="64" s="1"/>
  <c r="DJ2072" i="64"/>
  <c r="DK2070" i="64"/>
  <c r="AD414" i="64"/>
  <c r="AE2207" i="64"/>
  <c r="AE2241" i="64"/>
  <c r="CZ190" i="64"/>
  <c r="CZ193" i="64" s="1"/>
  <c r="DE1405" i="64"/>
  <c r="DF1405" i="64" s="1"/>
  <c r="DG1405" i="64" s="1"/>
  <c r="DH1405" i="64" s="1"/>
  <c r="CT1406" i="64"/>
  <c r="CU1404" i="64"/>
  <c r="CV2423" i="64"/>
  <c r="CV2425" i="64" s="1"/>
  <c r="AD2166" i="64"/>
  <c r="AD2144" i="64"/>
  <c r="AE2499" i="64" a="1"/>
  <c r="AE2499" i="64" s="1"/>
  <c r="AE2145" i="64" a="1"/>
  <c r="AE2145" i="64" s="1"/>
  <c r="AE2165" i="64" a="1"/>
  <c r="AE2165" i="64" s="1"/>
  <c r="BN1860" i="64"/>
  <c r="BO1858" i="64"/>
  <c r="BO1837" i="64"/>
  <c r="BO1839" i="64" s="1"/>
  <c r="AA1772" i="64"/>
  <c r="AA1773" i="64" s="1"/>
  <c r="AB1761" i="64"/>
  <c r="AC1760" i="64"/>
  <c r="AC1769" i="64"/>
  <c r="AB1770" i="64"/>
  <c r="AC1759" i="64"/>
  <c r="AC1768" i="64"/>
  <c r="AE1765" i="64" a="1"/>
  <c r="AE1765" i="64" s="1"/>
  <c r="AE1764" i="64" a="1"/>
  <c r="AE1764" i="64" s="1"/>
  <c r="AE1756" i="64" a="1"/>
  <c r="AE1756" i="64" s="1"/>
  <c r="AE1755" i="64" a="1"/>
  <c r="AE1755" i="64" s="1"/>
  <c r="AD1752" i="64"/>
  <c r="AD1751" i="64"/>
  <c r="AE1746" i="64" a="1"/>
  <c r="AE1746" i="64" s="1"/>
  <c r="AE1747" i="64" a="1"/>
  <c r="AE1747" i="64" s="1"/>
  <c r="AD2187" i="64"/>
  <c r="AE2186" i="64" a="1"/>
  <c r="AE2186" i="64" s="1"/>
  <c r="AE573" i="64" a="1"/>
  <c r="AE573" i="64" s="1"/>
  <c r="Z621" i="64"/>
  <c r="AF1956" i="64"/>
  <c r="AF1957" i="64" s="1"/>
  <c r="Y1928" i="64"/>
  <c r="Y1926" i="64"/>
  <c r="Z1923" i="64" s="1"/>
  <c r="AA620" i="64" a="1"/>
  <c r="AA620" i="64" s="1"/>
  <c r="AD1667" i="64"/>
  <c r="AD1506" i="64"/>
  <c r="AD1215" i="64"/>
  <c r="AD998" i="64"/>
  <c r="AD390" i="64"/>
  <c r="AD599" i="64"/>
  <c r="AD575" i="64"/>
  <c r="AD1960" i="64"/>
  <c r="AD1925"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6" i="64" a="1"/>
  <c r="AE2396" i="64" s="1"/>
  <c r="AE2473" i="64" a="1"/>
  <c r="AE2473" i="64" s="1"/>
  <c r="AE2447" i="64" a="1"/>
  <c r="AE2447" i="64" s="1"/>
  <c r="AE2422" i="64" a="1"/>
  <c r="AE2422" i="64" s="1"/>
  <c r="AE1643" i="64" a="1"/>
  <c r="AE1643" i="64" s="1"/>
  <c r="AE1644" i="64" s="1"/>
  <c r="AD93" i="64"/>
  <c r="AE91" i="64" a="1"/>
  <c r="AE91" i="64" s="1"/>
  <c r="AE92" i="64" a="1"/>
  <c r="AE92" i="64" s="1"/>
  <c r="AE89" i="64" a="1"/>
  <c r="AE89" i="64" s="1"/>
  <c r="AE90" i="64" a="1"/>
  <c r="AE90" i="64" s="1"/>
  <c r="AE1587" i="64" a="1"/>
  <c r="AE1587" i="64" s="1"/>
  <c r="AE1588" i="64" s="1"/>
  <c r="AE389" i="64" a="1"/>
  <c r="AE389" i="64" s="1"/>
  <c r="AS1793" i="64"/>
  <c r="AS1795" i="64" s="1"/>
  <c r="AE2523" i="64" a="1"/>
  <c r="AE2523" i="64" s="1"/>
  <c r="AE1507" i="64" a="1"/>
  <c r="AE1507" i="64" s="1"/>
  <c r="AE1887" i="64" a="1"/>
  <c r="AE1887" i="64" s="1"/>
  <c r="AE1895" i="64" s="1"/>
  <c r="AD1958" i="64"/>
  <c r="AE1668" i="64" a="1"/>
  <c r="AE1668" i="64" s="1"/>
  <c r="AE1666" i="64" a="1"/>
  <c r="AE1666" i="64" s="1"/>
  <c r="AE1674" i="64" a="1"/>
  <c r="AE1674" i="64" s="1"/>
  <c r="AE1214" i="64" a="1"/>
  <c r="AE1214" i="64" s="1"/>
  <c r="AE997" i="64" a="1"/>
  <c r="AE997" i="64" s="1"/>
  <c r="BU772" i="64" a="1"/>
  <c r="AF2207" i="64" a="1"/>
  <c r="AE2166" i="64" a="1"/>
  <c r="AE2144" i="64" a="1"/>
  <c r="AE1215" i="64" a="1"/>
  <c r="AE2187" i="64" a="1"/>
  <c r="AE575" i="64" a="1"/>
  <c r="BS1024" i="64" a="1"/>
  <c r="AE1667" i="64" a="1"/>
  <c r="AE437" i="64" a="1"/>
  <c r="AE414" i="64" a="1"/>
  <c r="AE698" i="64" a="1"/>
  <c r="AA621" i="64" a="1"/>
  <c r="AF2241" i="64" a="1"/>
  <c r="BU732" i="64" a="1"/>
  <c r="AE1752" i="64" a="1"/>
  <c r="AE1506" i="64" a="1"/>
  <c r="AE998" i="64" a="1"/>
  <c r="BU1046" i="64"/>
  <c r="BT1023" i="64" a="1"/>
  <c r="BU1021" i="64" a="1"/>
  <c r="AE599" i="64" a="1"/>
  <c r="AE390" i="64" a="1"/>
  <c r="BU1136" i="64" a="1"/>
  <c r="AE1751" i="64" a="1"/>
  <c r="CC22" i="1185" l="1"/>
  <c r="AV21" i="1185"/>
  <c r="AU26" i="1185"/>
  <c r="CB30" i="1185"/>
  <c r="CB17" i="861" s="1"/>
  <c r="CB24" i="1185"/>
  <c r="CC30" i="1185"/>
  <c r="CC17" i="861" s="1"/>
  <c r="CE16" i="1185"/>
  <c r="CE37" i="861" s="1"/>
  <c r="CE4" i="1185"/>
  <c r="CE17" i="1185"/>
  <c r="CE29" i="1185"/>
  <c r="CE23" i="1185"/>
  <c r="CE32" i="1185"/>
  <c r="CG2" i="1185"/>
  <c r="CF3" i="1185"/>
  <c r="CF7" i="1185"/>
  <c r="CF1" i="1185"/>
  <c r="CD18" i="1185"/>
  <c r="CD8" i="1185"/>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5" i="64"/>
  <c r="BP1817"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0" i="64"/>
  <c r="W1886" i="64" s="1"/>
  <c r="W1892" i="64" s="1"/>
  <c r="W1896" i="64" a="1"/>
  <c r="W1896"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7" i="861"/>
  <c r="BP88" i="861" s="1"/>
  <c r="BW1" i="64"/>
  <c r="BX2" i="64"/>
  <c r="BW3" i="64"/>
  <c r="BW975" i="64" s="1" a="1"/>
  <c r="BW975" i="64" s="1"/>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5" i="861" s="1"/>
  <c r="AG277" i="64"/>
  <c r="AG260" i="64"/>
  <c r="AG278" i="64"/>
  <c r="AG261" i="64"/>
  <c r="AG279" i="64"/>
  <c r="AG280" i="64"/>
  <c r="AG262" i="64"/>
  <c r="AF263" i="64"/>
  <c r="AF281" i="64"/>
  <c r="BJ7" i="860"/>
  <c r="BJ3" i="860"/>
  <c r="BJ4" i="860" s="1"/>
  <c r="BK2" i="860"/>
  <c r="BJ1" i="860"/>
  <c r="AE698" i="64"/>
  <c r="AD2070" i="64"/>
  <c r="AF702" i="64" a="1"/>
  <c r="AF702" i="64" s="1"/>
  <c r="AF697" i="64" a="1"/>
  <c r="AF697" i="64" s="1"/>
  <c r="AE437" i="64"/>
  <c r="AF2059" i="64" a="1"/>
  <c r="AF2059" i="64" s="1"/>
  <c r="AF2053" i="64" a="1"/>
  <c r="AF2053" i="64" s="1"/>
  <c r="AF2054" i="64" a="1"/>
  <c r="AF2054" i="64" s="1"/>
  <c r="AF2056" i="64" a="1"/>
  <c r="AF2056" i="64" s="1"/>
  <c r="AF2058" i="64" a="1"/>
  <c r="AF2058" i="64" s="1"/>
  <c r="AF2057" i="64" a="1"/>
  <c r="AF2057" i="64" s="1"/>
  <c r="AF2060" i="64" a="1"/>
  <c r="AF2060" i="64" s="1"/>
  <c r="AF2061" i="64" a="1"/>
  <c r="AF2061" i="64" s="1"/>
  <c r="AF2055" i="64" a="1"/>
  <c r="AF2055" i="64" s="1"/>
  <c r="AE2062" i="64"/>
  <c r="DK2072" i="64"/>
  <c r="DL2070" i="64"/>
  <c r="DL2072" i="64" s="1"/>
  <c r="AF413" i="64" a="1"/>
  <c r="AF413" i="64" s="1"/>
  <c r="AF436" i="64" a="1"/>
  <c r="AF436" i="64" s="1"/>
  <c r="AF435" i="64" a="1"/>
  <c r="AF435" i="64" s="1"/>
  <c r="AE414" i="64"/>
  <c r="AF2207" i="64"/>
  <c r="AF2241" i="64"/>
  <c r="DA190" i="64"/>
  <c r="DA193" i="64" s="1"/>
  <c r="CU1406" i="64"/>
  <c r="CV1404" i="64"/>
  <c r="DI1405" i="64"/>
  <c r="DJ1405" i="64" s="1"/>
  <c r="DK1405" i="64" s="1"/>
  <c r="DL1405" i="64" s="1"/>
  <c r="CW2423" i="64"/>
  <c r="CW2425" i="64" s="1"/>
  <c r="AE2166" i="64"/>
  <c r="AE2144" i="64"/>
  <c r="AF2499" i="64" a="1"/>
  <c r="AF2499" i="64" s="1"/>
  <c r="AF2145" i="64" a="1"/>
  <c r="AF2145" i="64" s="1"/>
  <c r="AF2165" i="64" a="1"/>
  <c r="AF2165" i="64" s="1"/>
  <c r="BO1860" i="64"/>
  <c r="BP1858" i="64"/>
  <c r="BP1837" i="64"/>
  <c r="BP1839" i="64" s="1"/>
  <c r="AB1772" i="64"/>
  <c r="AB1773" i="64" s="1"/>
  <c r="AC1761" i="64"/>
  <c r="AD1759" i="64"/>
  <c r="AD1768" i="64"/>
  <c r="AD1760" i="64"/>
  <c r="AD1769" i="64"/>
  <c r="AF1764" i="64" a="1"/>
  <c r="AF1764" i="64" s="1"/>
  <c r="AF1765" i="64" a="1"/>
  <c r="AF1765" i="64" s="1"/>
  <c r="AF1756" i="64" a="1"/>
  <c r="AF1756" i="64" s="1"/>
  <c r="AF1755" i="64" a="1"/>
  <c r="AF1755" i="64" s="1"/>
  <c r="AE1752" i="64"/>
  <c r="AE1751" i="64"/>
  <c r="AF1746" i="64" a="1"/>
  <c r="AF1746" i="64" s="1"/>
  <c r="AF1747" i="64" a="1"/>
  <c r="AF1747" i="64" s="1"/>
  <c r="AE2187" i="64"/>
  <c r="AF2186" i="64" a="1"/>
  <c r="AF2186" i="64" s="1"/>
  <c r="AF573" i="64" a="1"/>
  <c r="AF573" i="64" s="1"/>
  <c r="AA621" i="64"/>
  <c r="Z1926" i="64"/>
  <c r="AA1923" i="64" s="1"/>
  <c r="Z1928" i="64"/>
  <c r="AB620" i="64" a="1"/>
  <c r="AB620" i="64" s="1"/>
  <c r="AG1956" i="64"/>
  <c r="AE1955" i="64"/>
  <c r="AE1960" i="64" s="1"/>
  <c r="AE1667"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6" i="64" a="1"/>
  <c r="AF2396" i="64" s="1"/>
  <c r="AF2473" i="64" a="1"/>
  <c r="AF2473" i="64" s="1"/>
  <c r="AF2447" i="64" a="1"/>
  <c r="AF2447" i="64" s="1"/>
  <c r="AF2422" i="64" a="1"/>
  <c r="AF2422" i="64" s="1"/>
  <c r="AF1643" i="64" a="1"/>
  <c r="AF1643" i="64" s="1"/>
  <c r="AF1644" i="64" s="1"/>
  <c r="AE93" i="64"/>
  <c r="AF90" i="64" a="1"/>
  <c r="AF90" i="64" s="1"/>
  <c r="AF89" i="64" a="1"/>
  <c r="AF89" i="64" s="1"/>
  <c r="AF91" i="64" a="1"/>
  <c r="AF91" i="64" s="1"/>
  <c r="AF92" i="64" a="1"/>
  <c r="AF92" i="64" s="1"/>
  <c r="AF1587" i="64" a="1"/>
  <c r="AF1587" i="64" s="1"/>
  <c r="AF1588" i="64" s="1"/>
  <c r="AF389" i="64" a="1"/>
  <c r="AF389" i="64" s="1"/>
  <c r="AT1793" i="64"/>
  <c r="AT1795" i="64" s="1"/>
  <c r="AF2523" i="64" a="1"/>
  <c r="AF2523" i="64" s="1"/>
  <c r="AF1507" i="64" a="1"/>
  <c r="AF1507" i="64" s="1"/>
  <c r="AF1887" i="64" a="1"/>
  <c r="AF1887" i="64" s="1"/>
  <c r="AF1895" i="64" s="1"/>
  <c r="AF1668" i="64" a="1"/>
  <c r="AF1668" i="64" s="1"/>
  <c r="AF1666" i="64" a="1"/>
  <c r="AF1666" i="64" s="1"/>
  <c r="AF1674" i="64" a="1"/>
  <c r="AF1674" i="64" s="1"/>
  <c r="AF1214" i="64" a="1"/>
  <c r="AF1214" i="64" s="1"/>
  <c r="AF997" i="64" a="1"/>
  <c r="AF997" i="64" s="1"/>
  <c r="BT1024" i="64" a="1"/>
  <c r="BU1023" i="64" a="1"/>
  <c r="AF2144" i="64" a="1"/>
  <c r="AF575" i="64" a="1"/>
  <c r="BV1021" i="64" a="1"/>
  <c r="AG2241" i="64" a="1"/>
  <c r="AF998" i="64" a="1"/>
  <c r="BV772" i="64" a="1"/>
  <c r="AF1506" i="64" a="1"/>
  <c r="AF698" i="64" a="1"/>
  <c r="AF2166" i="64" a="1"/>
  <c r="AF1752" i="64" a="1"/>
  <c r="BV1136" i="64" a="1"/>
  <c r="AF2187" i="64" a="1"/>
  <c r="AF1667" i="64" a="1"/>
  <c r="AF414" i="64" a="1"/>
  <c r="AF437" i="64" a="1"/>
  <c r="AG2207" i="64" a="1"/>
  <c r="AF599" i="64" a="1"/>
  <c r="AF1215" i="64" a="1"/>
  <c r="AB621" i="64" a="1"/>
  <c r="BV732" i="64" a="1"/>
  <c r="AF390" i="64" a="1"/>
  <c r="BV1046" i="64"/>
  <c r="AF1751" i="64" a="1"/>
  <c r="CC33" i="1185" l="1"/>
  <c r="CC18" i="861" s="1"/>
  <c r="CD22" i="1185"/>
  <c r="CB33" i="1185"/>
  <c r="CB18" i="861" s="1"/>
  <c r="AV25" i="1185"/>
  <c r="CC24" i="1185"/>
  <c r="CD30" i="1185"/>
  <c r="CD17" i="861" s="1"/>
  <c r="CF16" i="1185"/>
  <c r="CF37" i="861" s="1"/>
  <c r="CF4" i="1185"/>
  <c r="CF17" i="1185"/>
  <c r="CF32" i="1185"/>
  <c r="CF29" i="1185"/>
  <c r="CF23" i="1185"/>
  <c r="CH2" i="1185"/>
  <c r="CG3" i="1185"/>
  <c r="CG7" i="1185"/>
  <c r="CG1" i="1185"/>
  <c r="CE18" i="1185"/>
  <c r="CE8" i="1185"/>
  <c r="BV973" i="64"/>
  <c r="BV974" i="64" s="1"/>
  <c r="BV976" i="64" s="1"/>
  <c r="BW971" i="64" a="1"/>
  <c r="BW971" i="64" s="1"/>
  <c r="BW972" i="64" a="1"/>
  <c r="BW972" i="64" s="1"/>
  <c r="AI508" i="64"/>
  <c r="BW509" i="64" a="1"/>
  <c r="BW509" i="64" s="1"/>
  <c r="BW498" i="64" a="1"/>
  <c r="BW498" i="64" s="1"/>
  <c r="BW515" i="64" a="1"/>
  <c r="BW515" i="64" s="1"/>
  <c r="BW501" i="64" a="1"/>
  <c r="BW501" i="64" s="1"/>
  <c r="BQ1815" i="64"/>
  <c r="BQ1817"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7" i="64"/>
  <c r="W1889" i="64"/>
  <c r="W1890" i="64" s="1"/>
  <c r="X1886" i="64" s="1"/>
  <c r="X1892"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7" i="861"/>
  <c r="BQ88" i="861" s="1"/>
  <c r="BX1" i="64"/>
  <c r="BY2" i="64"/>
  <c r="BX3" i="64"/>
  <c r="BX975" i="64" s="1" a="1"/>
  <c r="BX975" i="64" s="1"/>
  <c r="CA3" i="861"/>
  <c r="BZ4" i="861"/>
  <c r="BZ5" i="861" s="1"/>
  <c r="BZ1" i="861"/>
  <c r="BZ8" i="861"/>
  <c r="BW43" i="863"/>
  <c r="BW42" i="863"/>
  <c r="BW21" i="863" s="1"/>
  <c r="BW24" i="864"/>
  <c r="BW95"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0" i="64"/>
  <c r="AG702" i="64" a="1"/>
  <c r="AG702" i="64" s="1"/>
  <c r="AG697" i="64" a="1"/>
  <c r="AG697" i="64" s="1"/>
  <c r="AF437" i="64"/>
  <c r="AF2062" i="64"/>
  <c r="AG2055" i="64" a="1"/>
  <c r="AG2055" i="64" s="1"/>
  <c r="AG2056" i="64" a="1"/>
  <c r="AG2056" i="64" s="1"/>
  <c r="AG2057" i="64" a="1"/>
  <c r="AG2057" i="64" s="1"/>
  <c r="AG2058" i="64" a="1"/>
  <c r="AG2058" i="64" s="1"/>
  <c r="AG2059" i="64" a="1"/>
  <c r="AG2059" i="64" s="1"/>
  <c r="AG2054" i="64" a="1"/>
  <c r="AG2054" i="64" s="1"/>
  <c r="AG2053" i="64" a="1"/>
  <c r="AG2053" i="64" s="1"/>
  <c r="AG2060" i="64" a="1"/>
  <c r="AG2060" i="64" s="1"/>
  <c r="AG2061" i="64" a="1"/>
  <c r="AG2061" i="64" s="1"/>
  <c r="AG413" i="64" a="1"/>
  <c r="AG413" i="64" s="1"/>
  <c r="AG436" i="64" a="1"/>
  <c r="AG436" i="64" s="1"/>
  <c r="AG435" i="64" a="1"/>
  <c r="AG435" i="64" s="1"/>
  <c r="AF414" i="64"/>
  <c r="AG2241" i="64"/>
  <c r="AG2207" i="64"/>
  <c r="DB190" i="64"/>
  <c r="DB193" i="64" s="1"/>
  <c r="CY2496" i="64"/>
  <c r="CY2470" i="64"/>
  <c r="CY2393" i="64"/>
  <c r="CV1406" i="64"/>
  <c r="CW1404" i="64"/>
  <c r="CX2423" i="64"/>
  <c r="CX2425" i="64" s="1"/>
  <c r="AF2166" i="64"/>
  <c r="AF2144" i="64"/>
  <c r="AG2499" i="64" a="1"/>
  <c r="AG2499" i="64" s="1"/>
  <c r="AG2145" i="64" a="1"/>
  <c r="AG2145" i="64" s="1"/>
  <c r="AG2165" i="64" a="1"/>
  <c r="AG2165" i="64" s="1"/>
  <c r="BQ1858" i="64"/>
  <c r="BP1860" i="64"/>
  <c r="BQ1837" i="64"/>
  <c r="BQ1839" i="64" s="1"/>
  <c r="AC1770" i="64"/>
  <c r="AC1772" i="64" s="1"/>
  <c r="AC1773" i="64" s="1"/>
  <c r="AD1761" i="64"/>
  <c r="AE1759" i="64"/>
  <c r="AE1768" i="64"/>
  <c r="AE1760" i="64"/>
  <c r="AE1769" i="64"/>
  <c r="AG1765" i="64" a="1"/>
  <c r="AG1765" i="64" s="1"/>
  <c r="AG1764" i="64" a="1"/>
  <c r="AG1764" i="64" s="1"/>
  <c r="AG1756" i="64" a="1"/>
  <c r="AG1756" i="64" s="1"/>
  <c r="AG1755" i="64" a="1"/>
  <c r="AG1755" i="64" s="1"/>
  <c r="AF1752" i="64"/>
  <c r="AF1751" i="64"/>
  <c r="AG1746" i="64" a="1"/>
  <c r="AG1746" i="64" s="1"/>
  <c r="AG1747" i="64" a="1"/>
  <c r="AG1747" i="64" s="1"/>
  <c r="AF2187" i="64"/>
  <c r="AG2186" i="64" a="1"/>
  <c r="AG2186" i="64" s="1"/>
  <c r="AG573" i="64" a="1"/>
  <c r="AG573" i="64" s="1"/>
  <c r="AB621" i="64"/>
  <c r="AH1956" i="64"/>
  <c r="AH1957" i="64" s="1"/>
  <c r="AC620" i="64" a="1"/>
  <c r="AC620" i="64" s="1"/>
  <c r="AA1926" i="64"/>
  <c r="AB1923" i="64" s="1"/>
  <c r="AA1928" i="64"/>
  <c r="AF1506" i="64"/>
  <c r="AF1215" i="64"/>
  <c r="AF1667"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6" i="64" a="1"/>
  <c r="AG2396" i="64" s="1"/>
  <c r="AG2473" i="64" a="1"/>
  <c r="AG2473" i="64" s="1"/>
  <c r="AG2447" i="64" a="1"/>
  <c r="AG2447" i="64" s="1"/>
  <c r="AG2422" i="64" a="1"/>
  <c r="AG2422" i="64" s="1"/>
  <c r="AG1643" i="64" a="1"/>
  <c r="AG1643" i="64" s="1"/>
  <c r="AG1644" i="64" s="1"/>
  <c r="AF93" i="64"/>
  <c r="AG89" i="64" a="1"/>
  <c r="AG89" i="64" s="1"/>
  <c r="AG90" i="64" a="1"/>
  <c r="AG90" i="64" s="1"/>
  <c r="AG91" i="64" a="1"/>
  <c r="AG91" i="64" s="1"/>
  <c r="AG92" i="64" a="1"/>
  <c r="AG92" i="64" s="1"/>
  <c r="AG1587" i="64" a="1"/>
  <c r="AG1587" i="64" s="1"/>
  <c r="AG1588" i="64" s="1"/>
  <c r="AG389" i="64" a="1"/>
  <c r="AG389" i="64" s="1"/>
  <c r="AU1793" i="64"/>
  <c r="AU1795" i="64" s="1"/>
  <c r="AG2523" i="64" a="1"/>
  <c r="AG2523" i="64" s="1"/>
  <c r="AG1507" i="64" a="1"/>
  <c r="AG1507" i="64" s="1"/>
  <c r="AG1887" i="64" a="1"/>
  <c r="AG1887" i="64" s="1"/>
  <c r="AG1895" i="64" s="1"/>
  <c r="AG1666" i="64" a="1"/>
  <c r="AG1666" i="64" s="1"/>
  <c r="AG1668" i="64" a="1"/>
  <c r="AG1668" i="64" s="1"/>
  <c r="AG1674" i="64" a="1"/>
  <c r="AG1674" i="64" s="1"/>
  <c r="AG1214" i="64" a="1"/>
  <c r="AG1214" i="64" s="1"/>
  <c r="AG997" i="64" a="1"/>
  <c r="AG997" i="64" s="1"/>
  <c r="AG1667" i="64" a="1"/>
  <c r="AG437" i="64" a="1"/>
  <c r="BW1046" i="64"/>
  <c r="AG2187" i="64" a="1"/>
  <c r="AG698" i="64" a="1"/>
  <c r="AG575" i="64" a="1"/>
  <c r="BV1023" i="64" a="1"/>
  <c r="AC621" i="64" a="1"/>
  <c r="AG599" i="64" a="1"/>
  <c r="BW772" i="64" a="1"/>
  <c r="BW732" i="64" a="1"/>
  <c r="BW1136" i="64" a="1"/>
  <c r="BW1021" i="64" a="1"/>
  <c r="AG414" i="64" a="1"/>
  <c r="AH2241" i="64" a="1"/>
  <c r="AG2144" i="64" a="1"/>
  <c r="AG1752" i="64" a="1"/>
  <c r="AH2207" i="64" a="1"/>
  <c r="AG2166" i="64" a="1"/>
  <c r="BU1024" i="64" a="1"/>
  <c r="AG1215" i="64" a="1"/>
  <c r="AG1506" i="64" a="1"/>
  <c r="AG390" i="64" a="1"/>
  <c r="AG1751" i="64" a="1"/>
  <c r="AG998" i="64" a="1"/>
  <c r="CD33" i="1185" l="1"/>
  <c r="CD18" i="861" s="1"/>
  <c r="AW21" i="1185"/>
  <c r="AV26" i="1185"/>
  <c r="CE22" i="1185"/>
  <c r="CD24" i="1185"/>
  <c r="CE30" i="1185"/>
  <c r="CE17" i="861" s="1"/>
  <c r="CG16" i="1185"/>
  <c r="CG37" i="861" s="1"/>
  <c r="CG4" i="1185"/>
  <c r="CG17" i="1185"/>
  <c r="CG32" i="1185"/>
  <c r="CG29" i="1185"/>
  <c r="CG23" i="1185"/>
  <c r="CI2" i="1185"/>
  <c r="CH3" i="1185"/>
  <c r="CH7" i="1185"/>
  <c r="CH1" i="1185"/>
  <c r="CF18" i="1185"/>
  <c r="CF8" i="1185"/>
  <c r="BW973" i="64"/>
  <c r="BW974" i="64" s="1"/>
  <c r="BW976" i="64" s="1"/>
  <c r="BX971" i="64" a="1"/>
  <c r="BX971" i="64" s="1"/>
  <c r="BX972" i="64" a="1"/>
  <c r="BX972" i="64" s="1"/>
  <c r="AI510" i="64"/>
  <c r="BX509" i="64" a="1"/>
  <c r="BX509" i="64" s="1"/>
  <c r="BX498" i="64" a="1"/>
  <c r="BX498" i="64" s="1"/>
  <c r="BX515" i="64" a="1"/>
  <c r="BX515" i="64" s="1"/>
  <c r="BX501" i="64" a="1"/>
  <c r="BX501" i="64" s="1"/>
  <c r="BR1815" i="64"/>
  <c r="BR1817"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6" i="64" a="1"/>
  <c r="X1896" i="64" s="1"/>
  <c r="X1889"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7" i="861"/>
  <c r="BR88" i="861" s="1"/>
  <c r="BY3" i="64"/>
  <c r="BY975" i="64" s="1" a="1"/>
  <c r="BY975"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5"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0" i="64"/>
  <c r="AH702" i="64" a="1"/>
  <c r="AH702" i="64" s="1"/>
  <c r="AH697" i="64" a="1"/>
  <c r="AH697" i="64" s="1"/>
  <c r="AG437" i="64"/>
  <c r="AG2062" i="64"/>
  <c r="AH2053" i="64" a="1"/>
  <c r="AH2053" i="64" s="1"/>
  <c r="AH2054" i="64" a="1"/>
  <c r="AH2054" i="64" s="1"/>
  <c r="AH2055" i="64" a="1"/>
  <c r="AH2055" i="64" s="1"/>
  <c r="AH2056" i="64" a="1"/>
  <c r="AH2056" i="64" s="1"/>
  <c r="AH2057" i="64" a="1"/>
  <c r="AH2057" i="64" s="1"/>
  <c r="AH2059" i="64" a="1"/>
  <c r="AH2059" i="64" s="1"/>
  <c r="AH2058" i="64" a="1"/>
  <c r="AH2058" i="64" s="1"/>
  <c r="AH2060" i="64" a="1"/>
  <c r="AH2060" i="64" s="1"/>
  <c r="AH2061" i="64" a="1"/>
  <c r="AH2061" i="64" s="1"/>
  <c r="AH435" i="64" a="1"/>
  <c r="AH435" i="64" s="1"/>
  <c r="AH413" i="64" a="1"/>
  <c r="AH413" i="64" s="1"/>
  <c r="AH436" i="64" a="1"/>
  <c r="AH436" i="64" s="1"/>
  <c r="AG414" i="64"/>
  <c r="AH2207" i="64"/>
  <c r="AH2241" i="64"/>
  <c r="DC190" i="64"/>
  <c r="DC193" i="64" s="1"/>
  <c r="CW1406" i="64"/>
  <c r="CX1404" i="64"/>
  <c r="CY2423" i="64"/>
  <c r="CY2425" i="64" s="1"/>
  <c r="AG2166" i="64"/>
  <c r="AG2144" i="64"/>
  <c r="AH2499" i="64" a="1"/>
  <c r="AH2499" i="64" s="1"/>
  <c r="AH2145" i="64" a="1"/>
  <c r="AH2145" i="64" s="1"/>
  <c r="AH2165" i="64" a="1"/>
  <c r="AH2165" i="64" s="1"/>
  <c r="BQ1860" i="64"/>
  <c r="BR1858" i="64"/>
  <c r="BR1837" i="64"/>
  <c r="BR1839" i="64" s="1"/>
  <c r="AD1770" i="64"/>
  <c r="AD1772" i="64" s="1"/>
  <c r="AD1773" i="64" s="1"/>
  <c r="AE1761" i="64"/>
  <c r="AE1770" i="64"/>
  <c r="AF1760" i="64"/>
  <c r="AF1769" i="64"/>
  <c r="AF1759" i="64"/>
  <c r="AF1768" i="64"/>
  <c r="AH1765" i="64" a="1"/>
  <c r="AH1765" i="64" s="1"/>
  <c r="AH1764" i="64" a="1"/>
  <c r="AH1764" i="64" s="1"/>
  <c r="AH1756" i="64" a="1"/>
  <c r="AH1756" i="64" s="1"/>
  <c r="AH1755" i="64" a="1"/>
  <c r="AH1755" i="64" s="1"/>
  <c r="AG1752" i="64"/>
  <c r="AG1751" i="64"/>
  <c r="AH1746" i="64" a="1"/>
  <c r="AH1746" i="64" s="1"/>
  <c r="AH1747" i="64" a="1"/>
  <c r="AH1747" i="64" s="1"/>
  <c r="AG2187" i="64"/>
  <c r="AH2186" i="64" a="1"/>
  <c r="AH2186" i="64" s="1"/>
  <c r="AH573" i="64" a="1"/>
  <c r="AH573" i="64" s="1"/>
  <c r="AC621" i="64"/>
  <c r="AB1928" i="64"/>
  <c r="AB1926" i="64"/>
  <c r="AC1923" i="64" s="1"/>
  <c r="AD620" i="64" a="1"/>
  <c r="AD620" i="64" s="1"/>
  <c r="AI1956" i="64"/>
  <c r="AI1957" i="64" s="1"/>
  <c r="AG1215" i="64"/>
  <c r="AG1506" i="64"/>
  <c r="AG1667"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6" i="64" a="1"/>
  <c r="AH2396" i="64" s="1"/>
  <c r="AH2422" i="64" a="1"/>
  <c r="AH2422" i="64" s="1"/>
  <c r="AH2473" i="64" a="1"/>
  <c r="AH2473" i="64" s="1"/>
  <c r="AH2447" i="64" a="1"/>
  <c r="AH2447" i="64" s="1"/>
  <c r="AH1643" i="64" a="1"/>
  <c r="AH1643" i="64" s="1"/>
  <c r="AH1644" i="64" s="1"/>
  <c r="AH90" i="64" a="1"/>
  <c r="AH90" i="64" s="1"/>
  <c r="AH91" i="64" a="1"/>
  <c r="AH91" i="64" s="1"/>
  <c r="AH92" i="64" a="1"/>
  <c r="AH92" i="64" s="1"/>
  <c r="AH89" i="64" a="1"/>
  <c r="AH89" i="64" s="1"/>
  <c r="AG93" i="64"/>
  <c r="AH1587" i="64" a="1"/>
  <c r="AH1587" i="64" s="1"/>
  <c r="AH1588" i="64" s="1"/>
  <c r="AH389" i="64" a="1"/>
  <c r="AH389" i="64" s="1"/>
  <c r="AV1793" i="64"/>
  <c r="AV1795" i="64" s="1"/>
  <c r="AH2523" i="64" a="1"/>
  <c r="AH2523" i="64" s="1"/>
  <c r="AH1507" i="64" a="1"/>
  <c r="AH1507" i="64" s="1"/>
  <c r="AH1887" i="64" a="1"/>
  <c r="AH1887" i="64" s="1"/>
  <c r="AH1895" i="64" s="1"/>
  <c r="AH1666" i="64" a="1"/>
  <c r="AH1666" i="64" s="1"/>
  <c r="AH1674" i="64" a="1"/>
  <c r="AH1674" i="64" s="1"/>
  <c r="AH1668" i="64" a="1"/>
  <c r="AH1668" i="64" s="1"/>
  <c r="AH1214" i="64" a="1"/>
  <c r="AH1214" i="64" s="1"/>
  <c r="AH997" i="64" a="1"/>
  <c r="AH997" i="64" s="1"/>
  <c r="AH698" i="64" a="1"/>
  <c r="AH1215" i="64" a="1"/>
  <c r="AH1506" i="64" a="1"/>
  <c r="AH1752" i="64" a="1"/>
  <c r="AH575" i="64" a="1"/>
  <c r="AH2187" i="64" a="1"/>
  <c r="AH390" i="64" a="1"/>
  <c r="AD621" i="64" a="1"/>
  <c r="AH1667" i="64" a="1"/>
  <c r="BX1021" i="64" a="1"/>
  <c r="BX732" i="64" a="1"/>
  <c r="BX1046" i="64"/>
  <c r="AH414" i="64" a="1"/>
  <c r="BW1023" i="64" a="1"/>
  <c r="AI2207" i="64" a="1"/>
  <c r="BV1024" i="64" a="1"/>
  <c r="BX772" i="64" a="1"/>
  <c r="AH998" i="64" a="1"/>
  <c r="AH2144" i="64" a="1"/>
  <c r="BX1136" i="64" a="1"/>
  <c r="AH1751" i="64" a="1"/>
  <c r="AH437" i="64" a="1"/>
  <c r="AH2166" i="64" a="1"/>
  <c r="AH599" i="64" a="1"/>
  <c r="AI2241" i="64" a="1"/>
  <c r="CE33" i="1185" l="1"/>
  <c r="CE18" i="861" s="1"/>
  <c r="CF22" i="1185"/>
  <c r="CE24" i="1185"/>
  <c r="AW25" i="1185"/>
  <c r="CF30" i="1185"/>
  <c r="CF17" i="861" s="1"/>
  <c r="CH23" i="1185"/>
  <c r="CH16" i="1185"/>
  <c r="CH37" i="861" s="1"/>
  <c r="CH4" i="1185"/>
  <c r="CH17" i="1185"/>
  <c r="CH29" i="1185"/>
  <c r="CH32" i="1185"/>
  <c r="CJ2" i="1185"/>
  <c r="CI3" i="1185"/>
  <c r="CI7" i="1185"/>
  <c r="CI1" i="1185"/>
  <c r="CG18" i="1185"/>
  <c r="CG8" i="1185"/>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5" i="64"/>
  <c r="BS1817"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0" i="64"/>
  <c r="Y1886" i="64" s="1"/>
  <c r="Y1892"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7" i="861"/>
  <c r="BS88" i="861" s="1"/>
  <c r="CA2" i="64"/>
  <c r="BZ1" i="64"/>
  <c r="BZ3" i="64"/>
  <c r="BZ975" i="64" s="1" a="1"/>
  <c r="BZ975" i="64" s="1"/>
  <c r="BY57" i="863"/>
  <c r="BY24" i="864"/>
  <c r="BY95"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0" i="64"/>
  <c r="AI2053" i="64" a="1"/>
  <c r="AI2053" i="64" s="1"/>
  <c r="AI2054" i="64" a="1"/>
  <c r="AI2054" i="64" s="1"/>
  <c r="AI2055" i="64" a="1"/>
  <c r="AI2055" i="64" s="1"/>
  <c r="AI2056" i="64" a="1"/>
  <c r="AI2056" i="64" s="1"/>
  <c r="AI2057" i="64" a="1"/>
  <c r="AI2057" i="64" s="1"/>
  <c r="AI2058" i="64" a="1"/>
  <c r="AI2058" i="64" s="1"/>
  <c r="AI2060" i="64" a="1"/>
  <c r="AI2060" i="64" s="1"/>
  <c r="AI2061" i="64" a="1"/>
  <c r="AI2061" i="64" s="1"/>
  <c r="AI2059" i="64" a="1"/>
  <c r="AI2059" i="64" s="1"/>
  <c r="AH2062" i="64"/>
  <c r="AI435" i="64" a="1"/>
  <c r="AI435" i="64" s="1"/>
  <c r="AI413" i="64" a="1"/>
  <c r="AI413" i="64" s="1"/>
  <c r="AI436" i="64" a="1"/>
  <c r="AI436" i="64" s="1"/>
  <c r="AH414" i="64"/>
  <c r="AI2207" i="64"/>
  <c r="AI2241" i="64"/>
  <c r="DD190" i="64"/>
  <c r="DD193" i="64" s="1"/>
  <c r="CZ2470" i="64"/>
  <c r="CZ2393" i="64"/>
  <c r="CZ2496" i="64"/>
  <c r="CX1406" i="64"/>
  <c r="CY1404" i="64"/>
  <c r="CZ2423" i="64"/>
  <c r="CZ2425" i="64" s="1"/>
  <c r="AH2166" i="64"/>
  <c r="AH2144" i="64"/>
  <c r="AI2499" i="64" a="1"/>
  <c r="AI2499" i="64" s="1"/>
  <c r="AI2145" i="64" a="1"/>
  <c r="AI2145" i="64" s="1"/>
  <c r="AI2165" i="64" a="1"/>
  <c r="AI2165" i="64" s="1"/>
  <c r="BR1860" i="64"/>
  <c r="BS1858" i="64"/>
  <c r="BS1837" i="64"/>
  <c r="BS1839" i="64" s="1"/>
  <c r="AE1772" i="64"/>
  <c r="AF1761" i="64"/>
  <c r="AG1759" i="64"/>
  <c r="AG1768" i="64"/>
  <c r="AG1760" i="64"/>
  <c r="AG1769" i="64"/>
  <c r="AI1765" i="64" a="1"/>
  <c r="AI1765" i="64" s="1"/>
  <c r="AI1764" i="64" a="1"/>
  <c r="AI1764" i="64" s="1"/>
  <c r="AI1755" i="64" a="1"/>
  <c r="AI1755" i="64" s="1"/>
  <c r="AI1756" i="64" a="1"/>
  <c r="AI1756" i="64" s="1"/>
  <c r="AH1752" i="64"/>
  <c r="AH1751" i="64"/>
  <c r="AI1746" i="64" a="1"/>
  <c r="AI1746" i="64" s="1"/>
  <c r="AI1747" i="64" a="1"/>
  <c r="AI1747" i="64" s="1"/>
  <c r="AH2187" i="64"/>
  <c r="AI2186" i="64" a="1"/>
  <c r="AI2186" i="64" s="1"/>
  <c r="AI573" i="64" a="1"/>
  <c r="AI573" i="64" s="1"/>
  <c r="AD621" i="64"/>
  <c r="AE620" i="64" a="1"/>
  <c r="AE620" i="64" s="1"/>
  <c r="AC1928" i="64"/>
  <c r="AC1926" i="64"/>
  <c r="AD1923" i="64" s="1"/>
  <c r="AJ1956" i="64"/>
  <c r="AJ1957" i="64" s="1"/>
  <c r="AH1667"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6" i="64" a="1"/>
  <c r="AI2396" i="64" s="1"/>
  <c r="AI2422" i="64" a="1"/>
  <c r="AI2422" i="64" s="1"/>
  <c r="AI2473" i="64" a="1"/>
  <c r="AI2473" i="64" s="1"/>
  <c r="AI2447" i="64" a="1"/>
  <c r="AI2447" i="64" s="1"/>
  <c r="AI1643" i="64" a="1"/>
  <c r="AI1643" i="64" s="1"/>
  <c r="AI1644" i="64" s="1"/>
  <c r="AH93" i="64"/>
  <c r="AI90" i="64" a="1"/>
  <c r="AI90" i="64" s="1"/>
  <c r="AI91" i="64" a="1"/>
  <c r="AI91" i="64" s="1"/>
  <c r="AI92" i="64" a="1"/>
  <c r="AI92" i="64" s="1"/>
  <c r="AI89" i="64" a="1"/>
  <c r="AI89" i="64" s="1"/>
  <c r="AI1587" i="64" a="1"/>
  <c r="AI1587" i="64" s="1"/>
  <c r="AI1588" i="64" s="1"/>
  <c r="AI389" i="64" a="1"/>
  <c r="AI389" i="64" s="1"/>
  <c r="AW1793" i="64"/>
  <c r="AW1795" i="64" s="1"/>
  <c r="AI2523" i="64" a="1"/>
  <c r="AI2523" i="64" s="1"/>
  <c r="AI1507" i="64" a="1"/>
  <c r="AI1507" i="64" s="1"/>
  <c r="AI1887" i="64" a="1"/>
  <c r="AI1887" i="64" s="1"/>
  <c r="AI1895" i="64" s="1"/>
  <c r="AI1666" i="64" a="1"/>
  <c r="AI1666" i="64" s="1"/>
  <c r="AI1674" i="64" a="1"/>
  <c r="AI1674" i="64" s="1"/>
  <c r="AI1668" i="64" a="1"/>
  <c r="AI1668" i="64" s="1"/>
  <c r="AI1214" i="64" a="1"/>
  <c r="AI1214" i="64" s="1"/>
  <c r="AI997" i="64" a="1"/>
  <c r="AI997" i="64" s="1"/>
  <c r="AI998" i="64" a="1"/>
  <c r="BX1023" i="64" a="1"/>
  <c r="AI1667" i="64" a="1"/>
  <c r="AI437" i="64" a="1"/>
  <c r="AI575" i="64" a="1"/>
  <c r="AJ2207" i="64" a="1"/>
  <c r="AI414" i="64" a="1"/>
  <c r="AI2144" i="64" a="1"/>
  <c r="BW1024" i="64" a="1"/>
  <c r="BY732" i="64" a="1"/>
  <c r="AI1506" i="64" a="1"/>
  <c r="AI698" i="64" a="1"/>
  <c r="AJ2241" i="64" a="1"/>
  <c r="BY772" i="64" a="1"/>
  <c r="AI2187" i="64" a="1"/>
  <c r="AI599" i="64" a="1"/>
  <c r="AI1751" i="64" a="1"/>
  <c r="AI390" i="64" a="1"/>
  <c r="AI1215" i="64" a="1"/>
  <c r="BY1046" i="64"/>
  <c r="AI2166" i="64" a="1"/>
  <c r="BY1136" i="64" a="1"/>
  <c r="AE621" i="64" a="1"/>
  <c r="BY1021" i="64" a="1"/>
  <c r="AI1752" i="64" a="1"/>
  <c r="CF33" i="1185" l="1"/>
  <c r="CF18" i="861" s="1"/>
  <c r="AX21" i="1185"/>
  <c r="AW26" i="1185"/>
  <c r="CG22" i="1185"/>
  <c r="CF24" i="1185"/>
  <c r="CG30" i="1185"/>
  <c r="CG17" i="861" s="1"/>
  <c r="CI16" i="1185"/>
  <c r="CI37" i="861" s="1"/>
  <c r="CI4" i="1185"/>
  <c r="CI17" i="1185"/>
  <c r="CI29" i="1185"/>
  <c r="CI23" i="1185"/>
  <c r="CI32" i="1185"/>
  <c r="CK2" i="1185"/>
  <c r="CJ3" i="1185"/>
  <c r="CJ7" i="1185"/>
  <c r="CJ1" i="1185"/>
  <c r="CH18" i="1185"/>
  <c r="CH8" i="1185"/>
  <c r="BY973" i="64"/>
  <c r="BY974" i="64" s="1"/>
  <c r="BY976" i="64" s="1"/>
  <c r="BZ971" i="64" a="1"/>
  <c r="BZ971" i="64" s="1"/>
  <c r="BZ972" i="64" a="1"/>
  <c r="BZ972" i="64" s="1"/>
  <c r="AI516" i="64"/>
  <c r="AJ507" i="64"/>
  <c r="AI512" i="64"/>
  <c r="AI504" i="64"/>
  <c r="AJ496" i="64"/>
  <c r="AJ499" i="64" s="1"/>
  <c r="BZ509" i="64" a="1"/>
  <c r="BZ509" i="64" s="1"/>
  <c r="BZ498" i="64" a="1"/>
  <c r="BZ498" i="64" s="1"/>
  <c r="BT1815" i="64"/>
  <c r="BT1817"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6" i="64" a="1"/>
  <c r="Y1896" i="64" s="1"/>
  <c r="Y1889" i="64" s="1"/>
  <c r="Y1890"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7" i="861"/>
  <c r="BT88" i="861" s="1"/>
  <c r="CA1" i="64"/>
  <c r="CB2" i="64"/>
  <c r="CA3" i="64"/>
  <c r="CA975" i="64" s="1" a="1"/>
  <c r="CA975" i="64" s="1"/>
  <c r="BZ24" i="864"/>
  <c r="BZ95"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0" i="64"/>
  <c r="AJ2053" i="64" a="1"/>
  <c r="AJ2053" i="64" s="1"/>
  <c r="AJ2054" i="64" a="1"/>
  <c r="AJ2054" i="64" s="1"/>
  <c r="AJ2055" i="64" a="1"/>
  <c r="AJ2055" i="64" s="1"/>
  <c r="AJ2059" i="64" a="1"/>
  <c r="AJ2059" i="64" s="1"/>
  <c r="AJ2060" i="64" a="1"/>
  <c r="AJ2060" i="64" s="1"/>
  <c r="AJ2061" i="64" a="1"/>
  <c r="AJ2061" i="64" s="1"/>
  <c r="AJ2056" i="64" a="1"/>
  <c r="AJ2056" i="64" s="1"/>
  <c r="AJ2057" i="64" a="1"/>
  <c r="AJ2057" i="64" s="1"/>
  <c r="AJ2058" i="64" a="1"/>
  <c r="AJ2058" i="64" s="1"/>
  <c r="AI2062" i="64"/>
  <c r="AJ435" i="64" a="1"/>
  <c r="AJ435" i="64" s="1"/>
  <c r="AJ413" i="64" a="1"/>
  <c r="AJ413" i="64" s="1"/>
  <c r="AJ436" i="64" a="1"/>
  <c r="AJ436" i="64" s="1"/>
  <c r="AI414" i="64"/>
  <c r="AJ2207" i="64"/>
  <c r="AJ2241" i="64"/>
  <c r="DE190" i="64"/>
  <c r="DE193" i="64" s="1"/>
  <c r="CY2444" i="64"/>
  <c r="CY1406" i="64"/>
  <c r="CZ1404" i="64"/>
  <c r="DA2423" i="64"/>
  <c r="DA2425" i="64" s="1"/>
  <c r="AI2166" i="64"/>
  <c r="AI2144" i="64"/>
  <c r="AJ2499" i="64" a="1"/>
  <c r="AJ2499" i="64" s="1"/>
  <c r="AJ2145" i="64" a="1"/>
  <c r="AJ2145" i="64" s="1"/>
  <c r="AJ2165" i="64" a="1"/>
  <c r="AJ2165" i="64" s="1"/>
  <c r="BS1860" i="64"/>
  <c r="BT1858" i="64"/>
  <c r="BT1837" i="64"/>
  <c r="BT1839" i="64" s="1"/>
  <c r="AE1773" i="64"/>
  <c r="AF1770" i="64"/>
  <c r="AG1761" i="64"/>
  <c r="AH1759" i="64"/>
  <c r="AH1768" i="64"/>
  <c r="AH1760" i="64"/>
  <c r="AH1769" i="64"/>
  <c r="AJ1764" i="64" a="1"/>
  <c r="AJ1764" i="64" s="1"/>
  <c r="AJ1765" i="64" a="1"/>
  <c r="AJ1765" i="64" s="1"/>
  <c r="AJ1755" i="64" a="1"/>
  <c r="AJ1755" i="64" s="1"/>
  <c r="AJ1756" i="64" a="1"/>
  <c r="AJ1756" i="64" s="1"/>
  <c r="AI1752" i="64"/>
  <c r="AI1751" i="64"/>
  <c r="AJ1746" i="64" a="1"/>
  <c r="AJ1746" i="64" s="1"/>
  <c r="AJ1747" i="64" a="1"/>
  <c r="AJ1747" i="64" s="1"/>
  <c r="AI2187" i="64"/>
  <c r="AJ2186" i="64" a="1"/>
  <c r="AJ2186" i="64" s="1"/>
  <c r="AJ573" i="64" a="1"/>
  <c r="AJ573" i="64" s="1"/>
  <c r="AE621" i="64"/>
  <c r="AD1926" i="64"/>
  <c r="AD1928" i="64"/>
  <c r="AF620" i="64" a="1"/>
  <c r="AF620" i="64" s="1"/>
  <c r="AK1956" i="64"/>
  <c r="AK1957" i="64" s="1"/>
  <c r="AI1506" i="64"/>
  <c r="AI1667"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6" i="64" a="1"/>
  <c r="AJ2396" i="64" s="1"/>
  <c r="AJ2473" i="64" a="1"/>
  <c r="AJ2473" i="64" s="1"/>
  <c r="AJ2447" i="64" a="1"/>
  <c r="AJ2447" i="64" s="1"/>
  <c r="AJ2422" i="64" a="1"/>
  <c r="AJ2422" i="64" s="1"/>
  <c r="AJ1643" i="64" a="1"/>
  <c r="AJ1643" i="64" s="1"/>
  <c r="AJ1644" i="64" s="1"/>
  <c r="AJ90" i="64" a="1"/>
  <c r="AJ90" i="64" s="1"/>
  <c r="AJ89" i="64" a="1"/>
  <c r="AJ89" i="64" s="1"/>
  <c r="AJ91" i="64" a="1"/>
  <c r="AJ91" i="64" s="1"/>
  <c r="AJ92" i="64" a="1"/>
  <c r="AJ92" i="64" s="1"/>
  <c r="AI93" i="64"/>
  <c r="AJ1587" i="64" a="1"/>
  <c r="AJ1587" i="64" s="1"/>
  <c r="AJ1588" i="64" s="1"/>
  <c r="AJ389" i="64" a="1"/>
  <c r="AJ389" i="64" s="1"/>
  <c r="AX1793" i="64"/>
  <c r="AX1795" i="64" s="1"/>
  <c r="AJ2523" i="64" a="1"/>
  <c r="AJ2523" i="64" s="1"/>
  <c r="AJ1507" i="64" a="1"/>
  <c r="AJ1507" i="64" s="1"/>
  <c r="AJ1887" i="64" a="1"/>
  <c r="AJ1887" i="64" s="1"/>
  <c r="AJ1895" i="64" s="1"/>
  <c r="AJ1674" i="64" a="1"/>
  <c r="AJ1674" i="64" s="1"/>
  <c r="AJ1668" i="64" a="1"/>
  <c r="AJ1668" i="64" s="1"/>
  <c r="AJ1666" i="64" a="1"/>
  <c r="AJ1666" i="64" s="1"/>
  <c r="AJ1214" i="64" a="1"/>
  <c r="AJ1214" i="64" s="1"/>
  <c r="AJ997" i="64" a="1"/>
  <c r="AJ997" i="64" s="1"/>
  <c r="AJ599" i="64" a="1"/>
  <c r="AJ2166" i="64" a="1"/>
  <c r="AF621" i="64" a="1"/>
  <c r="AJ2187" i="64" a="1"/>
  <c r="BZ732" i="64" a="1"/>
  <c r="AJ2144" i="64" a="1"/>
  <c r="BZ1021" i="64" a="1"/>
  <c r="AJ437" i="64" a="1"/>
  <c r="BY1023" i="64" a="1"/>
  <c r="AJ698" i="64" a="1"/>
  <c r="BZ772" i="64" a="1"/>
  <c r="AK2241" i="64" a="1"/>
  <c r="AJ414" i="64" a="1"/>
  <c r="AJ1667" i="64" a="1"/>
  <c r="AJ390" i="64" a="1"/>
  <c r="BX1024" i="64" a="1"/>
  <c r="AK2207" i="64" a="1"/>
  <c r="AJ575" i="64" a="1"/>
  <c r="BZ1136" i="64" a="1"/>
  <c r="BZ1046" i="64"/>
  <c r="AJ1752" i="64" a="1"/>
  <c r="AJ1506" i="64" a="1"/>
  <c r="AJ998" i="64" a="1"/>
  <c r="AJ1751" i="64" a="1"/>
  <c r="AJ1215" i="64" a="1"/>
  <c r="CG33" i="1185" l="1"/>
  <c r="CG18" i="861" s="1"/>
  <c r="CG24" i="1185"/>
  <c r="CH22" i="1185"/>
  <c r="AX25" i="1185"/>
  <c r="CH30" i="1185"/>
  <c r="CH17" i="861" s="1"/>
  <c r="CI18" i="1185"/>
  <c r="CJ16" i="1185"/>
  <c r="CJ37" i="861" s="1"/>
  <c r="CJ4" i="1185"/>
  <c r="CJ17" i="1185"/>
  <c r="CJ29" i="1185"/>
  <c r="CJ23" i="1185"/>
  <c r="CJ32" i="1185"/>
  <c r="CL2" i="1185"/>
  <c r="CK3" i="1185"/>
  <c r="CK7" i="1185"/>
  <c r="CK1" i="1185"/>
  <c r="CI30" i="1185"/>
  <c r="CI17" i="861" s="1"/>
  <c r="CI8" i="1185"/>
  <c r="BZ973" i="64"/>
  <c r="BZ974" i="64" s="1"/>
  <c r="BZ976" i="64" s="1"/>
  <c r="CA971" i="64" a="1"/>
  <c r="CA971" i="64" s="1"/>
  <c r="CA972" i="64" a="1"/>
  <c r="CA972" i="64" s="1"/>
  <c r="AJ508" i="64"/>
  <c r="AJ510" i="64" s="1"/>
  <c r="AJ500" i="64" s="1"/>
  <c r="AJ502" i="64" s="1"/>
  <c r="AJ503" i="64" s="1"/>
  <c r="BU1815" i="64"/>
  <c r="BU1817"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2" i="64"/>
  <c r="AE1923"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7" i="861"/>
  <c r="BU88" i="861" s="1"/>
  <c r="CB1" i="64"/>
  <c r="CB3" i="64"/>
  <c r="CB975" i="64" s="1" a="1"/>
  <c r="CB975"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5"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0" i="64"/>
  <c r="AK2053" i="64" a="1"/>
  <c r="AK2053" i="64" s="1"/>
  <c r="AK2054" i="64" a="1"/>
  <c r="AK2054" i="64" s="1"/>
  <c r="AK2055" i="64" a="1"/>
  <c r="AK2055" i="64" s="1"/>
  <c r="AK2056" i="64" a="1"/>
  <c r="AK2056" i="64" s="1"/>
  <c r="AK2057" i="64" a="1"/>
  <c r="AK2057" i="64" s="1"/>
  <c r="AK2058" i="64" a="1"/>
  <c r="AK2058" i="64" s="1"/>
  <c r="AK2060" i="64" a="1"/>
  <c r="AK2060" i="64" s="1"/>
  <c r="AK2061" i="64" a="1"/>
  <c r="AK2061" i="64" s="1"/>
  <c r="AK2059" i="64" a="1"/>
  <c r="AK2059" i="64" s="1"/>
  <c r="AJ2062" i="64"/>
  <c r="AK435" i="64" a="1"/>
  <c r="AK435" i="64" s="1"/>
  <c r="AK413" i="64" a="1"/>
  <c r="AK413" i="64" s="1"/>
  <c r="AK436" i="64" a="1"/>
  <c r="AK436" i="64" s="1"/>
  <c r="AJ414" i="64"/>
  <c r="AK2241" i="64"/>
  <c r="AK2207" i="64"/>
  <c r="DF190" i="64"/>
  <c r="DF193" i="64" s="1"/>
  <c r="DA2496" i="64"/>
  <c r="DA2470" i="64"/>
  <c r="DA2393" i="64"/>
  <c r="CZ1406" i="64"/>
  <c r="DA1404" i="64"/>
  <c r="DB2423" i="64"/>
  <c r="DB2425" i="64" s="1"/>
  <c r="AJ2166" i="64"/>
  <c r="AJ2144" i="64"/>
  <c r="AK2499" i="64" a="1"/>
  <c r="AK2499" i="64" s="1"/>
  <c r="AK2145" i="64" a="1"/>
  <c r="AK2145" i="64" s="1"/>
  <c r="AK2165" i="64" a="1"/>
  <c r="AK2165" i="64" s="1"/>
  <c r="BT1860" i="64"/>
  <c r="BU1858" i="64"/>
  <c r="BU1837" i="64"/>
  <c r="BU1839" i="64" s="1"/>
  <c r="AG1770" i="64"/>
  <c r="AG1772" i="64" s="1"/>
  <c r="AH1761" i="64"/>
  <c r="AH1770" i="64"/>
  <c r="AI1760" i="64"/>
  <c r="AI1769" i="64"/>
  <c r="AI1759" i="64"/>
  <c r="AI1768" i="64"/>
  <c r="AK1765" i="64" a="1"/>
  <c r="AK1765" i="64" s="1"/>
  <c r="AK1764" i="64" a="1"/>
  <c r="AK1764" i="64" s="1"/>
  <c r="AK1755" i="64" a="1"/>
  <c r="AK1755" i="64" s="1"/>
  <c r="AK1756" i="64" a="1"/>
  <c r="AK1756" i="64" s="1"/>
  <c r="AJ1752" i="64"/>
  <c r="AJ1751" i="64"/>
  <c r="AK1746" i="64" a="1"/>
  <c r="AK1746" i="64" s="1"/>
  <c r="AK1747" i="64" a="1"/>
  <c r="AK1747" i="64" s="1"/>
  <c r="AJ2187" i="64"/>
  <c r="AK2186" i="64" a="1"/>
  <c r="AK2186" i="64" s="1"/>
  <c r="AK573" i="64" a="1"/>
  <c r="AK573" i="64" s="1"/>
  <c r="AF621" i="64"/>
  <c r="AG620" i="64" a="1"/>
  <c r="AG620" i="64" s="1"/>
  <c r="AL1956" i="64"/>
  <c r="AL1957" i="64" s="1"/>
  <c r="AJ1215" i="64"/>
  <c r="AJ1667" i="64"/>
  <c r="AJ1506" i="64"/>
  <c r="AJ998" i="64"/>
  <c r="AJ575" i="64"/>
  <c r="AJ390" i="64"/>
  <c r="AJ599" i="64"/>
  <c r="Z1886" i="64"/>
  <c r="Z1892"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6" i="64" a="1"/>
  <c r="AK2396" i="64" s="1"/>
  <c r="AK2473" i="64" a="1"/>
  <c r="AK2473" i="64" s="1"/>
  <c r="AK2447" i="64" a="1"/>
  <c r="AK2447" i="64" s="1"/>
  <c r="AK2422" i="64" a="1"/>
  <c r="AK2422" i="64" s="1"/>
  <c r="AK1643" i="64" a="1"/>
  <c r="AK1643" i="64" s="1"/>
  <c r="AK1644" i="64" s="1"/>
  <c r="AK89" i="64" a="1"/>
  <c r="AK89" i="64" s="1"/>
  <c r="AK90" i="64" a="1"/>
  <c r="AK90" i="64" s="1"/>
  <c r="AK91" i="64" a="1"/>
  <c r="AK91" i="64" s="1"/>
  <c r="AK92" i="64" a="1"/>
  <c r="AK92" i="64" s="1"/>
  <c r="AJ93" i="64"/>
  <c r="AK1587" i="64" a="1"/>
  <c r="AK1587" i="64" s="1"/>
  <c r="AK1588" i="64" s="1"/>
  <c r="AK389" i="64" a="1"/>
  <c r="AK389" i="64" s="1"/>
  <c r="AY1793" i="64"/>
  <c r="AY1795" i="64" s="1"/>
  <c r="AK2523" i="64" a="1"/>
  <c r="AK2523" i="64" s="1"/>
  <c r="AK1507" i="64" a="1"/>
  <c r="AK1507" i="64" s="1"/>
  <c r="AK1887" i="64" a="1"/>
  <c r="AK1887" i="64" s="1"/>
  <c r="AK1895" i="64" s="1"/>
  <c r="AK1674" i="64" a="1"/>
  <c r="AK1674" i="64" s="1"/>
  <c r="AK1668" i="64" a="1"/>
  <c r="AK1668" i="64" s="1"/>
  <c r="AK1666" i="64" a="1"/>
  <c r="AK1666" i="64" s="1"/>
  <c r="AK1214" i="64" a="1"/>
  <c r="AK1214" i="64" s="1"/>
  <c r="AK997" i="64" a="1"/>
  <c r="AK997" i="64" s="1"/>
  <c r="CA1046" i="64"/>
  <c r="CA732" i="64" a="1"/>
  <c r="CA1136" i="64" a="1"/>
  <c r="AK1667" i="64" a="1"/>
  <c r="AL2241" i="64" a="1"/>
  <c r="AL2207" i="64" a="1"/>
  <c r="CA1021" i="64" a="1"/>
  <c r="AK1506" i="64" a="1"/>
  <c r="BZ1023" i="64" a="1"/>
  <c r="AK2187" i="64" a="1"/>
  <c r="AK698" i="64" a="1"/>
  <c r="AK599" i="64" a="1"/>
  <c r="AK2166" i="64" a="1"/>
  <c r="AK437" i="64" a="1"/>
  <c r="AK414" i="64" a="1"/>
  <c r="AG621" i="64" a="1"/>
  <c r="AK390" i="64" a="1"/>
  <c r="BY1024" i="64" a="1"/>
  <c r="AK575" i="64" a="1"/>
  <c r="AK2144" i="64" a="1"/>
  <c r="CA772" i="64" a="1"/>
  <c r="AK1215" i="64" a="1"/>
  <c r="AK998" i="64" a="1"/>
  <c r="AK1752" i="64" a="1"/>
  <c r="AK1751" i="64" a="1"/>
  <c r="CI22" i="1185" l="1"/>
  <c r="CH33" i="1185"/>
  <c r="CH18" i="861" s="1"/>
  <c r="AY21" i="1185"/>
  <c r="AX26" i="1185"/>
  <c r="CI33" i="1185"/>
  <c r="CI18" i="861" s="1"/>
  <c r="CH24" i="1185"/>
  <c r="CK16" i="1185"/>
  <c r="CK37" i="861" s="1"/>
  <c r="CK4" i="1185"/>
  <c r="CK17" i="1185"/>
  <c r="CK29" i="1185"/>
  <c r="CK23" i="1185"/>
  <c r="CK32" i="1185"/>
  <c r="CL1" i="1185"/>
  <c r="CL3" i="1185"/>
  <c r="CL7" i="1185"/>
  <c r="CJ18" i="1185"/>
  <c r="CJ8" i="1185"/>
  <c r="CA973" i="64"/>
  <c r="CA974" i="64" s="1"/>
  <c r="CA976" i="64" s="1"/>
  <c r="CB971" i="64" a="1"/>
  <c r="CB971" i="64" s="1"/>
  <c r="CB972" i="64" a="1"/>
  <c r="CB972" i="64" s="1"/>
  <c r="BV1815" i="64"/>
  <c r="BV1817"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3" i="64"/>
  <c r="Z1896" i="64" a="1"/>
  <c r="Z1896" i="64" s="1"/>
  <c r="Z1889" i="64" s="1"/>
  <c r="Z1890"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7" i="861"/>
  <c r="BV88" i="861" s="1"/>
  <c r="CC1" i="64"/>
  <c r="CD2" i="64"/>
  <c r="CC3" i="64"/>
  <c r="CC975" i="64" s="1" a="1"/>
  <c r="CC975" i="64" s="1"/>
  <c r="CB24" i="864"/>
  <c r="CB95"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0" i="64"/>
  <c r="AL2053" i="64" a="1"/>
  <c r="AL2053" i="64" s="1"/>
  <c r="AL2054" i="64" a="1"/>
  <c r="AL2054" i="64" s="1"/>
  <c r="AL2055" i="64" a="1"/>
  <c r="AL2055" i="64" s="1"/>
  <c r="AL2056" i="64" a="1"/>
  <c r="AL2056" i="64" s="1"/>
  <c r="AL2060" i="64" a="1"/>
  <c r="AL2060" i="64" s="1"/>
  <c r="AL2061" i="64" a="1"/>
  <c r="AL2061" i="64" s="1"/>
  <c r="AL2059" i="64" a="1"/>
  <c r="AL2059" i="64" s="1"/>
  <c r="AL2057" i="64" a="1"/>
  <c r="AL2057" i="64" s="1"/>
  <c r="AL2058" i="64" a="1"/>
  <c r="AL2058" i="64" s="1"/>
  <c r="AK2062" i="64"/>
  <c r="AL435" i="64" a="1"/>
  <c r="AL435" i="64" s="1"/>
  <c r="AL413" i="64" a="1"/>
  <c r="AL413" i="64" s="1"/>
  <c r="AL436" i="64" a="1"/>
  <c r="AL436" i="64" s="1"/>
  <c r="AK414" i="64"/>
  <c r="AL2207" i="64"/>
  <c r="AL2241" i="64"/>
  <c r="DG190" i="64"/>
  <c r="DG193" i="64" s="1"/>
  <c r="CZ2444" i="64"/>
  <c r="DA1406" i="64"/>
  <c r="DB1404" i="64"/>
  <c r="DC2423" i="64"/>
  <c r="DC2425" i="64" s="1"/>
  <c r="AK2166" i="64"/>
  <c r="AK2144" i="64"/>
  <c r="AL2499" i="64" a="1"/>
  <c r="AL2499" i="64" s="1"/>
  <c r="AL2145" i="64" a="1"/>
  <c r="AL2145" i="64" s="1"/>
  <c r="AL2165" i="64" a="1"/>
  <c r="AL2165" i="64" s="1"/>
  <c r="BV1858" i="64"/>
  <c r="BU1860" i="64"/>
  <c r="BV1837" i="64"/>
  <c r="BV1839" i="64" s="1"/>
  <c r="AG1773" i="64"/>
  <c r="AI1761" i="64"/>
  <c r="AH1772" i="64"/>
  <c r="AH1773" i="64" s="1"/>
  <c r="AI1770" i="64"/>
  <c r="AJ1759" i="64"/>
  <c r="AJ1768" i="64"/>
  <c r="AJ1760" i="64"/>
  <c r="AJ1769" i="64"/>
  <c r="AL1765" i="64" a="1"/>
  <c r="AL1765" i="64" s="1"/>
  <c r="AL1764" i="64" a="1"/>
  <c r="AL1764" i="64" s="1"/>
  <c r="AL1755" i="64" a="1"/>
  <c r="AL1755" i="64" s="1"/>
  <c r="AL1756" i="64" a="1"/>
  <c r="AL1756" i="64" s="1"/>
  <c r="AK1752" i="64"/>
  <c r="AK1751" i="64"/>
  <c r="AL1746" i="64" a="1"/>
  <c r="AL1746" i="64" s="1"/>
  <c r="AL1747" i="64" a="1"/>
  <c r="AL1747" i="64" s="1"/>
  <c r="AK2187" i="64"/>
  <c r="AL2186" i="64" a="1"/>
  <c r="AL2186" i="64" s="1"/>
  <c r="AL573" i="64" a="1"/>
  <c r="AL573" i="64" s="1"/>
  <c r="AG621" i="64"/>
  <c r="AM1956" i="64"/>
  <c r="AM1957" i="64" s="1"/>
  <c r="AH620" i="64" a="1"/>
  <c r="AH620" i="64" s="1"/>
  <c r="AK1215" i="64"/>
  <c r="AK1506" i="64"/>
  <c r="AK1667"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6" i="64" a="1"/>
  <c r="AL2396" i="64" s="1"/>
  <c r="AL2473" i="64" a="1"/>
  <c r="AL2473" i="64" s="1"/>
  <c r="AL2447" i="64" a="1"/>
  <c r="AL2447" i="64" s="1"/>
  <c r="AL2422" i="64" a="1"/>
  <c r="AL2422" i="64" s="1"/>
  <c r="AL1643" i="64" a="1"/>
  <c r="AL1643" i="64" s="1"/>
  <c r="AL1644" i="64" s="1"/>
  <c r="AL89" i="64" a="1"/>
  <c r="AL89" i="64" s="1"/>
  <c r="AL91" i="64" a="1"/>
  <c r="AL91" i="64" s="1"/>
  <c r="AL90" i="64" a="1"/>
  <c r="AL90" i="64" s="1"/>
  <c r="AL92" i="64" a="1"/>
  <c r="AL92" i="64" s="1"/>
  <c r="AK93" i="64"/>
  <c r="AL1587" i="64" a="1"/>
  <c r="AL1587" i="64" s="1"/>
  <c r="AL1588" i="64" s="1"/>
  <c r="AL389" i="64" a="1"/>
  <c r="AL389" i="64" s="1"/>
  <c r="AZ1793" i="64"/>
  <c r="AZ1795" i="64" s="1"/>
  <c r="AL2523" i="64" a="1"/>
  <c r="AL2523" i="64" s="1"/>
  <c r="AL1507" i="64" a="1"/>
  <c r="AL1507" i="64" s="1"/>
  <c r="AL1887" i="64" a="1"/>
  <c r="AL1887" i="64" s="1"/>
  <c r="AL1895" i="64" s="1"/>
  <c r="AL1668" i="64" a="1"/>
  <c r="AL1668" i="64" s="1"/>
  <c r="AL1666" i="64" a="1"/>
  <c r="AL1666" i="64" s="1"/>
  <c r="AL1674" i="64" a="1"/>
  <c r="AL1674" i="64" s="1"/>
  <c r="AL1214" i="64" a="1"/>
  <c r="AL1214" i="64" s="1"/>
  <c r="AL997" i="64" a="1"/>
  <c r="AL997" i="64" s="1"/>
  <c r="AL575" i="64" a="1"/>
  <c r="AM2241" i="64" a="1"/>
  <c r="AL437" i="64" a="1"/>
  <c r="AL414" i="64" a="1"/>
  <c r="CB1136" i="64" a="1"/>
  <c r="CB1046" i="64"/>
  <c r="CB1021" i="64" a="1"/>
  <c r="AL1751" i="64" a="1"/>
  <c r="AH621" i="64" a="1"/>
  <c r="AL2166" i="64" a="1"/>
  <c r="CA1023" i="64" a="1"/>
  <c r="AL599" i="64" a="1"/>
  <c r="AM2207" i="64" a="1"/>
  <c r="AL2187" i="64" a="1"/>
  <c r="CB772" i="64" a="1"/>
  <c r="AL1667" i="64" a="1"/>
  <c r="CB732" i="64" a="1"/>
  <c r="AL2144" i="64" a="1"/>
  <c r="BZ1024" i="64" a="1"/>
  <c r="AL698" i="64" a="1"/>
  <c r="AL1506" i="64" a="1"/>
  <c r="AL998" i="64" a="1"/>
  <c r="AL390" i="64" a="1"/>
  <c r="AL1752" i="64" a="1"/>
  <c r="AL1215" i="64" a="1"/>
  <c r="CJ22" i="1185" l="1"/>
  <c r="CL8" i="1185"/>
  <c r="AY25" i="1185"/>
  <c r="CI24" i="1185"/>
  <c r="CJ30" i="1185"/>
  <c r="CJ17" i="861" s="1"/>
  <c r="CL16" i="1185"/>
  <c r="CL37" i="861" s="1"/>
  <c r="CL4" i="1185"/>
  <c r="CL17" i="1185"/>
  <c r="CL23" i="1185"/>
  <c r="CL29" i="1185"/>
  <c r="CL32" i="1185"/>
  <c r="O33" i="1185"/>
  <c r="O18" i="861" s="1"/>
  <c r="L18" i="1185"/>
  <c r="N24" i="1185"/>
  <c r="O22" i="1185"/>
  <c r="N18" i="1185"/>
  <c r="O18" i="1185"/>
  <c r="L30" i="1185"/>
  <c r="L17" i="861" s="1"/>
  <c r="L24" i="1185"/>
  <c r="O30" i="1185"/>
  <c r="O17" i="861" s="1"/>
  <c r="O24" i="1185"/>
  <c r="N30" i="1185"/>
  <c r="N17" i="861" s="1"/>
  <c r="N33" i="1185"/>
  <c r="N18" i="861" s="1"/>
  <c r="N22" i="1185"/>
  <c r="K18" i="1185"/>
  <c r="L22" i="1185"/>
  <c r="K33" i="1185"/>
  <c r="K18" i="861" s="1"/>
  <c r="K24" i="1185"/>
  <c r="K22" i="1185"/>
  <c r="K30" i="1185"/>
  <c r="K17" i="861" s="1"/>
  <c r="CK18" i="1185"/>
  <c r="CK8" i="1185"/>
  <c r="BW1815" i="64"/>
  <c r="BW1817"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7" i="861"/>
  <c r="BW88" i="861" s="1"/>
  <c r="CD1" i="64"/>
  <c r="CE2" i="64"/>
  <c r="CD3" i="64"/>
  <c r="CD975" i="64" s="1" a="1"/>
  <c r="CD975" i="64" s="1"/>
  <c r="CC24" i="864"/>
  <c r="CC95"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0" i="64"/>
  <c r="AM2053" i="64" a="1"/>
  <c r="AM2053" i="64" s="1"/>
  <c r="AM2054" i="64" a="1"/>
  <c r="AM2054" i="64" s="1"/>
  <c r="AM2057" i="64" a="1"/>
  <c r="AM2057" i="64" s="1"/>
  <c r="AM2058" i="64" a="1"/>
  <c r="AM2058" i="64" s="1"/>
  <c r="AM2056" i="64" a="1"/>
  <c r="AM2056" i="64" s="1"/>
  <c r="AM2060" i="64" a="1"/>
  <c r="AM2060" i="64" s="1"/>
  <c r="AM2061" i="64" a="1"/>
  <c r="AM2061" i="64" s="1"/>
  <c r="AM2059" i="64" a="1"/>
  <c r="AM2059" i="64" s="1"/>
  <c r="AM2055" i="64" a="1"/>
  <c r="AM2055" i="64" s="1"/>
  <c r="AL2062" i="64"/>
  <c r="AM413" i="64" a="1"/>
  <c r="AM413" i="64" s="1"/>
  <c r="AM436" i="64" a="1"/>
  <c r="AM436" i="64" s="1"/>
  <c r="AM435" i="64" a="1"/>
  <c r="AM435" i="64" s="1"/>
  <c r="AL414" i="64"/>
  <c r="AM2241" i="64"/>
  <c r="AM2207" i="64"/>
  <c r="DH190" i="64"/>
  <c r="DH193" i="64" s="1"/>
  <c r="DB2393" i="64"/>
  <c r="DB2470" i="64"/>
  <c r="DB2496" i="64"/>
  <c r="DB1406" i="64"/>
  <c r="DC1404" i="64"/>
  <c r="DD2423" i="64"/>
  <c r="DD2425" i="64" s="1"/>
  <c r="AL2166" i="64"/>
  <c r="AL2144" i="64"/>
  <c r="AM2499" i="64" a="1"/>
  <c r="AM2499" i="64" s="1"/>
  <c r="AM2145" i="64" a="1"/>
  <c r="AM2145" i="64" s="1"/>
  <c r="AM2165" i="64" a="1"/>
  <c r="AM2165" i="64" s="1"/>
  <c r="BV1860" i="64"/>
  <c r="BW1858" i="64"/>
  <c r="BW1837" i="64"/>
  <c r="BW1839" i="64" s="1"/>
  <c r="BX1815" i="64"/>
  <c r="BX1817" i="64" s="1"/>
  <c r="AI1772" i="64"/>
  <c r="AJ1761" i="64"/>
  <c r="AK1760" i="64"/>
  <c r="AK1769" i="64"/>
  <c r="AK1759" i="64"/>
  <c r="AK1768" i="64"/>
  <c r="AM1765" i="64" a="1"/>
  <c r="AM1765" i="64" s="1"/>
  <c r="AM1764" i="64" a="1"/>
  <c r="AM1764" i="64" s="1"/>
  <c r="AM1756" i="64" a="1"/>
  <c r="AM1756" i="64" s="1"/>
  <c r="AM1755" i="64" a="1"/>
  <c r="AM1755" i="64" s="1"/>
  <c r="AL1752" i="64"/>
  <c r="AL1751" i="64"/>
  <c r="AM1746" i="64" a="1"/>
  <c r="AM1746" i="64" s="1"/>
  <c r="AM1747" i="64" a="1"/>
  <c r="AM1747" i="64" s="1"/>
  <c r="AL2187" i="64"/>
  <c r="AM2186" i="64" a="1"/>
  <c r="AM2186" i="64" s="1"/>
  <c r="AM573" i="64" a="1"/>
  <c r="AM573" i="64" s="1"/>
  <c r="AH621" i="64"/>
  <c r="AN1956" i="64"/>
  <c r="AN1957" i="64" s="1"/>
  <c r="AI620" i="64" a="1"/>
  <c r="AI620" i="64" s="1"/>
  <c r="AL1667" i="64"/>
  <c r="AL1215" i="64"/>
  <c r="AL1506" i="64"/>
  <c r="AL998" i="64"/>
  <c r="AL575" i="64"/>
  <c r="AL599" i="64"/>
  <c r="AL390" i="64"/>
  <c r="AA1886" i="64"/>
  <c r="AA1892"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6" i="64" a="1"/>
  <c r="AM2396" i="64" s="1"/>
  <c r="AM2473" i="64" a="1"/>
  <c r="AM2473" i="64" s="1"/>
  <c r="AM2447" i="64" a="1"/>
  <c r="AM2447" i="64" s="1"/>
  <c r="AM2422" i="64" a="1"/>
  <c r="AM2422" i="64" s="1"/>
  <c r="AM1643" i="64" a="1"/>
  <c r="AM1643" i="64" s="1"/>
  <c r="AM1644" i="64" s="1"/>
  <c r="AM91" i="64" a="1"/>
  <c r="AM91" i="64" s="1"/>
  <c r="AM92" i="64" a="1"/>
  <c r="AM92" i="64" s="1"/>
  <c r="AM89" i="64" a="1"/>
  <c r="AM89" i="64" s="1"/>
  <c r="AM90" i="64" a="1"/>
  <c r="AM90" i="64" s="1"/>
  <c r="AL93" i="64"/>
  <c r="AM1587" i="64" a="1"/>
  <c r="AM1587" i="64" s="1"/>
  <c r="AM1588" i="64" s="1"/>
  <c r="AM389" i="64" a="1"/>
  <c r="AM389" i="64" s="1"/>
  <c r="BA1793" i="64"/>
  <c r="BA1795" i="64" s="1"/>
  <c r="AM2523" i="64" a="1"/>
  <c r="AM2523" i="64" s="1"/>
  <c r="AM1507" i="64" a="1"/>
  <c r="AM1507" i="64" s="1"/>
  <c r="AM1887" i="64" a="1"/>
  <c r="AM1887" i="64" s="1"/>
  <c r="AM1895" i="64" s="1"/>
  <c r="AM1668" i="64" a="1"/>
  <c r="AM1668" i="64" s="1"/>
  <c r="AM1666" i="64" a="1"/>
  <c r="AM1666" i="64" s="1"/>
  <c r="AM1674" i="64" a="1"/>
  <c r="AM1674" i="64" s="1"/>
  <c r="AM1214" i="64" a="1"/>
  <c r="AM1214" i="64" s="1"/>
  <c r="AM997" i="64" a="1"/>
  <c r="AM997" i="64" s="1"/>
  <c r="CC1021" i="64" a="1"/>
  <c r="CC772" i="64" a="1"/>
  <c r="CC1136" i="64" a="1"/>
  <c r="AM1752" i="64" a="1"/>
  <c r="AM414" i="64" a="1"/>
  <c r="AM2144" i="64" a="1"/>
  <c r="AN2241" i="64" a="1"/>
  <c r="CC1046" i="64"/>
  <c r="AN2207" i="64" a="1"/>
  <c r="AM437" i="64" a="1"/>
  <c r="AI621" i="64" a="1"/>
  <c r="AM599" i="64" a="1"/>
  <c r="AM390" i="64" a="1"/>
  <c r="CC732" i="64" a="1"/>
  <c r="AM2187" i="64" a="1"/>
  <c r="AM698" i="64" a="1"/>
  <c r="AM1667" i="64" a="1"/>
  <c r="CB1023" i="64" a="1"/>
  <c r="AM575" i="64" a="1"/>
  <c r="CA1024" i="64" a="1"/>
  <c r="AM2166" i="64" a="1"/>
  <c r="AM998" i="64" a="1"/>
  <c r="AM1215" i="64" a="1"/>
  <c r="AM1506" i="64" a="1"/>
  <c r="AM1751" i="64" a="1"/>
  <c r="CJ33" i="1185" l="1"/>
  <c r="CJ18" i="861" s="1"/>
  <c r="AZ21" i="1185"/>
  <c r="AY26" i="1185"/>
  <c r="CK22" i="1185"/>
  <c r="CJ24" i="1185"/>
  <c r="CK30" i="1185"/>
  <c r="CK17" i="861" s="1"/>
  <c r="K25" i="1185"/>
  <c r="K21" i="1185"/>
  <c r="L25" i="1185"/>
  <c r="CL18" i="1185"/>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6" i="64" a="1"/>
  <c r="AA1896" i="64" s="1"/>
  <c r="AA1889" i="64" s="1"/>
  <c r="AA1890"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7" i="861"/>
  <c r="BX88" i="861" s="1"/>
  <c r="CF2" i="64"/>
  <c r="CE3" i="64"/>
  <c r="CE975" i="64" s="1" a="1"/>
  <c r="CE975"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5"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0" i="64"/>
  <c r="AN2059" i="64" a="1"/>
  <c r="AN2059" i="64" s="1"/>
  <c r="AN2053" i="64" a="1"/>
  <c r="AN2053" i="64" s="1"/>
  <c r="AN2055" i="64" a="1"/>
  <c r="AN2055" i="64" s="1"/>
  <c r="AN2057" i="64" a="1"/>
  <c r="AN2057" i="64" s="1"/>
  <c r="AN2058" i="64" a="1"/>
  <c r="AN2058" i="64" s="1"/>
  <c r="AN2054" i="64" a="1"/>
  <c r="AN2054" i="64" s="1"/>
  <c r="AN2056" i="64" a="1"/>
  <c r="AN2056" i="64" s="1"/>
  <c r="AN2060" i="64" a="1"/>
  <c r="AN2060" i="64" s="1"/>
  <c r="AN2061" i="64" a="1"/>
  <c r="AN2061" i="64" s="1"/>
  <c r="AM2062" i="64"/>
  <c r="AN413" i="64" a="1"/>
  <c r="AN413" i="64" s="1"/>
  <c r="AN436" i="64" a="1"/>
  <c r="AN436" i="64" s="1"/>
  <c r="AN435" i="64" a="1"/>
  <c r="AN435" i="64" s="1"/>
  <c r="AM414" i="64"/>
  <c r="AN2241" i="64"/>
  <c r="AN2207" i="64"/>
  <c r="DI190" i="64"/>
  <c r="DI193" i="64" s="1"/>
  <c r="DA2444" i="64"/>
  <c r="DC1406" i="64"/>
  <c r="DD1404" i="64"/>
  <c r="DE2423" i="64"/>
  <c r="DE2425" i="64" s="1"/>
  <c r="AM2166" i="64"/>
  <c r="AM2144" i="64"/>
  <c r="AN2499" i="64" a="1"/>
  <c r="AN2499" i="64" s="1"/>
  <c r="AN2145" i="64" a="1"/>
  <c r="AN2145" i="64" s="1"/>
  <c r="AN2165" i="64" a="1"/>
  <c r="AN2165" i="64" s="1"/>
  <c r="BW1860" i="64"/>
  <c r="BX1858" i="64"/>
  <c r="BX1837" i="64"/>
  <c r="BX1839" i="64" s="1"/>
  <c r="BY1815" i="64"/>
  <c r="BY1817" i="64" s="1"/>
  <c r="AI1773" i="64"/>
  <c r="AK1761" i="64"/>
  <c r="AJ1770" i="64"/>
  <c r="AJ1772" i="64" s="1"/>
  <c r="AK1770" i="64"/>
  <c r="AL1759" i="64"/>
  <c r="AL1768" i="64"/>
  <c r="AL1760" i="64"/>
  <c r="AL1769" i="64"/>
  <c r="AN1764" i="64" a="1"/>
  <c r="AN1764" i="64" s="1"/>
  <c r="AN1765" i="64" a="1"/>
  <c r="AN1765" i="64" s="1"/>
  <c r="AN1756" i="64" a="1"/>
  <c r="AN1756" i="64" s="1"/>
  <c r="AN1755" i="64" a="1"/>
  <c r="AN1755" i="64" s="1"/>
  <c r="AM1752" i="64"/>
  <c r="AM1751" i="64"/>
  <c r="AN1746" i="64" a="1"/>
  <c r="AN1746" i="64" s="1"/>
  <c r="AN1747" i="64" a="1"/>
  <c r="AN1747" i="64" s="1"/>
  <c r="AM2187" i="64"/>
  <c r="AN2186" i="64" a="1"/>
  <c r="AN2186" i="64" s="1"/>
  <c r="AN573" i="64" a="1"/>
  <c r="AN573" i="64" s="1"/>
  <c r="AI621" i="64"/>
  <c r="AO1956" i="64"/>
  <c r="AO1957" i="64" s="1"/>
  <c r="AJ620" i="64" a="1"/>
  <c r="AJ620" i="64" s="1"/>
  <c r="AM1215" i="64"/>
  <c r="AM1667"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6" i="64" a="1"/>
  <c r="AN2396" i="64" s="1"/>
  <c r="AN2473" i="64" a="1"/>
  <c r="AN2473" i="64" s="1"/>
  <c r="AN2447" i="64" a="1"/>
  <c r="AN2447" i="64" s="1"/>
  <c r="AN2422" i="64" a="1"/>
  <c r="AN2422" i="64" s="1"/>
  <c r="AN1643" i="64" a="1"/>
  <c r="AN1643" i="64" s="1"/>
  <c r="AN1644" i="64" s="1"/>
  <c r="AN90" i="64" a="1"/>
  <c r="AN90" i="64" s="1"/>
  <c r="AN89" i="64" a="1"/>
  <c r="AN89" i="64" s="1"/>
  <c r="AN91" i="64" a="1"/>
  <c r="AN91" i="64" s="1"/>
  <c r="AN92" i="64" a="1"/>
  <c r="AN92" i="64" s="1"/>
  <c r="AM93" i="64"/>
  <c r="AN1587" i="64" a="1"/>
  <c r="AN1587" i="64" s="1"/>
  <c r="AN1588" i="64" s="1"/>
  <c r="AN389" i="64" a="1"/>
  <c r="AN389" i="64" s="1"/>
  <c r="BB1793" i="64"/>
  <c r="BB1795" i="64" s="1"/>
  <c r="AN2523" i="64" a="1"/>
  <c r="AN2523" i="64" s="1"/>
  <c r="AN1507" i="64" a="1"/>
  <c r="AN1507" i="64" s="1"/>
  <c r="AN1887" i="64" a="1"/>
  <c r="AN1887" i="64" s="1"/>
  <c r="AN1895" i="64" s="1"/>
  <c r="AN1666" i="64" a="1"/>
  <c r="AN1666" i="64" s="1"/>
  <c r="AN1674" i="64" a="1"/>
  <c r="AN1674" i="64" s="1"/>
  <c r="AN1668" i="64" a="1"/>
  <c r="AN1668" i="64" s="1"/>
  <c r="AN1214" i="64" a="1"/>
  <c r="AN1214" i="64" s="1"/>
  <c r="AN997" i="64" a="1"/>
  <c r="AN997" i="64" s="1"/>
  <c r="AN575" i="64" a="1"/>
  <c r="AN1506" i="64" a="1"/>
  <c r="CD1136" i="64" a="1"/>
  <c r="AN2144" i="64" a="1"/>
  <c r="AN1667" i="64" a="1"/>
  <c r="AO2241" i="64" a="1"/>
  <c r="AN2187" i="64" a="1"/>
  <c r="AN698" i="64" a="1"/>
  <c r="CD772" i="64" a="1"/>
  <c r="AN390" i="64" a="1"/>
  <c r="AN2166" i="64" a="1"/>
  <c r="CC1023" i="64" a="1"/>
  <c r="AJ621" i="64" a="1"/>
  <c r="CD1046" i="64"/>
  <c r="AN599" i="64" a="1"/>
  <c r="CB1024" i="64" a="1"/>
  <c r="AN414" i="64" a="1"/>
  <c r="CD732" i="64" a="1"/>
  <c r="AN998" i="64" a="1"/>
  <c r="AN437" i="64" a="1"/>
  <c r="AO2207" i="64" a="1"/>
  <c r="CD1021" i="64" a="1"/>
  <c r="AN1751" i="64" a="1"/>
  <c r="AN1215" i="64" a="1"/>
  <c r="AN1752" i="64" a="1"/>
  <c r="CK33" i="1185" l="1"/>
  <c r="CK18" i="861" s="1"/>
  <c r="CK24" i="1185"/>
  <c r="AZ25" i="1185"/>
  <c r="P18" i="1185"/>
  <c r="CL22" i="1185"/>
  <c r="M18" i="1185"/>
  <c r="M21" i="1185"/>
  <c r="L21" i="1185"/>
  <c r="K26" i="1185"/>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7" i="861"/>
  <c r="BY88" i="861" s="1"/>
  <c r="CF1" i="64"/>
  <c r="CF3" i="64"/>
  <c r="CF975" i="64" s="1" a="1"/>
  <c r="CF975" i="64" s="1"/>
  <c r="CG2" i="64"/>
  <c r="CE43" i="863"/>
  <c r="CE42" i="863"/>
  <c r="CE21" i="863" s="1"/>
  <c r="CE24" i="864"/>
  <c r="CE95"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0" i="64"/>
  <c r="AO2054" i="64" a="1"/>
  <c r="AO2054" i="64" s="1"/>
  <c r="AO2055" i="64" a="1"/>
  <c r="AO2055" i="64" s="1"/>
  <c r="AO2056" i="64" a="1"/>
  <c r="AO2056" i="64" s="1"/>
  <c r="AO2057" i="64" a="1"/>
  <c r="AO2057" i="64" s="1"/>
  <c r="AO2058" i="64" a="1"/>
  <c r="AO2058" i="64" s="1"/>
  <c r="AO2059" i="64" a="1"/>
  <c r="AO2059" i="64" s="1"/>
  <c r="AO2060" i="64" a="1"/>
  <c r="AO2060" i="64" s="1"/>
  <c r="AO2061" i="64" a="1"/>
  <c r="AO2061" i="64" s="1"/>
  <c r="AO2053" i="64" a="1"/>
  <c r="AO2053" i="64" s="1"/>
  <c r="AN2062" i="64"/>
  <c r="AO413" i="64" a="1"/>
  <c r="AO413" i="64" s="1"/>
  <c r="AO436" i="64" a="1"/>
  <c r="AO436" i="64" s="1"/>
  <c r="AO435" i="64" a="1"/>
  <c r="AO435" i="64" s="1"/>
  <c r="AN414" i="64"/>
  <c r="AO2241" i="64"/>
  <c r="AO2207" i="64"/>
  <c r="DJ190" i="64"/>
  <c r="DJ193" i="64" s="1"/>
  <c r="DC2470" i="64"/>
  <c r="DC2393" i="64"/>
  <c r="DC2496" i="64"/>
  <c r="DD1406" i="64"/>
  <c r="DE1404" i="64"/>
  <c r="DF2423" i="64"/>
  <c r="DF2425" i="64" s="1"/>
  <c r="AN2166" i="64"/>
  <c r="AN2144" i="64"/>
  <c r="AO2499" i="64" a="1"/>
  <c r="AO2499" i="64" s="1"/>
  <c r="AO2145" i="64" a="1"/>
  <c r="AO2145" i="64" s="1"/>
  <c r="AO2165" i="64" a="1"/>
  <c r="AO2165" i="64" s="1"/>
  <c r="BX1860" i="64"/>
  <c r="BY1858" i="64"/>
  <c r="BY1837" i="64"/>
  <c r="BY1839" i="64" s="1"/>
  <c r="BZ1815" i="64"/>
  <c r="BZ1817" i="64" s="1"/>
  <c r="AJ1773" i="64"/>
  <c r="AK1772" i="64"/>
  <c r="AK1773" i="64" s="1"/>
  <c r="AL1761" i="64"/>
  <c r="AM1759" i="64"/>
  <c r="AM1768" i="64"/>
  <c r="AM1760" i="64"/>
  <c r="AM1769" i="64"/>
  <c r="AO1765" i="64" a="1"/>
  <c r="AO1765" i="64" s="1"/>
  <c r="AO1764" i="64" a="1"/>
  <c r="AO1764" i="64" s="1"/>
  <c r="AO1756" i="64" a="1"/>
  <c r="AO1756" i="64" s="1"/>
  <c r="AO1755" i="64" a="1"/>
  <c r="AO1755" i="64" s="1"/>
  <c r="AN1752" i="64"/>
  <c r="AN1751" i="64"/>
  <c r="AO1746" i="64" a="1"/>
  <c r="AO1746" i="64" s="1"/>
  <c r="AO1747" i="64" a="1"/>
  <c r="AO1747" i="64" s="1"/>
  <c r="AN2187" i="64"/>
  <c r="AO2186" i="64" a="1"/>
  <c r="AO2186" i="64" s="1"/>
  <c r="AO573" i="64" a="1"/>
  <c r="AO573" i="64" s="1"/>
  <c r="AJ621" i="64"/>
  <c r="AP1956" i="64"/>
  <c r="AP1957" i="64" s="1"/>
  <c r="AK620" i="64" a="1"/>
  <c r="AK620" i="64" s="1"/>
  <c r="AN1667" i="64"/>
  <c r="AN1506" i="64"/>
  <c r="AN1215" i="64"/>
  <c r="AN998" i="64"/>
  <c r="AN390" i="64"/>
  <c r="AN599" i="64"/>
  <c r="AN575" i="64"/>
  <c r="AB1886" i="64"/>
  <c r="AB1892"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6" i="64" a="1"/>
  <c r="AO2396" i="64" s="1"/>
  <c r="AO2473" i="64" a="1"/>
  <c r="AO2473" i="64" s="1"/>
  <c r="AO2447" i="64" a="1"/>
  <c r="AO2447" i="64" s="1"/>
  <c r="AO2422" i="64" a="1"/>
  <c r="AO2422" i="64" s="1"/>
  <c r="AO1643" i="64" a="1"/>
  <c r="AO1643" i="64" s="1"/>
  <c r="AO1644" i="64" s="1"/>
  <c r="AO90" i="64" a="1"/>
  <c r="AO90" i="64" s="1"/>
  <c r="AO91" i="64" a="1"/>
  <c r="AO91" i="64" s="1"/>
  <c r="AO92" i="64" a="1"/>
  <c r="AO92" i="64" s="1"/>
  <c r="AO89" i="64" a="1"/>
  <c r="AO89" i="64" s="1"/>
  <c r="AN93" i="64"/>
  <c r="AO1587" i="64" a="1"/>
  <c r="AO1587" i="64" s="1"/>
  <c r="AO1588" i="64" s="1"/>
  <c r="AO389" i="64" a="1"/>
  <c r="AO389" i="64" s="1"/>
  <c r="BC1793" i="64"/>
  <c r="BC1795" i="64" s="1"/>
  <c r="AO2523" i="64" a="1"/>
  <c r="AO2523" i="64" s="1"/>
  <c r="AO1507" i="64" a="1"/>
  <c r="AO1507" i="64" s="1"/>
  <c r="AO1887" i="64" a="1"/>
  <c r="AO1887" i="64" s="1"/>
  <c r="AO1895" i="64" s="1"/>
  <c r="AO1666" i="64" a="1"/>
  <c r="AO1666" i="64" s="1"/>
  <c r="AO1674" i="64" a="1"/>
  <c r="AO1674" i="64" s="1"/>
  <c r="AO1668" i="64" a="1"/>
  <c r="AO1668" i="64" s="1"/>
  <c r="AO1214" i="64" a="1"/>
  <c r="AO1214" i="64" s="1"/>
  <c r="AO997" i="64" a="1"/>
  <c r="AO997" i="64" s="1"/>
  <c r="AO2144" i="64" a="1"/>
  <c r="AO414" i="64" a="1"/>
  <c r="CE772" i="64" a="1"/>
  <c r="AO1667" i="64" a="1"/>
  <c r="AP2241" i="64" a="1"/>
  <c r="CE1046" i="64"/>
  <c r="AO390" i="64" a="1"/>
  <c r="AO2166" i="64" a="1"/>
  <c r="AP2207" i="64" a="1"/>
  <c r="AO1506" i="64" a="1"/>
  <c r="CE1021" i="64" a="1"/>
  <c r="CE732" i="64" a="1"/>
  <c r="AO2187" i="64" a="1"/>
  <c r="CD1023" i="64" a="1"/>
  <c r="AO599" i="64" a="1"/>
  <c r="AO1752" i="64" a="1"/>
  <c r="CC1024" i="64" a="1"/>
  <c r="AO698" i="64" a="1"/>
  <c r="AO437" i="64" a="1"/>
  <c r="AO575" i="64" a="1"/>
  <c r="AO1751" i="64" a="1"/>
  <c r="AO998" i="64" a="1"/>
  <c r="CE1136" i="64" a="1"/>
  <c r="AK621" i="64" a="1"/>
  <c r="AO1215" i="64" a="1"/>
  <c r="L26" i="1185" l="1"/>
  <c r="BA21" i="1185"/>
  <c r="AZ26" i="1185"/>
  <c r="CL24" i="1185"/>
  <c r="M22" i="1185"/>
  <c r="P22" i="1185"/>
  <c r="CL30" i="1185"/>
  <c r="CL17" i="861"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6" i="64" a="1"/>
  <c r="AB1896" i="64" s="1"/>
  <c r="AB1889" i="64" s="1"/>
  <c r="AB1890"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7" i="861"/>
  <c r="BZ88" i="861" s="1"/>
  <c r="CG1" i="64"/>
  <c r="CH2" i="64"/>
  <c r="CG3" i="64"/>
  <c r="CG975" i="64" s="1" a="1"/>
  <c r="CG975"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5"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0" i="64"/>
  <c r="AP2053" i="64" a="1"/>
  <c r="AP2053" i="64" s="1"/>
  <c r="AP2054" i="64" a="1"/>
  <c r="AP2054" i="64" s="1"/>
  <c r="AP2055" i="64" a="1"/>
  <c r="AP2055" i="64" s="1"/>
  <c r="AP2056" i="64" a="1"/>
  <c r="AP2056" i="64" s="1"/>
  <c r="AP2057" i="64" a="1"/>
  <c r="AP2057" i="64" s="1"/>
  <c r="AP2059" i="64" a="1"/>
  <c r="AP2059" i="64" s="1"/>
  <c r="AP2058" i="64" a="1"/>
  <c r="AP2058" i="64" s="1"/>
  <c r="AP2060" i="64" a="1"/>
  <c r="AP2060" i="64" s="1"/>
  <c r="AP2061" i="64" a="1"/>
  <c r="AP2061" i="64" s="1"/>
  <c r="AO2062" i="64"/>
  <c r="AP435" i="64" a="1"/>
  <c r="AP435" i="64" s="1"/>
  <c r="AP413" i="64" a="1"/>
  <c r="AP413" i="64" s="1"/>
  <c r="AP436" i="64" a="1"/>
  <c r="AP436" i="64" s="1"/>
  <c r="AO414" i="64"/>
  <c r="AP2241" i="64"/>
  <c r="AP2207" i="64"/>
  <c r="DK190" i="64"/>
  <c r="DK193" i="64" s="1"/>
  <c r="DB2444" i="64"/>
  <c r="DE1406" i="64"/>
  <c r="DF1404" i="64"/>
  <c r="DG2423" i="64"/>
  <c r="DG2425" i="64" s="1"/>
  <c r="AO2166" i="64"/>
  <c r="AO2144" i="64"/>
  <c r="AP2499" i="64" a="1"/>
  <c r="AP2499" i="64" s="1"/>
  <c r="AP2145" i="64" a="1"/>
  <c r="AP2145" i="64" s="1"/>
  <c r="AP2165" i="64" a="1"/>
  <c r="AP2165" i="64" s="1"/>
  <c r="BY1860" i="64"/>
  <c r="BZ1858" i="64"/>
  <c r="BZ1837" i="64"/>
  <c r="BZ1839" i="64" s="1"/>
  <c r="CA1815" i="64"/>
  <c r="CA1817" i="64" s="1"/>
  <c r="AL1770" i="64"/>
  <c r="AL1772" i="64" s="1"/>
  <c r="AL1773" i="64" s="1"/>
  <c r="AM1761" i="64"/>
  <c r="AN1759" i="64"/>
  <c r="AN1768" i="64"/>
  <c r="AN1760" i="64"/>
  <c r="AN1769" i="64"/>
  <c r="AP1765" i="64" a="1"/>
  <c r="AP1765" i="64" s="1"/>
  <c r="AP1764" i="64" a="1"/>
  <c r="AP1764" i="64" s="1"/>
  <c r="AP1756" i="64" a="1"/>
  <c r="AP1756" i="64" s="1"/>
  <c r="AP1755" i="64" a="1"/>
  <c r="AP1755" i="64" s="1"/>
  <c r="AO1752" i="64"/>
  <c r="AO1751" i="64"/>
  <c r="AP1746" i="64" a="1"/>
  <c r="AP1746" i="64" s="1"/>
  <c r="AP1747" i="64" a="1"/>
  <c r="AP1747" i="64" s="1"/>
  <c r="AO2187" i="64"/>
  <c r="AP2186" i="64" a="1"/>
  <c r="AP2186" i="64" s="1"/>
  <c r="AP573" i="64" a="1"/>
  <c r="AP573" i="64" s="1"/>
  <c r="AK621" i="64"/>
  <c r="AL620" i="64" a="1"/>
  <c r="AL620" i="64" s="1"/>
  <c r="AQ1956" i="64"/>
  <c r="AO1506" i="64"/>
  <c r="AO1215" i="64"/>
  <c r="AO1667"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6" i="64" a="1"/>
  <c r="AP2396" i="64" s="1"/>
  <c r="AP2422" i="64" a="1"/>
  <c r="AP2422" i="64" s="1"/>
  <c r="AP2473" i="64" a="1"/>
  <c r="AP2473" i="64" s="1"/>
  <c r="AP2447" i="64" a="1"/>
  <c r="AP2447" i="64" s="1"/>
  <c r="AP1643" i="64" a="1"/>
  <c r="AP1643" i="64" s="1"/>
  <c r="AP1644" i="64" s="1"/>
  <c r="AO93" i="64"/>
  <c r="AP90" i="64" a="1"/>
  <c r="AP90" i="64" s="1"/>
  <c r="AP91" i="64" a="1"/>
  <c r="AP91" i="64" s="1"/>
  <c r="AP92" i="64" a="1"/>
  <c r="AP92" i="64" s="1"/>
  <c r="AP89" i="64" a="1"/>
  <c r="AP89" i="64" s="1"/>
  <c r="AP1587" i="64" a="1"/>
  <c r="AP1587" i="64" s="1"/>
  <c r="AP1588" i="64" s="1"/>
  <c r="AP389" i="64" a="1"/>
  <c r="AP389" i="64" s="1"/>
  <c r="BD1793" i="64"/>
  <c r="BD1795" i="64" s="1"/>
  <c r="AP2523" i="64" a="1"/>
  <c r="AP2523" i="64" s="1"/>
  <c r="AP1507" i="64" a="1"/>
  <c r="AP1507" i="64" s="1"/>
  <c r="AP1887" i="64" a="1"/>
  <c r="AP1887" i="64" s="1"/>
  <c r="AP1895" i="64" s="1"/>
  <c r="AP1666" i="64" a="1"/>
  <c r="AP1666" i="64" s="1"/>
  <c r="AP1674" i="64" a="1"/>
  <c r="AP1674" i="64" s="1"/>
  <c r="AP1668" i="64" a="1"/>
  <c r="AP1668" i="64" s="1"/>
  <c r="AP1214" i="64" a="1"/>
  <c r="AP1214" i="64" s="1"/>
  <c r="AP997" i="64" a="1"/>
  <c r="AP997" i="64" s="1"/>
  <c r="AP575" i="64" a="1"/>
  <c r="AL621" i="64" a="1"/>
  <c r="AP414" i="64" a="1"/>
  <c r="AQ2207" i="64" a="1"/>
  <c r="AP1506" i="64" a="1"/>
  <c r="AP2144" i="64" a="1"/>
  <c r="AP1667" i="64" a="1"/>
  <c r="AP1751" i="64" a="1"/>
  <c r="AP390" i="64" a="1"/>
  <c r="AP599" i="64" a="1"/>
  <c r="AQ2241" i="64" a="1"/>
  <c r="CF732" i="64" a="1"/>
  <c r="AP437" i="64" a="1"/>
  <c r="CF1046" i="64"/>
  <c r="AP698" i="64" a="1"/>
  <c r="CF1021" i="64" a="1"/>
  <c r="CF772" i="64" a="1"/>
  <c r="CE1023" i="64" a="1"/>
  <c r="AP2187" i="64" a="1"/>
  <c r="AP1752" i="64" a="1"/>
  <c r="AP2166" i="64" a="1"/>
  <c r="AP1215" i="64" a="1"/>
  <c r="CF1136" i="64" a="1"/>
  <c r="AP998" i="64" a="1"/>
  <c r="CD1024" i="64" a="1"/>
  <c r="BA25" i="1185" l="1"/>
  <c r="M30" i="1185"/>
  <c r="M17" i="861" s="1"/>
  <c r="P30" i="1185"/>
  <c r="P17" i="861" s="1"/>
  <c r="CL33" i="1185"/>
  <c r="CL18" i="861" s="1"/>
  <c r="M24" i="1185"/>
  <c r="P24" i="1185"/>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7"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7" i="861"/>
  <c r="CA88" i="861" s="1"/>
  <c r="CH3" i="64"/>
  <c r="CH975" i="64" s="1" a="1"/>
  <c r="CH975" i="64" s="1"/>
  <c r="CH1" i="64"/>
  <c r="CI2" i="64"/>
  <c r="CG24" i="864"/>
  <c r="CG95"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0" i="64"/>
  <c r="AQ2053" i="64" a="1"/>
  <c r="AQ2053" i="64" s="1"/>
  <c r="AQ2054" i="64" a="1"/>
  <c r="AQ2054" i="64" s="1"/>
  <c r="AQ2055" i="64" a="1"/>
  <c r="AQ2055" i="64" s="1"/>
  <c r="AQ2056" i="64" a="1"/>
  <c r="AQ2056" i="64" s="1"/>
  <c r="AQ2057" i="64" a="1"/>
  <c r="AQ2057" i="64" s="1"/>
  <c r="AQ2058" i="64" a="1"/>
  <c r="AQ2058" i="64" s="1"/>
  <c r="AQ2060" i="64" a="1"/>
  <c r="AQ2060" i="64" s="1"/>
  <c r="AQ2061" i="64" a="1"/>
  <c r="AQ2061" i="64" s="1"/>
  <c r="AQ2059" i="64" a="1"/>
  <c r="AQ2059" i="64" s="1"/>
  <c r="AP2062" i="64"/>
  <c r="AQ435" i="64" a="1"/>
  <c r="AQ435" i="64" s="1"/>
  <c r="AQ413" i="64" a="1"/>
  <c r="AQ413" i="64" s="1"/>
  <c r="AQ436" i="64" a="1"/>
  <c r="AQ436" i="64" s="1"/>
  <c r="AP414" i="64"/>
  <c r="AQ2207" i="64"/>
  <c r="AQ2241" i="64"/>
  <c r="DL190" i="64"/>
  <c r="DL193" i="64" s="1"/>
  <c r="DD2470" i="64"/>
  <c r="DD2393" i="64"/>
  <c r="DD2496" i="64"/>
  <c r="DF1406" i="64"/>
  <c r="DG1404" i="64"/>
  <c r="DH2423" i="64"/>
  <c r="DH2425" i="64" s="1"/>
  <c r="AP2166" i="64"/>
  <c r="AP2144" i="64"/>
  <c r="AQ2499" i="64" a="1"/>
  <c r="AQ2499" i="64" s="1"/>
  <c r="AQ2145" i="64" a="1"/>
  <c r="AQ2145" i="64" s="1"/>
  <c r="AQ2165" i="64" a="1"/>
  <c r="AQ2165" i="64" s="1"/>
  <c r="BZ1860" i="64"/>
  <c r="CA1858" i="64"/>
  <c r="CA1837" i="64"/>
  <c r="CA1839" i="64" s="1"/>
  <c r="CB1815" i="64"/>
  <c r="CB1817" i="64" s="1"/>
  <c r="AM1770" i="64"/>
  <c r="AM1772" i="64" s="1"/>
  <c r="AM1773" i="64" s="1"/>
  <c r="AN1761" i="64"/>
  <c r="AO1759" i="64"/>
  <c r="AO1768" i="64"/>
  <c r="AO1760" i="64"/>
  <c r="AO1769" i="64"/>
  <c r="AQ1765" i="64" a="1"/>
  <c r="AQ1765" i="64" s="1"/>
  <c r="AQ1764" i="64" a="1"/>
  <c r="AQ1764" i="64" s="1"/>
  <c r="AQ1755" i="64" a="1"/>
  <c r="AQ1755" i="64" s="1"/>
  <c r="AQ1756" i="64" a="1"/>
  <c r="AQ1756" i="64" s="1"/>
  <c r="AP1752" i="64"/>
  <c r="AP1751" i="64"/>
  <c r="AQ1746" i="64" a="1"/>
  <c r="AQ1746" i="64" s="1"/>
  <c r="AQ1747" i="64" a="1"/>
  <c r="AQ1747" i="64" s="1"/>
  <c r="AP2187" i="64"/>
  <c r="AQ2186" i="64" a="1"/>
  <c r="AQ2186" i="64" s="1"/>
  <c r="AQ573" i="64" a="1"/>
  <c r="AQ573" i="64" s="1"/>
  <c r="AL621" i="64"/>
  <c r="AM620" i="64" a="1"/>
  <c r="AM620" i="64" s="1"/>
  <c r="AR1956" i="64"/>
  <c r="AR1957" i="64" s="1"/>
  <c r="AP1506" i="64"/>
  <c r="AP1215" i="64"/>
  <c r="AP1667" i="64"/>
  <c r="AP998" i="64"/>
  <c r="AP390" i="64"/>
  <c r="AP599" i="64"/>
  <c r="AP575" i="64"/>
  <c r="AC1886" i="64"/>
  <c r="AC1892"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6" i="64" a="1"/>
  <c r="AQ2396" i="64" s="1"/>
  <c r="AQ2422" i="64" a="1"/>
  <c r="AQ2422" i="64" s="1"/>
  <c r="AQ2473" i="64" a="1"/>
  <c r="AQ2473" i="64" s="1"/>
  <c r="AQ2447" i="64" a="1"/>
  <c r="AQ2447" i="64" s="1"/>
  <c r="AQ1643" i="64" a="1"/>
  <c r="AQ1643" i="64" s="1"/>
  <c r="AQ1644" i="64" s="1"/>
  <c r="AP93" i="64"/>
  <c r="AQ90" i="64" a="1"/>
  <c r="AQ90" i="64" s="1"/>
  <c r="AQ91" i="64" a="1"/>
  <c r="AQ91" i="64" s="1"/>
  <c r="AQ92" i="64" a="1"/>
  <c r="AQ92" i="64" s="1"/>
  <c r="AQ89" i="64" a="1"/>
  <c r="AQ89" i="64" s="1"/>
  <c r="AQ1587" i="64" a="1"/>
  <c r="AQ1587" i="64" s="1"/>
  <c r="AQ1588" i="64" s="1"/>
  <c r="AQ389" i="64" a="1"/>
  <c r="AQ389" i="64" s="1"/>
  <c r="BE1793" i="64"/>
  <c r="BE1795" i="64" s="1"/>
  <c r="AQ2523" i="64" a="1"/>
  <c r="AQ2523" i="64" s="1"/>
  <c r="AQ1507" i="64" a="1"/>
  <c r="AQ1507" i="64" s="1"/>
  <c r="AQ1887" i="64" a="1"/>
  <c r="AQ1887" i="64" s="1"/>
  <c r="AQ1895" i="64" s="1"/>
  <c r="AQ1674" i="64" a="1"/>
  <c r="AQ1674" i="64" s="1"/>
  <c r="AQ1666" i="64" a="1"/>
  <c r="AQ1666" i="64" s="1"/>
  <c r="AQ1668" i="64" a="1"/>
  <c r="AQ1668" i="64" s="1"/>
  <c r="AQ1214" i="64" a="1"/>
  <c r="AQ1214" i="64" s="1"/>
  <c r="AQ997" i="64" a="1"/>
  <c r="AQ997" i="64" s="1"/>
  <c r="AQ599" i="64" a="1"/>
  <c r="CG1136" i="64" a="1"/>
  <c r="AQ390" i="64" a="1"/>
  <c r="AQ437" i="64" a="1"/>
  <c r="AQ414" i="64" a="1"/>
  <c r="CG772" i="64" a="1"/>
  <c r="CG1046" i="64"/>
  <c r="AM621" i="64" a="1"/>
  <c r="CF1023" i="64" a="1"/>
  <c r="AR2207" i="64" a="1"/>
  <c r="AQ2187" i="64" a="1"/>
  <c r="AR2241" i="64" a="1"/>
  <c r="CG732" i="64" a="1"/>
  <c r="AQ2166" i="64" a="1"/>
  <c r="AQ2144" i="64" a="1"/>
  <c r="AQ1752" i="64" a="1"/>
  <c r="AQ1667" i="64" a="1"/>
  <c r="AQ575" i="64" a="1"/>
  <c r="AQ698" i="64" a="1"/>
  <c r="CE1024" i="64" a="1"/>
  <c r="AQ1506" i="64" a="1"/>
  <c r="CG1021" i="64" a="1"/>
  <c r="AQ1215" i="64" a="1"/>
  <c r="AQ1751" i="64" a="1"/>
  <c r="AQ998" i="64" a="1"/>
  <c r="BB21" i="1185" l="1"/>
  <c r="BA26" i="1185"/>
  <c r="M33" i="1185"/>
  <c r="M18" i="861" s="1"/>
  <c r="L33" i="1185"/>
  <c r="L18" i="861" s="1"/>
  <c r="P33" i="1185"/>
  <c r="P18" i="861"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9" i="861"/>
  <c r="CH1045" i="64" a="1"/>
  <c r="CH1045" i="64" s="1"/>
  <c r="AC1896" i="64" a="1"/>
  <c r="AC1896" i="64" s="1"/>
  <c r="AC1889" i="64" s="1"/>
  <c r="AC1890"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7" i="861"/>
  <c r="CB88" i="861" s="1"/>
  <c r="CI3" i="64"/>
  <c r="CI975" i="64" s="1" a="1"/>
  <c r="CI975" i="64" s="1"/>
  <c r="CI1" i="64"/>
  <c r="CJ2" i="64"/>
  <c r="CH24" i="864"/>
  <c r="CH95"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0" i="64"/>
  <c r="AQ437" i="64"/>
  <c r="AR2053" i="64" a="1"/>
  <c r="AR2053" i="64" s="1"/>
  <c r="AR2054" i="64" a="1"/>
  <c r="AR2054" i="64" s="1"/>
  <c r="AR2059" i="64" a="1"/>
  <c r="AR2059" i="64" s="1"/>
  <c r="AR2055" i="64" a="1"/>
  <c r="AR2055" i="64" s="1"/>
  <c r="AR2060" i="64" a="1"/>
  <c r="AR2060" i="64" s="1"/>
  <c r="AR2061" i="64" a="1"/>
  <c r="AR2061" i="64" s="1"/>
  <c r="AR2057" i="64" a="1"/>
  <c r="AR2057" i="64" s="1"/>
  <c r="AR2058" i="64" a="1"/>
  <c r="AR2058" i="64" s="1"/>
  <c r="AR2056" i="64" a="1"/>
  <c r="AR2056" i="64" s="1"/>
  <c r="AQ2062" i="64"/>
  <c r="AR435" i="64" a="1"/>
  <c r="AR435" i="64" s="1"/>
  <c r="AR413" i="64" a="1"/>
  <c r="AR413" i="64" s="1"/>
  <c r="AR436" i="64" a="1"/>
  <c r="AR436" i="64" s="1"/>
  <c r="AQ414" i="64"/>
  <c r="AR2241" i="64"/>
  <c r="AR2207" i="64"/>
  <c r="DC2444" i="64"/>
  <c r="DG1406" i="64"/>
  <c r="DH1404" i="64"/>
  <c r="DI2423" i="64"/>
  <c r="DI2425" i="64" s="1"/>
  <c r="AQ2166" i="64"/>
  <c r="AQ2144" i="64"/>
  <c r="AR2499" i="64" a="1"/>
  <c r="AR2499" i="64" s="1"/>
  <c r="AR2145" i="64" a="1"/>
  <c r="AR2145" i="64" s="1"/>
  <c r="AR2165" i="64" a="1"/>
  <c r="AR2165" i="64" s="1"/>
  <c r="CA1860" i="64"/>
  <c r="CB1858" i="64"/>
  <c r="CB1837" i="64"/>
  <c r="CB1839" i="64" s="1"/>
  <c r="CC1815" i="64"/>
  <c r="CC1817" i="64" s="1"/>
  <c r="AN1770" i="64"/>
  <c r="AN1772" i="64" s="1"/>
  <c r="AN1773" i="64" s="1"/>
  <c r="AO1761" i="64"/>
  <c r="AP1759" i="64"/>
  <c r="AP1768" i="64"/>
  <c r="AP1760" i="64"/>
  <c r="AP1769" i="64"/>
  <c r="AR1764" i="64" a="1"/>
  <c r="AR1764" i="64" s="1"/>
  <c r="AR1765" i="64" a="1"/>
  <c r="AR1765" i="64" s="1"/>
  <c r="AR1755" i="64" a="1"/>
  <c r="AR1755" i="64" s="1"/>
  <c r="AR1756" i="64" a="1"/>
  <c r="AR1756" i="64" s="1"/>
  <c r="AQ1752" i="64"/>
  <c r="AQ1751" i="64"/>
  <c r="AR1746" i="64" a="1"/>
  <c r="AR1746" i="64" s="1"/>
  <c r="AR1747" i="64" a="1"/>
  <c r="AR1747" i="64" s="1"/>
  <c r="AQ2187" i="64"/>
  <c r="AR2186" i="64" a="1"/>
  <c r="AR2186" i="64" s="1"/>
  <c r="AR573" i="64" a="1"/>
  <c r="AR573" i="64" s="1"/>
  <c r="AM621" i="64"/>
  <c r="AN620" i="64" a="1"/>
  <c r="AN620" i="64" s="1"/>
  <c r="AS1956" i="64"/>
  <c r="AS1957" i="64" s="1"/>
  <c r="AQ1506" i="64"/>
  <c r="AQ1215" i="64"/>
  <c r="AQ1667"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6" i="64" a="1"/>
  <c r="AR2396" i="64" s="1"/>
  <c r="AR2473" i="64" a="1"/>
  <c r="AR2473" i="64" s="1"/>
  <c r="AR2447" i="64" a="1"/>
  <c r="AR2447" i="64" s="1"/>
  <c r="AR2422" i="64" a="1"/>
  <c r="AR2422" i="64" s="1"/>
  <c r="AR1643" i="64" a="1"/>
  <c r="AR1643" i="64" s="1"/>
  <c r="AR1644" i="64" s="1"/>
  <c r="AR89" i="64" a="1"/>
  <c r="AR89" i="64" s="1"/>
  <c r="AR90" i="64" a="1"/>
  <c r="AR90" i="64" s="1"/>
  <c r="AR91" i="64" a="1"/>
  <c r="AR91" i="64" s="1"/>
  <c r="AR92" i="64" a="1"/>
  <c r="AR92" i="64" s="1"/>
  <c r="AQ93" i="64"/>
  <c r="AR1587" i="64" a="1"/>
  <c r="AR1587" i="64" s="1"/>
  <c r="AR1588" i="64" s="1"/>
  <c r="AR389" i="64" a="1"/>
  <c r="AR389" i="64" s="1"/>
  <c r="BF1793" i="64"/>
  <c r="BF1795" i="64" s="1"/>
  <c r="AR2523" i="64" a="1"/>
  <c r="AR2523" i="64" s="1"/>
  <c r="AR1507" i="64" a="1"/>
  <c r="AR1507" i="64" s="1"/>
  <c r="AR1887" i="64" a="1"/>
  <c r="AR1887" i="64" s="1"/>
  <c r="AR1895" i="64" s="1"/>
  <c r="AR1674" i="64" a="1"/>
  <c r="AR1674" i="64" s="1"/>
  <c r="AR1668" i="64" a="1"/>
  <c r="AR1668" i="64" s="1"/>
  <c r="AR1666" i="64" a="1"/>
  <c r="AR1666" i="64" s="1"/>
  <c r="AR1214" i="64" a="1"/>
  <c r="AR1214" i="64" s="1"/>
  <c r="AR997" i="64" a="1"/>
  <c r="AR997" i="64" s="1"/>
  <c r="AS2207" i="64" a="1"/>
  <c r="CH1136" i="64" a="1"/>
  <c r="CF1024" i="64" a="1"/>
  <c r="CH732" i="64" a="1"/>
  <c r="CH1021" i="64" a="1"/>
  <c r="AR599" i="64" a="1"/>
  <c r="AR1667" i="64" a="1"/>
  <c r="AR2187" i="64" a="1"/>
  <c r="AR1506" i="64" a="1"/>
  <c r="AR2166" i="64" a="1"/>
  <c r="CH772" i="64" a="1"/>
  <c r="AR575" i="64" a="1"/>
  <c r="AR414" i="64" a="1"/>
  <c r="AN621" i="64" a="1"/>
  <c r="AR390" i="64" a="1"/>
  <c r="AS2241" i="64" a="1"/>
  <c r="CH1046" i="64"/>
  <c r="AR698" i="64" a="1"/>
  <c r="AR437" i="64" a="1"/>
  <c r="CG1023" i="64" a="1"/>
  <c r="AR2144" i="64" a="1"/>
  <c r="AR1751" i="64" a="1"/>
  <c r="AR998" i="64" a="1"/>
  <c r="AR1215" i="64" a="1"/>
  <c r="AR1752" i="64" a="1"/>
  <c r="BB25" i="1185" l="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7" i="861"/>
  <c r="CC88" i="861" s="1"/>
  <c r="CJ1" i="64"/>
  <c r="CK2" i="64"/>
  <c r="CJ3" i="64"/>
  <c r="CJ975" i="64" s="1" a="1"/>
  <c r="CJ975" i="64" s="1"/>
  <c r="CI70" i="863" a="1"/>
  <c r="CI70" i="863" s="1"/>
  <c r="CI66" i="863" a="1"/>
  <c r="CI66" i="863" s="1"/>
  <c r="CI68" i="863" a="1"/>
  <c r="CI68" i="863" s="1"/>
  <c r="CI4" i="863"/>
  <c r="CJ22" i="864"/>
  <c r="CJ21" i="864"/>
  <c r="CJ3" i="864"/>
  <c r="CJ4" i="864" s="1"/>
  <c r="CJ1" i="864"/>
  <c r="CJ20" i="864"/>
  <c r="CK2" i="864"/>
  <c r="CK23" i="864" s="1"/>
  <c r="CI24" i="864"/>
  <c r="CI95"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0" i="64"/>
  <c r="AR437" i="64"/>
  <c r="AS2053" i="64" a="1"/>
  <c r="AS2053" i="64" s="1"/>
  <c r="AS2054" i="64" a="1"/>
  <c r="AS2054" i="64" s="1"/>
  <c r="AS2055" i="64" a="1"/>
  <c r="AS2055" i="64" s="1"/>
  <c r="AS2056" i="64" a="1"/>
  <c r="AS2056" i="64" s="1"/>
  <c r="AS2057" i="64" a="1"/>
  <c r="AS2057" i="64" s="1"/>
  <c r="AS2058" i="64" a="1"/>
  <c r="AS2058" i="64" s="1"/>
  <c r="AS2059" i="64" a="1"/>
  <c r="AS2059" i="64" s="1"/>
  <c r="AS2060" i="64" a="1"/>
  <c r="AS2060" i="64" s="1"/>
  <c r="AS2061" i="64" a="1"/>
  <c r="AS2061" i="64" s="1"/>
  <c r="AR2062" i="64"/>
  <c r="AS413" i="64" a="1"/>
  <c r="AS413" i="64" s="1"/>
  <c r="AS436" i="64" a="1"/>
  <c r="AS436" i="64" s="1"/>
  <c r="AS435" i="64" a="1"/>
  <c r="AS435" i="64" s="1"/>
  <c r="AR414" i="64"/>
  <c r="AS2241" i="64"/>
  <c r="AS2207" i="64"/>
  <c r="DE2393" i="64"/>
  <c r="DE2470" i="64"/>
  <c r="DE2496" i="64"/>
  <c r="DH1406" i="64"/>
  <c r="DI1404" i="64"/>
  <c r="DJ2423" i="64"/>
  <c r="DJ2425" i="64" s="1"/>
  <c r="AR2166" i="64"/>
  <c r="AR2144" i="64"/>
  <c r="AS2499" i="64" a="1"/>
  <c r="AS2499" i="64" s="1"/>
  <c r="AS2165" i="64" a="1"/>
  <c r="AS2165" i="64" s="1"/>
  <c r="AS2145" i="64" a="1"/>
  <c r="AS2145" i="64" s="1"/>
  <c r="CB1860" i="64"/>
  <c r="CC1858" i="64"/>
  <c r="CC1837" i="64"/>
  <c r="CC1839" i="64" s="1"/>
  <c r="CD1815" i="64"/>
  <c r="CD1817" i="64" s="1"/>
  <c r="AO1770" i="64"/>
  <c r="AO1772" i="64" s="1"/>
  <c r="AO1773" i="64" s="1"/>
  <c r="AP1761" i="64"/>
  <c r="AQ1759" i="64"/>
  <c r="AQ1768" i="64"/>
  <c r="AQ1760" i="64"/>
  <c r="AQ1769" i="64"/>
  <c r="AS1765" i="64" a="1"/>
  <c r="AS1765" i="64" s="1"/>
  <c r="AS1764" i="64" a="1"/>
  <c r="AS1764" i="64" s="1"/>
  <c r="AS1756" i="64" a="1"/>
  <c r="AS1756" i="64" s="1"/>
  <c r="AS1755" i="64" a="1"/>
  <c r="AS1755" i="64" s="1"/>
  <c r="AR1752" i="64"/>
  <c r="AR1751" i="64"/>
  <c r="AS1746" i="64" a="1"/>
  <c r="AS1746" i="64" s="1"/>
  <c r="AS1747" i="64" a="1"/>
  <c r="AS1747" i="64" s="1"/>
  <c r="AR2187" i="64"/>
  <c r="AS2186" i="64" a="1"/>
  <c r="AS2186" i="64" s="1"/>
  <c r="AS573" i="64" a="1"/>
  <c r="AS573" i="64" s="1"/>
  <c r="AN621" i="64"/>
  <c r="AO620" i="64" a="1"/>
  <c r="AO620" i="64" s="1"/>
  <c r="AT1956" i="64"/>
  <c r="AT1957" i="64" s="1"/>
  <c r="AR1215" i="64"/>
  <c r="AR1667" i="64"/>
  <c r="AR1506" i="64"/>
  <c r="AR998" i="64"/>
  <c r="AR575" i="64"/>
  <c r="AR390" i="64"/>
  <c r="AR599" i="64"/>
  <c r="AD1886" i="64"/>
  <c r="AD1892"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6" i="64" a="1"/>
  <c r="AS2396" i="64" s="1"/>
  <c r="AS2473" i="64" a="1"/>
  <c r="AS2473" i="64" s="1"/>
  <c r="AS2447" i="64" a="1"/>
  <c r="AS2447" i="64" s="1"/>
  <c r="AS2422" i="64" a="1"/>
  <c r="AS2422" i="64" s="1"/>
  <c r="AS1643" i="64" a="1"/>
  <c r="AS1643" i="64" s="1"/>
  <c r="AS1644" i="64" s="1"/>
  <c r="AS89" i="64" a="1"/>
  <c r="AS89" i="64" s="1"/>
  <c r="AS90" i="64" a="1"/>
  <c r="AS90" i="64" s="1"/>
  <c r="AS91" i="64" a="1"/>
  <c r="AS91" i="64" s="1"/>
  <c r="AS92" i="64" a="1"/>
  <c r="AS92" i="64" s="1"/>
  <c r="AR93" i="64"/>
  <c r="AS1587" i="64" a="1"/>
  <c r="AS1587" i="64" s="1"/>
  <c r="AS1588" i="64" s="1"/>
  <c r="AS389" i="64" a="1"/>
  <c r="AS389" i="64" s="1"/>
  <c r="BG1793" i="64"/>
  <c r="BG1795" i="64" s="1"/>
  <c r="AS2523" i="64" a="1"/>
  <c r="AS2523" i="64" s="1"/>
  <c r="AS1507" i="64" a="1"/>
  <c r="AS1507" i="64" s="1"/>
  <c r="AS1887" i="64" a="1"/>
  <c r="AS1887" i="64" s="1"/>
  <c r="AS1895" i="64" s="1"/>
  <c r="AS1668" i="64" a="1"/>
  <c r="AS1668" i="64" s="1"/>
  <c r="AS1674" i="64" a="1"/>
  <c r="AS1674" i="64" s="1"/>
  <c r="AS1666" i="64" a="1"/>
  <c r="AS1666" i="64" s="1"/>
  <c r="AS1214" i="64" a="1"/>
  <c r="AS1214" i="64" s="1"/>
  <c r="AS997" i="64" a="1"/>
  <c r="AS997" i="64" s="1"/>
  <c r="AT2207" i="64" a="1"/>
  <c r="AS2166" i="64" a="1"/>
  <c r="AS390" i="64" a="1"/>
  <c r="AT2241" i="64" a="1"/>
  <c r="AS2187" i="64" a="1"/>
  <c r="AS2144" i="64" a="1"/>
  <c r="CI1046" i="64"/>
  <c r="AO621" i="64" a="1"/>
  <c r="CI732" i="64" a="1"/>
  <c r="CH1023" i="64" a="1"/>
  <c r="AS599" i="64" a="1"/>
  <c r="AS575" i="64" a="1"/>
  <c r="CG1024" i="64" a="1"/>
  <c r="AS698" i="64" a="1"/>
  <c r="AS1215" i="64" a="1"/>
  <c r="AS414" i="64" a="1"/>
  <c r="AS1751" i="64" a="1"/>
  <c r="AS437" i="64" a="1"/>
  <c r="AS1667" i="64" a="1"/>
  <c r="CI1021" i="64" a="1"/>
  <c r="AS1506" i="64" a="1"/>
  <c r="CI772" i="64" a="1"/>
  <c r="AS1752" i="64" a="1"/>
  <c r="CI1136" i="64" a="1"/>
  <c r="AS998" i="64" a="1"/>
  <c r="BC21" i="1185" l="1"/>
  <c r="BB26" i="1185"/>
  <c r="M25" i="1185"/>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6" i="64" a="1"/>
  <c r="AD1896" i="64" s="1"/>
  <c r="AD1889" i="64" s="1"/>
  <c r="AD1890"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7" i="861"/>
  <c r="CD88" i="861" s="1"/>
  <c r="CK1" i="64"/>
  <c r="CL2" i="64"/>
  <c r="CK3" i="64"/>
  <c r="CK975" i="64" s="1" a="1"/>
  <c r="CK975" i="64" s="1"/>
  <c r="CI32" i="861"/>
  <c r="CL5" i="861"/>
  <c r="M50" i="861"/>
  <c r="M47" i="861"/>
  <c r="M88" i="861" s="1"/>
  <c r="K50" i="861"/>
  <c r="K26" i="861"/>
  <c r="P26" i="861"/>
  <c r="O47" i="861"/>
  <c r="O88" i="861" s="1"/>
  <c r="M26" i="861"/>
  <c r="N50" i="861"/>
  <c r="L47" i="861"/>
  <c r="L88" i="861" s="1"/>
  <c r="L32" i="861"/>
  <c r="L26" i="861"/>
  <c r="K47" i="861"/>
  <c r="K88" i="861" s="1"/>
  <c r="N32" i="861"/>
  <c r="P50" i="861"/>
  <c r="N47" i="861"/>
  <c r="N88" i="861" s="1"/>
  <c r="O32" i="861"/>
  <c r="K44" i="861"/>
  <c r="N26" i="861"/>
  <c r="K32" i="861"/>
  <c r="O50" i="861"/>
  <c r="K96"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5"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0" i="64"/>
  <c r="AS437" i="64"/>
  <c r="AT2053" i="64" a="1"/>
  <c r="AT2053" i="64" s="1"/>
  <c r="AT2054" i="64" a="1"/>
  <c r="AT2054" i="64" s="1"/>
  <c r="AT2055" i="64" a="1"/>
  <c r="AT2055" i="64" s="1"/>
  <c r="AT2056" i="64" a="1"/>
  <c r="AT2056" i="64" s="1"/>
  <c r="AT2059" i="64" a="1"/>
  <c r="AT2059" i="64" s="1"/>
  <c r="AT2057" i="64" a="1"/>
  <c r="AT2057" i="64" s="1"/>
  <c r="AT2060" i="64" a="1"/>
  <c r="AT2060" i="64" s="1"/>
  <c r="AT2061" i="64" a="1"/>
  <c r="AT2061" i="64" s="1"/>
  <c r="AT2058" i="64" a="1"/>
  <c r="AT2058" i="64" s="1"/>
  <c r="AS2062" i="64"/>
  <c r="AT436" i="64" a="1"/>
  <c r="AT436" i="64" s="1"/>
  <c r="AT413" i="64" a="1"/>
  <c r="AT413" i="64" s="1"/>
  <c r="AT435" i="64" a="1"/>
  <c r="AT435" i="64" s="1"/>
  <c r="AS414" i="64"/>
  <c r="AT2241" i="64"/>
  <c r="AT2207" i="64"/>
  <c r="DD2444" i="64"/>
  <c r="DI1406" i="64"/>
  <c r="DJ1404" i="64"/>
  <c r="DK2423" i="64"/>
  <c r="DK2425" i="64" s="1"/>
  <c r="AS2144" i="64"/>
  <c r="AS2166" i="64"/>
  <c r="AT2499" i="64" a="1"/>
  <c r="AT2499" i="64" s="1"/>
  <c r="AT2145" i="64" a="1"/>
  <c r="AT2145" i="64" s="1"/>
  <c r="AT2165" i="64" a="1"/>
  <c r="AT2165" i="64" s="1"/>
  <c r="CC1860" i="64"/>
  <c r="CD1858" i="64"/>
  <c r="CD1837" i="64"/>
  <c r="CD1839" i="64" s="1"/>
  <c r="CE1815" i="64"/>
  <c r="CE1817" i="64" s="1"/>
  <c r="AP1770" i="64"/>
  <c r="AP1772" i="64" s="1"/>
  <c r="AP1773" i="64" s="1"/>
  <c r="AQ1761" i="64"/>
  <c r="AR1759" i="64"/>
  <c r="AR1768" i="64"/>
  <c r="AR1760" i="64"/>
  <c r="AR1769" i="64"/>
  <c r="AT1765" i="64" a="1"/>
  <c r="AT1765" i="64" s="1"/>
  <c r="AT1764" i="64" a="1"/>
  <c r="AT1764" i="64" s="1"/>
  <c r="AT1755" i="64" a="1"/>
  <c r="AT1755" i="64" s="1"/>
  <c r="AT1756" i="64" a="1"/>
  <c r="AT1756" i="64" s="1"/>
  <c r="AS1752" i="64"/>
  <c r="AS1751" i="64"/>
  <c r="AT1746" i="64" a="1"/>
  <c r="AT1746" i="64" s="1"/>
  <c r="AT1747" i="64" a="1"/>
  <c r="AT1747" i="64" s="1"/>
  <c r="AS2187" i="64"/>
  <c r="AT2186" i="64" a="1"/>
  <c r="AT2186" i="64" s="1"/>
  <c r="AT573" i="64" a="1"/>
  <c r="AT573" i="64" s="1"/>
  <c r="AO621" i="64"/>
  <c r="AU1956" i="64"/>
  <c r="AU1957" i="64" s="1"/>
  <c r="AP620" i="64" a="1"/>
  <c r="AP620" i="64" s="1"/>
  <c r="AS1667"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6" i="64" a="1"/>
  <c r="AT2396" i="64" s="1"/>
  <c r="AT2473" i="64" a="1"/>
  <c r="AT2473" i="64" s="1"/>
  <c r="AT2447" i="64" a="1"/>
  <c r="AT2447" i="64" s="1"/>
  <c r="AT2422" i="64" a="1"/>
  <c r="AT2422" i="64" s="1"/>
  <c r="AT1643" i="64" a="1"/>
  <c r="AT1643" i="64" s="1"/>
  <c r="AT1644" i="64" s="1"/>
  <c r="AT91" i="64" a="1"/>
  <c r="AT91" i="64" s="1"/>
  <c r="AT89" i="64" a="1"/>
  <c r="AT89" i="64" s="1"/>
  <c r="AT90" i="64" a="1"/>
  <c r="AT90" i="64" s="1"/>
  <c r="AT92" i="64" a="1"/>
  <c r="AT92" i="64" s="1"/>
  <c r="AS93" i="64"/>
  <c r="AT1587" i="64" a="1"/>
  <c r="AT1587" i="64" s="1"/>
  <c r="AT1588" i="64" s="1"/>
  <c r="AT389" i="64" a="1"/>
  <c r="AT389" i="64" s="1"/>
  <c r="BH1793" i="64"/>
  <c r="BH1795" i="64" s="1"/>
  <c r="AT2523" i="64" a="1"/>
  <c r="AT2523" i="64" s="1"/>
  <c r="AT1507" i="64" a="1"/>
  <c r="AT1507" i="64" s="1"/>
  <c r="AT1887" i="64" a="1"/>
  <c r="AT1887" i="64" s="1"/>
  <c r="AT1895" i="64" s="1"/>
  <c r="AT1668" i="64" a="1"/>
  <c r="AT1668" i="64" s="1"/>
  <c r="AT1674" i="64" a="1"/>
  <c r="AT1674" i="64" s="1"/>
  <c r="AT1666" i="64" a="1"/>
  <c r="AT1666" i="64" s="1"/>
  <c r="AT1214" i="64" a="1"/>
  <c r="AT1214" i="64" s="1"/>
  <c r="AT997" i="64" a="1"/>
  <c r="AT997" i="64" s="1"/>
  <c r="AT2187" i="64" a="1"/>
  <c r="AT998" i="64" a="1"/>
  <c r="AT599" i="64" a="1"/>
  <c r="CJ772" i="64" a="1"/>
  <c r="AT1752" i="64" a="1"/>
  <c r="AT1215" i="64" a="1"/>
  <c r="AT414" i="64" a="1"/>
  <c r="AT2166" i="64" a="1"/>
  <c r="AT1506" i="64" a="1"/>
  <c r="CJ1021" i="64" a="1"/>
  <c r="AT1751" i="64" a="1"/>
  <c r="AU2241" i="64" a="1"/>
  <c r="AT698" i="64" a="1"/>
  <c r="CH1024" i="64" a="1"/>
  <c r="CI1023" i="64" a="1"/>
  <c r="AU2207" i="64" a="1"/>
  <c r="AT1667" i="64" a="1"/>
  <c r="AT2144" i="64" a="1"/>
  <c r="AT437" i="64" a="1"/>
  <c r="AT575" i="64" a="1"/>
  <c r="AT390" i="64" a="1"/>
  <c r="CJ1136" i="64" a="1"/>
  <c r="CJ1046" i="64"/>
  <c r="AP621" i="64" a="1"/>
  <c r="CJ732" i="64" a="1"/>
  <c r="N21" i="1185" l="1"/>
  <c r="M26" i="1185"/>
  <c r="BC25" i="1185"/>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7" i="861"/>
  <c r="CE88" i="861" s="1"/>
  <c r="CL1" i="64"/>
  <c r="CL3" i="64"/>
  <c r="CK24" i="864"/>
  <c r="CK95" i="861" s="1"/>
  <c r="CL56" i="863" a="1"/>
  <c r="CL56" i="863" s="1"/>
  <c r="CL54" i="863" a="1"/>
  <c r="CL54" i="863" s="1"/>
  <c r="CL55" i="863" a="1"/>
  <c r="CL55" i="863" s="1"/>
  <c r="CL38" i="863"/>
  <c r="CL53" i="863" a="1"/>
  <c r="CL53" i="863" s="1"/>
  <c r="CL52" i="863" a="1"/>
  <c r="CL52" i="863" s="1"/>
  <c r="CL39" i="863"/>
  <c r="CL41" i="863"/>
  <c r="CL3" i="863"/>
  <c r="CL1" i="863"/>
  <c r="K71"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3" i="64" a="1"/>
  <c r="AU2053" i="64" s="1"/>
  <c r="AU2054" i="64" a="1"/>
  <c r="AU2054" i="64" s="1"/>
  <c r="AU2055" i="64" a="1"/>
  <c r="AU2055" i="64" s="1"/>
  <c r="AU2059" i="64" a="1"/>
  <c r="AU2059" i="64" s="1"/>
  <c r="AU2057" i="64" a="1"/>
  <c r="AU2057" i="64" s="1"/>
  <c r="AU2060" i="64" a="1"/>
  <c r="AU2060" i="64" s="1"/>
  <c r="AU2061" i="64" a="1"/>
  <c r="AU2061" i="64" s="1"/>
  <c r="AU2058" i="64" a="1"/>
  <c r="AU2058" i="64" s="1"/>
  <c r="AU2056" i="64" a="1"/>
  <c r="AU2056" i="64" s="1"/>
  <c r="AS2070" i="64"/>
  <c r="AT2062" i="64"/>
  <c r="AU413" i="64" a="1"/>
  <c r="AU413" i="64" s="1"/>
  <c r="AU436" i="64" a="1"/>
  <c r="AU436" i="64" s="1"/>
  <c r="AU435" i="64" a="1"/>
  <c r="AU435" i="64" s="1"/>
  <c r="AT414" i="64"/>
  <c r="AU2207" i="64"/>
  <c r="AU2241" i="64"/>
  <c r="DF2470" i="64"/>
  <c r="DF2496" i="64"/>
  <c r="DF2393" i="64"/>
  <c r="DJ1406" i="64"/>
  <c r="DK1404" i="64"/>
  <c r="DL2423" i="64"/>
  <c r="DL2425" i="64" s="1"/>
  <c r="AT2166" i="64"/>
  <c r="AT2144" i="64"/>
  <c r="AU2499" i="64" a="1"/>
  <c r="AU2499" i="64" s="1"/>
  <c r="AU2145" i="64" a="1"/>
  <c r="AU2145" i="64" s="1"/>
  <c r="AU2165" i="64" a="1"/>
  <c r="AU2165" i="64" s="1"/>
  <c r="CE1858" i="64"/>
  <c r="CD1860" i="64"/>
  <c r="CE1837" i="64"/>
  <c r="CE1839" i="64" s="1"/>
  <c r="CF1815" i="64"/>
  <c r="CF1817" i="64" s="1"/>
  <c r="AR1761" i="64"/>
  <c r="AQ1770" i="64"/>
  <c r="AR1770" i="64"/>
  <c r="AS1760" i="64"/>
  <c r="AS1769" i="64"/>
  <c r="AS1759" i="64"/>
  <c r="AS1768" i="64"/>
  <c r="AU1765" i="64" a="1"/>
  <c r="AU1765" i="64" s="1"/>
  <c r="AU1764" i="64" a="1"/>
  <c r="AU1764" i="64" s="1"/>
  <c r="AU1756" i="64" a="1"/>
  <c r="AU1756" i="64" s="1"/>
  <c r="AU1755" i="64" a="1"/>
  <c r="AU1755" i="64" s="1"/>
  <c r="AT1752" i="64"/>
  <c r="AT1751" i="64"/>
  <c r="AU1746" i="64" a="1"/>
  <c r="AU1746" i="64" s="1"/>
  <c r="AU1747" i="64" a="1"/>
  <c r="AU1747" i="64" s="1"/>
  <c r="AT2187" i="64"/>
  <c r="AU2186" i="64" a="1"/>
  <c r="AU2186" i="64" s="1"/>
  <c r="AU573" i="64" a="1"/>
  <c r="AU573" i="64" s="1"/>
  <c r="AP621" i="64"/>
  <c r="AQ620" i="64" a="1"/>
  <c r="AQ620" i="64" s="1"/>
  <c r="AV1956" i="64"/>
  <c r="AV1957" i="64" s="1"/>
  <c r="AT1506" i="64"/>
  <c r="AT1215" i="64"/>
  <c r="AT1667" i="64"/>
  <c r="AT998" i="64"/>
  <c r="AT390" i="64"/>
  <c r="AT599" i="64"/>
  <c r="AT575" i="64"/>
  <c r="AE1886" i="64"/>
  <c r="AE1892"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6" i="64" a="1"/>
  <c r="AU2396" i="64" s="1"/>
  <c r="AU2473" i="64" a="1"/>
  <c r="AU2473" i="64" s="1"/>
  <c r="AU2447" i="64" a="1"/>
  <c r="AU2447" i="64" s="1"/>
  <c r="AU2422" i="64" a="1"/>
  <c r="AU2422" i="64" s="1"/>
  <c r="AU1643" i="64" a="1"/>
  <c r="AU1643" i="64" s="1"/>
  <c r="AU1644" i="64" s="1"/>
  <c r="AT93" i="64"/>
  <c r="AU90" i="64" a="1"/>
  <c r="AU90" i="64" s="1"/>
  <c r="AU91" i="64" a="1"/>
  <c r="AU91" i="64" s="1"/>
  <c r="AU92" i="64" a="1"/>
  <c r="AU92" i="64" s="1"/>
  <c r="AU89" i="64" a="1"/>
  <c r="AU89" i="64" s="1"/>
  <c r="AU1587" i="64" a="1"/>
  <c r="AU1587" i="64" s="1"/>
  <c r="AU1588" i="64" s="1"/>
  <c r="AU389" i="64" a="1"/>
  <c r="AU389" i="64" s="1"/>
  <c r="BI1793" i="64"/>
  <c r="BI1795" i="64" s="1"/>
  <c r="AU2523" i="64" a="1"/>
  <c r="AU2523" i="64" s="1"/>
  <c r="AU1507" i="64" a="1"/>
  <c r="AU1507" i="64" s="1"/>
  <c r="AU1887" i="64" a="1"/>
  <c r="AU1887" i="64" s="1"/>
  <c r="AU1895" i="64" s="1"/>
  <c r="AU1668" i="64" a="1"/>
  <c r="AU1668" i="64" s="1"/>
  <c r="AU1674" i="64" a="1"/>
  <c r="AU1674" i="64" s="1"/>
  <c r="AU1666" i="64" a="1"/>
  <c r="AU1666" i="64" s="1"/>
  <c r="AU1214" i="64" a="1"/>
  <c r="AU1214" i="64" s="1"/>
  <c r="AU997" i="64" a="1"/>
  <c r="AU997" i="64" s="1"/>
  <c r="AU2187" i="64" a="1"/>
  <c r="CK732" i="64" a="1"/>
  <c r="AU1215" i="64" a="1"/>
  <c r="CK1046" i="64"/>
  <c r="AU414" i="64" a="1"/>
  <c r="AV2207" i="64" a="1"/>
  <c r="AU698" i="64" a="1"/>
  <c r="AV2241" i="64" a="1"/>
  <c r="AU599" i="64" a="1"/>
  <c r="AU437" i="64" a="1"/>
  <c r="CK1021" i="64" a="1"/>
  <c r="AU1751" i="64" a="1"/>
  <c r="CI1024" i="64" a="1"/>
  <c r="AU1667" i="64" a="1"/>
  <c r="AU1506" i="64" a="1"/>
  <c r="AU575" i="64" a="1"/>
  <c r="CK1136" i="64" a="1"/>
  <c r="CJ1023" i="64" a="1"/>
  <c r="AU2166" i="64" a="1"/>
  <c r="AU390" i="64" a="1"/>
  <c r="CK772" i="64" a="1"/>
  <c r="AU2144" i="64" a="1"/>
  <c r="AU998" i="64" a="1"/>
  <c r="AQ621" i="64" a="1"/>
  <c r="AU1752" i="64" a="1"/>
  <c r="BC26" i="1185" l="1"/>
  <c r="BD21" i="1185"/>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8" i="861" s="1"/>
  <c r="CO40" i="861" s="1"/>
  <c r="CO41"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7" i="64"/>
  <c r="L1551" i="64"/>
  <c r="O1551" i="64"/>
  <c r="L1795" i="64"/>
  <c r="L1560" i="64"/>
  <c r="N1888" i="64"/>
  <c r="L1888" i="64"/>
  <c r="N1860" i="64"/>
  <c r="O1860" i="64"/>
  <c r="M1564" i="64"/>
  <c r="O1888" i="64"/>
  <c r="K1795" i="64"/>
  <c r="O1516" i="64"/>
  <c r="O1839" i="64"/>
  <c r="K1516" i="64"/>
  <c r="K1860" i="64"/>
  <c r="M1551" i="64"/>
  <c r="P1516" i="64"/>
  <c r="N1551" i="64"/>
  <c r="P1888" i="64"/>
  <c r="N1817" i="64"/>
  <c r="O1552" i="64"/>
  <c r="M1839" i="64"/>
  <c r="O1560" i="64"/>
  <c r="P1564" i="64"/>
  <c r="K1888" i="64"/>
  <c r="K1839" i="64"/>
  <c r="K1552" i="64"/>
  <c r="N1560" i="64"/>
  <c r="L1516" i="64"/>
  <c r="M1817" i="64"/>
  <c r="M1516" i="64"/>
  <c r="K1817" i="64"/>
  <c r="L1817" i="64"/>
  <c r="L1564" i="64"/>
  <c r="P1551" i="64"/>
  <c r="L1839" i="64"/>
  <c r="M1860" i="64"/>
  <c r="M1560" i="64"/>
  <c r="M1795" i="64"/>
  <c r="P1552" i="64"/>
  <c r="L1552" i="64"/>
  <c r="K1560" i="64"/>
  <c r="M1552" i="64"/>
  <c r="N1552" i="64"/>
  <c r="L1860" i="64"/>
  <c r="M1888" i="64"/>
  <c r="O1564" i="64"/>
  <c r="N1839" i="64"/>
  <c r="N1516" i="64"/>
  <c r="N1564" i="64"/>
  <c r="K1551" i="64"/>
  <c r="P1560" i="64"/>
  <c r="K1564" i="64"/>
  <c r="AQ1772" i="64"/>
  <c r="AQ1773" i="64" s="1"/>
  <c r="K1023" i="64"/>
  <c r="K1021" i="64"/>
  <c r="K1046" i="64"/>
  <c r="K1024" i="64"/>
  <c r="L1023" i="64"/>
  <c r="L1021" i="64"/>
  <c r="L1046" i="64"/>
  <c r="L1024" i="64"/>
  <c r="CL1045" i="64" a="1"/>
  <c r="CL1045" i="64" s="1"/>
  <c r="AE1896" i="64" a="1"/>
  <c r="AE1896" i="64" s="1"/>
  <c r="AE1889"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7" i="861"/>
  <c r="CF88"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5" i="861" s="1"/>
  <c r="M21" i="864"/>
  <c r="L20" i="864"/>
  <c r="M20" i="864"/>
  <c r="K24" i="864"/>
  <c r="K95" i="861" s="1"/>
  <c r="L22" i="864"/>
  <c r="P22" i="864"/>
  <c r="N22" i="864"/>
  <c r="P20" i="864"/>
  <c r="L24" i="864"/>
  <c r="L95" i="861" s="1"/>
  <c r="N20" i="864"/>
  <c r="O21" i="864"/>
  <c r="M22" i="864"/>
  <c r="K22" i="864"/>
  <c r="N21" i="864"/>
  <c r="L21" i="864"/>
  <c r="K20" i="864"/>
  <c r="P21" i="864"/>
  <c r="K21" i="864"/>
  <c r="O20" i="864"/>
  <c r="O24" i="864"/>
  <c r="O95"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0" i="64"/>
  <c r="AU437" i="64"/>
  <c r="AV2059" i="64" a="1"/>
  <c r="AV2059" i="64" s="1"/>
  <c r="AV2053" i="64" a="1"/>
  <c r="AV2053" i="64" s="1"/>
  <c r="AV2055" i="64" a="1"/>
  <c r="AV2055" i="64" s="1"/>
  <c r="AV2054" i="64" a="1"/>
  <c r="AV2054" i="64" s="1"/>
  <c r="AV2057" i="64" a="1"/>
  <c r="AV2057" i="64" s="1"/>
  <c r="AV2060" i="64" a="1"/>
  <c r="AV2060" i="64" s="1"/>
  <c r="AV2061" i="64" a="1"/>
  <c r="AV2061" i="64" s="1"/>
  <c r="AV2058" i="64" a="1"/>
  <c r="AV2058" i="64" s="1"/>
  <c r="AV2056" i="64" a="1"/>
  <c r="AV2056" i="64" s="1"/>
  <c r="AU2062" i="64"/>
  <c r="AV413" i="64" a="1"/>
  <c r="AV413" i="64" s="1"/>
  <c r="AV436" i="64" a="1"/>
  <c r="AV436" i="64" s="1"/>
  <c r="AV435" i="64" a="1"/>
  <c r="AV435" i="64" s="1"/>
  <c r="AU414" i="64"/>
  <c r="AV2207" i="64"/>
  <c r="AV2241" i="64"/>
  <c r="DE2444" i="64"/>
  <c r="DK1406" i="64"/>
  <c r="DL1404" i="64"/>
  <c r="AU2166" i="64"/>
  <c r="AU2144" i="64"/>
  <c r="AV2499" i="64" a="1"/>
  <c r="AV2499" i="64" s="1"/>
  <c r="AV2145" i="64" a="1"/>
  <c r="AV2145" i="64" s="1"/>
  <c r="AV2165" i="64" a="1"/>
  <c r="AV2165" i="64" s="1"/>
  <c r="CE1860" i="64"/>
  <c r="CF1858" i="64"/>
  <c r="CF1837" i="64"/>
  <c r="CF1839" i="64" s="1"/>
  <c r="CG1815" i="64"/>
  <c r="CG1817" i="64" s="1"/>
  <c r="AS1761" i="64"/>
  <c r="AR1772" i="64"/>
  <c r="AR1773" i="64" s="1"/>
  <c r="AS1770" i="64"/>
  <c r="AT1759" i="64"/>
  <c r="AT1768" i="64"/>
  <c r="AT1760" i="64"/>
  <c r="AT1769" i="64"/>
  <c r="AV1764" i="64" a="1"/>
  <c r="AV1764" i="64" s="1"/>
  <c r="AV1765" i="64" a="1"/>
  <c r="AV1765" i="64" s="1"/>
  <c r="AV1756" i="64" a="1"/>
  <c r="AV1756" i="64" s="1"/>
  <c r="AV1755" i="64" a="1"/>
  <c r="AV1755" i="64" s="1"/>
  <c r="AU1752" i="64"/>
  <c r="AU1751" i="64"/>
  <c r="AV1746" i="64" a="1"/>
  <c r="AV1746" i="64" s="1"/>
  <c r="AV1747" i="64" a="1"/>
  <c r="AV1747" i="64" s="1"/>
  <c r="AU2187" i="64"/>
  <c r="AV2186" i="64" a="1"/>
  <c r="AV2186" i="64" s="1"/>
  <c r="AV573" i="64" a="1"/>
  <c r="AV573" i="64" s="1"/>
  <c r="AQ621" i="64"/>
  <c r="AW1956" i="64"/>
  <c r="AW1957" i="64" s="1"/>
  <c r="AR620" i="64" a="1"/>
  <c r="AR620" i="64" s="1"/>
  <c r="AU1215" i="64"/>
  <c r="AU1667"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6" i="64" a="1"/>
  <c r="AV2396" i="64" s="1"/>
  <c r="AV2473" i="64" a="1"/>
  <c r="AV2473" i="64" s="1"/>
  <c r="AV2447" i="64" a="1"/>
  <c r="AV2447" i="64" s="1"/>
  <c r="AV2422" i="64" a="1"/>
  <c r="AV2422" i="64" s="1"/>
  <c r="AV1643" i="64" a="1"/>
  <c r="AV1643" i="64" s="1"/>
  <c r="AV1644" i="64" s="1"/>
  <c r="AU93" i="64"/>
  <c r="AV89" i="64" a="1"/>
  <c r="AV89" i="64" s="1"/>
  <c r="AV90" i="64" a="1"/>
  <c r="AV90" i="64" s="1"/>
  <c r="AV91" i="64" a="1"/>
  <c r="AV91" i="64" s="1"/>
  <c r="AV92" i="64" a="1"/>
  <c r="AV92" i="64" s="1"/>
  <c r="AV1587" i="64" a="1"/>
  <c r="AV1587" i="64" s="1"/>
  <c r="AV1588" i="64" s="1"/>
  <c r="AV389" i="64" a="1"/>
  <c r="AV389" i="64" s="1"/>
  <c r="BJ1793" i="64"/>
  <c r="BJ1795" i="64" s="1"/>
  <c r="AV2523" i="64" a="1"/>
  <c r="AV2523" i="64" s="1"/>
  <c r="AV1507" i="64" a="1"/>
  <c r="AV1507" i="64" s="1"/>
  <c r="AV1887" i="64" a="1"/>
  <c r="AV1887" i="64" s="1"/>
  <c r="AV1895" i="64" s="1"/>
  <c r="AV1674" i="64" a="1"/>
  <c r="AV1674" i="64" s="1"/>
  <c r="AV1666" i="64" a="1"/>
  <c r="AV1666" i="64" s="1"/>
  <c r="AV1668" i="64" a="1"/>
  <c r="AV1668" i="64" s="1"/>
  <c r="AV1214" i="64" a="1"/>
  <c r="AV1214" i="64" s="1"/>
  <c r="AV997" i="64" a="1"/>
  <c r="AV997" i="64" s="1"/>
  <c r="CL772" i="64" a="1"/>
  <c r="AW2207" i="64" a="1"/>
  <c r="CL1046" i="64"/>
  <c r="AV1215" i="64" a="1"/>
  <c r="AV575" i="64" a="1"/>
  <c r="AV2187" i="64" a="1"/>
  <c r="CL1021" i="64" a="1"/>
  <c r="AV437" i="64" a="1"/>
  <c r="CL1136" i="64" a="1"/>
  <c r="AR621" i="64" a="1"/>
  <c r="AV599" i="64" a="1"/>
  <c r="AV998" i="64" a="1"/>
  <c r="AW2241" i="64" a="1"/>
  <c r="AV1506" i="64" a="1"/>
  <c r="AV698" i="64" a="1"/>
  <c r="AV2144" i="64" a="1"/>
  <c r="CK1023" i="64" a="1"/>
  <c r="AV1667" i="64" a="1"/>
  <c r="AV2166" i="64" a="1"/>
  <c r="AV414" i="64" a="1"/>
  <c r="CJ1024" i="64" a="1"/>
  <c r="CL732" i="64" a="1"/>
  <c r="AV1752" i="64" a="1"/>
  <c r="AV390" i="64" a="1"/>
  <c r="AV1751" i="64" a="1"/>
  <c r="BD25" i="1185" l="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7" i="64"/>
  <c r="O2331" i="64"/>
  <c r="N1858" i="64"/>
  <c r="K1815" i="64"/>
  <c r="O1896" i="64"/>
  <c r="M1858" i="64"/>
  <c r="L1793" i="64"/>
  <c r="K1837" i="64"/>
  <c r="M1815" i="64"/>
  <c r="M1793" i="64"/>
  <c r="O1508" i="64"/>
  <c r="L1837" i="64"/>
  <c r="O1837" i="64"/>
  <c r="N1815" i="64"/>
  <c r="L1858" i="64"/>
  <c r="O1858" i="64"/>
  <c r="K2331" i="64"/>
  <c r="L2331" i="64"/>
  <c r="L1896" i="64"/>
  <c r="M1837" i="64"/>
  <c r="P1508" i="64"/>
  <c r="M1896" i="64"/>
  <c r="K1793" i="64"/>
  <c r="M2331" i="64"/>
  <c r="P2331" i="64"/>
  <c r="L1815" i="64"/>
  <c r="K1858" i="64"/>
  <c r="L1508" i="64"/>
  <c r="N1896" i="64"/>
  <c r="P1896" i="64"/>
  <c r="N1508" i="64"/>
  <c r="N2331" i="64"/>
  <c r="K1508" i="64"/>
  <c r="O1815" i="64"/>
  <c r="K1896" i="64"/>
  <c r="K2070" i="64"/>
  <c r="K1958" i="64"/>
  <c r="K1506" i="64"/>
  <c r="K1926" i="64"/>
  <c r="K1890" i="64"/>
  <c r="L1506" i="64"/>
  <c r="L2070"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5" i="861" s="1"/>
  <c r="CL95" i="861"/>
  <c r="CG47" i="861"/>
  <c r="CG88" i="861" s="1"/>
  <c r="P24" i="864"/>
  <c r="P95"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0" i="64"/>
  <c r="AV437" i="64"/>
  <c r="AV2062" i="64"/>
  <c r="AW2054" i="64" a="1"/>
  <c r="AW2054" i="64" s="1"/>
  <c r="AW2055" i="64" a="1"/>
  <c r="AW2055" i="64" s="1"/>
  <c r="AW2056" i="64" a="1"/>
  <c r="AW2056" i="64" s="1"/>
  <c r="AW2057" i="64" a="1"/>
  <c r="AW2057" i="64" s="1"/>
  <c r="AW2058" i="64" a="1"/>
  <c r="AW2058" i="64" s="1"/>
  <c r="AW2053" i="64" a="1"/>
  <c r="AW2053" i="64" s="1"/>
  <c r="AW2059" i="64" a="1"/>
  <c r="AW2059" i="64" s="1"/>
  <c r="AW2060" i="64" a="1"/>
  <c r="AW2060" i="64" s="1"/>
  <c r="AW2061" i="64" a="1"/>
  <c r="AW2061" i="64" s="1"/>
  <c r="AW413" i="64" a="1"/>
  <c r="AW413" i="64" s="1"/>
  <c r="AW436" i="64" a="1"/>
  <c r="AW436" i="64" s="1"/>
  <c r="AW435" i="64" a="1"/>
  <c r="AW435" i="64" s="1"/>
  <c r="AV414" i="64"/>
  <c r="AW2241" i="64"/>
  <c r="AW2207" i="64"/>
  <c r="DG2496" i="64"/>
  <c r="DG2393" i="64"/>
  <c r="DG2470" i="64"/>
  <c r="DL1406" i="64"/>
  <c r="AV2166" i="64"/>
  <c r="AV2144" i="64"/>
  <c r="AW2499" i="64" a="1"/>
  <c r="AW2499" i="64" s="1"/>
  <c r="AW2145" i="64" a="1"/>
  <c r="AW2145" i="64" s="1"/>
  <c r="AW2165" i="64" a="1"/>
  <c r="AW2165" i="64" s="1"/>
  <c r="CF1860" i="64"/>
  <c r="CG1858" i="64"/>
  <c r="CG1837" i="64"/>
  <c r="CG1839" i="64" s="1"/>
  <c r="CH1815" i="64"/>
  <c r="CH1817" i="64" s="1"/>
  <c r="AS1772" i="64"/>
  <c r="AS1773" i="64" s="1"/>
  <c r="AT1761" i="64"/>
  <c r="AU1759" i="64"/>
  <c r="AU1768" i="64"/>
  <c r="AU1760" i="64"/>
  <c r="AU1769" i="64"/>
  <c r="AW1765" i="64" a="1"/>
  <c r="AW1765" i="64" s="1"/>
  <c r="AW1764" i="64" a="1"/>
  <c r="AW1764" i="64" s="1"/>
  <c r="AW1756" i="64" a="1"/>
  <c r="AW1756" i="64" s="1"/>
  <c r="AW1755" i="64" a="1"/>
  <c r="AW1755" i="64" s="1"/>
  <c r="AV1752" i="64"/>
  <c r="AV1751" i="64"/>
  <c r="AW1746" i="64" a="1"/>
  <c r="AW1746" i="64" s="1"/>
  <c r="AW1747" i="64" a="1"/>
  <c r="AW1747" i="64" s="1"/>
  <c r="AV2187" i="64"/>
  <c r="AW2186" i="64" a="1"/>
  <c r="AW2186" i="64" s="1"/>
  <c r="AW573" i="64" a="1"/>
  <c r="AW573" i="64" s="1"/>
  <c r="AR621" i="64"/>
  <c r="AS620" i="64" a="1"/>
  <c r="AS620" i="64" s="1"/>
  <c r="AX1956" i="64"/>
  <c r="AX1957" i="64" s="1"/>
  <c r="AE1890" i="64"/>
  <c r="AF1886" i="64" s="1"/>
  <c r="AF1892" i="64" s="1"/>
  <c r="AV1215" i="64"/>
  <c r="AV1506" i="64"/>
  <c r="AV1667"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6" i="64" a="1"/>
  <c r="AW2396" i="64" s="1"/>
  <c r="AW2473" i="64" a="1"/>
  <c r="AW2473" i="64" s="1"/>
  <c r="AW2447" i="64" a="1"/>
  <c r="AW2447" i="64" s="1"/>
  <c r="AW2422" i="64" a="1"/>
  <c r="AW2422" i="64" s="1"/>
  <c r="AW1643" i="64" a="1"/>
  <c r="AW1643" i="64" s="1"/>
  <c r="AW1644" i="64" s="1"/>
  <c r="AW90" i="64" a="1"/>
  <c r="AW90" i="64" s="1"/>
  <c r="AW91" i="64" a="1"/>
  <c r="AW91" i="64" s="1"/>
  <c r="AW92" i="64" a="1"/>
  <c r="AW92" i="64" s="1"/>
  <c r="AW89" i="64" a="1"/>
  <c r="AW89" i="64" s="1"/>
  <c r="AV93" i="64"/>
  <c r="AW1587" i="64" a="1"/>
  <c r="AW1587" i="64" s="1"/>
  <c r="AW1588" i="64" s="1"/>
  <c r="AW389" i="64" a="1"/>
  <c r="AW389" i="64" s="1"/>
  <c r="BK1793" i="64"/>
  <c r="BK1795" i="64" s="1"/>
  <c r="AW2523" i="64" a="1"/>
  <c r="AW2523" i="64" s="1"/>
  <c r="AW1507" i="64" a="1"/>
  <c r="AW1507" i="64" s="1"/>
  <c r="AW1887" i="64" a="1"/>
  <c r="AW1887" i="64" s="1"/>
  <c r="AW1895" i="64" s="1"/>
  <c r="AW1674" i="64" a="1"/>
  <c r="AW1674" i="64" s="1"/>
  <c r="AW1666" i="64" a="1"/>
  <c r="AW1666" i="64" s="1"/>
  <c r="AW1668" i="64" a="1"/>
  <c r="AW1668" i="64" s="1"/>
  <c r="AW1214" i="64" a="1"/>
  <c r="AW1214" i="64" s="1"/>
  <c r="AW997" i="64" a="1"/>
  <c r="AW997" i="64" s="1"/>
  <c r="AW437" i="64" a="1"/>
  <c r="AW599" i="64" a="1"/>
  <c r="AW575" i="64" a="1"/>
  <c r="AW2187" i="64" a="1"/>
  <c r="AW2166" i="64" a="1"/>
  <c r="CL1023" i="64" a="1"/>
  <c r="AW414" i="64" a="1"/>
  <c r="AW1752" i="64" a="1"/>
  <c r="AW698" i="64" a="1"/>
  <c r="AX2241" i="64" a="1"/>
  <c r="AW1667" i="64" a="1"/>
  <c r="AS621" i="64" a="1"/>
  <c r="CK1024" i="64" a="1"/>
  <c r="AX2207" i="64" a="1"/>
  <c r="AW1506" i="64" a="1"/>
  <c r="AW2144" i="64" a="1"/>
  <c r="AW1751" i="64" a="1"/>
  <c r="AW998" i="64" a="1"/>
  <c r="AW1215" i="64" a="1"/>
  <c r="AW390" i="64" a="1"/>
  <c r="BD26" i="1185" l="1"/>
  <c r="BE21" i="1185"/>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6" i="64" a="1"/>
  <c r="AF1896" i="64" s="1"/>
  <c r="AF1889"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7" i="861"/>
  <c r="CH88"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0" i="64"/>
  <c r="AW437" i="64"/>
  <c r="AW2062" i="64"/>
  <c r="AX2053" i="64" a="1"/>
  <c r="AX2053" i="64" s="1"/>
  <c r="AX2054" i="64" a="1"/>
  <c r="AX2054" i="64" s="1"/>
  <c r="AX2055" i="64" a="1"/>
  <c r="AX2055" i="64" s="1"/>
  <c r="AX2056" i="64" a="1"/>
  <c r="AX2056" i="64" s="1"/>
  <c r="AX2057" i="64" a="1"/>
  <c r="AX2057" i="64" s="1"/>
  <c r="AX2059" i="64" a="1"/>
  <c r="AX2059" i="64" s="1"/>
  <c r="AX2058" i="64" a="1"/>
  <c r="AX2058" i="64" s="1"/>
  <c r="AX2060" i="64" a="1"/>
  <c r="AX2060" i="64" s="1"/>
  <c r="AX2061" i="64" a="1"/>
  <c r="AX2061" i="64" s="1"/>
  <c r="AX435" i="64" a="1"/>
  <c r="AX435" i="64" s="1"/>
  <c r="AX413" i="64" a="1"/>
  <c r="AX413" i="64" s="1"/>
  <c r="AX436" i="64" a="1"/>
  <c r="AX436" i="64" s="1"/>
  <c r="AW414" i="64"/>
  <c r="AX2207" i="64"/>
  <c r="AX2241" i="64"/>
  <c r="DF2444" i="64"/>
  <c r="AW2166" i="64"/>
  <c r="AW2144" i="64"/>
  <c r="AX2499" i="64" a="1"/>
  <c r="AX2499" i="64" s="1"/>
  <c r="AX2145" i="64" a="1"/>
  <c r="AX2145" i="64" s="1"/>
  <c r="AX2165" i="64" a="1"/>
  <c r="AX2165" i="64" s="1"/>
  <c r="CG1860" i="64"/>
  <c r="CH1858" i="64"/>
  <c r="CH1837" i="64"/>
  <c r="CH1839" i="64" s="1"/>
  <c r="CI1815" i="64"/>
  <c r="CI1817" i="64" s="1"/>
  <c r="AT1770" i="64"/>
  <c r="AU1761" i="64"/>
  <c r="AV1759" i="64"/>
  <c r="AV1768" i="64"/>
  <c r="AV1760" i="64"/>
  <c r="AV1769" i="64"/>
  <c r="AX1765" i="64" a="1"/>
  <c r="AX1765" i="64" s="1"/>
  <c r="AX1764" i="64" a="1"/>
  <c r="AX1764" i="64" s="1"/>
  <c r="AX1755" i="64" a="1"/>
  <c r="AX1755" i="64" s="1"/>
  <c r="AX1756" i="64" a="1"/>
  <c r="AX1756" i="64" s="1"/>
  <c r="AW1752" i="64"/>
  <c r="AW1751" i="64"/>
  <c r="AX1746" i="64" a="1"/>
  <c r="AX1746" i="64" s="1"/>
  <c r="AX1747" i="64" a="1"/>
  <c r="AX1747" i="64" s="1"/>
  <c r="AW2187" i="64"/>
  <c r="AX2186" i="64" a="1"/>
  <c r="AX2186" i="64" s="1"/>
  <c r="AX573" i="64" a="1"/>
  <c r="AX573" i="64" s="1"/>
  <c r="AS621" i="64"/>
  <c r="AY1956" i="64"/>
  <c r="AY1957" i="64" s="1"/>
  <c r="AT620" i="64" a="1"/>
  <c r="AT620" i="64" s="1"/>
  <c r="AW1506" i="64"/>
  <c r="AW1215" i="64"/>
  <c r="AW1667"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6" i="64" a="1"/>
  <c r="AX2396" i="64" s="1"/>
  <c r="AX2422" i="64" a="1"/>
  <c r="AX2422" i="64" s="1"/>
  <c r="AX2447" i="64" a="1"/>
  <c r="AX2447" i="64" s="1"/>
  <c r="AX2473" i="64" a="1"/>
  <c r="AX2473" i="64" s="1"/>
  <c r="AX1643" i="64" a="1"/>
  <c r="AX1643" i="64" s="1"/>
  <c r="AX1644" i="64" s="1"/>
  <c r="AW93" i="64"/>
  <c r="AX90" i="64" a="1"/>
  <c r="AX90" i="64" s="1"/>
  <c r="AX91" i="64" a="1"/>
  <c r="AX91" i="64" s="1"/>
  <c r="AX92" i="64" a="1"/>
  <c r="AX92" i="64" s="1"/>
  <c r="AX89" i="64" a="1"/>
  <c r="AX89" i="64" s="1"/>
  <c r="AX1587" i="64" a="1"/>
  <c r="AX1587" i="64" s="1"/>
  <c r="AX1588" i="64" s="1"/>
  <c r="AX389" i="64" a="1"/>
  <c r="AX389" i="64" s="1"/>
  <c r="BL1793" i="64"/>
  <c r="BL1795" i="64" s="1"/>
  <c r="AX2523" i="64" a="1"/>
  <c r="AX2523" i="64" s="1"/>
  <c r="AX1507" i="64" a="1"/>
  <c r="AX1507" i="64" s="1"/>
  <c r="AX1887" i="64" a="1"/>
  <c r="AX1887" i="64" s="1"/>
  <c r="AX1895" i="64" s="1"/>
  <c r="AX1666" i="64" a="1"/>
  <c r="AX1666" i="64" s="1"/>
  <c r="AX1674" i="64" a="1"/>
  <c r="AX1674" i="64" s="1"/>
  <c r="AX1668" i="64" a="1"/>
  <c r="AX1668" i="64" s="1"/>
  <c r="AX1214" i="64" a="1"/>
  <c r="AX1214" i="64" s="1"/>
  <c r="AX997" i="64" a="1"/>
  <c r="AX997" i="64" s="1"/>
  <c r="AX1667" i="64" a="1"/>
  <c r="AX437" i="64" a="1"/>
  <c r="AX1506" i="64" a="1"/>
  <c r="AX599" i="64" a="1"/>
  <c r="AX414" i="64" a="1"/>
  <c r="AX1215" i="64" a="1"/>
  <c r="AX2187" i="64" a="1"/>
  <c r="AY2241" i="64" a="1"/>
  <c r="AY2207" i="64" a="1"/>
  <c r="AX698" i="64" a="1"/>
  <c r="AT621" i="64" a="1"/>
  <c r="AX2166" i="64" a="1"/>
  <c r="AX1752" i="64" a="1"/>
  <c r="AX2144" i="64" a="1"/>
  <c r="AX575" i="64" a="1"/>
  <c r="AX998" i="64" a="1"/>
  <c r="CL1024" i="64" a="1"/>
  <c r="AX1751" i="64" a="1"/>
  <c r="AX390" i="64" a="1"/>
  <c r="BE25" i="1185" l="1"/>
  <c r="AO508" i="64"/>
  <c r="AO510" i="64" s="1"/>
  <c r="AO500" i="64" s="1"/>
  <c r="AO502" i="64" s="1"/>
  <c r="L127" i="64"/>
  <c r="L145" i="64" s="1"/>
  <c r="M127" i="64"/>
  <c r="N127" i="64"/>
  <c r="N145" i="64" s="1"/>
  <c r="P127" i="64"/>
  <c r="CK142" i="64"/>
  <c r="CJ144" i="64"/>
  <c r="CJ145" i="64" s="1"/>
  <c r="AT1772" i="64"/>
  <c r="AT1773"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7" i="861"/>
  <c r="CI88"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0" i="64"/>
  <c r="AX2062" i="64"/>
  <c r="AY2053" i="64" a="1"/>
  <c r="AY2053" i="64" s="1"/>
  <c r="AY2054" i="64" a="1"/>
  <c r="AY2054" i="64" s="1"/>
  <c r="AY2055" i="64" a="1"/>
  <c r="AY2055" i="64" s="1"/>
  <c r="AY2056" i="64" a="1"/>
  <c r="AY2056" i="64" s="1"/>
  <c r="AY2057" i="64" a="1"/>
  <c r="AY2057" i="64" s="1"/>
  <c r="AY2058" i="64" a="1"/>
  <c r="AY2058" i="64" s="1"/>
  <c r="AY2060" i="64" a="1"/>
  <c r="AY2060" i="64" s="1"/>
  <c r="AY2061" i="64" a="1"/>
  <c r="AY2061" i="64" s="1"/>
  <c r="AY2059" i="64" a="1"/>
  <c r="AY2059" i="64" s="1"/>
  <c r="AY435" i="64" a="1"/>
  <c r="AY435" i="64" s="1"/>
  <c r="AY413" i="64" a="1"/>
  <c r="AY413" i="64" s="1"/>
  <c r="AY436" i="64" a="1"/>
  <c r="AY436" i="64" s="1"/>
  <c r="AX414" i="64"/>
  <c r="AY2241" i="64"/>
  <c r="AY2207" i="64"/>
  <c r="DH2496" i="64"/>
  <c r="DH2393" i="64"/>
  <c r="DH2470" i="64"/>
  <c r="AX2166" i="64"/>
  <c r="AX2144" i="64"/>
  <c r="AY2499" i="64" a="1"/>
  <c r="AY2499" i="64" s="1"/>
  <c r="AY2145" i="64" a="1"/>
  <c r="AY2145" i="64" s="1"/>
  <c r="AY2165" i="64" a="1"/>
  <c r="AY2165" i="64" s="1"/>
  <c r="CI1858" i="64"/>
  <c r="CH1860" i="64"/>
  <c r="CI1837" i="64"/>
  <c r="CI1839" i="64" s="1"/>
  <c r="CJ1815" i="64"/>
  <c r="CJ1817" i="64" s="1"/>
  <c r="AU1770" i="64"/>
  <c r="AU1772" i="64" s="1"/>
  <c r="AU1773" i="64" s="1"/>
  <c r="AV1761" i="64"/>
  <c r="AW1759" i="64"/>
  <c r="AW1768" i="64"/>
  <c r="AW1760" i="64"/>
  <c r="AW1769" i="64"/>
  <c r="AY1765" i="64" a="1"/>
  <c r="AY1765" i="64" s="1"/>
  <c r="AY1764" i="64" a="1"/>
  <c r="AY1764" i="64" s="1"/>
  <c r="AY1756" i="64" a="1"/>
  <c r="AY1756" i="64" s="1"/>
  <c r="AY1755" i="64" a="1"/>
  <c r="AY1755" i="64" s="1"/>
  <c r="AX1752" i="64"/>
  <c r="AX1751" i="64"/>
  <c r="AY1746" i="64" a="1"/>
  <c r="AY1746" i="64" s="1"/>
  <c r="AY1747" i="64" a="1"/>
  <c r="AY1747" i="64" s="1"/>
  <c r="AX2187" i="64"/>
  <c r="AY2186" i="64" a="1"/>
  <c r="AY2186" i="64" s="1"/>
  <c r="AY573" i="64" a="1"/>
  <c r="AY573" i="64" s="1"/>
  <c r="AT621" i="64"/>
  <c r="AU620" i="64" a="1"/>
  <c r="AU620" i="64" s="1"/>
  <c r="AZ1956" i="64"/>
  <c r="AZ1957" i="64" s="1"/>
  <c r="AF1890" i="64"/>
  <c r="AG1886" i="64" s="1"/>
  <c r="AG1892" i="64" s="1"/>
  <c r="AX1506" i="64"/>
  <c r="AX1215" i="64"/>
  <c r="AX1667"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6" i="64" a="1"/>
  <c r="AY2396" i="64" s="1"/>
  <c r="AY2422" i="64" a="1"/>
  <c r="AY2422" i="64" s="1"/>
  <c r="AY2473" i="64" a="1"/>
  <c r="AY2473" i="64" s="1"/>
  <c r="AY2447" i="64" a="1"/>
  <c r="AY2447" i="64" s="1"/>
  <c r="AY1643" i="64" a="1"/>
  <c r="AY1643" i="64" s="1"/>
  <c r="AY1644" i="64" s="1"/>
  <c r="AX93" i="64"/>
  <c r="AY90" i="64" a="1"/>
  <c r="AY90" i="64" s="1"/>
  <c r="AY91" i="64" a="1"/>
  <c r="AY91" i="64" s="1"/>
  <c r="AY92" i="64" a="1"/>
  <c r="AY92" i="64" s="1"/>
  <c r="AY89" i="64" a="1"/>
  <c r="AY89" i="64" s="1"/>
  <c r="AY1587" i="64" a="1"/>
  <c r="AY1587" i="64" s="1"/>
  <c r="AY1588" i="64" s="1"/>
  <c r="AY389" i="64" a="1"/>
  <c r="AY389" i="64" s="1"/>
  <c r="BM1793" i="64"/>
  <c r="BM1795" i="64" s="1"/>
  <c r="AY2523" i="64" a="1"/>
  <c r="AY2523" i="64" s="1"/>
  <c r="AY1507" i="64" a="1"/>
  <c r="AY1507" i="64" s="1"/>
  <c r="AY1887" i="64" a="1"/>
  <c r="AY1887" i="64" s="1"/>
  <c r="AY1895" i="64" s="1"/>
  <c r="AY1668" i="64" a="1"/>
  <c r="AY1668" i="64" s="1"/>
  <c r="AY1666" i="64" a="1"/>
  <c r="AY1666" i="64" s="1"/>
  <c r="AY1674" i="64" a="1"/>
  <c r="AY1674" i="64" s="1"/>
  <c r="AY1214" i="64" a="1"/>
  <c r="AY1214" i="64" s="1"/>
  <c r="AY997" i="64" a="1"/>
  <c r="AY997" i="64" s="1"/>
  <c r="AZ2241" i="64" a="1"/>
  <c r="AZ2207" i="64" a="1"/>
  <c r="AY2166" i="64" a="1"/>
  <c r="AY698" i="64" a="1"/>
  <c r="AY998" i="64" a="1"/>
  <c r="AY1667" i="64" a="1"/>
  <c r="AY390" i="64" a="1"/>
  <c r="AY414" i="64" a="1"/>
  <c r="AY1506" i="64" a="1"/>
  <c r="AY2187" i="64" a="1"/>
  <c r="AY1751" i="64" a="1"/>
  <c r="AY437" i="64" a="1"/>
  <c r="AY1215" i="64" a="1"/>
  <c r="AY575" i="64" a="1"/>
  <c r="AY599" i="64" a="1"/>
  <c r="AU621" i="64" a="1"/>
  <c r="AY2144" i="64" a="1"/>
  <c r="AY1752" i="64" a="1"/>
  <c r="BF21" i="1185" l="1"/>
  <c r="BE26" i="1185"/>
  <c r="AO511" i="64"/>
  <c r="AO516" i="64" s="1"/>
  <c r="AO503" i="64"/>
  <c r="CK144" i="64"/>
  <c r="CK145" i="64" s="1"/>
  <c r="CL142" i="64"/>
  <c r="M1024" i="64"/>
  <c r="N1024" i="64"/>
  <c r="O1024" i="64"/>
  <c r="P1024" i="64"/>
  <c r="AG1896" i="64" a="1"/>
  <c r="AG1896" i="64" s="1"/>
  <c r="AG1889" i="64" s="1"/>
  <c r="P842" i="64"/>
  <c r="P843" i="64" s="1"/>
  <c r="M843" i="64"/>
  <c r="CP92" i="861"/>
  <c r="CO63" i="861"/>
  <c r="CJ47" i="861"/>
  <c r="CJ88" i="861" s="1"/>
  <c r="CO87" i="861"/>
  <c r="CP19"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0" i="64"/>
  <c r="AY437" i="64"/>
  <c r="AY2062" i="64"/>
  <c r="AZ2053" i="64" a="1"/>
  <c r="AZ2053" i="64" s="1"/>
  <c r="AZ2054" i="64" a="1"/>
  <c r="AZ2054" i="64" s="1"/>
  <c r="AZ2059" i="64" a="1"/>
  <c r="AZ2059" i="64" s="1"/>
  <c r="AZ2056" i="64" a="1"/>
  <c r="AZ2056" i="64" s="1"/>
  <c r="AZ2058" i="64" a="1"/>
  <c r="AZ2058" i="64" s="1"/>
  <c r="AZ2060" i="64" a="1"/>
  <c r="AZ2060" i="64" s="1"/>
  <c r="AZ2061" i="64" a="1"/>
  <c r="AZ2061" i="64" s="1"/>
  <c r="AZ2055" i="64" a="1"/>
  <c r="AZ2055" i="64" s="1"/>
  <c r="AZ2057" i="64" a="1"/>
  <c r="AZ2057" i="64" s="1"/>
  <c r="AZ435" i="64" a="1"/>
  <c r="AZ435" i="64" s="1"/>
  <c r="AZ413" i="64" a="1"/>
  <c r="AZ413" i="64" s="1"/>
  <c r="AZ436" i="64" a="1"/>
  <c r="AZ436" i="64" s="1"/>
  <c r="AY414" i="64"/>
  <c r="AZ2207" i="64"/>
  <c r="AZ2241" i="64"/>
  <c r="DG2444" i="64"/>
  <c r="AY2166" i="64"/>
  <c r="AY2144" i="64"/>
  <c r="AZ2499" i="64" a="1"/>
  <c r="AZ2499" i="64" s="1"/>
  <c r="AZ2145" i="64" a="1"/>
  <c r="AZ2145" i="64" s="1"/>
  <c r="AZ2165" i="64" a="1"/>
  <c r="AZ2165" i="64" s="1"/>
  <c r="CI1860" i="64"/>
  <c r="CJ1858" i="64"/>
  <c r="CJ1837" i="64"/>
  <c r="CJ1839" i="64" s="1"/>
  <c r="CK1815" i="64"/>
  <c r="CK1817" i="64" s="1"/>
  <c r="AV1770" i="64"/>
  <c r="AV1772" i="64" s="1"/>
  <c r="AW1761" i="64"/>
  <c r="AX1760" i="64"/>
  <c r="AX1769" i="64"/>
  <c r="AX1759" i="64"/>
  <c r="AX1768" i="64"/>
  <c r="AZ1764" i="64" a="1"/>
  <c r="AZ1764" i="64" s="1"/>
  <c r="AZ1765" i="64" a="1"/>
  <c r="AZ1765" i="64" s="1"/>
  <c r="AZ1756" i="64" a="1"/>
  <c r="AZ1756" i="64" s="1"/>
  <c r="AZ1755" i="64" a="1"/>
  <c r="AZ1755" i="64" s="1"/>
  <c r="AY1752" i="64"/>
  <c r="AY1751" i="64"/>
  <c r="AZ1746" i="64" a="1"/>
  <c r="AZ1746" i="64" s="1"/>
  <c r="AZ1747" i="64" a="1"/>
  <c r="AZ1747" i="64" s="1"/>
  <c r="AY2187" i="64"/>
  <c r="AZ2186" i="64" a="1"/>
  <c r="AZ2186" i="64" s="1"/>
  <c r="AZ573" i="64" a="1"/>
  <c r="AZ573" i="64" s="1"/>
  <c r="AU621" i="64"/>
  <c r="BA1956" i="64"/>
  <c r="BA1957" i="64" s="1"/>
  <c r="AV620" i="64" a="1"/>
  <c r="AV620" i="64" s="1"/>
  <c r="AY1667"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6" i="64" a="1"/>
  <c r="AZ2396" i="64" s="1"/>
  <c r="AZ2473" i="64" a="1"/>
  <c r="AZ2473" i="64" s="1"/>
  <c r="AZ2447" i="64" a="1"/>
  <c r="AZ2447" i="64" s="1"/>
  <c r="AZ2422" i="64" a="1"/>
  <c r="AZ2422" i="64" s="1"/>
  <c r="AZ1643" i="64" a="1"/>
  <c r="AZ1643" i="64" s="1"/>
  <c r="AZ1644" i="64" s="1"/>
  <c r="AY93" i="64"/>
  <c r="AZ89" i="64" a="1"/>
  <c r="AZ89" i="64" s="1"/>
  <c r="AZ90" i="64" a="1"/>
  <c r="AZ90" i="64" s="1"/>
  <c r="AZ91" i="64" a="1"/>
  <c r="AZ91" i="64" s="1"/>
  <c r="AZ92" i="64" a="1"/>
  <c r="AZ92" i="64" s="1"/>
  <c r="AZ1587" i="64" a="1"/>
  <c r="AZ1587" i="64" s="1"/>
  <c r="AZ1588" i="64" s="1"/>
  <c r="AZ389" i="64" a="1"/>
  <c r="AZ389" i="64" s="1"/>
  <c r="BN1793" i="64"/>
  <c r="AZ2523" i="64" a="1"/>
  <c r="AZ2523" i="64" s="1"/>
  <c r="AZ1507" i="64" a="1"/>
  <c r="AZ1507" i="64" s="1"/>
  <c r="AZ1887" i="64" a="1"/>
  <c r="AZ1887" i="64" s="1"/>
  <c r="AZ1895" i="64" s="1"/>
  <c r="AZ1668" i="64" a="1"/>
  <c r="AZ1668" i="64" s="1"/>
  <c r="AZ1674" i="64" a="1"/>
  <c r="AZ1674" i="64" s="1"/>
  <c r="AZ1666" i="64" a="1"/>
  <c r="AZ1666" i="64" s="1"/>
  <c r="AZ1214" i="64" a="1"/>
  <c r="AZ1214" i="64" s="1"/>
  <c r="AZ997" i="64" a="1"/>
  <c r="AZ997" i="64" s="1"/>
  <c r="AZ599" i="64" a="1"/>
  <c r="BA2207" i="64" a="1"/>
  <c r="AZ2166" i="64" a="1"/>
  <c r="AZ698" i="64" a="1"/>
  <c r="AZ2187" i="64" a="1"/>
  <c r="AZ1506" i="64" a="1"/>
  <c r="BA2241" i="64" a="1"/>
  <c r="AZ437" i="64" a="1"/>
  <c r="AZ2144" i="64" a="1"/>
  <c r="AV621" i="64" a="1"/>
  <c r="AZ998" i="64" a="1"/>
  <c r="AZ1667" i="64" a="1"/>
  <c r="AZ414" i="64" a="1"/>
  <c r="AZ1751" i="64" a="1"/>
  <c r="AZ575" i="64" a="1"/>
  <c r="AZ1752" i="64" a="1"/>
  <c r="AZ1215" i="64" a="1"/>
  <c r="AZ390" i="64" a="1"/>
  <c r="BF25" i="1185" l="1"/>
  <c r="AO512" i="64"/>
  <c r="AP507" i="64"/>
  <c r="AO504" i="64"/>
  <c r="AP496" i="64"/>
  <c r="M142" i="64"/>
  <c r="N142" i="64"/>
  <c r="O142" i="64"/>
  <c r="P142" i="64"/>
  <c r="CL144" i="64"/>
  <c r="BN1795" i="64"/>
  <c r="N1793" i="64"/>
  <c r="CO92" i="861"/>
  <c r="CP87" i="861"/>
  <c r="CK47"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0" i="64"/>
  <c r="BA2053" i="64" a="1"/>
  <c r="BA2053" i="64" s="1"/>
  <c r="BA2054" i="64" a="1"/>
  <c r="BA2054" i="64" s="1"/>
  <c r="BA2055" i="64" a="1"/>
  <c r="BA2055" i="64" s="1"/>
  <c r="BA2056" i="64" a="1"/>
  <c r="BA2056" i="64" s="1"/>
  <c r="BA2057" i="64" a="1"/>
  <c r="BA2057" i="64" s="1"/>
  <c r="BA2058" i="64" a="1"/>
  <c r="BA2058" i="64" s="1"/>
  <c r="BA2060" i="64" a="1"/>
  <c r="BA2060" i="64" s="1"/>
  <c r="BA2061" i="64" a="1"/>
  <c r="BA2061" i="64" s="1"/>
  <c r="BA2059" i="64" a="1"/>
  <c r="BA2059" i="64" s="1"/>
  <c r="AZ2062" i="64"/>
  <c r="BA436" i="64" a="1"/>
  <c r="BA436" i="64" s="1"/>
  <c r="BA435" i="64" a="1"/>
  <c r="BA435" i="64" s="1"/>
  <c r="BA413" i="64" a="1"/>
  <c r="BA413" i="64" s="1"/>
  <c r="AZ414" i="64"/>
  <c r="BA2241" i="64"/>
  <c r="BA2207" i="64"/>
  <c r="DI2496" i="64"/>
  <c r="DI2470" i="64"/>
  <c r="DI2393" i="64"/>
  <c r="AZ2166" i="64"/>
  <c r="AZ2144" i="64"/>
  <c r="BA2499" i="64" a="1"/>
  <c r="BA2499" i="64" s="1"/>
  <c r="BA2145" i="64" a="1"/>
  <c r="BA2145" i="64" s="1"/>
  <c r="BA2165" i="64" a="1"/>
  <c r="BA2165" i="64" s="1"/>
  <c r="CJ1860" i="64"/>
  <c r="CK1858" i="64"/>
  <c r="CK1837" i="64"/>
  <c r="CK1839" i="64" s="1"/>
  <c r="CL1815" i="64"/>
  <c r="AV1773" i="64"/>
  <c r="AW1770" i="64"/>
  <c r="AW1772" i="64" s="1"/>
  <c r="AX1761" i="64"/>
  <c r="AY1759" i="64"/>
  <c r="AY1768" i="64"/>
  <c r="AY1760" i="64"/>
  <c r="AY1769" i="64"/>
  <c r="BA1765" i="64" a="1"/>
  <c r="BA1765" i="64" s="1"/>
  <c r="BA1764" i="64" a="1"/>
  <c r="BA1764" i="64" s="1"/>
  <c r="BA1755" i="64" a="1"/>
  <c r="BA1755" i="64" s="1"/>
  <c r="BA1756" i="64" a="1"/>
  <c r="BA1756" i="64" s="1"/>
  <c r="AZ1752" i="64"/>
  <c r="AZ1751" i="64"/>
  <c r="BA1746" i="64" a="1"/>
  <c r="BA1746" i="64" s="1"/>
  <c r="BA1747" i="64" a="1"/>
  <c r="BA1747" i="64" s="1"/>
  <c r="AZ2187" i="64"/>
  <c r="BA2186" i="64" a="1"/>
  <c r="BA2186" i="64" s="1"/>
  <c r="BA573" i="64" a="1"/>
  <c r="BA573" i="64" s="1"/>
  <c r="AV621" i="64"/>
  <c r="AW620" i="64" a="1"/>
  <c r="AW620" i="64" s="1"/>
  <c r="BB1956" i="64"/>
  <c r="BB1957" i="64" s="1"/>
  <c r="AG1890" i="64"/>
  <c r="AH1886" i="64" s="1"/>
  <c r="AH1892" i="64" s="1"/>
  <c r="AZ1506" i="64"/>
  <c r="AZ1215" i="64"/>
  <c r="AZ1667"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6" i="64" a="1"/>
  <c r="BA2396" i="64" s="1"/>
  <c r="BA2473" i="64" a="1"/>
  <c r="BA2473" i="64" s="1"/>
  <c r="BA2447" i="64" a="1"/>
  <c r="BA2447" i="64" s="1"/>
  <c r="BA2422" i="64" a="1"/>
  <c r="BA2422" i="64" s="1"/>
  <c r="BA1643" i="64" a="1"/>
  <c r="BA1643" i="64" s="1"/>
  <c r="BA1644" i="64" s="1"/>
  <c r="BA89" i="64" a="1"/>
  <c r="BA89" i="64" s="1"/>
  <c r="BA90" i="64" a="1"/>
  <c r="BA90" i="64" s="1"/>
  <c r="BA91" i="64" a="1"/>
  <c r="BA91" i="64" s="1"/>
  <c r="BA92" i="64" a="1"/>
  <c r="BA92" i="64" s="1"/>
  <c r="AZ93" i="64"/>
  <c r="BA1587" i="64" a="1"/>
  <c r="BA1587" i="64" s="1"/>
  <c r="BA1588" i="64" s="1"/>
  <c r="BA389" i="64" a="1"/>
  <c r="BA389" i="64" s="1"/>
  <c r="BO1793" i="64"/>
  <c r="BO1795" i="64" s="1"/>
  <c r="BA2523" i="64" a="1"/>
  <c r="BA2523" i="64" s="1"/>
  <c r="BA1507" i="64" a="1"/>
  <c r="BA1507" i="64" s="1"/>
  <c r="BA1887" i="64" a="1"/>
  <c r="BA1887" i="64" s="1"/>
  <c r="BA1895" i="64" s="1"/>
  <c r="BA1668" i="64" a="1"/>
  <c r="BA1668" i="64" s="1"/>
  <c r="BA1674" i="64" a="1"/>
  <c r="BA1674" i="64" s="1"/>
  <c r="BA1666" i="64" a="1"/>
  <c r="BA1666" i="64" s="1"/>
  <c r="BA1214" i="64" a="1"/>
  <c r="BA1214" i="64" s="1"/>
  <c r="BA997" i="64" a="1"/>
  <c r="BA997" i="64" s="1"/>
  <c r="BA437" i="64" a="1"/>
  <c r="BA575" i="64" a="1"/>
  <c r="BA414" i="64" a="1"/>
  <c r="AW621" i="64" a="1"/>
  <c r="BA599" i="64" a="1"/>
  <c r="BA698" i="64" a="1"/>
  <c r="BA1215" i="64" a="1"/>
  <c r="BA1751" i="64" a="1"/>
  <c r="BA1506" i="64" a="1"/>
  <c r="BA1752" i="64" a="1"/>
  <c r="BA1667" i="64" a="1"/>
  <c r="BB2207" i="64" a="1"/>
  <c r="BA2166" i="64" a="1"/>
  <c r="BB2241" i="64" a="1"/>
  <c r="BA2187" i="64" a="1"/>
  <c r="BA390" i="64" a="1"/>
  <c r="BA2144" i="64" a="1"/>
  <c r="BA998" i="64" a="1"/>
  <c r="BF26" i="1185" l="1"/>
  <c r="BG21" i="1185"/>
  <c r="AP499" i="64"/>
  <c r="CL145" i="64"/>
  <c r="M144" i="64"/>
  <c r="M145" i="64" s="1"/>
  <c r="P144" i="64"/>
  <c r="P145" i="64" s="1"/>
  <c r="CL1817" i="64"/>
  <c r="P1817" i="64" s="1"/>
  <c r="P1815" i="64"/>
  <c r="AH1896" i="64" a="1"/>
  <c r="AH1896" i="64" s="1"/>
  <c r="AH1889" i="64" s="1"/>
  <c r="CL47" i="861"/>
  <c r="CL88" i="861" s="1"/>
  <c r="CK88" i="861"/>
  <c r="CQ92" i="861"/>
  <c r="CP71" i="863"/>
  <c r="CP69" i="863"/>
  <c r="CP23" i="863" s="1"/>
  <c r="CP34" i="861" s="1"/>
  <c r="CQ19"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0" i="64"/>
  <c r="BA2062" i="64"/>
  <c r="BB2053" i="64" a="1"/>
  <c r="BB2053" i="64" s="1"/>
  <c r="BB2054" i="64" a="1"/>
  <c r="BB2054" i="64" s="1"/>
  <c r="BB2055" i="64" a="1"/>
  <c r="BB2055" i="64" s="1"/>
  <c r="BB2056" i="64" a="1"/>
  <c r="BB2056" i="64" s="1"/>
  <c r="BB2058" i="64" a="1"/>
  <c r="BB2058" i="64" s="1"/>
  <c r="BB2060" i="64" a="1"/>
  <c r="BB2060" i="64" s="1"/>
  <c r="BB2061" i="64" a="1"/>
  <c r="BB2061" i="64" s="1"/>
  <c r="BB2059" i="64" a="1"/>
  <c r="BB2059" i="64" s="1"/>
  <c r="BB2057" i="64" a="1"/>
  <c r="BB2057" i="64" s="1"/>
  <c r="BB436" i="64" a="1"/>
  <c r="BB436" i="64" s="1"/>
  <c r="BB435" i="64" a="1"/>
  <c r="BB435" i="64" s="1"/>
  <c r="BB413" i="64" a="1"/>
  <c r="BB413" i="64" s="1"/>
  <c r="BA414" i="64"/>
  <c r="BB2241" i="64"/>
  <c r="BB2207" i="64"/>
  <c r="DH2444" i="64"/>
  <c r="BA2166" i="64"/>
  <c r="BA2144" i="64"/>
  <c r="BB2499" i="64" a="1"/>
  <c r="BB2499" i="64" s="1"/>
  <c r="BB2145" i="64" a="1"/>
  <c r="BB2145" i="64" s="1"/>
  <c r="BB2165" i="64" a="1"/>
  <c r="BB2165" i="64" s="1"/>
  <c r="CK1860" i="64"/>
  <c r="CL1858" i="64"/>
  <c r="CL1837" i="64"/>
  <c r="P1837" i="64" s="1"/>
  <c r="AW1773" i="64"/>
  <c r="AX1770" i="64"/>
  <c r="AX1772" i="64" s="1"/>
  <c r="AX1773" i="64" s="1"/>
  <c r="AY1761" i="64"/>
  <c r="AZ1759" i="64"/>
  <c r="AZ1768" i="64"/>
  <c r="AZ1760" i="64"/>
  <c r="AZ1769" i="64"/>
  <c r="BB1765" i="64" a="1"/>
  <c r="BB1765" i="64" s="1"/>
  <c r="BB1764" i="64" a="1"/>
  <c r="BB1764" i="64" s="1"/>
  <c r="BB1755" i="64" a="1"/>
  <c r="BB1755" i="64" s="1"/>
  <c r="BB1756" i="64" a="1"/>
  <c r="BB1756" i="64" s="1"/>
  <c r="BA1752" i="64"/>
  <c r="BA1751" i="64"/>
  <c r="BB1746" i="64" a="1"/>
  <c r="BB1746" i="64" s="1"/>
  <c r="BB1747" i="64" a="1"/>
  <c r="BB1747" i="64" s="1"/>
  <c r="BA2187" i="64"/>
  <c r="BB2186" i="64" a="1"/>
  <c r="BB2186" i="64" s="1"/>
  <c r="BB573" i="64" a="1"/>
  <c r="BB573" i="64" s="1"/>
  <c r="AW621" i="64"/>
  <c r="BC1956" i="64"/>
  <c r="AX620" i="64" a="1"/>
  <c r="AX620" i="64" s="1"/>
  <c r="BA1506" i="64"/>
  <c r="BA1215" i="64"/>
  <c r="BA1667"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6" i="64" a="1"/>
  <c r="BB2396" i="64" s="1"/>
  <c r="BB2473" i="64" a="1"/>
  <c r="BB2473" i="64" s="1"/>
  <c r="BB2447" i="64" a="1"/>
  <c r="BB2447" i="64" s="1"/>
  <c r="BB2422" i="64" a="1"/>
  <c r="BB2422" i="64" s="1"/>
  <c r="BB1643" i="64" a="1"/>
  <c r="BB1643" i="64" s="1"/>
  <c r="BB1644" i="64" s="1"/>
  <c r="BB90" i="64" a="1"/>
  <c r="BB90" i="64" s="1"/>
  <c r="BB89" i="64" a="1"/>
  <c r="BB89" i="64" s="1"/>
  <c r="BB91" i="64" a="1"/>
  <c r="BB91" i="64" s="1"/>
  <c r="BB92" i="64" a="1"/>
  <c r="BB92" i="64" s="1"/>
  <c r="BA93" i="64"/>
  <c r="BB1587" i="64" a="1"/>
  <c r="BB1587" i="64" s="1"/>
  <c r="BB1588" i="64" s="1"/>
  <c r="BB389" i="64" a="1"/>
  <c r="BB389" i="64" s="1"/>
  <c r="BP1793" i="64"/>
  <c r="BP1795" i="64" s="1"/>
  <c r="BB2523" i="64" a="1"/>
  <c r="BB2523" i="64" s="1"/>
  <c r="BB1507" i="64" a="1"/>
  <c r="BB1507" i="64" s="1"/>
  <c r="BB1887" i="64" a="1"/>
  <c r="BB1887" i="64" s="1"/>
  <c r="BB1895" i="64" s="1"/>
  <c r="BB1674" i="64" a="1"/>
  <c r="BB1674" i="64" s="1"/>
  <c r="BB1666" i="64" a="1"/>
  <c r="BB1666" i="64" s="1"/>
  <c r="BB1668" i="64" a="1"/>
  <c r="BB1668" i="64" s="1"/>
  <c r="BB1214" i="64" a="1"/>
  <c r="BB1214" i="64" s="1"/>
  <c r="BB997" i="64" a="1"/>
  <c r="BB997" i="64" s="1"/>
  <c r="BB414" i="64" a="1"/>
  <c r="BC2207" i="64" a="1"/>
  <c r="BC2241" i="64" a="1"/>
  <c r="BB1751" i="64" a="1"/>
  <c r="BB599" i="64" a="1"/>
  <c r="BB2166" i="64" a="1"/>
  <c r="BB2144" i="64" a="1"/>
  <c r="BB575" i="64" a="1"/>
  <c r="BB1667" i="64" a="1"/>
  <c r="BB698" i="64" a="1"/>
  <c r="BB1215" i="64" a="1"/>
  <c r="BB437" i="64" a="1"/>
  <c r="BB2187" i="64" a="1"/>
  <c r="BB1752" i="64" a="1"/>
  <c r="BB998" i="64" a="1"/>
  <c r="AX621" i="64" a="1"/>
  <c r="BB1506" i="64" a="1"/>
  <c r="BB390" i="64" a="1"/>
  <c r="BG25" i="1185" l="1"/>
  <c r="AP508" i="64"/>
  <c r="L499" i="64"/>
  <c r="CL1860" i="64"/>
  <c r="P1860" i="64" s="1"/>
  <c r="P1858" i="64"/>
  <c r="BC1957" i="64"/>
  <c r="CP25" i="863"/>
  <c r="CP36" i="861" s="1"/>
  <c r="CP63" i="861"/>
  <c r="CR92" i="861"/>
  <c r="P47" i="861"/>
  <c r="P88" i="861" s="1"/>
  <c r="CP72" i="863"/>
  <c r="CQ12" i="863"/>
  <c r="CQ71" i="863" s="1"/>
  <c r="CP33" i="861"/>
  <c r="CP38" i="861" s="1"/>
  <c r="CP40" i="861" s="1"/>
  <c r="CP26" i="863"/>
  <c r="BC263" i="64"/>
  <c r="BD277" i="64"/>
  <c r="BD260" i="64"/>
  <c r="BD278" i="64"/>
  <c r="BD261" i="64"/>
  <c r="BD279" i="64"/>
  <c r="BD262" i="64"/>
  <c r="BD280" i="64"/>
  <c r="BC281" i="64"/>
  <c r="CG7" i="860"/>
  <c r="CG3" i="860"/>
  <c r="CG4" i="860" s="1"/>
  <c r="CH2" i="860"/>
  <c r="CG1" i="860"/>
  <c r="CO2496" i="64"/>
  <c r="CO2393" i="64"/>
  <c r="CO2397" i="64" s="1"/>
  <c r="CO2470" i="64"/>
  <c r="BB698" i="64"/>
  <c r="BB708" i="64" s="1"/>
  <c r="BC702" i="64" a="1"/>
  <c r="BC702" i="64" s="1"/>
  <c r="BC697" i="64" a="1"/>
  <c r="BC697" i="64" s="1"/>
  <c r="BB437" i="64"/>
  <c r="BA2070" i="64"/>
  <c r="BC2053" i="64" a="1"/>
  <c r="BC2053" i="64" s="1"/>
  <c r="BC2054" i="64" a="1"/>
  <c r="BC2054" i="64" s="1"/>
  <c r="BC2057" i="64" a="1"/>
  <c r="BC2057" i="64" s="1"/>
  <c r="BC2056" i="64" a="1"/>
  <c r="BC2056" i="64" s="1"/>
  <c r="BC2058" i="64" a="1"/>
  <c r="BC2058" i="64" s="1"/>
  <c r="BC2060" i="64" a="1"/>
  <c r="BC2060" i="64" s="1"/>
  <c r="BC2061" i="64" a="1"/>
  <c r="BC2061" i="64" s="1"/>
  <c r="BC2055" i="64" a="1"/>
  <c r="BC2055" i="64" s="1"/>
  <c r="BC2059" i="64" a="1"/>
  <c r="BC2059" i="64" s="1"/>
  <c r="BB2062" i="64"/>
  <c r="BC413" i="64" a="1"/>
  <c r="BC413" i="64" s="1"/>
  <c r="BC436" i="64" a="1"/>
  <c r="BC436" i="64" s="1"/>
  <c r="BC435" i="64" a="1"/>
  <c r="BC435" i="64" s="1"/>
  <c r="BB414" i="64"/>
  <c r="BC2241" i="64"/>
  <c r="BC2207" i="64"/>
  <c r="DJ2496" i="64"/>
  <c r="DJ2470" i="64"/>
  <c r="DJ2393" i="64"/>
  <c r="BB2144" i="64"/>
  <c r="BB2166" i="64"/>
  <c r="BC2145" i="64" a="1"/>
  <c r="BC2145" i="64" s="1"/>
  <c r="BC2165" i="64" a="1"/>
  <c r="BC2165" i="64" s="1"/>
  <c r="CL1839" i="64"/>
  <c r="P1839" i="64" s="1"/>
  <c r="BC2499" i="64" a="1"/>
  <c r="BC2499" i="64" s="1"/>
  <c r="AZ1761" i="64"/>
  <c r="AY1770" i="64"/>
  <c r="AY1772" i="64" s="1"/>
  <c r="AZ1770" i="64"/>
  <c r="BA1759" i="64"/>
  <c r="BA1768" i="64"/>
  <c r="BA1760" i="64"/>
  <c r="BA1769" i="64"/>
  <c r="BC1765" i="64" a="1"/>
  <c r="BC1765" i="64" s="1"/>
  <c r="BC1764" i="64" a="1"/>
  <c r="BC1764" i="64" s="1"/>
  <c r="BC1755" i="64" a="1"/>
  <c r="BC1755" i="64" s="1"/>
  <c r="BC1756" i="64" a="1"/>
  <c r="BC1756" i="64" s="1"/>
  <c r="BB1752" i="64"/>
  <c r="BB1751" i="64"/>
  <c r="BC1746" i="64" a="1"/>
  <c r="BC1746" i="64" s="1"/>
  <c r="BC1747" i="64" a="1"/>
  <c r="BC1747" i="64" s="1"/>
  <c r="BB2187" i="64"/>
  <c r="BC2186" i="64" a="1"/>
  <c r="BC2186" i="64" s="1"/>
  <c r="BC573" i="64" a="1"/>
  <c r="BC573" i="64" s="1"/>
  <c r="AX621" i="64"/>
  <c r="AY620" i="64" a="1"/>
  <c r="AY620" i="64" s="1"/>
  <c r="BD1956" i="64"/>
  <c r="BD1957" i="64" s="1"/>
  <c r="AH1890" i="64"/>
  <c r="AI1886" i="64" s="1"/>
  <c r="AI1892" i="64" s="1"/>
  <c r="BB1215" i="64"/>
  <c r="BB1667"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6" i="64" a="1"/>
  <c r="BC2396" i="64" s="1"/>
  <c r="BC2473" i="64" a="1"/>
  <c r="BC2473" i="64" s="1"/>
  <c r="BC2447" i="64" a="1"/>
  <c r="BC2447" i="64" s="1"/>
  <c r="BC2422" i="64" a="1"/>
  <c r="BC2422" i="64" s="1"/>
  <c r="BC1643" i="64" a="1"/>
  <c r="BC1643" i="64" s="1"/>
  <c r="BC1644" i="64" s="1"/>
  <c r="BC90" i="64" a="1"/>
  <c r="BC90" i="64" s="1"/>
  <c r="BC91" i="64" a="1"/>
  <c r="BC91" i="64" s="1"/>
  <c r="BC92" i="64" a="1"/>
  <c r="BC92" i="64" s="1"/>
  <c r="BC89" i="64" a="1"/>
  <c r="BC89" i="64" s="1"/>
  <c r="BB93" i="64"/>
  <c r="BC1587" i="64" a="1"/>
  <c r="BC1587" i="64" s="1"/>
  <c r="BC1588" i="64" s="1"/>
  <c r="BC389" i="64" a="1"/>
  <c r="BC389" i="64" s="1"/>
  <c r="BQ1793" i="64"/>
  <c r="BQ1795" i="64" s="1"/>
  <c r="BC2523" i="64" a="1"/>
  <c r="BC2523" i="64" s="1"/>
  <c r="BC1507" i="64" a="1"/>
  <c r="BC1507" i="64" s="1"/>
  <c r="BC1887" i="64" a="1"/>
  <c r="BC1887" i="64" s="1"/>
  <c r="BC1895" i="64" s="1"/>
  <c r="BC1674" i="64" a="1"/>
  <c r="BC1674" i="64" s="1"/>
  <c r="BC1666" i="64" a="1"/>
  <c r="BC1666" i="64" s="1"/>
  <c r="BC1668" i="64" a="1"/>
  <c r="BC1668" i="64" s="1"/>
  <c r="BC1214" i="64" a="1"/>
  <c r="BC1214" i="64" s="1"/>
  <c r="BC997" i="64" a="1"/>
  <c r="BC997" i="64" s="1"/>
  <c r="BC2187" i="64" a="1"/>
  <c r="BC2166" i="64" a="1"/>
  <c r="BC575" i="64" a="1"/>
  <c r="BC1506" i="64" a="1"/>
  <c r="BC1667" i="64" a="1"/>
  <c r="BC2144" i="64" a="1"/>
  <c r="BC698" i="64" a="1"/>
  <c r="BD2241" i="64" a="1"/>
  <c r="BC1752" i="64" a="1"/>
  <c r="BC599" i="64" a="1"/>
  <c r="BC437" i="64" a="1"/>
  <c r="BD2207" i="64" a="1"/>
  <c r="BC414" i="64" a="1"/>
  <c r="AY621" i="64" a="1"/>
  <c r="BC998" i="64" a="1"/>
  <c r="BC1751" i="64" a="1"/>
  <c r="BC1215" i="64" a="1"/>
  <c r="BC390" i="64" a="1"/>
  <c r="BG26" i="1185" l="1"/>
  <c r="BH21" i="1185"/>
  <c r="AP510" i="64"/>
  <c r="AP500" i="64" s="1"/>
  <c r="AP502" i="64" s="1"/>
  <c r="AI1896" i="64" a="1"/>
  <c r="AI1896" i="64" s="1"/>
  <c r="AI1889" i="64" s="1"/>
  <c r="CQ25" i="863"/>
  <c r="CQ36" i="861" s="1"/>
  <c r="CQ63" i="861"/>
  <c r="CQ87" i="861"/>
  <c r="CQ67" i="863"/>
  <c r="CQ22" i="863" s="1"/>
  <c r="CQ69" i="863"/>
  <c r="CQ23" i="863" s="1"/>
  <c r="CQ34" i="861" s="1"/>
  <c r="CR19" i="861"/>
  <c r="CR12" i="863" s="1"/>
  <c r="CP41" i="861"/>
  <c r="BD263" i="64"/>
  <c r="BD281" i="64"/>
  <c r="BE277" i="64"/>
  <c r="BE260" i="64"/>
  <c r="BE278" i="64"/>
  <c r="BE279" i="64"/>
  <c r="BE261" i="64"/>
  <c r="BE280" i="64"/>
  <c r="BE262" i="64"/>
  <c r="CH7" i="860"/>
  <c r="CH3" i="860"/>
  <c r="CH4" i="860" s="1"/>
  <c r="CI2" i="860"/>
  <c r="CH1" i="860"/>
  <c r="CO2399" i="64"/>
  <c r="CP2470" i="64"/>
  <c r="CP2393" i="64"/>
  <c r="CP2397" i="64" s="1"/>
  <c r="CP2399" i="64" s="1"/>
  <c r="CP2496" i="64"/>
  <c r="BC698" i="64"/>
  <c r="BD702" i="64" a="1"/>
  <c r="BD702" i="64" s="1"/>
  <c r="BD697" i="64" a="1"/>
  <c r="BD697" i="64" s="1"/>
  <c r="BB2070" i="64"/>
  <c r="M2070" i="64" s="1"/>
  <c r="BC437" i="64"/>
  <c r="BD2059" i="64" a="1"/>
  <c r="BD2059" i="64" s="1"/>
  <c r="BD2053" i="64" a="1"/>
  <c r="BD2053" i="64" s="1"/>
  <c r="BD2057" i="64" a="1"/>
  <c r="BD2057" i="64" s="1"/>
  <c r="BD2056" i="64" a="1"/>
  <c r="BD2056" i="64" s="1"/>
  <c r="BD2058" i="64" a="1"/>
  <c r="BD2058" i="64" s="1"/>
  <c r="BD2054" i="64" a="1"/>
  <c r="BD2054" i="64" s="1"/>
  <c r="BD2060" i="64" a="1"/>
  <c r="BD2060" i="64" s="1"/>
  <c r="BD2061" i="64" a="1"/>
  <c r="BD2061" i="64" s="1"/>
  <c r="BD2055" i="64" a="1"/>
  <c r="BD2055" i="64" s="1"/>
  <c r="BC2062" i="64"/>
  <c r="BD413" i="64" a="1"/>
  <c r="BD413" i="64" s="1"/>
  <c r="BD436" i="64" a="1"/>
  <c r="BD436" i="64" s="1"/>
  <c r="BD435" i="64" a="1"/>
  <c r="BD435" i="64" s="1"/>
  <c r="BC414" i="64"/>
  <c r="BD2207" i="64"/>
  <c r="BD2241" i="64"/>
  <c r="DI2444" i="64"/>
  <c r="BC2166" i="64"/>
  <c r="BC2144" i="64"/>
  <c r="BD2145" i="64" a="1"/>
  <c r="BD2145" i="64" s="1"/>
  <c r="BD2165" i="64" a="1"/>
  <c r="BD2165" i="64" s="1"/>
  <c r="BD2499" i="64" a="1"/>
  <c r="BD2499" i="64" s="1"/>
  <c r="AZ1772" i="64"/>
  <c r="AZ1773" i="64" s="1"/>
  <c r="AY1773" i="64"/>
  <c r="BA1761" i="64"/>
  <c r="BB1759" i="64"/>
  <c r="BB1768" i="64"/>
  <c r="BB1760" i="64"/>
  <c r="BB1769" i="64"/>
  <c r="BD1764" i="64" a="1"/>
  <c r="BD1764" i="64" s="1"/>
  <c r="BD1765" i="64" a="1"/>
  <c r="BD1765" i="64" s="1"/>
  <c r="BD1756" i="64" a="1"/>
  <c r="BD1756" i="64" s="1"/>
  <c r="BD1755" i="64" a="1"/>
  <c r="BD1755" i="64" s="1"/>
  <c r="BC1752" i="64"/>
  <c r="BC1751" i="64"/>
  <c r="BD1746" i="64" a="1"/>
  <c r="BD1746" i="64" s="1"/>
  <c r="BD1747" i="64" a="1"/>
  <c r="BD1747" i="64" s="1"/>
  <c r="BC2187" i="64"/>
  <c r="BD2186" i="64" a="1"/>
  <c r="BD2186" i="64" s="1"/>
  <c r="BD573" i="64" a="1"/>
  <c r="BD573" i="64" s="1"/>
  <c r="AY621" i="64"/>
  <c r="BE1956" i="64"/>
  <c r="AZ620" i="64" a="1"/>
  <c r="AZ620" i="64" s="1"/>
  <c r="BC1667"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6" i="64" a="1"/>
  <c r="BD2396" i="64" s="1"/>
  <c r="BD2473" i="64" a="1"/>
  <c r="BD2473" i="64" s="1"/>
  <c r="BD2447" i="64" a="1"/>
  <c r="BD2447" i="64" s="1"/>
  <c r="BD2422" i="64" a="1"/>
  <c r="BD2422" i="64" s="1"/>
  <c r="BD1643" i="64" a="1"/>
  <c r="BD1643" i="64" s="1"/>
  <c r="BD1644" i="64" s="1"/>
  <c r="BC93" i="64"/>
  <c r="BD89" i="64" a="1"/>
  <c r="BD89" i="64" s="1"/>
  <c r="BD90" i="64" a="1"/>
  <c r="BD90" i="64" s="1"/>
  <c r="BD91" i="64" a="1"/>
  <c r="BD91" i="64" s="1"/>
  <c r="BD92" i="64" a="1"/>
  <c r="BD92" i="64" s="1"/>
  <c r="BD1587" i="64" a="1"/>
  <c r="BD1587" i="64" s="1"/>
  <c r="BD1588" i="64" s="1"/>
  <c r="BD389" i="64" a="1"/>
  <c r="BD389" i="64" s="1"/>
  <c r="BR1793" i="64"/>
  <c r="BR1795" i="64" s="1"/>
  <c r="BD2523" i="64" a="1"/>
  <c r="BD2523" i="64" s="1"/>
  <c r="BD1507" i="64" a="1"/>
  <c r="BD1507" i="64" s="1"/>
  <c r="BD1887" i="64" a="1"/>
  <c r="BD1887" i="64" s="1"/>
  <c r="BD1895" i="64" s="1"/>
  <c r="BD1674" i="64" a="1"/>
  <c r="BD1674" i="64" s="1"/>
  <c r="BD1666" i="64" a="1"/>
  <c r="BD1666" i="64" s="1"/>
  <c r="BD1668" i="64" a="1"/>
  <c r="BD1668" i="64" s="1"/>
  <c r="BD1214" i="64" a="1"/>
  <c r="BD1214" i="64" s="1"/>
  <c r="BD997" i="64" a="1"/>
  <c r="BD997" i="64" s="1"/>
  <c r="BD2166" i="64" a="1"/>
  <c r="BD575" i="64" a="1"/>
  <c r="BE2207" i="64" a="1"/>
  <c r="BD1215" i="64" a="1"/>
  <c r="BE2241" i="64" a="1"/>
  <c r="AZ621" i="64" a="1"/>
  <c r="BD2144" i="64" a="1"/>
  <c r="BD1751" i="64" a="1"/>
  <c r="BD414" i="64" a="1"/>
  <c r="BD1667" i="64" a="1"/>
  <c r="BD599" i="64" a="1"/>
  <c r="BD437" i="64" a="1"/>
  <c r="BD698" i="64" a="1"/>
  <c r="BD998" i="64" a="1"/>
  <c r="BD390" i="64" a="1"/>
  <c r="BD2187" i="64" a="1"/>
  <c r="BD1752" i="64" a="1"/>
  <c r="BD1506" i="64" a="1"/>
  <c r="BH25" i="1185" l="1"/>
  <c r="AP511" i="64"/>
  <c r="AQ507" i="64" s="1"/>
  <c r="L502" i="64"/>
  <c r="AP503" i="64"/>
  <c r="BE1957" i="64"/>
  <c r="CR87" i="861"/>
  <c r="CQ72" i="863"/>
  <c r="CR28" i="861"/>
  <c r="CR29" i="861" s="1"/>
  <c r="CQ33" i="861"/>
  <c r="CQ38" i="861" s="1"/>
  <c r="CQ40"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6" i="64"/>
  <c r="CQ2470" i="64"/>
  <c r="CQ2393" i="64"/>
  <c r="CQ2397" i="64" s="1"/>
  <c r="CQ2399" i="64" s="1"/>
  <c r="BD698" i="64"/>
  <c r="BD708" i="64" s="1"/>
  <c r="BC708" i="64"/>
  <c r="BE702" i="64" a="1"/>
  <c r="BE702" i="64" s="1"/>
  <c r="BE697" i="64" a="1"/>
  <c r="BE697" i="64" s="1"/>
  <c r="BD437" i="64"/>
  <c r="BC2070" i="64"/>
  <c r="BE2054" i="64" a="1"/>
  <c r="BE2054" i="64" s="1"/>
  <c r="BE2055" i="64" a="1"/>
  <c r="BE2055" i="64" s="1"/>
  <c r="BE2056" i="64" a="1"/>
  <c r="BE2056" i="64" s="1"/>
  <c r="BE2057" i="64" a="1"/>
  <c r="BE2057" i="64" s="1"/>
  <c r="BE2058" i="64" a="1"/>
  <c r="BE2058" i="64" s="1"/>
  <c r="BE2059" i="64" a="1"/>
  <c r="BE2059" i="64" s="1"/>
  <c r="BE2053" i="64" a="1"/>
  <c r="BE2053" i="64" s="1"/>
  <c r="BE2060" i="64" a="1"/>
  <c r="BE2060" i="64" s="1"/>
  <c r="BE2061" i="64" a="1"/>
  <c r="BE2061" i="64" s="1"/>
  <c r="BD2062" i="64"/>
  <c r="BE413" i="64" a="1"/>
  <c r="BE413" i="64" s="1"/>
  <c r="BE436" i="64" a="1"/>
  <c r="BE436" i="64" s="1"/>
  <c r="BE435" i="64" a="1"/>
  <c r="BE435" i="64" s="1"/>
  <c r="BD414" i="64"/>
  <c r="BE2241" i="64"/>
  <c r="BE2207" i="64"/>
  <c r="DK2496" i="64"/>
  <c r="DK2470" i="64"/>
  <c r="DK2393" i="64"/>
  <c r="BD2166" i="64"/>
  <c r="BD2144" i="64"/>
  <c r="BE2145" i="64" a="1"/>
  <c r="BE2145" i="64" s="1"/>
  <c r="BE2165" i="64" a="1"/>
  <c r="BE2165" i="64" s="1"/>
  <c r="BE2499" i="64" a="1"/>
  <c r="BE2499" i="64" s="1"/>
  <c r="BB1761" i="64"/>
  <c r="BA1770" i="64"/>
  <c r="BA1772" i="64" s="1"/>
  <c r="BA1773" i="64" s="1"/>
  <c r="BC1760" i="64"/>
  <c r="BC1769" i="64"/>
  <c r="BB1770" i="64"/>
  <c r="BC1759" i="64"/>
  <c r="BC1768" i="64"/>
  <c r="BE1765" i="64" a="1"/>
  <c r="BE1765" i="64" s="1"/>
  <c r="BE1764" i="64" a="1"/>
  <c r="BE1764" i="64" s="1"/>
  <c r="BE1755" i="64" a="1"/>
  <c r="BE1755" i="64" s="1"/>
  <c r="BE1756" i="64" a="1"/>
  <c r="BE1756" i="64" s="1"/>
  <c r="BD1752" i="64"/>
  <c r="BD1751" i="64"/>
  <c r="BE1746" i="64" a="1"/>
  <c r="BE1746" i="64" s="1"/>
  <c r="BE1747" i="64" a="1"/>
  <c r="BE1747" i="64" s="1"/>
  <c r="BD2187" i="64"/>
  <c r="BE2186" i="64" a="1"/>
  <c r="BE2186" i="64" s="1"/>
  <c r="BE573" i="64" a="1"/>
  <c r="BE573" i="64" s="1"/>
  <c r="AZ621" i="64"/>
  <c r="BA620" i="64" a="1"/>
  <c r="BA620" i="64" s="1"/>
  <c r="BF1956" i="64"/>
  <c r="BF1957" i="64" s="1"/>
  <c r="AI1890" i="64"/>
  <c r="AJ1886" i="64" s="1"/>
  <c r="AJ1892" i="64" s="1"/>
  <c r="BD1215" i="64"/>
  <c r="BD1667"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6" i="64" a="1"/>
  <c r="BE2396" i="64" s="1"/>
  <c r="BE2473" i="64" a="1"/>
  <c r="BE2473" i="64" s="1"/>
  <c r="BE2447" i="64" a="1"/>
  <c r="BE2447" i="64" s="1"/>
  <c r="BE2422" i="64" a="1"/>
  <c r="BE2422" i="64" s="1"/>
  <c r="BE1643" i="64" a="1"/>
  <c r="BE1643" i="64" s="1"/>
  <c r="BE1644" i="64" s="1"/>
  <c r="BE89" i="64" a="1"/>
  <c r="BE89" i="64" s="1"/>
  <c r="BE90" i="64" a="1"/>
  <c r="BE90" i="64" s="1"/>
  <c r="BE91" i="64" a="1"/>
  <c r="BE91" i="64" s="1"/>
  <c r="BE92" i="64" a="1"/>
  <c r="BE92" i="64" s="1"/>
  <c r="BD93" i="64"/>
  <c r="BE1587" i="64" a="1"/>
  <c r="BE1587" i="64" s="1"/>
  <c r="BE1588" i="64" s="1"/>
  <c r="BE389" i="64" a="1"/>
  <c r="BE389" i="64" s="1"/>
  <c r="BS1793" i="64"/>
  <c r="BS1795" i="64" s="1"/>
  <c r="BE2523" i="64" a="1"/>
  <c r="BE2523" i="64" s="1"/>
  <c r="BE1507" i="64" a="1"/>
  <c r="BE1507" i="64" s="1"/>
  <c r="BE1887" i="64" a="1"/>
  <c r="BE1887" i="64" s="1"/>
  <c r="BE1895" i="64" s="1"/>
  <c r="BE1666" i="64" a="1"/>
  <c r="BE1666" i="64" s="1"/>
  <c r="BE1668" i="64" a="1"/>
  <c r="BE1668" i="64" s="1"/>
  <c r="BE1674" i="64" a="1"/>
  <c r="BE1674" i="64" s="1"/>
  <c r="BE1214" i="64" a="1"/>
  <c r="BE1214" i="64" s="1"/>
  <c r="BE997" i="64" a="1"/>
  <c r="BE997" i="64" s="1"/>
  <c r="BE599" i="64" a="1"/>
  <c r="BE414" i="64" a="1"/>
  <c r="BE698" i="64" a="1"/>
  <c r="BF2207" i="64" a="1"/>
  <c r="BE2187" i="64" a="1"/>
  <c r="BA621" i="64" a="1"/>
  <c r="BE1215" i="64" a="1"/>
  <c r="BF2241" i="64" a="1"/>
  <c r="BE1752" i="64" a="1"/>
  <c r="BE1751" i="64" a="1"/>
  <c r="BE1506" i="64" a="1"/>
  <c r="BE1667" i="64" a="1"/>
  <c r="BE2166" i="64" a="1"/>
  <c r="BE575" i="64" a="1"/>
  <c r="BE2144" i="64" a="1"/>
  <c r="BE437" i="64" a="1"/>
  <c r="BE390" i="64" a="1"/>
  <c r="BE998" i="64" a="1"/>
  <c r="BH26" i="1185" l="1"/>
  <c r="BI21" i="1185"/>
  <c r="L511" i="64"/>
  <c r="M507" i="64" s="1"/>
  <c r="AP512" i="64"/>
  <c r="AP516" i="64"/>
  <c r="L516" i="64" s="1"/>
  <c r="AQ496" i="64"/>
  <c r="AQ499" i="64" s="1"/>
  <c r="AP504" i="64"/>
  <c r="L503" i="64"/>
  <c r="AJ1896" i="64" a="1"/>
  <c r="AJ1896" i="64" s="1"/>
  <c r="AJ1889" i="64" s="1"/>
  <c r="AJ1890" i="64" s="1"/>
  <c r="CR25" i="863"/>
  <c r="CR36" i="861" s="1"/>
  <c r="CR63" i="861"/>
  <c r="CS92" i="861"/>
  <c r="CS19" i="861"/>
  <c r="CS12" i="863" s="1"/>
  <c r="CQ41" i="861"/>
  <c r="CR22" i="863"/>
  <c r="CR72" i="863"/>
  <c r="BF281" i="64"/>
  <c r="BG277" i="64"/>
  <c r="BG278" i="64"/>
  <c r="BG260" i="64"/>
  <c r="BG261" i="64"/>
  <c r="BG279" i="64"/>
  <c r="BG280" i="64"/>
  <c r="BG262" i="64"/>
  <c r="BF263" i="64"/>
  <c r="CJ3" i="860"/>
  <c r="CJ4" i="860" s="1"/>
  <c r="CK2" i="860"/>
  <c r="CJ1" i="860"/>
  <c r="CJ7" i="860"/>
  <c r="CR2470" i="64"/>
  <c r="CR2393" i="64"/>
  <c r="CR2397" i="64" s="1"/>
  <c r="CR2399" i="64" s="1"/>
  <c r="CR2496" i="64"/>
  <c r="BE698" i="64"/>
  <c r="BF702" i="64" a="1"/>
  <c r="BF702" i="64" s="1"/>
  <c r="BF697" i="64" a="1"/>
  <c r="BF697" i="64" s="1"/>
  <c r="BE437" i="64"/>
  <c r="BD2070" i="64"/>
  <c r="BE2062" i="64"/>
  <c r="BF2053" i="64" a="1"/>
  <c r="BF2053" i="64" s="1"/>
  <c r="BF2054" i="64" a="1"/>
  <c r="BF2054" i="64" s="1"/>
  <c r="BF2055" i="64" a="1"/>
  <c r="BF2055" i="64" s="1"/>
  <c r="BF2056" i="64" a="1"/>
  <c r="BF2056" i="64" s="1"/>
  <c r="BF2057" i="64" a="1"/>
  <c r="BF2057" i="64" s="1"/>
  <c r="BF2059" i="64" a="1"/>
  <c r="BF2059" i="64" s="1"/>
  <c r="BF2058" i="64" a="1"/>
  <c r="BF2058" i="64" s="1"/>
  <c r="BF2060" i="64" a="1"/>
  <c r="BF2060" i="64" s="1"/>
  <c r="BF2061" i="64" a="1"/>
  <c r="BF2061" i="64" s="1"/>
  <c r="BF435" i="64" a="1"/>
  <c r="BF435" i="64" s="1"/>
  <c r="BF413" i="64" a="1"/>
  <c r="BF413" i="64" s="1"/>
  <c r="BF436" i="64" a="1"/>
  <c r="BF436" i="64" s="1"/>
  <c r="BE414" i="64"/>
  <c r="BF2241" i="64"/>
  <c r="BF2207" i="64"/>
  <c r="DJ2444" i="64"/>
  <c r="BE2166" i="64"/>
  <c r="BE2144" i="64"/>
  <c r="BF2145" i="64" a="1"/>
  <c r="BF2145" i="64" s="1"/>
  <c r="BF2165" i="64" a="1"/>
  <c r="BF2165" i="64" s="1"/>
  <c r="BF2499" i="64" a="1"/>
  <c r="BF2499" i="64" s="1"/>
  <c r="BB1772" i="64"/>
  <c r="BB1773" i="64" s="1"/>
  <c r="BC1761" i="64"/>
  <c r="BD1759" i="64"/>
  <c r="BD1768" i="64"/>
  <c r="BD1760" i="64"/>
  <c r="BD1769" i="64"/>
  <c r="BF1765" i="64" a="1"/>
  <c r="BF1765" i="64" s="1"/>
  <c r="BF1764" i="64" a="1"/>
  <c r="BF1764" i="64" s="1"/>
  <c r="BF1756" i="64" a="1"/>
  <c r="BF1756" i="64" s="1"/>
  <c r="BF1755" i="64" a="1"/>
  <c r="BF1755" i="64" s="1"/>
  <c r="BE1752" i="64"/>
  <c r="BE1751" i="64"/>
  <c r="BF1746" i="64" a="1"/>
  <c r="BF1746" i="64" s="1"/>
  <c r="BF1747" i="64" a="1"/>
  <c r="BF1747" i="64" s="1"/>
  <c r="BE2187" i="64"/>
  <c r="BF2186" i="64" a="1"/>
  <c r="BF2186" i="64" s="1"/>
  <c r="BF573" i="64" a="1"/>
  <c r="BF573" i="64" s="1"/>
  <c r="BA621" i="64"/>
  <c r="BG1956" i="64"/>
  <c r="BB620" i="64" a="1"/>
  <c r="BB620" i="64" s="1"/>
  <c r="BE1215" i="64"/>
  <c r="BE1667"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6" i="64" a="1"/>
  <c r="BF2396" i="64" s="1"/>
  <c r="BF2422" i="64" a="1"/>
  <c r="BF2422" i="64" s="1"/>
  <c r="BF2473" i="64" a="1"/>
  <c r="BF2473" i="64" s="1"/>
  <c r="BF2447" i="64" a="1"/>
  <c r="BF2447" i="64" s="1"/>
  <c r="BF1643" i="64" a="1"/>
  <c r="BF1643" i="64" s="1"/>
  <c r="BF1644" i="64" s="1"/>
  <c r="BF90" i="64" a="1"/>
  <c r="BF90" i="64" s="1"/>
  <c r="BF91" i="64" a="1"/>
  <c r="BF91" i="64" s="1"/>
  <c r="BF92" i="64" a="1"/>
  <c r="BF92" i="64" s="1"/>
  <c r="BF89" i="64" a="1"/>
  <c r="BF89" i="64" s="1"/>
  <c r="BE93" i="64"/>
  <c r="BF1587" i="64" a="1"/>
  <c r="BF1587" i="64" s="1"/>
  <c r="BF1588" i="64" s="1"/>
  <c r="BF389" i="64" a="1"/>
  <c r="BF389" i="64" s="1"/>
  <c r="BT1793" i="64"/>
  <c r="BT1795" i="64" s="1"/>
  <c r="BF2523" i="64" a="1"/>
  <c r="BF2523" i="64" s="1"/>
  <c r="BF1507" i="64" a="1"/>
  <c r="BF1507" i="64" s="1"/>
  <c r="BF1887" i="64" a="1"/>
  <c r="BF1887" i="64" s="1"/>
  <c r="BF1895" i="64" s="1"/>
  <c r="BF1666" i="64" a="1"/>
  <c r="BF1666" i="64" s="1"/>
  <c r="BF1668" i="64" a="1"/>
  <c r="BF1668" i="64" s="1"/>
  <c r="BF1674" i="64" a="1"/>
  <c r="BF1674" i="64" s="1"/>
  <c r="BF1214" i="64" a="1"/>
  <c r="BF1214" i="64" s="1"/>
  <c r="BF997" i="64" a="1"/>
  <c r="BF997" i="64" s="1"/>
  <c r="BF599" i="64" a="1"/>
  <c r="BF1215" i="64" a="1"/>
  <c r="BF2187" i="64" a="1"/>
  <c r="BG2241" i="64" a="1"/>
  <c r="BF2166" i="64" a="1"/>
  <c r="BF1667" i="64" a="1"/>
  <c r="BF1751" i="64" a="1"/>
  <c r="BF437" i="64" a="1"/>
  <c r="BF998" i="64" a="1"/>
  <c r="BG2207" i="64" a="1"/>
  <c r="BF698" i="64" a="1"/>
  <c r="BF414" i="64" a="1"/>
  <c r="BF575" i="64" a="1"/>
  <c r="BF2144" i="64" a="1"/>
  <c r="BF1752" i="64" a="1"/>
  <c r="BB621" i="64" a="1"/>
  <c r="BF390" i="64" a="1"/>
  <c r="BF1506" i="64" a="1"/>
  <c r="BI25" i="1185" l="1"/>
  <c r="M496" i="64"/>
  <c r="L504" i="64"/>
  <c r="AQ508" i="64"/>
  <c r="BG1957" i="64"/>
  <c r="CS87" i="861"/>
  <c r="CS28" i="861"/>
  <c r="CS29" i="861" s="1"/>
  <c r="CR33" i="861"/>
  <c r="CR38" i="861" s="1"/>
  <c r="CR40" i="861" s="1"/>
  <c r="CR26" i="863"/>
  <c r="CS67" i="863"/>
  <c r="CS71" i="863"/>
  <c r="CS69" i="863"/>
  <c r="CS23" i="863" s="1"/>
  <c r="CS34" i="861" s="1"/>
  <c r="BG263" i="64"/>
  <c r="BG281" i="64"/>
  <c r="BH277" i="64"/>
  <c r="BH260" i="64"/>
  <c r="BH278" i="64"/>
  <c r="BH279" i="64"/>
  <c r="BH261" i="64"/>
  <c r="BH280" i="64"/>
  <c r="BH262" i="64"/>
  <c r="CK1" i="860"/>
  <c r="CK7" i="860"/>
  <c r="CK3" i="860"/>
  <c r="CK4" i="860" s="1"/>
  <c r="CS2393" i="64"/>
  <c r="CS2397" i="64" s="1"/>
  <c r="CS2399" i="64" s="1"/>
  <c r="CS2496" i="64"/>
  <c r="CS2470" i="64"/>
  <c r="CO2444" i="64"/>
  <c r="CO2448" i="64" s="1"/>
  <c r="CO2450" i="64" s="1"/>
  <c r="BF698" i="64"/>
  <c r="BF708" i="64" s="1"/>
  <c r="BE708" i="64"/>
  <c r="BG702" i="64" a="1"/>
  <c r="BG702" i="64" s="1"/>
  <c r="BG697" i="64" a="1"/>
  <c r="BG697" i="64" s="1"/>
  <c r="BF437" i="64"/>
  <c r="BE2070" i="64"/>
  <c r="BG2053" i="64" a="1"/>
  <c r="BG2053" i="64" s="1"/>
  <c r="BG2054" i="64" a="1"/>
  <c r="BG2054" i="64" s="1"/>
  <c r="BG2055" i="64" a="1"/>
  <c r="BG2055" i="64" s="1"/>
  <c r="BG2056" i="64" a="1"/>
  <c r="BG2056" i="64" s="1"/>
  <c r="BG2057" i="64" a="1"/>
  <c r="BG2057" i="64" s="1"/>
  <c r="BG2058" i="64" a="1"/>
  <c r="BG2058" i="64" s="1"/>
  <c r="BG2060" i="64" a="1"/>
  <c r="BG2060" i="64" s="1"/>
  <c r="BG2061" i="64" a="1"/>
  <c r="BG2061" i="64" s="1"/>
  <c r="BG2059" i="64" a="1"/>
  <c r="BG2059" i="64" s="1"/>
  <c r="BF2062" i="64"/>
  <c r="BG435" i="64" a="1"/>
  <c r="BG435" i="64" s="1"/>
  <c r="BG413" i="64" a="1"/>
  <c r="BG413" i="64" s="1"/>
  <c r="BG436" i="64" a="1"/>
  <c r="BG436" i="64" s="1"/>
  <c r="BF414" i="64"/>
  <c r="BG2207" i="64"/>
  <c r="BG2241" i="64"/>
  <c r="DL2470" i="64"/>
  <c r="DL2393" i="64"/>
  <c r="DL2496" i="64"/>
  <c r="BF2166" i="64"/>
  <c r="BF2144" i="64"/>
  <c r="BG2145" i="64" a="1"/>
  <c r="BG2145" i="64" s="1"/>
  <c r="BG2165" i="64" a="1"/>
  <c r="BG2165" i="64" s="1"/>
  <c r="BG2499" i="64" a="1"/>
  <c r="BG2499" i="64" s="1"/>
  <c r="BC1770" i="64"/>
  <c r="BD1761" i="64"/>
  <c r="BE1760" i="64"/>
  <c r="BE1769" i="64"/>
  <c r="BE1759" i="64"/>
  <c r="BE1768" i="64"/>
  <c r="BG1765" i="64" a="1"/>
  <c r="BG1765" i="64" s="1"/>
  <c r="BG1764" i="64" a="1"/>
  <c r="BG1764" i="64" s="1"/>
  <c r="BG1756" i="64" a="1"/>
  <c r="BG1756" i="64" s="1"/>
  <c r="BG1755" i="64" a="1"/>
  <c r="BG1755" i="64" s="1"/>
  <c r="BF1752" i="64"/>
  <c r="BF1751" i="64"/>
  <c r="BG1746" i="64" a="1"/>
  <c r="BG1746" i="64" s="1"/>
  <c r="BG1747" i="64" a="1"/>
  <c r="BG1747" i="64" s="1"/>
  <c r="BF2187" i="64"/>
  <c r="BG2186" i="64" a="1"/>
  <c r="BG2186" i="64" s="1"/>
  <c r="BG573" i="64" a="1"/>
  <c r="BG573" i="64" s="1"/>
  <c r="BB621" i="64"/>
  <c r="BC620" i="64" a="1"/>
  <c r="BC620" i="64" s="1"/>
  <c r="BH1956" i="64"/>
  <c r="BH1957" i="64" s="1"/>
  <c r="BF1667" i="64"/>
  <c r="BF1506" i="64"/>
  <c r="BF1215" i="64"/>
  <c r="BF998" i="64"/>
  <c r="BF575" i="64"/>
  <c r="BF390" i="64"/>
  <c r="BF599" i="64"/>
  <c r="AK1886" i="64"/>
  <c r="AK1892"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6" i="64" a="1"/>
  <c r="BG2396" i="64" s="1"/>
  <c r="BG2473" i="64" a="1"/>
  <c r="BG2473" i="64" s="1"/>
  <c r="BG2447" i="64" a="1"/>
  <c r="BG2447" i="64" s="1"/>
  <c r="BG2422" i="64" a="1"/>
  <c r="BG2422" i="64" s="1"/>
  <c r="BG1643" i="64" a="1"/>
  <c r="BG1643" i="64" s="1"/>
  <c r="BG1644" i="64" s="1"/>
  <c r="BF93" i="64"/>
  <c r="BG90" i="64" a="1"/>
  <c r="BG90" i="64" s="1"/>
  <c r="BG91" i="64" a="1"/>
  <c r="BG91" i="64" s="1"/>
  <c r="BG92" i="64" a="1"/>
  <c r="BG92" i="64" s="1"/>
  <c r="BG89" i="64" a="1"/>
  <c r="BG89" i="64" s="1"/>
  <c r="BG1587" i="64" a="1"/>
  <c r="BG1587" i="64" s="1"/>
  <c r="BG1588" i="64" s="1"/>
  <c r="BG389" i="64" a="1"/>
  <c r="BG389" i="64" s="1"/>
  <c r="BU1793" i="64"/>
  <c r="BU1795" i="64" s="1"/>
  <c r="BG2523" i="64" a="1"/>
  <c r="BG2523" i="64" s="1"/>
  <c r="BG1507" i="64" a="1"/>
  <c r="BG1507" i="64" s="1"/>
  <c r="BG1887" i="64" a="1"/>
  <c r="BG1887" i="64" s="1"/>
  <c r="BG1895" i="64" s="1"/>
  <c r="BG1668" i="64" a="1"/>
  <c r="BG1668" i="64" s="1"/>
  <c r="BG1674" i="64" a="1"/>
  <c r="BG1674" i="64" s="1"/>
  <c r="BG1666" i="64" a="1"/>
  <c r="BG1666" i="64" s="1"/>
  <c r="BG1214" i="64" a="1"/>
  <c r="BG1214" i="64" s="1"/>
  <c r="BG997" i="64" a="1"/>
  <c r="BG997" i="64" s="1"/>
  <c r="BH2241" i="64" a="1"/>
  <c r="BG575" i="64" a="1"/>
  <c r="BG414" i="64" a="1"/>
  <c r="BH2207" i="64" a="1"/>
  <c r="BG599" i="64" a="1"/>
  <c r="BG2144" i="64" a="1"/>
  <c r="BG2166" i="64" a="1"/>
  <c r="BG2187" i="64" a="1"/>
  <c r="BG698" i="64" a="1"/>
  <c r="BG437" i="64" a="1"/>
  <c r="BG1667" i="64" a="1"/>
  <c r="BG1751" i="64" a="1"/>
  <c r="BC621" i="64" a="1"/>
  <c r="BG1215" i="64" a="1"/>
  <c r="BG1752" i="64" a="1"/>
  <c r="BG998" i="64" a="1"/>
  <c r="BG390" i="64" a="1"/>
  <c r="BG1506" i="64" a="1"/>
  <c r="BJ21" i="1185" l="1"/>
  <c r="BI26" i="1185"/>
  <c r="AQ510" i="64"/>
  <c r="AQ500" i="64" s="1"/>
  <c r="AQ502" i="64" s="1"/>
  <c r="AQ503" i="64" s="1"/>
  <c r="BC1772" i="64"/>
  <c r="BC1773" i="64" s="1"/>
  <c r="AK1896" i="64" a="1"/>
  <c r="AK1896" i="64" s="1"/>
  <c r="AK1889" i="64" s="1"/>
  <c r="AK1890" i="64" s="1"/>
  <c r="CS25" i="863"/>
  <c r="CS36" i="861" s="1"/>
  <c r="CS63" i="861"/>
  <c r="CT92" i="861"/>
  <c r="CT19" i="861"/>
  <c r="CT28" i="861" s="1"/>
  <c r="CT29" i="861" s="1"/>
  <c r="CS22" i="863"/>
  <c r="CS72" i="863"/>
  <c r="CR41" i="861"/>
  <c r="BH263" i="64"/>
  <c r="BI277" i="64"/>
  <c r="BI278" i="64"/>
  <c r="BI260" i="64"/>
  <c r="BI279" i="64"/>
  <c r="BI261" i="64"/>
  <c r="BI262" i="64"/>
  <c r="BI280" i="64"/>
  <c r="BH281" i="64"/>
  <c r="CT2393" i="64"/>
  <c r="CT2397" i="64" s="1"/>
  <c r="CT2399" i="64" s="1"/>
  <c r="CT2470" i="64"/>
  <c r="CT2496" i="64"/>
  <c r="CP2444" i="64"/>
  <c r="CP2448" i="64" s="1"/>
  <c r="CP2450" i="64" s="1"/>
  <c r="CQ2444" i="64"/>
  <c r="BG698" i="64"/>
  <c r="BH702" i="64" a="1"/>
  <c r="BH702" i="64" s="1"/>
  <c r="BH697" i="64" a="1"/>
  <c r="BH697" i="64" s="1"/>
  <c r="BF2070" i="64"/>
  <c r="BG437" i="64"/>
  <c r="BH2053" i="64" a="1"/>
  <c r="BH2053" i="64" s="1"/>
  <c r="BH2054" i="64" a="1"/>
  <c r="BH2054" i="64" s="1"/>
  <c r="BH2059" i="64" a="1"/>
  <c r="BH2059" i="64" s="1"/>
  <c r="BH2060" i="64" a="1"/>
  <c r="BH2060" i="64" s="1"/>
  <c r="BH2061" i="64" a="1"/>
  <c r="BH2061" i="64" s="1"/>
  <c r="BH2057" i="64" a="1"/>
  <c r="BH2057" i="64" s="1"/>
  <c r="BH2056" i="64" a="1"/>
  <c r="BH2056" i="64" s="1"/>
  <c r="BH2058" i="64" a="1"/>
  <c r="BH2058" i="64" s="1"/>
  <c r="BH2055" i="64" a="1"/>
  <c r="BH2055" i="64" s="1"/>
  <c r="BG2062" i="64"/>
  <c r="BH435" i="64" a="1"/>
  <c r="BH435" i="64" s="1"/>
  <c r="BH413" i="64" a="1"/>
  <c r="BH413" i="64" s="1"/>
  <c r="BH436" i="64" a="1"/>
  <c r="BH436" i="64" s="1"/>
  <c r="BG414" i="64"/>
  <c r="BH2241" i="64"/>
  <c r="BH2207" i="64"/>
  <c r="DK2444" i="64"/>
  <c r="BG2166" i="64"/>
  <c r="BG2144" i="64"/>
  <c r="BH2145" i="64" a="1"/>
  <c r="BH2145" i="64" s="1"/>
  <c r="BH2165" i="64" a="1"/>
  <c r="BH2165" i="64" s="1"/>
  <c r="BH2499" i="64" a="1"/>
  <c r="BH2499" i="64" s="1"/>
  <c r="BE1761" i="64"/>
  <c r="BE1770" i="64"/>
  <c r="BD1770" i="64"/>
  <c r="BD1772" i="64" s="1"/>
  <c r="BD1773" i="64" s="1"/>
  <c r="BF1759" i="64"/>
  <c r="BF1768" i="64"/>
  <c r="BF1760" i="64"/>
  <c r="BF1769" i="64"/>
  <c r="BH1764" i="64" a="1"/>
  <c r="BH1764" i="64" s="1"/>
  <c r="BH1765" i="64" a="1"/>
  <c r="BH1765" i="64" s="1"/>
  <c r="BH1755" i="64" a="1"/>
  <c r="BH1755" i="64" s="1"/>
  <c r="BH1756" i="64" a="1"/>
  <c r="BH1756" i="64" s="1"/>
  <c r="BG1752" i="64"/>
  <c r="BG1751" i="64"/>
  <c r="BH1746" i="64" a="1"/>
  <c r="BH1746" i="64" s="1"/>
  <c r="BH1747" i="64" a="1"/>
  <c r="BH1747" i="64" s="1"/>
  <c r="BG2187" i="64"/>
  <c r="BH2186" i="64" a="1"/>
  <c r="BH2186" i="64" s="1"/>
  <c r="BH573" i="64" a="1"/>
  <c r="BH573" i="64" s="1"/>
  <c r="BC621" i="64"/>
  <c r="BD620" i="64" a="1"/>
  <c r="BD620" i="64" s="1"/>
  <c r="BI1956" i="64"/>
  <c r="BG1215" i="64"/>
  <c r="BG1667"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6" i="64" a="1"/>
  <c r="BH2396" i="64" s="1"/>
  <c r="BH2473" i="64" a="1"/>
  <c r="BH2473" i="64" s="1"/>
  <c r="BH2447" i="64" a="1"/>
  <c r="BH2447" i="64" s="1"/>
  <c r="BH2422" i="64" a="1"/>
  <c r="BH2422" i="64" s="1"/>
  <c r="BH1643" i="64" a="1"/>
  <c r="BH1643" i="64" s="1"/>
  <c r="BH1644" i="64" s="1"/>
  <c r="BH89" i="64" a="1"/>
  <c r="BH89" i="64" s="1"/>
  <c r="BH90" i="64" a="1"/>
  <c r="BH90" i="64" s="1"/>
  <c r="BH91" i="64" a="1"/>
  <c r="BH91" i="64" s="1"/>
  <c r="BH92" i="64" a="1"/>
  <c r="BH92" i="64" s="1"/>
  <c r="BG93" i="64"/>
  <c r="BH1587" i="64" a="1"/>
  <c r="BH1587" i="64" s="1"/>
  <c r="BH1588" i="64" s="1"/>
  <c r="BH389" i="64" a="1"/>
  <c r="BH389" i="64" s="1"/>
  <c r="BV1793" i="64"/>
  <c r="BV1795" i="64" s="1"/>
  <c r="BH2523" i="64" a="1"/>
  <c r="BH2523" i="64" s="1"/>
  <c r="BH1507" i="64" a="1"/>
  <c r="BH1507" i="64" s="1"/>
  <c r="BH1887" i="64" a="1"/>
  <c r="BH1887" i="64" s="1"/>
  <c r="BH1895" i="64" s="1"/>
  <c r="BH1668" i="64" a="1"/>
  <c r="BH1668" i="64" s="1"/>
  <c r="BH1674" i="64" a="1"/>
  <c r="BH1674" i="64" s="1"/>
  <c r="BH1666" i="64" a="1"/>
  <c r="BH1666" i="64" s="1"/>
  <c r="BH1214" i="64" a="1"/>
  <c r="BH1214" i="64" s="1"/>
  <c r="BH997" i="64" a="1"/>
  <c r="BH997" i="64" s="1"/>
  <c r="BH1667" i="64" a="1"/>
  <c r="BI2241" i="64" a="1"/>
  <c r="BH414" i="64" a="1"/>
  <c r="BH599" i="64" a="1"/>
  <c r="BH2187" i="64" a="1"/>
  <c r="BH2144" i="64" a="1"/>
  <c r="BH698" i="64" a="1"/>
  <c r="BI2207" i="64" a="1"/>
  <c r="BH1752" i="64" a="1"/>
  <c r="BH437" i="64" a="1"/>
  <c r="BH2166" i="64" a="1"/>
  <c r="BH575" i="64" a="1"/>
  <c r="BH1751" i="64" a="1"/>
  <c r="BD621" i="64" a="1"/>
  <c r="BH1506" i="64" a="1"/>
  <c r="BH390" i="64" a="1"/>
  <c r="BH1215" i="64" a="1"/>
  <c r="BH998" i="64" a="1"/>
  <c r="BJ25" i="1185" l="1"/>
  <c r="AQ511" i="64"/>
  <c r="AQ516" i="64" s="1"/>
  <c r="AQ504" i="64"/>
  <c r="AR496" i="64"/>
  <c r="BI1957" i="64"/>
  <c r="CT87" i="861"/>
  <c r="CU92" i="861"/>
  <c r="CT12" i="863"/>
  <c r="CT71" i="863" s="1"/>
  <c r="CS26" i="863"/>
  <c r="CS33" i="861"/>
  <c r="CS38" i="861" s="1"/>
  <c r="CS40" i="861" s="1"/>
  <c r="BI263" i="64"/>
  <c r="BJ277" i="64"/>
  <c r="BJ260" i="64"/>
  <c r="BJ278" i="64"/>
  <c r="BJ261" i="64"/>
  <c r="BJ279" i="64"/>
  <c r="BJ262" i="64"/>
  <c r="BJ280" i="64"/>
  <c r="BI281" i="64"/>
  <c r="CU2496" i="64"/>
  <c r="CU2470" i="64"/>
  <c r="CU2393" i="64"/>
  <c r="CU2397" i="64" s="1"/>
  <c r="CU2399" i="64" s="1"/>
  <c r="CR2444" i="64"/>
  <c r="CQ2448" i="64"/>
  <c r="CQ2450" i="64" s="1"/>
  <c r="BH698" i="64"/>
  <c r="BH708" i="64" s="1"/>
  <c r="BG708" i="64"/>
  <c r="BI702" i="64" a="1"/>
  <c r="BI702" i="64" s="1"/>
  <c r="BI697" i="64" a="1"/>
  <c r="BI697" i="64" s="1"/>
  <c r="BG2070" i="64"/>
  <c r="BH437" i="64"/>
  <c r="BI2053" i="64" a="1"/>
  <c r="BI2053" i="64" s="1"/>
  <c r="BI2054" i="64" a="1"/>
  <c r="BI2054" i="64" s="1"/>
  <c r="BI2055" i="64" a="1"/>
  <c r="BI2055" i="64" s="1"/>
  <c r="BI2056" i="64" a="1"/>
  <c r="BI2056" i="64" s="1"/>
  <c r="BI2057" i="64" a="1"/>
  <c r="BI2057" i="64" s="1"/>
  <c r="BI2058" i="64" a="1"/>
  <c r="BI2058" i="64" s="1"/>
  <c r="BI2060" i="64" a="1"/>
  <c r="BI2060" i="64" s="1"/>
  <c r="BI2061" i="64" a="1"/>
  <c r="BI2061" i="64" s="1"/>
  <c r="BI2059" i="64" a="1"/>
  <c r="BI2059" i="64" s="1"/>
  <c r="BH2062" i="64"/>
  <c r="BI413" i="64" a="1"/>
  <c r="BI413" i="64" s="1"/>
  <c r="BI436" i="64" a="1"/>
  <c r="BI436" i="64" s="1"/>
  <c r="BI435" i="64" a="1"/>
  <c r="BI435" i="64" s="1"/>
  <c r="BH414" i="64"/>
  <c r="BI2241" i="64"/>
  <c r="BI2207" i="64"/>
  <c r="BH2166" i="64"/>
  <c r="BH2144" i="64"/>
  <c r="BI2499" i="64" a="1"/>
  <c r="BI2499" i="64" s="1"/>
  <c r="BI2145" i="64" a="1"/>
  <c r="BI2145" i="64" s="1"/>
  <c r="BI2165" i="64" a="1"/>
  <c r="BI2165" i="64" s="1"/>
  <c r="BE1772" i="64"/>
  <c r="BF1761" i="64"/>
  <c r="BG1759" i="64"/>
  <c r="BG1768" i="64"/>
  <c r="BG1760" i="64"/>
  <c r="BG1769" i="64"/>
  <c r="BI1765" i="64" a="1"/>
  <c r="BI1765" i="64" s="1"/>
  <c r="BI1764" i="64" a="1"/>
  <c r="BI1764" i="64" s="1"/>
  <c r="BI1755" i="64" a="1"/>
  <c r="BI1755" i="64" s="1"/>
  <c r="BI1756" i="64" a="1"/>
  <c r="BI1756" i="64" s="1"/>
  <c r="BH1752" i="64"/>
  <c r="BH1751" i="64"/>
  <c r="BI1746" i="64" a="1"/>
  <c r="BI1746" i="64" s="1"/>
  <c r="BI1747" i="64" a="1"/>
  <c r="BI1747" i="64" s="1"/>
  <c r="BH2187" i="64"/>
  <c r="BI2186" i="64" a="1"/>
  <c r="BI2186" i="64" s="1"/>
  <c r="BI573" i="64" a="1"/>
  <c r="BI573" i="64" s="1"/>
  <c r="BD621" i="64"/>
  <c r="BJ1956" i="64"/>
  <c r="BJ1957" i="64" s="1"/>
  <c r="BE620" i="64" a="1"/>
  <c r="BE620" i="64" s="1"/>
  <c r="BH1506" i="64"/>
  <c r="BH1215" i="64"/>
  <c r="BH1667" i="64"/>
  <c r="BH998" i="64"/>
  <c r="BH599" i="64"/>
  <c r="BH575" i="64"/>
  <c r="BH390" i="64"/>
  <c r="AL1886" i="64"/>
  <c r="AL1892"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6" i="64" a="1"/>
  <c r="BI2396" i="64" s="1"/>
  <c r="BI2473" i="64" a="1"/>
  <c r="BI2473" i="64" s="1"/>
  <c r="BI2447" i="64" a="1"/>
  <c r="BI2447" i="64" s="1"/>
  <c r="BI2422" i="64" a="1"/>
  <c r="BI2422" i="64" s="1"/>
  <c r="BI1643" i="64" a="1"/>
  <c r="BI1643" i="64" s="1"/>
  <c r="BI1644" i="64" s="1"/>
  <c r="BI92" i="64" a="1"/>
  <c r="BI92" i="64" s="1"/>
  <c r="BI89" i="64" a="1"/>
  <c r="BI89" i="64" s="1"/>
  <c r="BI90" i="64" a="1"/>
  <c r="BI90" i="64" s="1"/>
  <c r="BI91" i="64" a="1"/>
  <c r="BI91" i="64" s="1"/>
  <c r="BH93" i="64"/>
  <c r="BI1587" i="64" a="1"/>
  <c r="BI1587" i="64" s="1"/>
  <c r="BI1588" i="64" s="1"/>
  <c r="BI389" i="64" a="1"/>
  <c r="BI389" i="64" s="1"/>
  <c r="BW1793" i="64"/>
  <c r="BW1795" i="64" s="1"/>
  <c r="BI2523" i="64" a="1"/>
  <c r="BI2523" i="64" s="1"/>
  <c r="BI1507" i="64" a="1"/>
  <c r="BI1507" i="64" s="1"/>
  <c r="BI1887" i="64" a="1"/>
  <c r="BI1887" i="64" s="1"/>
  <c r="BI1895" i="64" s="1"/>
  <c r="BI1668" i="64" a="1"/>
  <c r="BI1668" i="64" s="1"/>
  <c r="BI1674" i="64" a="1"/>
  <c r="BI1674" i="64" s="1"/>
  <c r="BI1666" i="64" a="1"/>
  <c r="BI1666" i="64" s="1"/>
  <c r="BI1214" i="64" a="1"/>
  <c r="BI1214" i="64" s="1"/>
  <c r="BI997" i="64" a="1"/>
  <c r="BI997" i="64" s="1"/>
  <c r="BI1667" i="64" a="1"/>
  <c r="BI437" i="64" a="1"/>
  <c r="BI2187" i="64" a="1"/>
  <c r="BI575" i="64" a="1"/>
  <c r="BI2144" i="64" a="1"/>
  <c r="BI2166" i="64" a="1"/>
  <c r="BI599" i="64" a="1"/>
  <c r="BI698" i="64" a="1"/>
  <c r="BI414" i="64" a="1"/>
  <c r="BJ2241" i="64" a="1"/>
  <c r="BI1751" i="64" a="1"/>
  <c r="BJ2207" i="64" a="1"/>
  <c r="BI1506" i="64" a="1"/>
  <c r="BI1215" i="64" a="1"/>
  <c r="BE621" i="64" a="1"/>
  <c r="BI390" i="64" a="1"/>
  <c r="BI998" i="64" a="1"/>
  <c r="BI1752" i="64" a="1"/>
  <c r="BK21" i="1185" l="1"/>
  <c r="BJ26" i="1185"/>
  <c r="AR507" i="64"/>
  <c r="AQ512" i="64"/>
  <c r="AR499" i="64"/>
  <c r="AL1896" i="64" a="1"/>
  <c r="AL1896" i="64" s="1"/>
  <c r="AL1889" i="64" s="1"/>
  <c r="AL1890" i="64" s="1"/>
  <c r="CT25" i="863"/>
  <c r="CT36" i="861" s="1"/>
  <c r="CT63" i="861"/>
  <c r="CT67" i="863"/>
  <c r="CT22" i="863" s="1"/>
  <c r="CT69" i="863"/>
  <c r="CT23" i="863" s="1"/>
  <c r="CT34" i="861" s="1"/>
  <c r="CU19" i="861"/>
  <c r="CU28" i="861" s="1"/>
  <c r="CU29" i="861" s="1"/>
  <c r="CS41" i="861"/>
  <c r="BK277" i="64"/>
  <c r="BK278" i="64"/>
  <c r="BK260" i="64"/>
  <c r="BK261" i="64"/>
  <c r="BK279" i="64"/>
  <c r="BK262" i="64"/>
  <c r="BK280" i="64"/>
  <c r="BJ281" i="64"/>
  <c r="BJ263" i="64"/>
  <c r="CR2448" i="64"/>
  <c r="CR2450" i="64" s="1"/>
  <c r="CS2444" i="64"/>
  <c r="CV2393" i="64"/>
  <c r="CV2397" i="64" s="1"/>
  <c r="CV2399" i="64" s="1"/>
  <c r="CV2496" i="64"/>
  <c r="CV2470" i="64"/>
  <c r="BI698" i="64"/>
  <c r="BJ702" i="64" a="1"/>
  <c r="BJ702" i="64" s="1"/>
  <c r="BJ697" i="64" a="1"/>
  <c r="BJ697" i="64" s="1"/>
  <c r="BH2070" i="64"/>
  <c r="BI437" i="64"/>
  <c r="BJ2053" i="64" a="1"/>
  <c r="BJ2053" i="64" s="1"/>
  <c r="BJ2054" i="64" a="1"/>
  <c r="BJ2054" i="64" s="1"/>
  <c r="BJ2055" i="64" a="1"/>
  <c r="BJ2055" i="64" s="1"/>
  <c r="BJ2056" i="64" a="1"/>
  <c r="BJ2056" i="64" s="1"/>
  <c r="BJ2057" i="64" a="1"/>
  <c r="BJ2057" i="64" s="1"/>
  <c r="BJ2060" i="64" a="1"/>
  <c r="BJ2060" i="64" s="1"/>
  <c r="BJ2061" i="64" a="1"/>
  <c r="BJ2061" i="64" s="1"/>
  <c r="BJ2059" i="64" a="1"/>
  <c r="BJ2059" i="64" s="1"/>
  <c r="BJ2058" i="64" a="1"/>
  <c r="BJ2058" i="64" s="1"/>
  <c r="BI2062" i="64"/>
  <c r="BJ413" i="64" a="1"/>
  <c r="BJ413" i="64" s="1"/>
  <c r="BJ435" i="64" a="1"/>
  <c r="BJ435" i="64" s="1"/>
  <c r="BJ436" i="64" a="1"/>
  <c r="BJ436" i="64" s="1"/>
  <c r="BI414" i="64"/>
  <c r="BJ2207" i="64"/>
  <c r="BJ2241" i="64"/>
  <c r="DL2444" i="64"/>
  <c r="BI2166" i="64"/>
  <c r="BI2144" i="64"/>
  <c r="BJ2499" i="64" a="1"/>
  <c r="BJ2499" i="64" s="1"/>
  <c r="BJ2145" i="64" a="1"/>
  <c r="BJ2145" i="64" s="1"/>
  <c r="BJ2165" i="64" a="1"/>
  <c r="BJ2165" i="64" s="1"/>
  <c r="BE1773" i="64"/>
  <c r="BF1770" i="64"/>
  <c r="BG1761" i="64"/>
  <c r="BH1759" i="64"/>
  <c r="BH1768" i="64"/>
  <c r="BH1760" i="64"/>
  <c r="BH1769" i="64"/>
  <c r="BJ1765" i="64" a="1"/>
  <c r="BJ1765" i="64" s="1"/>
  <c r="BJ1764" i="64" a="1"/>
  <c r="BJ1764" i="64" s="1"/>
  <c r="BJ1755" i="64" a="1"/>
  <c r="BJ1755" i="64" s="1"/>
  <c r="BJ1756" i="64" a="1"/>
  <c r="BJ1756" i="64" s="1"/>
  <c r="BI1752" i="64"/>
  <c r="BI1751" i="64"/>
  <c r="BJ1746" i="64" a="1"/>
  <c r="BJ1746" i="64" s="1"/>
  <c r="BJ1747" i="64" a="1"/>
  <c r="BJ1747" i="64" s="1"/>
  <c r="BI2187" i="64"/>
  <c r="BJ2186" i="64" a="1"/>
  <c r="BJ2186" i="64" s="1"/>
  <c r="BJ573" i="64" a="1"/>
  <c r="BJ573" i="64" s="1"/>
  <c r="BE621" i="64"/>
  <c r="BK1956" i="64"/>
  <c r="BK1957" i="64" s="1"/>
  <c r="BF620" i="64" a="1"/>
  <c r="BF620" i="64" s="1"/>
  <c r="BI1215" i="64"/>
  <c r="BI1667"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6" i="64" a="1"/>
  <c r="BJ2396" i="64" s="1"/>
  <c r="BJ2473" i="64" a="1"/>
  <c r="BJ2473" i="64" s="1"/>
  <c r="BJ2447" i="64" a="1"/>
  <c r="BJ2447" i="64" s="1"/>
  <c r="BJ2422" i="64" a="1"/>
  <c r="BJ2422" i="64" s="1"/>
  <c r="BJ1643" i="64" a="1"/>
  <c r="BJ1643" i="64" s="1"/>
  <c r="BJ1644" i="64" s="1"/>
  <c r="BI93" i="64"/>
  <c r="BJ92" i="64" a="1"/>
  <c r="BJ92" i="64" s="1"/>
  <c r="BJ91" i="64" a="1"/>
  <c r="BJ91" i="64" s="1"/>
  <c r="BJ89" i="64" a="1"/>
  <c r="BJ89" i="64" s="1"/>
  <c r="BJ90" i="64" a="1"/>
  <c r="BJ90" i="64" s="1"/>
  <c r="BJ1587" i="64" a="1"/>
  <c r="BJ1587" i="64" s="1"/>
  <c r="BJ1588" i="64" s="1"/>
  <c r="BJ389" i="64" a="1"/>
  <c r="BJ389" i="64" s="1"/>
  <c r="BX1793" i="64"/>
  <c r="BX1795" i="64" s="1"/>
  <c r="BJ2523" i="64" a="1"/>
  <c r="BJ2523" i="64" s="1"/>
  <c r="BJ1507" i="64" a="1"/>
  <c r="BJ1507" i="64" s="1"/>
  <c r="BJ1887" i="64" a="1"/>
  <c r="BJ1887" i="64" s="1"/>
  <c r="BJ1895" i="64" s="1"/>
  <c r="BJ1674" i="64" a="1"/>
  <c r="BJ1674" i="64" s="1"/>
  <c r="BJ1666" i="64" a="1"/>
  <c r="BJ1666" i="64" s="1"/>
  <c r="BJ1668" i="64" a="1"/>
  <c r="BJ1668" i="64" s="1"/>
  <c r="BJ1214" i="64" a="1"/>
  <c r="BJ1214" i="64" s="1"/>
  <c r="BJ997" i="64" a="1"/>
  <c r="BJ997" i="64" s="1"/>
  <c r="BJ698" i="64" a="1"/>
  <c r="BK2241" i="64" a="1"/>
  <c r="BJ414" i="64" a="1"/>
  <c r="BJ1752" i="64" a="1"/>
  <c r="BJ2144" i="64" a="1"/>
  <c r="BJ1667" i="64" a="1"/>
  <c r="BJ599" i="64" a="1"/>
  <c r="BJ2166" i="64" a="1"/>
  <c r="BJ437" i="64" a="1"/>
  <c r="BK2207" i="64" a="1"/>
  <c r="BJ1751" i="64" a="1"/>
  <c r="BJ575" i="64" a="1"/>
  <c r="BJ2187" i="64" a="1"/>
  <c r="BJ1506" i="64" a="1"/>
  <c r="BF621" i="64" a="1"/>
  <c r="BJ998" i="64" a="1"/>
  <c r="BJ390" i="64" a="1"/>
  <c r="BJ1215" i="64" a="1"/>
  <c r="BK25" i="1185" l="1"/>
  <c r="AR508" i="64"/>
  <c r="BF1772" i="64"/>
  <c r="CU87" i="861"/>
  <c r="CV92" i="861"/>
  <c r="CT72" i="863"/>
  <c r="CU12" i="863"/>
  <c r="CU71" i="863" s="1"/>
  <c r="CT33" i="861"/>
  <c r="CT38" i="861" s="1"/>
  <c r="CT40" i="861" s="1"/>
  <c r="CT26" i="863"/>
  <c r="BL277" i="64"/>
  <c r="BL260" i="64"/>
  <c r="BL278" i="64"/>
  <c r="BL279" i="64"/>
  <c r="BL261" i="64"/>
  <c r="BL280" i="64"/>
  <c r="BL262" i="64"/>
  <c r="BK281" i="64"/>
  <c r="BK263" i="64"/>
  <c r="CS2448" i="64"/>
  <c r="CS2450" i="64" s="1"/>
  <c r="CW2470" i="64"/>
  <c r="CW2393" i="64"/>
  <c r="CW2397" i="64" s="1"/>
  <c r="CW2399" i="64" s="1"/>
  <c r="CW2496" i="64"/>
  <c r="CT2444" i="64"/>
  <c r="BJ698" i="64"/>
  <c r="BJ708" i="64" s="1"/>
  <c r="BI708" i="64"/>
  <c r="BK702" i="64" a="1"/>
  <c r="BK702" i="64" s="1"/>
  <c r="BK697" i="64" a="1"/>
  <c r="BK697" i="64" s="1"/>
  <c r="BI2070" i="64"/>
  <c r="BJ437" i="64"/>
  <c r="BK2053" i="64" a="1"/>
  <c r="BK2053" i="64" s="1"/>
  <c r="BK2054" i="64" a="1"/>
  <c r="BK2054" i="64" s="1"/>
  <c r="BK2055" i="64" a="1"/>
  <c r="BK2055" i="64" s="1"/>
  <c r="BK2056" i="64" a="1"/>
  <c r="BK2056" i="64" s="1"/>
  <c r="BK2057" i="64" a="1"/>
  <c r="BK2057" i="64" s="1"/>
  <c r="BK2060" i="64" a="1"/>
  <c r="BK2060" i="64" s="1"/>
  <c r="BK2061" i="64" a="1"/>
  <c r="BK2061" i="64" s="1"/>
  <c r="BK2059" i="64" a="1"/>
  <c r="BK2059" i="64" s="1"/>
  <c r="BK2058" i="64" a="1"/>
  <c r="BK2058" i="64" s="1"/>
  <c r="BJ2062" i="64"/>
  <c r="BK413" i="64" a="1"/>
  <c r="BK413" i="64" s="1"/>
  <c r="BK436" i="64" a="1"/>
  <c r="BK436" i="64" s="1"/>
  <c r="BK435" i="64" a="1"/>
  <c r="BK435" i="64" s="1"/>
  <c r="BJ414" i="64"/>
  <c r="BK2241" i="64"/>
  <c r="BK2207" i="64"/>
  <c r="BJ2166" i="64"/>
  <c r="BJ2144" i="64"/>
  <c r="BK2499" i="64" a="1"/>
  <c r="BK2499" i="64" s="1"/>
  <c r="BK2145" i="64" a="1"/>
  <c r="BK2145" i="64" s="1"/>
  <c r="BK2165" i="64" a="1"/>
  <c r="BK2165" i="64" s="1"/>
  <c r="BH1761" i="64"/>
  <c r="BH1770" i="64"/>
  <c r="BG1770" i="64"/>
  <c r="BG1772" i="64" s="1"/>
  <c r="BI1759" i="64"/>
  <c r="BI1768" i="64"/>
  <c r="BI1760" i="64"/>
  <c r="BI1769" i="64"/>
  <c r="BK1765" i="64" a="1"/>
  <c r="BK1765" i="64" s="1"/>
  <c r="BK1764" i="64" a="1"/>
  <c r="BK1764" i="64" s="1"/>
  <c r="BK1756" i="64" a="1"/>
  <c r="BK1756" i="64" s="1"/>
  <c r="BK1755" i="64" a="1"/>
  <c r="BK1755" i="64" s="1"/>
  <c r="BJ1752" i="64"/>
  <c r="BJ1751" i="64"/>
  <c r="BK1746" i="64" a="1"/>
  <c r="BK1746" i="64" s="1"/>
  <c r="BK1747" i="64" a="1"/>
  <c r="BK1747" i="64" s="1"/>
  <c r="BJ2187" i="64"/>
  <c r="BK2186" i="64" a="1"/>
  <c r="BK2186" i="64" s="1"/>
  <c r="BK573" i="64" a="1"/>
  <c r="BK573" i="64" s="1"/>
  <c r="BF621" i="64"/>
  <c r="BG620" i="64" a="1"/>
  <c r="BG620" i="64" s="1"/>
  <c r="BL1956" i="64"/>
  <c r="BL1957" i="64" s="1"/>
  <c r="BJ1667" i="64"/>
  <c r="BJ1506" i="64"/>
  <c r="BJ1215" i="64"/>
  <c r="BJ998" i="64"/>
  <c r="BJ390" i="64"/>
  <c r="BJ599" i="64"/>
  <c r="BJ575" i="64"/>
  <c r="AM1886" i="64"/>
  <c r="AM1892"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6" i="64" a="1"/>
  <c r="BK2396" i="64" s="1"/>
  <c r="BK2473" i="64" a="1"/>
  <c r="BK2473" i="64" s="1"/>
  <c r="BK2447" i="64" a="1"/>
  <c r="BK2447" i="64" s="1"/>
  <c r="BK2422" i="64" a="1"/>
  <c r="BK2422" i="64" s="1"/>
  <c r="BK1643" i="64" a="1"/>
  <c r="BK1643" i="64" s="1"/>
  <c r="BK1644" i="64" s="1"/>
  <c r="BJ93" i="64"/>
  <c r="BK90" i="64" a="1"/>
  <c r="BK90" i="64" s="1"/>
  <c r="BK91" i="64" a="1"/>
  <c r="BK91" i="64" s="1"/>
  <c r="BK92" i="64" a="1"/>
  <c r="BK92" i="64" s="1"/>
  <c r="BK89" i="64" a="1"/>
  <c r="BK89" i="64" s="1"/>
  <c r="BK1587" i="64" a="1"/>
  <c r="BK1587" i="64" s="1"/>
  <c r="BK1588" i="64" s="1"/>
  <c r="BK389" i="64" a="1"/>
  <c r="BK389" i="64" s="1"/>
  <c r="BY1793" i="64"/>
  <c r="BY1795" i="64" s="1"/>
  <c r="BK2523" i="64" a="1"/>
  <c r="BK2523" i="64" s="1"/>
  <c r="BK1507" i="64" a="1"/>
  <c r="BK1507" i="64" s="1"/>
  <c r="BK1887" i="64" a="1"/>
  <c r="BK1887" i="64" s="1"/>
  <c r="BK1895" i="64" s="1"/>
  <c r="BK1666" i="64" a="1"/>
  <c r="BK1666" i="64" s="1"/>
  <c r="BK1674" i="64" a="1"/>
  <c r="BK1674" i="64" s="1"/>
  <c r="BK1668" i="64" a="1"/>
  <c r="BK1668" i="64" s="1"/>
  <c r="BK1214" i="64" a="1"/>
  <c r="BK1214" i="64" s="1"/>
  <c r="BK997" i="64" a="1"/>
  <c r="BK997" i="64" s="1"/>
  <c r="BL2241" i="64" a="1"/>
  <c r="BK437" i="64" a="1"/>
  <c r="BK599" i="64" a="1"/>
  <c r="BK1215" i="64" a="1"/>
  <c r="BK2166" i="64" a="1"/>
  <c r="BK2187" i="64" a="1"/>
  <c r="BK1506" i="64" a="1"/>
  <c r="BK698" i="64" a="1"/>
  <c r="BK414" i="64" a="1"/>
  <c r="BL2207" i="64" a="1"/>
  <c r="BK2144" i="64" a="1"/>
  <c r="BK575" i="64" a="1"/>
  <c r="BK1751" i="64" a="1"/>
  <c r="BK1667" i="64" a="1"/>
  <c r="BG621" i="64" a="1"/>
  <c r="BK390" i="64" a="1"/>
  <c r="BK998" i="64" a="1"/>
  <c r="BK1752" i="64" a="1"/>
  <c r="BK26" i="1185" l="1"/>
  <c r="BL21" i="1185"/>
  <c r="AR510" i="64"/>
  <c r="AR500" i="64" s="1"/>
  <c r="AR502" i="64" s="1"/>
  <c r="BF1773" i="64"/>
  <c r="AM1896" i="64" a="1"/>
  <c r="AM1896" i="64" s="1"/>
  <c r="AM1889" i="64" s="1"/>
  <c r="AM1890" i="64" s="1"/>
  <c r="CU25" i="863"/>
  <c r="CU36" i="861" s="1"/>
  <c r="CU63" i="861"/>
  <c r="CV19" i="861"/>
  <c r="CV28" i="861" s="1"/>
  <c r="CV29" i="861" s="1"/>
  <c r="CU67" i="863"/>
  <c r="CU22" i="863" s="1"/>
  <c r="CU69" i="863"/>
  <c r="CU23" i="863" s="1"/>
  <c r="CU34" i="861" s="1"/>
  <c r="CT41" i="861"/>
  <c r="BL263" i="64"/>
  <c r="BL281" i="64"/>
  <c r="BM277" i="64"/>
  <c r="BM278" i="64"/>
  <c r="BM260" i="64"/>
  <c r="BM279" i="64"/>
  <c r="BM261" i="64"/>
  <c r="BM262" i="64"/>
  <c r="BM280" i="64"/>
  <c r="CX2393" i="64"/>
  <c r="CX2397" i="64" s="1"/>
  <c r="CT2448" i="64"/>
  <c r="CT2450" i="64" s="1"/>
  <c r="CX2496" i="64"/>
  <c r="CX2470" i="64"/>
  <c r="CU2444" i="64"/>
  <c r="BK698" i="64"/>
  <c r="BL702" i="64" a="1"/>
  <c r="BL702" i="64" s="1"/>
  <c r="BL697" i="64" a="1"/>
  <c r="BL697" i="64" s="1"/>
  <c r="BJ2070" i="64"/>
  <c r="BK437" i="64"/>
  <c r="BL2059" i="64" a="1"/>
  <c r="BL2059" i="64" s="1"/>
  <c r="BL2053" i="64" a="1"/>
  <c r="BL2053" i="64" s="1"/>
  <c r="BL2058" i="64" a="1"/>
  <c r="BL2058" i="64" s="1"/>
  <c r="BL2055" i="64" a="1"/>
  <c r="BL2055" i="64" s="1"/>
  <c r="BL2056" i="64" a="1"/>
  <c r="BL2056" i="64" s="1"/>
  <c r="BL2057" i="64" a="1"/>
  <c r="BL2057" i="64" s="1"/>
  <c r="BL2060" i="64" a="1"/>
  <c r="BL2060" i="64" s="1"/>
  <c r="BL2061" i="64" a="1"/>
  <c r="BL2061" i="64" s="1"/>
  <c r="BL2054" i="64" a="1"/>
  <c r="BL2054" i="64" s="1"/>
  <c r="BK2062" i="64"/>
  <c r="BL413" i="64" a="1"/>
  <c r="BL413" i="64" s="1"/>
  <c r="BL436" i="64" a="1"/>
  <c r="BL436" i="64" s="1"/>
  <c r="BL435" i="64" a="1"/>
  <c r="BL435" i="64" s="1"/>
  <c r="BK414" i="64"/>
  <c r="BL2241" i="64"/>
  <c r="BL2207" i="64"/>
  <c r="BK2166" i="64"/>
  <c r="BK2144" i="64"/>
  <c r="BL2145" i="64" a="1"/>
  <c r="BL2145" i="64" s="1"/>
  <c r="BL2165" i="64" a="1"/>
  <c r="BL2165" i="64" s="1"/>
  <c r="BL2499" i="64" a="1"/>
  <c r="BL2499" i="64" s="1"/>
  <c r="BH1772" i="64"/>
  <c r="BH1773" i="64" s="1"/>
  <c r="BG1773" i="64"/>
  <c r="BI1761" i="64"/>
  <c r="BJ1759" i="64"/>
  <c r="BJ1768" i="64"/>
  <c r="BJ1760" i="64"/>
  <c r="BJ1769" i="64"/>
  <c r="BL1764" i="64" a="1"/>
  <c r="BL1764" i="64" s="1"/>
  <c r="BL1765" i="64" a="1"/>
  <c r="BL1765" i="64" s="1"/>
  <c r="BL1756" i="64" a="1"/>
  <c r="BL1756" i="64" s="1"/>
  <c r="BL1755" i="64" a="1"/>
  <c r="BL1755" i="64" s="1"/>
  <c r="BK1752" i="64"/>
  <c r="BK1751" i="64"/>
  <c r="BL1746" i="64" a="1"/>
  <c r="BL1746" i="64" s="1"/>
  <c r="BL1747" i="64" a="1"/>
  <c r="BL1747" i="64" s="1"/>
  <c r="BK2187" i="64"/>
  <c r="BL2186" i="64" a="1"/>
  <c r="BL2186" i="64" s="1"/>
  <c r="BL573" i="64" a="1"/>
  <c r="BL573" i="64" s="1"/>
  <c r="BG621" i="64"/>
  <c r="BM1956" i="64"/>
  <c r="BM1957" i="64" s="1"/>
  <c r="BH620" i="64" a="1"/>
  <c r="BH620" i="64" s="1"/>
  <c r="BK1667"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6" i="64" a="1"/>
  <c r="BL2396" i="64" s="1"/>
  <c r="BL2473" i="64" a="1"/>
  <c r="BL2473" i="64" s="1"/>
  <c r="BL2447" i="64" a="1"/>
  <c r="BL2447" i="64" s="1"/>
  <c r="BL2422" i="64" a="1"/>
  <c r="BL2422" i="64" s="1"/>
  <c r="BL1643" i="64" a="1"/>
  <c r="BL1643" i="64" s="1"/>
  <c r="BL1644" i="64" s="1"/>
  <c r="BK93" i="64"/>
  <c r="BL89" i="64" a="1"/>
  <c r="BL89" i="64" s="1"/>
  <c r="BL90" i="64" a="1"/>
  <c r="BL90" i="64" s="1"/>
  <c r="BL91" i="64" a="1"/>
  <c r="BL91" i="64" s="1"/>
  <c r="BL92" i="64" a="1"/>
  <c r="BL92" i="64" s="1"/>
  <c r="BL1587" i="64" a="1"/>
  <c r="BL1587" i="64" s="1"/>
  <c r="BL1588" i="64" s="1"/>
  <c r="BL389" i="64" a="1"/>
  <c r="BL389" i="64" s="1"/>
  <c r="BZ1793" i="64"/>
  <c r="BL2523" i="64" a="1"/>
  <c r="BL2523" i="64" s="1"/>
  <c r="BL1507" i="64" a="1"/>
  <c r="BL1507" i="64" s="1"/>
  <c r="BL1887" i="64" a="1"/>
  <c r="BL1887" i="64" s="1"/>
  <c r="BL1895" i="64" s="1"/>
  <c r="BL1666" i="64" a="1"/>
  <c r="BL1666" i="64" s="1"/>
  <c r="BL1668" i="64" a="1"/>
  <c r="BL1668" i="64" s="1"/>
  <c r="BL1674" i="64" a="1"/>
  <c r="BL1674" i="64" s="1"/>
  <c r="BL1214" i="64" a="1"/>
  <c r="BL1214" i="64" s="1"/>
  <c r="BL997" i="64" a="1"/>
  <c r="BL997" i="64" s="1"/>
  <c r="BL1667" i="64" a="1"/>
  <c r="BL599" i="64" a="1"/>
  <c r="BL414" i="64" a="1"/>
  <c r="BL2166" i="64" a="1"/>
  <c r="BL437" i="64" a="1"/>
  <c r="BM2207" i="64" a="1"/>
  <c r="BL698" i="64" a="1"/>
  <c r="BL575" i="64" a="1"/>
  <c r="BL2144" i="64" a="1"/>
  <c r="BM2241" i="64" a="1"/>
  <c r="BL2187" i="64" a="1"/>
  <c r="BL1751" i="64" a="1"/>
  <c r="BL390" i="64" a="1"/>
  <c r="BL1506" i="64" a="1"/>
  <c r="BH621" i="64" a="1"/>
  <c r="BL1215" i="64" a="1"/>
  <c r="BL1752" i="64" a="1"/>
  <c r="BL998" i="64" a="1"/>
  <c r="BL25" i="1185" l="1"/>
  <c r="AR511" i="64"/>
  <c r="AR516" i="64" s="1"/>
  <c r="AR503" i="64"/>
  <c r="BZ1795" i="64"/>
  <c r="O1793" i="64"/>
  <c r="CV87" i="861"/>
  <c r="CW92" i="861"/>
  <c r="CU72" i="863"/>
  <c r="CV12" i="863"/>
  <c r="CV71" i="863" s="1"/>
  <c r="CU26" i="863"/>
  <c r="CU33" i="861"/>
  <c r="CU38" i="861" s="1"/>
  <c r="CU40" i="861" s="1"/>
  <c r="BM281" i="64"/>
  <c r="BN278" i="64"/>
  <c r="BN277" i="64"/>
  <c r="BN260" i="64"/>
  <c r="BN261" i="64"/>
  <c r="BN279" i="64"/>
  <c r="BN262" i="64"/>
  <c r="BN280" i="64"/>
  <c r="BM263" i="64"/>
  <c r="CU2448" i="64"/>
  <c r="CU2450" i="64" s="1"/>
  <c r="CX2399" i="64"/>
  <c r="CY2397" i="64"/>
  <c r="BL698" i="64"/>
  <c r="BL708" i="64" s="1"/>
  <c r="BK708" i="64"/>
  <c r="BM702" i="64" a="1"/>
  <c r="BM702" i="64" s="1"/>
  <c r="BM697" i="64" a="1"/>
  <c r="BM697" i="64" s="1"/>
  <c r="BK2070" i="64"/>
  <c r="BL437" i="64"/>
  <c r="BM2054" i="64" a="1"/>
  <c r="BM2054" i="64" s="1"/>
  <c r="BM2055" i="64" a="1"/>
  <c r="BM2055" i="64" s="1"/>
  <c r="BM2056" i="64" a="1"/>
  <c r="BM2056" i="64" s="1"/>
  <c r="BM2057" i="64" a="1"/>
  <c r="BM2057" i="64" s="1"/>
  <c r="BM2058" i="64" a="1"/>
  <c r="BM2058" i="64" s="1"/>
  <c r="BM2053" i="64" a="1"/>
  <c r="BM2053" i="64" s="1"/>
  <c r="BM2059" i="64" a="1"/>
  <c r="BM2059" i="64" s="1"/>
  <c r="BM2060" i="64" a="1"/>
  <c r="BM2060" i="64" s="1"/>
  <c r="BM2061" i="64" a="1"/>
  <c r="BM2061" i="64" s="1"/>
  <c r="BL2062" i="64"/>
  <c r="BM413" i="64" a="1"/>
  <c r="BM413" i="64" s="1"/>
  <c r="BM436" i="64" a="1"/>
  <c r="BM436" i="64" s="1"/>
  <c r="BM435" i="64" a="1"/>
  <c r="BM435" i="64" s="1"/>
  <c r="BL414" i="64"/>
  <c r="BM2241" i="64"/>
  <c r="BM2207" i="64"/>
  <c r="BL2166" i="64"/>
  <c r="BL2144" i="64"/>
  <c r="BM2499" i="64" a="1"/>
  <c r="BM2499" i="64" s="1"/>
  <c r="BM2145" i="64" a="1"/>
  <c r="BM2145" i="64" s="1"/>
  <c r="BM2165" i="64" a="1"/>
  <c r="BM2165" i="64" s="1"/>
  <c r="BI1770" i="64"/>
  <c r="BJ1761" i="64"/>
  <c r="BK1759" i="64"/>
  <c r="BK1768" i="64"/>
  <c r="BK1760" i="64"/>
  <c r="BK1769" i="64"/>
  <c r="BM1765" i="64" a="1"/>
  <c r="BM1765" i="64" s="1"/>
  <c r="BM1764" i="64" a="1"/>
  <c r="BM1764" i="64" s="1"/>
  <c r="BM1756" i="64" a="1"/>
  <c r="BM1756" i="64" s="1"/>
  <c r="BM1755" i="64" a="1"/>
  <c r="BM1755" i="64" s="1"/>
  <c r="BL1752" i="64"/>
  <c r="BL1751" i="64"/>
  <c r="BM1746" i="64" a="1"/>
  <c r="BM1746" i="64" s="1"/>
  <c r="BM1747" i="64" a="1"/>
  <c r="BM1747" i="64" s="1"/>
  <c r="BL2187" i="64"/>
  <c r="BM2186" i="64" a="1"/>
  <c r="BM2186" i="64" s="1"/>
  <c r="BM573" i="64" a="1"/>
  <c r="BM573" i="64" s="1"/>
  <c r="BH621" i="64"/>
  <c r="BI620" i="64" a="1"/>
  <c r="BI620" i="64" s="1"/>
  <c r="BN1956" i="64"/>
  <c r="BN1957" i="64" s="1"/>
  <c r="BL1215" i="64"/>
  <c r="BL1667" i="64"/>
  <c r="BL1506" i="64"/>
  <c r="BL998" i="64"/>
  <c r="BL599" i="64"/>
  <c r="BL575" i="64"/>
  <c r="BL390" i="64"/>
  <c r="AN1886" i="64"/>
  <c r="AN1892"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6" i="64" a="1"/>
  <c r="BM2396" i="64" s="1"/>
  <c r="BM2473" i="64" a="1"/>
  <c r="BM2473" i="64" s="1"/>
  <c r="BM2447" i="64" a="1"/>
  <c r="BM2447" i="64" s="1"/>
  <c r="BM2422" i="64" a="1"/>
  <c r="BM2422" i="64" s="1"/>
  <c r="BM1643" i="64" a="1"/>
  <c r="BM1643" i="64" s="1"/>
  <c r="BM1644" i="64" s="1"/>
  <c r="BL93" i="64"/>
  <c r="BM90" i="64" a="1"/>
  <c r="BM90" i="64" s="1"/>
  <c r="BM91" i="64" a="1"/>
  <c r="BM91" i="64" s="1"/>
  <c r="BM92" i="64" a="1"/>
  <c r="BM92" i="64" s="1"/>
  <c r="BM89" i="64" a="1"/>
  <c r="BM89" i="64" s="1"/>
  <c r="BM1587" i="64" a="1"/>
  <c r="BM1587" i="64" s="1"/>
  <c r="BM1588" i="64" s="1"/>
  <c r="BM389" i="64" a="1"/>
  <c r="BM389" i="64" s="1"/>
  <c r="CA1793" i="64"/>
  <c r="CA1795" i="64" s="1"/>
  <c r="BM2523" i="64" a="1"/>
  <c r="BM2523" i="64" s="1"/>
  <c r="BM1507" i="64" a="1"/>
  <c r="BM1507" i="64" s="1"/>
  <c r="BM1887" i="64" a="1"/>
  <c r="BM1887" i="64" s="1"/>
  <c r="BM1895" i="64" s="1"/>
  <c r="BM1666" i="64" a="1"/>
  <c r="BM1666" i="64" s="1"/>
  <c r="BM1668" i="64" a="1"/>
  <c r="BM1668" i="64" s="1"/>
  <c r="BM1674" i="64" a="1"/>
  <c r="BM1674" i="64" s="1"/>
  <c r="BM1214" i="64" a="1"/>
  <c r="BM1214" i="64" s="1"/>
  <c r="BM997" i="64" a="1"/>
  <c r="BM997" i="64" s="1"/>
  <c r="BN2241" i="64" a="1"/>
  <c r="BM698" i="64" a="1"/>
  <c r="BM599" i="64" a="1"/>
  <c r="BM2144" i="64" a="1"/>
  <c r="BM2166" i="64" a="1"/>
  <c r="BM390" i="64" a="1"/>
  <c r="BM2187" i="64" a="1"/>
  <c r="BN2207" i="64" a="1"/>
  <c r="BM1667" i="64" a="1"/>
  <c r="BM437" i="64" a="1"/>
  <c r="BM1752" i="64" a="1"/>
  <c r="BM1215" i="64" a="1"/>
  <c r="BM414" i="64" a="1"/>
  <c r="BM575" i="64" a="1"/>
  <c r="BI621" i="64" a="1"/>
  <c r="BM1506" i="64" a="1"/>
  <c r="BM998" i="64" a="1"/>
  <c r="BM1751" i="64" a="1"/>
  <c r="BL26" i="1185" l="1"/>
  <c r="BM21" i="1185"/>
  <c r="AS507" i="64"/>
  <c r="AR512" i="64"/>
  <c r="AR504" i="64"/>
  <c r="AS496" i="64"/>
  <c r="BI1772" i="64"/>
  <c r="BI1773" i="64" s="1"/>
  <c r="AN1896" i="64" a="1"/>
  <c r="AN1896" i="64" s="1"/>
  <c r="AN1889" i="64" s="1"/>
  <c r="AN1890" i="64" s="1"/>
  <c r="CV25" i="863"/>
  <c r="CV36" i="861" s="1"/>
  <c r="CV63" i="861"/>
  <c r="CV69" i="863"/>
  <c r="CV23" i="863" s="1"/>
  <c r="CV34" i="861" s="1"/>
  <c r="CV67" i="863"/>
  <c r="CV22" i="863" s="1"/>
  <c r="CW19" i="861"/>
  <c r="CW12" i="863" s="1"/>
  <c r="CU41" i="861"/>
  <c r="BN263" i="64"/>
  <c r="BN281" i="64"/>
  <c r="BO277" i="64"/>
  <c r="BO278" i="64"/>
  <c r="BO260" i="64"/>
  <c r="BO261" i="64"/>
  <c r="BO279" i="64"/>
  <c r="BO262" i="64"/>
  <c r="BO280" i="64"/>
  <c r="CY2399" i="64"/>
  <c r="CZ2397" i="64"/>
  <c r="CV2444" i="64"/>
  <c r="CV2448" i="64" s="1"/>
  <c r="CV2450" i="64" s="1"/>
  <c r="BM698" i="64"/>
  <c r="BM708" i="64" s="1"/>
  <c r="BN702" i="64" a="1"/>
  <c r="BN702" i="64" s="1"/>
  <c r="BN697" i="64" a="1"/>
  <c r="BN697" i="64" s="1"/>
  <c r="BM437" i="64"/>
  <c r="BL2070" i="64"/>
  <c r="BN2053" i="64" a="1"/>
  <c r="BN2053" i="64" s="1"/>
  <c r="BN2054" i="64" a="1"/>
  <c r="BN2054" i="64" s="1"/>
  <c r="BN2055" i="64" a="1"/>
  <c r="BN2055" i="64" s="1"/>
  <c r="BN2056" i="64" a="1"/>
  <c r="BN2056" i="64" s="1"/>
  <c r="BN2057" i="64" a="1"/>
  <c r="BN2057" i="64" s="1"/>
  <c r="BN2058" i="64" a="1"/>
  <c r="BN2058" i="64" s="1"/>
  <c r="BN2059" i="64" a="1"/>
  <c r="BN2059" i="64" s="1"/>
  <c r="BN2060" i="64" a="1"/>
  <c r="BN2060" i="64" s="1"/>
  <c r="BN2061" i="64" a="1"/>
  <c r="BN2061" i="64" s="1"/>
  <c r="BM2062" i="64"/>
  <c r="BN435" i="64" a="1"/>
  <c r="BN435" i="64" s="1"/>
  <c r="BN413" i="64" a="1"/>
  <c r="BN413" i="64" s="1"/>
  <c r="BN436" i="64" a="1"/>
  <c r="BN436" i="64" s="1"/>
  <c r="BM414" i="64"/>
  <c r="BN2241" i="64"/>
  <c r="BN2207" i="64"/>
  <c r="BM2166" i="64"/>
  <c r="BM2144" i="64"/>
  <c r="BN2499" i="64" a="1"/>
  <c r="BN2499" i="64" s="1"/>
  <c r="BN2145" i="64" a="1"/>
  <c r="BN2145" i="64" s="1"/>
  <c r="BN2165" i="64" a="1"/>
  <c r="BN2165" i="64" s="1"/>
  <c r="BJ1770" i="64"/>
  <c r="BJ1772" i="64" s="1"/>
  <c r="BK1761" i="64"/>
  <c r="BL1759" i="64"/>
  <c r="BL1768" i="64"/>
  <c r="BL1760" i="64"/>
  <c r="BL1769" i="64"/>
  <c r="BN1765" i="64" a="1"/>
  <c r="BN1765" i="64" s="1"/>
  <c r="BN1764" i="64" a="1"/>
  <c r="BN1764" i="64" s="1"/>
  <c r="BN1756" i="64" a="1"/>
  <c r="BN1756" i="64" s="1"/>
  <c r="BN1755" i="64" a="1"/>
  <c r="BN1755" i="64" s="1"/>
  <c r="BM1752" i="64"/>
  <c r="BM1751" i="64"/>
  <c r="BN1746" i="64" a="1"/>
  <c r="BN1746" i="64" s="1"/>
  <c r="BN1747" i="64" a="1"/>
  <c r="BN1747" i="64" s="1"/>
  <c r="BM2187" i="64"/>
  <c r="BN2186" i="64" a="1"/>
  <c r="BN2186" i="64" s="1"/>
  <c r="BN573" i="64" a="1"/>
  <c r="BN573" i="64" s="1"/>
  <c r="BI621" i="64"/>
  <c r="BO1956" i="64"/>
  <c r="BJ620" i="64" a="1"/>
  <c r="BJ620" i="64" s="1"/>
  <c r="BM1215" i="64"/>
  <c r="BM1667"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6" i="64" a="1"/>
  <c r="BN2396" i="64" s="1"/>
  <c r="BN2422" i="64" a="1"/>
  <c r="BN2422" i="64" s="1"/>
  <c r="BN2473" i="64" a="1"/>
  <c r="BN2473" i="64" s="1"/>
  <c r="BN2447" i="64" a="1"/>
  <c r="BN2447" i="64" s="1"/>
  <c r="BN1643" i="64" a="1"/>
  <c r="BN1643" i="64" s="1"/>
  <c r="BN1644" i="64" s="1"/>
  <c r="BM93" i="64"/>
  <c r="BN90" i="64" a="1"/>
  <c r="BN90" i="64" s="1"/>
  <c r="BN91" i="64" a="1"/>
  <c r="BN91" i="64" s="1"/>
  <c r="BN92" i="64" a="1"/>
  <c r="BN92" i="64" s="1"/>
  <c r="BN89" i="64" a="1"/>
  <c r="BN89" i="64" s="1"/>
  <c r="BN1587" i="64" a="1"/>
  <c r="BN1587" i="64" s="1"/>
  <c r="BN1588" i="64" s="1"/>
  <c r="BN389" i="64" a="1"/>
  <c r="BN389" i="64" s="1"/>
  <c r="CB1793" i="64"/>
  <c r="CB1795" i="64" s="1"/>
  <c r="BN2523" i="64" a="1"/>
  <c r="BN2523" i="64" s="1"/>
  <c r="BN1507" i="64" a="1"/>
  <c r="BN1507" i="64" s="1"/>
  <c r="BN1887" i="64" a="1"/>
  <c r="BN1887" i="64" s="1"/>
  <c r="BN1895" i="64" s="1"/>
  <c r="BN1666" i="64" a="1"/>
  <c r="BN1666" i="64" s="1"/>
  <c r="BN1668" i="64" a="1"/>
  <c r="BN1668" i="64" s="1"/>
  <c r="BN1674" i="64" a="1"/>
  <c r="BN1674" i="64" s="1"/>
  <c r="BN1214" i="64" a="1"/>
  <c r="BN1214" i="64" s="1"/>
  <c r="BN997" i="64" a="1"/>
  <c r="BN997" i="64" s="1"/>
  <c r="BN575" i="64" a="1"/>
  <c r="BN599" i="64" a="1"/>
  <c r="BN414" i="64" a="1"/>
  <c r="BN2144" i="64" a="1"/>
  <c r="BN1667" i="64" a="1"/>
  <c r="BN698" i="64" a="1"/>
  <c r="BN998" i="64" a="1"/>
  <c r="BO2241" i="64" a="1"/>
  <c r="BN437" i="64" a="1"/>
  <c r="BN2166" i="64" a="1"/>
  <c r="BO2207" i="64" a="1"/>
  <c r="BN2187" i="64" a="1"/>
  <c r="BJ621" i="64" a="1"/>
  <c r="BN1506" i="64" a="1"/>
  <c r="BN390" i="64" a="1"/>
  <c r="BN1751" i="64" a="1"/>
  <c r="BN1752" i="64" a="1"/>
  <c r="BN1215" i="64" a="1"/>
  <c r="BM25" i="1185" l="1"/>
  <c r="AS499" i="64"/>
  <c r="BO1957" i="64"/>
  <c r="CW87" i="861"/>
  <c r="CX92" i="861"/>
  <c r="CV72" i="863"/>
  <c r="CW28" i="861"/>
  <c r="CW29" i="861" s="1"/>
  <c r="CV26" i="863"/>
  <c r="CV33" i="861"/>
  <c r="CV38" i="861" s="1"/>
  <c r="CV40" i="861" s="1"/>
  <c r="CW69" i="863"/>
  <c r="CW23" i="863" s="1"/>
  <c r="CW34" i="861" s="1"/>
  <c r="CW71" i="863"/>
  <c r="CW67" i="863"/>
  <c r="BO281" i="64"/>
  <c r="BO263" i="64"/>
  <c r="BP277" i="64"/>
  <c r="BP260" i="64"/>
  <c r="BP278" i="64"/>
  <c r="BP279" i="64"/>
  <c r="BP261" i="64"/>
  <c r="BP280" i="64"/>
  <c r="BP262" i="64"/>
  <c r="CX2444" i="64"/>
  <c r="CZ2399" i="64"/>
  <c r="DA2397" i="64"/>
  <c r="CW2444" i="64"/>
  <c r="CW2448" i="64" s="1"/>
  <c r="CW2450" i="64" s="1"/>
  <c r="BN698" i="64"/>
  <c r="BN708" i="64" s="1"/>
  <c r="BO702" i="64" a="1"/>
  <c r="BO702" i="64" s="1"/>
  <c r="BO697" i="64" a="1"/>
  <c r="BO697" i="64" s="1"/>
  <c r="BN437" i="64"/>
  <c r="BM2070" i="64"/>
  <c r="BO2053" i="64" a="1"/>
  <c r="BO2053" i="64" s="1"/>
  <c r="BO2054" i="64" a="1"/>
  <c r="BO2054" i="64" s="1"/>
  <c r="BO2055" i="64" a="1"/>
  <c r="BO2055" i="64" s="1"/>
  <c r="BO2056" i="64" a="1"/>
  <c r="BO2056" i="64" s="1"/>
  <c r="BO2057" i="64" a="1"/>
  <c r="BO2057" i="64" s="1"/>
  <c r="BO2058" i="64" a="1"/>
  <c r="BO2058" i="64" s="1"/>
  <c r="BO2059" i="64" a="1"/>
  <c r="BO2059" i="64" s="1"/>
  <c r="BO2060" i="64" a="1"/>
  <c r="BO2060" i="64" s="1"/>
  <c r="BO2061" i="64" a="1"/>
  <c r="BO2061" i="64" s="1"/>
  <c r="BN2062" i="64"/>
  <c r="BO435" i="64" a="1"/>
  <c r="BO435" i="64" s="1"/>
  <c r="BO413" i="64" a="1"/>
  <c r="BO413" i="64" s="1"/>
  <c r="BO436" i="64" a="1"/>
  <c r="BO436" i="64" s="1"/>
  <c r="BN414" i="64"/>
  <c r="BO2241" i="64"/>
  <c r="BO2207" i="64"/>
  <c r="BN2166" i="64"/>
  <c r="BN2144" i="64"/>
  <c r="BO2499" i="64" a="1"/>
  <c r="BO2499" i="64" s="1"/>
  <c r="BO2145" i="64" a="1"/>
  <c r="BO2145" i="64" s="1"/>
  <c r="BO2165" i="64" a="1"/>
  <c r="BO2165" i="64" s="1"/>
  <c r="BJ1773" i="64"/>
  <c r="BK1770" i="64"/>
  <c r="BK1772" i="64" s="1"/>
  <c r="BK1773" i="64" s="1"/>
  <c r="BL1761" i="64"/>
  <c r="BM1760" i="64"/>
  <c r="BM1769" i="64"/>
  <c r="BM1759" i="64"/>
  <c r="BM1768" i="64"/>
  <c r="BO1765" i="64" a="1"/>
  <c r="BO1765" i="64" s="1"/>
  <c r="BO1764" i="64" a="1"/>
  <c r="BO1764" i="64" s="1"/>
  <c r="BO1755" i="64" a="1"/>
  <c r="BO1755" i="64" s="1"/>
  <c r="BO1756" i="64" a="1"/>
  <c r="BO1756" i="64" s="1"/>
  <c r="BN1752" i="64"/>
  <c r="BN1751" i="64"/>
  <c r="BO1746" i="64" a="1"/>
  <c r="BO1746" i="64" s="1"/>
  <c r="BO1747" i="64" a="1"/>
  <c r="BO1747" i="64" s="1"/>
  <c r="BN2187" i="64"/>
  <c r="BO2186" i="64" a="1"/>
  <c r="BO2186" i="64" s="1"/>
  <c r="BO573" i="64" a="1"/>
  <c r="BO573" i="64" s="1"/>
  <c r="BJ621" i="64"/>
  <c r="BP1956" i="64"/>
  <c r="BP1957" i="64" s="1"/>
  <c r="BK620" i="64" a="1"/>
  <c r="BK620" i="64" s="1"/>
  <c r="BN1215" i="64"/>
  <c r="BN1667" i="64"/>
  <c r="BN1506" i="64"/>
  <c r="N1506" i="64" s="1"/>
  <c r="BN998" i="64"/>
  <c r="BN390" i="64"/>
  <c r="BN599" i="64"/>
  <c r="BN575" i="64"/>
  <c r="AO1886" i="64"/>
  <c r="AO1892"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6" i="64" a="1"/>
  <c r="BO2396" i="64" s="1"/>
  <c r="BO2422" i="64" a="1"/>
  <c r="BO2422" i="64" s="1"/>
  <c r="BO2473" i="64" a="1"/>
  <c r="BO2473" i="64" s="1"/>
  <c r="BO2447" i="64" a="1"/>
  <c r="BO2447" i="64" s="1"/>
  <c r="BO1643" i="64" a="1"/>
  <c r="BO1643" i="64" s="1"/>
  <c r="BO1644" i="64" s="1"/>
  <c r="BN93" i="64"/>
  <c r="BO90" i="64" a="1"/>
  <c r="BO90" i="64" s="1"/>
  <c r="BO91" i="64" a="1"/>
  <c r="BO91" i="64" s="1"/>
  <c r="BO92" i="64" a="1"/>
  <c r="BO92" i="64" s="1"/>
  <c r="BO89" i="64" a="1"/>
  <c r="BO89" i="64" s="1"/>
  <c r="BO1587" i="64" a="1"/>
  <c r="BO1587" i="64" s="1"/>
  <c r="BO1588" i="64" s="1"/>
  <c r="BO389" i="64" a="1"/>
  <c r="BO389" i="64" s="1"/>
  <c r="CC1793" i="64"/>
  <c r="CC1795" i="64" s="1"/>
  <c r="BO2523" i="64" a="1"/>
  <c r="BO2523" i="64" s="1"/>
  <c r="BO1507" i="64" a="1"/>
  <c r="BO1507" i="64" s="1"/>
  <c r="BO1887" i="64" a="1"/>
  <c r="BO1887" i="64" s="1"/>
  <c r="BO1895" i="64" s="1"/>
  <c r="BO1668" i="64" a="1"/>
  <c r="BO1668" i="64" s="1"/>
  <c r="BO1666" i="64" a="1"/>
  <c r="BO1666" i="64" s="1"/>
  <c r="BO1674" i="64" a="1"/>
  <c r="BO1674" i="64" s="1"/>
  <c r="BO1214" i="64" a="1"/>
  <c r="BO1214" i="64" s="1"/>
  <c r="BO997" i="64" a="1"/>
  <c r="BO997" i="64" s="1"/>
  <c r="BO2187" i="64" a="1"/>
  <c r="BO414" i="64" a="1"/>
  <c r="BO437" i="64" a="1"/>
  <c r="BO1752" i="64" a="1"/>
  <c r="BO599" i="64" a="1"/>
  <c r="BK621" i="64" a="1"/>
  <c r="BO698" i="64" a="1"/>
  <c r="BO2166" i="64" a="1"/>
  <c r="BO1667" i="64" a="1"/>
  <c r="BO575" i="64" a="1"/>
  <c r="BP2207" i="64" a="1"/>
  <c r="BO2144" i="64" a="1"/>
  <c r="BP2241" i="64" a="1"/>
  <c r="BO1215" i="64" a="1"/>
  <c r="BO390" i="64" a="1"/>
  <c r="BO1506" i="64" a="1"/>
  <c r="BO998" i="64" a="1"/>
  <c r="BO1751" i="64" a="1"/>
  <c r="BN21" i="1185" l="1"/>
  <c r="BM26" i="1185"/>
  <c r="AS508" i="64"/>
  <c r="AO1896" i="64" a="1"/>
  <c r="AO1896" i="64" s="1"/>
  <c r="AO1889" i="64" s="1"/>
  <c r="AO1890" i="64" s="1"/>
  <c r="CW25" i="863"/>
  <c r="CW36" i="861" s="1"/>
  <c r="CW63" i="861"/>
  <c r="CX19" i="861"/>
  <c r="CX28" i="861" s="1"/>
  <c r="CX29" i="861" s="1"/>
  <c r="CW72" i="863"/>
  <c r="CW22" i="863"/>
  <c r="CV41" i="861"/>
  <c r="BP281" i="64"/>
  <c r="BP263" i="64"/>
  <c r="BQ277" i="64"/>
  <c r="BQ278" i="64"/>
  <c r="BQ260" i="64"/>
  <c r="BQ261" i="64"/>
  <c r="BQ279" i="64"/>
  <c r="BQ262" i="64"/>
  <c r="BQ280" i="64"/>
  <c r="DA2399" i="64"/>
  <c r="DB2397" i="64"/>
  <c r="CX2448" i="64"/>
  <c r="BO698" i="64"/>
  <c r="BP702" i="64" a="1"/>
  <c r="BP702" i="64" s="1"/>
  <c r="BP697" i="64" a="1"/>
  <c r="BP697" i="64" s="1"/>
  <c r="BO437" i="64"/>
  <c r="BN2070" i="64"/>
  <c r="N2070" i="64" s="1"/>
  <c r="BP2053" i="64" a="1"/>
  <c r="BP2053" i="64" s="1"/>
  <c r="BP2054" i="64" a="1"/>
  <c r="BP2054" i="64" s="1"/>
  <c r="BP2059" i="64" a="1"/>
  <c r="BP2059" i="64" s="1"/>
  <c r="BP2060" i="64" a="1"/>
  <c r="BP2060" i="64" s="1"/>
  <c r="BP2061" i="64" a="1"/>
  <c r="BP2061" i="64" s="1"/>
  <c r="BP2055" i="64" a="1"/>
  <c r="BP2055" i="64" s="1"/>
  <c r="BP2058" i="64" a="1"/>
  <c r="BP2058" i="64" s="1"/>
  <c r="BP2056" i="64" a="1"/>
  <c r="BP2056" i="64" s="1"/>
  <c r="BP2057" i="64" a="1"/>
  <c r="BP2057" i="64" s="1"/>
  <c r="BO2062" i="64"/>
  <c r="BP435" i="64" a="1"/>
  <c r="BP435" i="64" s="1"/>
  <c r="BP413" i="64" a="1"/>
  <c r="BP413" i="64" s="1"/>
  <c r="BP436" i="64" a="1"/>
  <c r="BP436" i="64" s="1"/>
  <c r="BO414" i="64"/>
  <c r="BP2241" i="64"/>
  <c r="BP2207" i="64"/>
  <c r="BO2144" i="64"/>
  <c r="BO2166" i="64"/>
  <c r="BP2499" i="64" a="1"/>
  <c r="BP2499" i="64" s="1"/>
  <c r="BP2145" i="64" a="1"/>
  <c r="BP2145" i="64" s="1"/>
  <c r="BP2165" i="64" a="1"/>
  <c r="BP2165" i="64" s="1"/>
  <c r="BL1770" i="64"/>
  <c r="BL1772" i="64" s="1"/>
  <c r="BL1773" i="64" s="1"/>
  <c r="BM1761" i="64"/>
  <c r="BN1760" i="64"/>
  <c r="BN1769" i="64"/>
  <c r="BN1759" i="64"/>
  <c r="BN1768" i="64"/>
  <c r="BP1764" i="64" a="1"/>
  <c r="BP1764" i="64" s="1"/>
  <c r="BP1765" i="64" a="1"/>
  <c r="BP1765" i="64" s="1"/>
  <c r="BP1755" i="64" a="1"/>
  <c r="BP1755" i="64" s="1"/>
  <c r="BP1756" i="64" a="1"/>
  <c r="BP1756" i="64" s="1"/>
  <c r="BO1752" i="64"/>
  <c r="BO1751" i="64"/>
  <c r="BP1746" i="64" a="1"/>
  <c r="BP1746" i="64" s="1"/>
  <c r="BP1747" i="64" a="1"/>
  <c r="BP1747" i="64" s="1"/>
  <c r="BO2187" i="64"/>
  <c r="BP2186" i="64" a="1"/>
  <c r="BP2186" i="64" s="1"/>
  <c r="BP573" i="64" a="1"/>
  <c r="BP573" i="64" s="1"/>
  <c r="BK621" i="64"/>
  <c r="BL620" i="64" a="1"/>
  <c r="BL620" i="64" s="1"/>
  <c r="BQ1956" i="64"/>
  <c r="BQ1957" i="64" s="1"/>
  <c r="BO1215" i="64"/>
  <c r="BO1667"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6" i="64" a="1"/>
  <c r="BP2396" i="64" s="1"/>
  <c r="BP2473" i="64" a="1"/>
  <c r="BP2473" i="64" s="1"/>
  <c r="BP2447" i="64" a="1"/>
  <c r="BP2447" i="64" s="1"/>
  <c r="BP2422" i="64" a="1"/>
  <c r="BP2422" i="64" s="1"/>
  <c r="BP1643" i="64" a="1"/>
  <c r="BP1643" i="64" s="1"/>
  <c r="BP1644" i="64" s="1"/>
  <c r="BO93" i="64"/>
  <c r="BP89" i="64" a="1"/>
  <c r="BP89" i="64" s="1"/>
  <c r="BP90" i="64" a="1"/>
  <c r="BP90" i="64" s="1"/>
  <c r="BP91" i="64" a="1"/>
  <c r="BP91" i="64" s="1"/>
  <c r="BP92" i="64" a="1"/>
  <c r="BP92" i="64" s="1"/>
  <c r="BP1587" i="64" a="1"/>
  <c r="BP1587" i="64" s="1"/>
  <c r="BP1588" i="64" s="1"/>
  <c r="BP389" i="64" a="1"/>
  <c r="BP389" i="64" s="1"/>
  <c r="CD1793" i="64"/>
  <c r="CD1795" i="64" s="1"/>
  <c r="BP2523" i="64" a="1"/>
  <c r="BP2523" i="64" s="1"/>
  <c r="BP1507" i="64" a="1"/>
  <c r="BP1507" i="64" s="1"/>
  <c r="BP1887" i="64" a="1"/>
  <c r="BP1887" i="64" s="1"/>
  <c r="BP1895" i="64" s="1"/>
  <c r="BP1668" i="64" a="1"/>
  <c r="BP1668" i="64" s="1"/>
  <c r="BP1674" i="64" a="1"/>
  <c r="BP1674" i="64" s="1"/>
  <c r="BP1666" i="64" a="1"/>
  <c r="BP1666" i="64" s="1"/>
  <c r="BP1214" i="64" a="1"/>
  <c r="BP1214" i="64" s="1"/>
  <c r="BP997" i="64" a="1"/>
  <c r="BP997" i="64" s="1"/>
  <c r="BP414" i="64" a="1"/>
  <c r="BP1667" i="64" a="1"/>
  <c r="BP2187" i="64" a="1"/>
  <c r="BP2166" i="64" a="1"/>
  <c r="BP575" i="64" a="1"/>
  <c r="BQ2207" i="64" a="1"/>
  <c r="BL621" i="64" a="1"/>
  <c r="BP2144" i="64" a="1"/>
  <c r="BP390" i="64" a="1"/>
  <c r="BP698" i="64" a="1"/>
  <c r="BP1751" i="64" a="1"/>
  <c r="BP599" i="64" a="1"/>
  <c r="BQ2241" i="64" a="1"/>
  <c r="BP1215" i="64" a="1"/>
  <c r="BP437" i="64" a="1"/>
  <c r="BP1506" i="64" a="1"/>
  <c r="BP998" i="64" a="1"/>
  <c r="BP1752" i="64" a="1"/>
  <c r="BN25" i="1185" l="1"/>
  <c r="AS510" i="64"/>
  <c r="AS500" i="64" s="1"/>
  <c r="AS502" i="64" s="1"/>
  <c r="CX87" i="861"/>
  <c r="CY92" i="861"/>
  <c r="CX12" i="863"/>
  <c r="CX69" i="863" s="1"/>
  <c r="CX23" i="863" s="1"/>
  <c r="CX34" i="861" s="1"/>
  <c r="CW33" i="861"/>
  <c r="CW38" i="861" s="1"/>
  <c r="CW40" i="861" s="1"/>
  <c r="CW26" i="863"/>
  <c r="BQ263" i="64"/>
  <c r="BR277" i="64"/>
  <c r="BR260" i="64"/>
  <c r="BR278" i="64"/>
  <c r="BR261" i="64"/>
  <c r="BR279" i="64"/>
  <c r="BR280" i="64"/>
  <c r="BR262" i="64"/>
  <c r="BQ281" i="64"/>
  <c r="DB2399" i="64"/>
  <c r="DC2397" i="64"/>
  <c r="CX2450" i="64"/>
  <c r="CY2448" i="64"/>
  <c r="BP698" i="64"/>
  <c r="BP708" i="64" s="1"/>
  <c r="BO708" i="64"/>
  <c r="BQ702" i="64" a="1"/>
  <c r="BQ702" i="64" s="1"/>
  <c r="BQ697" i="64" a="1"/>
  <c r="BQ697" i="64" s="1"/>
  <c r="BP437" i="64"/>
  <c r="BO2070" i="64"/>
  <c r="BQ2053" i="64" a="1"/>
  <c r="BQ2053" i="64" s="1"/>
  <c r="BQ2054" i="64" a="1"/>
  <c r="BQ2054" i="64" s="1"/>
  <c r="BQ2055" i="64" a="1"/>
  <c r="BQ2055" i="64" s="1"/>
  <c r="BQ2056" i="64" a="1"/>
  <c r="BQ2056" i="64" s="1"/>
  <c r="BQ2057" i="64" a="1"/>
  <c r="BQ2057" i="64" s="1"/>
  <c r="BQ2058" i="64" a="1"/>
  <c r="BQ2058" i="64" s="1"/>
  <c r="BQ2059" i="64" a="1"/>
  <c r="BQ2059" i="64" s="1"/>
  <c r="BQ2060" i="64" a="1"/>
  <c r="BQ2060" i="64" s="1"/>
  <c r="BQ2061" i="64" a="1"/>
  <c r="BQ2061" i="64" s="1"/>
  <c r="BP2062" i="64"/>
  <c r="BQ435" i="64" a="1"/>
  <c r="BQ435" i="64" s="1"/>
  <c r="BQ413" i="64" a="1"/>
  <c r="BQ413" i="64" s="1"/>
  <c r="BQ436" i="64" a="1"/>
  <c r="BQ436" i="64" s="1"/>
  <c r="BP414" i="64"/>
  <c r="BQ2241" i="64"/>
  <c r="BQ2207" i="64"/>
  <c r="BP2166" i="64"/>
  <c r="BP2144" i="64"/>
  <c r="BQ2499" i="64" a="1"/>
  <c r="BQ2499" i="64" s="1"/>
  <c r="BQ2145" i="64" a="1"/>
  <c r="BQ2145" i="64" s="1"/>
  <c r="BQ2165" i="64" a="1"/>
  <c r="BQ2165" i="64" s="1"/>
  <c r="BN1761" i="64"/>
  <c r="BN1770" i="64"/>
  <c r="BM1770" i="64"/>
  <c r="BM1772" i="64" s="1"/>
  <c r="BM1773" i="64" s="1"/>
  <c r="BO1759" i="64"/>
  <c r="BO1768" i="64"/>
  <c r="BO1760" i="64"/>
  <c r="BO1769" i="64"/>
  <c r="BQ1765" i="64" a="1"/>
  <c r="BQ1765" i="64" s="1"/>
  <c r="BQ1764" i="64" a="1"/>
  <c r="BQ1764" i="64" s="1"/>
  <c r="BQ1755" i="64" a="1"/>
  <c r="BQ1755" i="64" s="1"/>
  <c r="BQ1756" i="64" a="1"/>
  <c r="BQ1756" i="64" s="1"/>
  <c r="BP1752" i="64"/>
  <c r="BP1751" i="64"/>
  <c r="BQ1746" i="64" a="1"/>
  <c r="BQ1746" i="64" s="1"/>
  <c r="BQ1747" i="64" a="1"/>
  <c r="BQ1747" i="64" s="1"/>
  <c r="BP2187" i="64"/>
  <c r="BQ2186" i="64" a="1"/>
  <c r="BQ2186" i="64" s="1"/>
  <c r="BQ573" i="64" a="1"/>
  <c r="BQ573" i="64" s="1"/>
  <c r="BL621" i="64"/>
  <c r="BR1956" i="64"/>
  <c r="BR1957" i="64" s="1"/>
  <c r="BM620" i="64" a="1"/>
  <c r="BM620" i="64" s="1"/>
  <c r="BP1667" i="64"/>
  <c r="BP1215" i="64"/>
  <c r="BP1506" i="64"/>
  <c r="BP998" i="64"/>
  <c r="BP390" i="64"/>
  <c r="BP599" i="64"/>
  <c r="BP575" i="64"/>
  <c r="AP1886"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6" i="64" a="1"/>
  <c r="BQ2396" i="64" s="1"/>
  <c r="BQ2473" i="64" a="1"/>
  <c r="BQ2473" i="64" s="1"/>
  <c r="BQ2447" i="64" a="1"/>
  <c r="BQ2447" i="64" s="1"/>
  <c r="BQ2422" i="64" a="1"/>
  <c r="BQ2422" i="64" s="1"/>
  <c r="BQ1643" i="64" a="1"/>
  <c r="BQ1643" i="64" s="1"/>
  <c r="BQ1644" i="64" s="1"/>
  <c r="BQ89" i="64" a="1"/>
  <c r="BQ89" i="64" s="1"/>
  <c r="BQ92" i="64" a="1"/>
  <c r="BQ92" i="64" s="1"/>
  <c r="BQ90" i="64" a="1"/>
  <c r="BQ90" i="64" s="1"/>
  <c r="BQ91" i="64" a="1"/>
  <c r="BQ91" i="64" s="1"/>
  <c r="BP93" i="64"/>
  <c r="BQ1587" i="64" a="1"/>
  <c r="BQ1587" i="64" s="1"/>
  <c r="BQ1588" i="64" s="1"/>
  <c r="BQ389" i="64" a="1"/>
  <c r="BQ389" i="64" s="1"/>
  <c r="CE1793" i="64"/>
  <c r="CE1795" i="64" s="1"/>
  <c r="BQ2523" i="64" a="1"/>
  <c r="BQ2523" i="64" s="1"/>
  <c r="BQ1507" i="64" a="1"/>
  <c r="BQ1507" i="64" s="1"/>
  <c r="BQ1887" i="64" a="1"/>
  <c r="BQ1887" i="64" s="1"/>
  <c r="BQ1895" i="64" s="1"/>
  <c r="BQ1674" i="64" a="1"/>
  <c r="BQ1674" i="64" s="1"/>
  <c r="BQ1666" i="64" a="1"/>
  <c r="BQ1666" i="64" s="1"/>
  <c r="BQ1668" i="64" a="1"/>
  <c r="BQ1668" i="64" s="1"/>
  <c r="BQ1214" i="64" a="1"/>
  <c r="BQ1214" i="64" s="1"/>
  <c r="BQ997" i="64" a="1"/>
  <c r="BQ997" i="64" s="1"/>
  <c r="BQ1667" i="64" a="1"/>
  <c r="BQ437" i="64" a="1"/>
  <c r="BR2207" i="64" a="1"/>
  <c r="BQ2166" i="64" a="1"/>
  <c r="BQ2187" i="64" a="1"/>
  <c r="BQ599" i="64" a="1"/>
  <c r="BQ698" i="64" a="1"/>
  <c r="BR2241" i="64" a="1"/>
  <c r="BQ390" i="64" a="1"/>
  <c r="BQ414" i="64" a="1"/>
  <c r="BQ1215" i="64" a="1"/>
  <c r="BQ2144" i="64" a="1"/>
  <c r="BM621" i="64" a="1"/>
  <c r="BQ575" i="64" a="1"/>
  <c r="BQ1506" i="64" a="1"/>
  <c r="BQ1751" i="64" a="1"/>
  <c r="BQ998" i="64" a="1"/>
  <c r="BQ1752" i="64" a="1"/>
  <c r="BN26" i="1185" l="1"/>
  <c r="BO21" i="1185"/>
  <c r="N25" i="1185"/>
  <c r="AS511" i="64"/>
  <c r="AS512" i="64" s="1"/>
  <c r="AS503" i="64"/>
  <c r="CX63" i="861"/>
  <c r="CX71" i="863"/>
  <c r="CX67" i="863"/>
  <c r="CX22" i="863" s="1"/>
  <c r="CY19" i="861"/>
  <c r="CY12" i="863" s="1"/>
  <c r="CW41" i="861"/>
  <c r="BR263" i="64"/>
  <c r="BR281" i="64"/>
  <c r="BS277" i="64"/>
  <c r="BS260" i="64"/>
  <c r="BS278" i="64"/>
  <c r="BS279" i="64"/>
  <c r="BS261" i="64"/>
  <c r="BS262" i="64"/>
  <c r="BS280" i="64"/>
  <c r="CY2450" i="64"/>
  <c r="CZ2448" i="64"/>
  <c r="DC2399" i="64"/>
  <c r="DD2397" i="64"/>
  <c r="BQ698" i="64"/>
  <c r="BR702" i="64" a="1"/>
  <c r="BR702" i="64" s="1"/>
  <c r="BR697" i="64" a="1"/>
  <c r="BR697" i="64" s="1"/>
  <c r="BQ437" i="64"/>
  <c r="BP2070" i="64"/>
  <c r="BR2053" i="64" a="1"/>
  <c r="BR2053" i="64" s="1"/>
  <c r="BR2054" i="64" a="1"/>
  <c r="BR2054" i="64" s="1"/>
  <c r="BR2055" i="64" a="1"/>
  <c r="BR2055" i="64" s="1"/>
  <c r="BR2056" i="64" a="1"/>
  <c r="BR2056" i="64" s="1"/>
  <c r="BR2059" i="64" a="1"/>
  <c r="BR2059" i="64" s="1"/>
  <c r="BR2058" i="64" a="1"/>
  <c r="BR2058" i="64" s="1"/>
  <c r="BR2060" i="64" a="1"/>
  <c r="BR2060" i="64" s="1"/>
  <c r="BR2061" i="64" a="1"/>
  <c r="BR2061" i="64" s="1"/>
  <c r="BR2057" i="64" a="1"/>
  <c r="BR2057" i="64" s="1"/>
  <c r="BQ2062" i="64"/>
  <c r="BR435" i="64" a="1"/>
  <c r="BR435" i="64" s="1"/>
  <c r="BR413" i="64" a="1"/>
  <c r="BR413" i="64" s="1"/>
  <c r="BR436" i="64" a="1"/>
  <c r="BR436" i="64" s="1"/>
  <c r="BQ414" i="64"/>
  <c r="BR2207" i="64"/>
  <c r="BR2241" i="64"/>
  <c r="BQ2166" i="64"/>
  <c r="BQ2144" i="64"/>
  <c r="BR2499" i="64" a="1"/>
  <c r="BR2499" i="64" s="1"/>
  <c r="BR2145" i="64" a="1"/>
  <c r="BR2145" i="64" s="1"/>
  <c r="BR2165" i="64" a="1"/>
  <c r="BR2165" i="64" s="1"/>
  <c r="BN1772" i="64"/>
  <c r="BN1773" i="64" s="1"/>
  <c r="BO1761" i="64"/>
  <c r="BP1759" i="64"/>
  <c r="BP1768" i="64"/>
  <c r="BP1760" i="64"/>
  <c r="BP1769" i="64"/>
  <c r="BR1765" i="64" a="1"/>
  <c r="BR1765" i="64" s="1"/>
  <c r="BR1764" i="64" a="1"/>
  <c r="BR1764" i="64" s="1"/>
  <c r="BR1755" i="64" a="1"/>
  <c r="BR1755" i="64" s="1"/>
  <c r="BR1756" i="64" a="1"/>
  <c r="BR1756" i="64" s="1"/>
  <c r="BQ1752" i="64"/>
  <c r="BQ1751" i="64"/>
  <c r="BR1746" i="64" a="1"/>
  <c r="BR1746" i="64" s="1"/>
  <c r="BR1747" i="64" a="1"/>
  <c r="BR1747" i="64" s="1"/>
  <c r="BQ2187" i="64"/>
  <c r="BR2186" i="64" a="1"/>
  <c r="BR2186" i="64" s="1"/>
  <c r="BR573" i="64" a="1"/>
  <c r="BR573" i="64" s="1"/>
  <c r="BM621" i="64"/>
  <c r="BS1956" i="64"/>
  <c r="BS1957" i="64" s="1"/>
  <c r="BN620" i="64" a="1"/>
  <c r="BN620" i="64" s="1"/>
  <c r="AP1892" i="64"/>
  <c r="BQ1506" i="64"/>
  <c r="BQ1667"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6" i="64" a="1"/>
  <c r="BR2396" i="64" s="1"/>
  <c r="BR2473" i="64" a="1"/>
  <c r="BR2473" i="64" s="1"/>
  <c r="BR2447" i="64" a="1"/>
  <c r="BR2447" i="64" s="1"/>
  <c r="BR2422" i="64" a="1"/>
  <c r="BR2422" i="64" s="1"/>
  <c r="BR1643" i="64" a="1"/>
  <c r="BR1643" i="64" s="1"/>
  <c r="BR1644" i="64" s="1"/>
  <c r="BR92" i="64" a="1"/>
  <c r="BR92" i="64" s="1"/>
  <c r="BR89" i="64" a="1"/>
  <c r="BR89" i="64" s="1"/>
  <c r="BR91" i="64" a="1"/>
  <c r="BR91" i="64" s="1"/>
  <c r="BR90" i="64" a="1"/>
  <c r="BR90" i="64" s="1"/>
  <c r="BQ93" i="64"/>
  <c r="BR1587" i="64" a="1"/>
  <c r="BR1587" i="64" s="1"/>
  <c r="BR1588" i="64" s="1"/>
  <c r="BR389" i="64" a="1"/>
  <c r="BR389" i="64" s="1"/>
  <c r="CF1793" i="64"/>
  <c r="CF1795" i="64" s="1"/>
  <c r="BR2523" i="64" a="1"/>
  <c r="BR2523" i="64" s="1"/>
  <c r="BR1507" i="64" a="1"/>
  <c r="BR1507" i="64" s="1"/>
  <c r="BR1887" i="64" a="1"/>
  <c r="BR1887" i="64" s="1"/>
  <c r="BR1895" i="64" s="1"/>
  <c r="BR1666" i="64" a="1"/>
  <c r="BR1666" i="64" s="1"/>
  <c r="BR1668" i="64" a="1"/>
  <c r="BR1668" i="64" s="1"/>
  <c r="BR1674" i="64" a="1"/>
  <c r="BR1674" i="64" s="1"/>
  <c r="BR1214" i="64" a="1"/>
  <c r="BR1214" i="64" s="1"/>
  <c r="BR997" i="64" a="1"/>
  <c r="BR997" i="64" s="1"/>
  <c r="BN621" i="64" a="1"/>
  <c r="BR575" i="64" a="1"/>
  <c r="BR437" i="64" a="1"/>
  <c r="BR1667" i="64" a="1"/>
  <c r="BR414" i="64" a="1"/>
  <c r="BR1215" i="64" a="1"/>
  <c r="BR2144" i="64" a="1"/>
  <c r="BS2241" i="64" a="1"/>
  <c r="BR390" i="64" a="1"/>
  <c r="BR599" i="64" a="1"/>
  <c r="BR2187" i="64" a="1"/>
  <c r="BR1506" i="64" a="1"/>
  <c r="BR2166" i="64" a="1"/>
  <c r="BR698" i="64" a="1"/>
  <c r="BS2207" i="64" a="1"/>
  <c r="BR1752" i="64" a="1"/>
  <c r="BR998" i="64" a="1"/>
  <c r="BR1751" i="64" a="1"/>
  <c r="O21" i="1185" l="1"/>
  <c r="N26" i="1185"/>
  <c r="BO25" i="1185"/>
  <c r="AT507" i="64"/>
  <c r="AS516" i="64"/>
  <c r="AS504" i="64"/>
  <c r="AT496" i="64"/>
  <c r="AT499" i="64" s="1"/>
  <c r="AP1896" i="64" a="1"/>
  <c r="AP1896" i="64" s="1"/>
  <c r="AP1889" i="64" s="1"/>
  <c r="AP1890" i="64" s="1"/>
  <c r="CX25" i="863"/>
  <c r="CX36" i="861" s="1"/>
  <c r="CY87" i="861"/>
  <c r="CZ92" i="861"/>
  <c r="CX72" i="863"/>
  <c r="CY28" i="861"/>
  <c r="CY29" i="861" s="1"/>
  <c r="CY71" i="863"/>
  <c r="CY67" i="863"/>
  <c r="CY69" i="863"/>
  <c r="CY23" i="863" s="1"/>
  <c r="CY34" i="861" s="1"/>
  <c r="CX26" i="863"/>
  <c r="CX33" i="861"/>
  <c r="CX38" i="861" s="1"/>
  <c r="CX40" i="861" s="1"/>
  <c r="BT277" i="64"/>
  <c r="BT278" i="64"/>
  <c r="BT260" i="64"/>
  <c r="BT261" i="64"/>
  <c r="BT279" i="64"/>
  <c r="BT280" i="64"/>
  <c r="BT262" i="64"/>
  <c r="BS281" i="64"/>
  <c r="BS263" i="64"/>
  <c r="DD2399" i="64"/>
  <c r="DE2397" i="64"/>
  <c r="CZ2450" i="64"/>
  <c r="DA2448" i="64"/>
  <c r="BR698" i="64"/>
  <c r="BR708" i="64" s="1"/>
  <c r="BQ708" i="64"/>
  <c r="BS702" i="64" a="1"/>
  <c r="BS702" i="64" s="1"/>
  <c r="BS697" i="64" a="1"/>
  <c r="BS697" i="64" s="1"/>
  <c r="BR437" i="64"/>
  <c r="BQ2070" i="64"/>
  <c r="BS2053" i="64" a="1"/>
  <c r="BS2053" i="64" s="1"/>
  <c r="BS2054" i="64" a="1"/>
  <c r="BS2054" i="64" s="1"/>
  <c r="BS2057" i="64" a="1"/>
  <c r="BS2057" i="64" s="1"/>
  <c r="BS2055" i="64" a="1"/>
  <c r="BS2055" i="64" s="1"/>
  <c r="BS2059" i="64" a="1"/>
  <c r="BS2059" i="64" s="1"/>
  <c r="BS2058" i="64" a="1"/>
  <c r="BS2058" i="64" s="1"/>
  <c r="BS2060" i="64" a="1"/>
  <c r="BS2060" i="64" s="1"/>
  <c r="BS2061" i="64" a="1"/>
  <c r="BS2061" i="64" s="1"/>
  <c r="BS2056" i="64" a="1"/>
  <c r="BS2056" i="64" s="1"/>
  <c r="BR2062" i="64"/>
  <c r="BS413" i="64" a="1"/>
  <c r="BS413" i="64" s="1"/>
  <c r="BS436" i="64" a="1"/>
  <c r="BS436" i="64" s="1"/>
  <c r="BS435" i="64" a="1"/>
  <c r="BS435" i="64" s="1"/>
  <c r="BR414" i="64"/>
  <c r="BS2241" i="64"/>
  <c r="BS2207" i="64"/>
  <c r="BR2144" i="64"/>
  <c r="BR2166" i="64"/>
  <c r="BS2499" i="64" a="1"/>
  <c r="BS2499" i="64" s="1"/>
  <c r="BS2145" i="64" a="1"/>
  <c r="BS2145" i="64" s="1"/>
  <c r="BS2165" i="64" a="1"/>
  <c r="BS2165" i="64" s="1"/>
  <c r="BP1761" i="64"/>
  <c r="BP1770" i="64"/>
  <c r="BO1770" i="64"/>
  <c r="BQ1759" i="64"/>
  <c r="BQ1768" i="64"/>
  <c r="BQ1760" i="64"/>
  <c r="BQ1769" i="64"/>
  <c r="BS1765" i="64" a="1"/>
  <c r="BS1765" i="64" s="1"/>
  <c r="BS1764" i="64" a="1"/>
  <c r="BS1764" i="64" s="1"/>
  <c r="BS1756" i="64" a="1"/>
  <c r="BS1756" i="64" s="1"/>
  <c r="BS1755" i="64" a="1"/>
  <c r="BS1755" i="64" s="1"/>
  <c r="BR1752" i="64"/>
  <c r="BR1751" i="64"/>
  <c r="BS1746" i="64" a="1"/>
  <c r="BS1746" i="64" s="1"/>
  <c r="BS1747" i="64" a="1"/>
  <c r="BS1747" i="64" s="1"/>
  <c r="BR2187" i="64"/>
  <c r="BS2186" i="64" a="1"/>
  <c r="BS2186" i="64" s="1"/>
  <c r="BS573" i="64" a="1"/>
  <c r="BS573" i="64" s="1"/>
  <c r="BN621" i="64"/>
  <c r="BT1956" i="64"/>
  <c r="BT1957" i="64" s="1"/>
  <c r="BO620" i="64" a="1"/>
  <c r="BO620" i="64" s="1"/>
  <c r="BR1667"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6" i="64" a="1"/>
  <c r="BS2396" i="64" s="1"/>
  <c r="BS2473" i="64" a="1"/>
  <c r="BS2473" i="64" s="1"/>
  <c r="BS2447" i="64" a="1"/>
  <c r="BS2447" i="64" s="1"/>
  <c r="BS2422" i="64" a="1"/>
  <c r="BS2422" i="64" s="1"/>
  <c r="BS1643" i="64" a="1"/>
  <c r="BS1643" i="64" s="1"/>
  <c r="BS1644" i="64" s="1"/>
  <c r="BR93" i="64"/>
  <c r="BS90" i="64" a="1"/>
  <c r="BS90" i="64" s="1"/>
  <c r="BS91" i="64" a="1"/>
  <c r="BS91" i="64" s="1"/>
  <c r="BS92" i="64" a="1"/>
  <c r="BS92" i="64" s="1"/>
  <c r="BS89" i="64" a="1"/>
  <c r="BS89" i="64" s="1"/>
  <c r="BS1587" i="64" a="1"/>
  <c r="BS1587" i="64" s="1"/>
  <c r="BS1588" i="64" s="1"/>
  <c r="BS389" i="64" a="1"/>
  <c r="BS389" i="64" s="1"/>
  <c r="CG1793" i="64"/>
  <c r="CG1795" i="64" s="1"/>
  <c r="BS2523" i="64" a="1"/>
  <c r="BS2523" i="64" s="1"/>
  <c r="BS1507" i="64" a="1"/>
  <c r="BS1507" i="64" s="1"/>
  <c r="BS1887" i="64" a="1"/>
  <c r="BS1887" i="64" s="1"/>
  <c r="BS1895" i="64" s="1"/>
  <c r="BS1666" i="64" a="1"/>
  <c r="BS1666" i="64" s="1"/>
  <c r="BS1668" i="64" a="1"/>
  <c r="BS1668" i="64" s="1"/>
  <c r="BS1674" i="64" a="1"/>
  <c r="BS1674" i="64" s="1"/>
  <c r="BS1214" i="64" a="1"/>
  <c r="BS1214" i="64" s="1"/>
  <c r="BS997" i="64" a="1"/>
  <c r="BS997" i="64" s="1"/>
  <c r="BT2241" i="64" a="1"/>
  <c r="BT2207" i="64" a="1"/>
  <c r="BS414" i="64" a="1"/>
  <c r="BS1667" i="64" a="1"/>
  <c r="BS698" i="64" a="1"/>
  <c r="BS1751" i="64" a="1"/>
  <c r="BS1215" i="64" a="1"/>
  <c r="BS437" i="64" a="1"/>
  <c r="BS599" i="64" a="1"/>
  <c r="BS2166" i="64" a="1"/>
  <c r="BS2144" i="64" a="1"/>
  <c r="BS575" i="64" a="1"/>
  <c r="BS2187" i="64" a="1"/>
  <c r="BS1752" i="64" a="1"/>
  <c r="BS998" i="64" a="1"/>
  <c r="BO621" i="64" a="1"/>
  <c r="BS1506" i="64" a="1"/>
  <c r="BS390" i="64" a="1"/>
  <c r="BP21" i="1185" l="1"/>
  <c r="BO26" i="1185"/>
  <c r="AT508" i="64"/>
  <c r="BO1772" i="64"/>
  <c r="BO1773" i="64" s="1"/>
  <c r="AQ1886" i="64"/>
  <c r="AQ1892" i="64" s="1"/>
  <c r="L1890" i="64"/>
  <c r="AQ1896" i="64" a="1"/>
  <c r="AQ1896" i="64" s="1"/>
  <c r="CY25" i="863"/>
  <c r="CY36" i="861" s="1"/>
  <c r="CY63" i="861"/>
  <c r="CZ19" i="861"/>
  <c r="CZ12" i="863" s="1"/>
  <c r="CX41" i="861"/>
  <c r="CY72" i="863"/>
  <c r="CY22" i="863"/>
  <c r="BT263" i="64"/>
  <c r="BU277" i="64"/>
  <c r="BU278" i="64"/>
  <c r="BU260" i="64"/>
  <c r="BU261" i="64"/>
  <c r="BU279" i="64"/>
  <c r="BU262" i="64"/>
  <c r="BU280" i="64"/>
  <c r="BT281" i="64"/>
  <c r="DA2450" i="64"/>
  <c r="DB2448" i="64"/>
  <c r="DE2399" i="64"/>
  <c r="DF2397" i="64"/>
  <c r="BS698" i="64"/>
  <c r="BT702" i="64" a="1"/>
  <c r="BT702" i="64" s="1"/>
  <c r="BT697" i="64" a="1"/>
  <c r="BT697" i="64" s="1"/>
  <c r="BS437" i="64"/>
  <c r="BR2070" i="64"/>
  <c r="BT2059" i="64" a="1"/>
  <c r="BT2059" i="64" s="1"/>
  <c r="BT2053" i="64" a="1"/>
  <c r="BT2053" i="64" s="1"/>
  <c r="BT2056" i="64" a="1"/>
  <c r="BT2056" i="64" s="1"/>
  <c r="BT2057" i="64" a="1"/>
  <c r="BT2057" i="64" s="1"/>
  <c r="BT2055" i="64" a="1"/>
  <c r="BT2055" i="64" s="1"/>
  <c r="BT2058" i="64" a="1"/>
  <c r="BT2058" i="64" s="1"/>
  <c r="BT2060" i="64" a="1"/>
  <c r="BT2060" i="64" s="1"/>
  <c r="BT2061" i="64" a="1"/>
  <c r="BT2061" i="64" s="1"/>
  <c r="BT2054" i="64" a="1"/>
  <c r="BT2054" i="64" s="1"/>
  <c r="BS2062" i="64"/>
  <c r="BT413" i="64" a="1"/>
  <c r="BT413" i="64" s="1"/>
  <c r="BT436" i="64" a="1"/>
  <c r="BT436" i="64" s="1"/>
  <c r="BT435" i="64" a="1"/>
  <c r="BT435" i="64" s="1"/>
  <c r="BS414" i="64"/>
  <c r="BT2241" i="64"/>
  <c r="BT2207" i="64"/>
  <c r="BS2166" i="64"/>
  <c r="BS2144" i="64"/>
  <c r="BT2499" i="64" a="1"/>
  <c r="BT2499" i="64" s="1"/>
  <c r="BT2145" i="64" a="1"/>
  <c r="BT2145" i="64" s="1"/>
  <c r="BT2165" i="64" a="1"/>
  <c r="BT2165" i="64" s="1"/>
  <c r="BP1772" i="64"/>
  <c r="BP1773" i="64" s="1"/>
  <c r="BQ1761" i="64"/>
  <c r="BR1760" i="64"/>
  <c r="BR1769" i="64"/>
  <c r="BR1759" i="64"/>
  <c r="BR1768" i="64"/>
  <c r="BT1764" i="64" a="1"/>
  <c r="BT1764" i="64" s="1"/>
  <c r="BT1765" i="64" a="1"/>
  <c r="BT1765" i="64" s="1"/>
  <c r="BT1756" i="64" a="1"/>
  <c r="BT1756" i="64" s="1"/>
  <c r="BT1755" i="64" a="1"/>
  <c r="BT1755" i="64" s="1"/>
  <c r="BS1752" i="64"/>
  <c r="BS1751" i="64"/>
  <c r="BT1746" i="64" a="1"/>
  <c r="BT1746" i="64" s="1"/>
  <c r="BT1747" i="64" a="1"/>
  <c r="BT1747" i="64" s="1"/>
  <c r="BS2187" i="64"/>
  <c r="BT2186" i="64" a="1"/>
  <c r="BT2186" i="64" s="1"/>
  <c r="BT573" i="64" a="1"/>
  <c r="BT573" i="64" s="1"/>
  <c r="BO621" i="64"/>
  <c r="BP620" i="64" a="1"/>
  <c r="BP620" i="64" s="1"/>
  <c r="BU1956" i="64"/>
  <c r="BU1957" i="64" s="1"/>
  <c r="BS1215" i="64"/>
  <c r="BS1667"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6" i="64" a="1"/>
  <c r="BT2396" i="64" s="1"/>
  <c r="BT2473" i="64" a="1"/>
  <c r="BT2473" i="64" s="1"/>
  <c r="BT2447" i="64" a="1"/>
  <c r="BT2447" i="64" s="1"/>
  <c r="BT2422" i="64" a="1"/>
  <c r="BT2422" i="64" s="1"/>
  <c r="BT1643" i="64" a="1"/>
  <c r="BT1643" i="64" s="1"/>
  <c r="BT1644" i="64" s="1"/>
  <c r="BS93" i="64"/>
  <c r="BT89" i="64" a="1"/>
  <c r="BT89" i="64" s="1"/>
  <c r="BT90" i="64" a="1"/>
  <c r="BT90" i="64" s="1"/>
  <c r="BT91" i="64" a="1"/>
  <c r="BT91" i="64" s="1"/>
  <c r="BT92" i="64" a="1"/>
  <c r="BT92" i="64" s="1"/>
  <c r="BT1587" i="64" a="1"/>
  <c r="BT1587" i="64" s="1"/>
  <c r="BT1588" i="64" s="1"/>
  <c r="BT389" i="64" a="1"/>
  <c r="BT389" i="64" s="1"/>
  <c r="CH1793" i="64"/>
  <c r="CH1795" i="64" s="1"/>
  <c r="BT2523" i="64" a="1"/>
  <c r="BT2523" i="64" s="1"/>
  <c r="BT1507" i="64" a="1"/>
  <c r="BT1507" i="64" s="1"/>
  <c r="BT1887" i="64" a="1"/>
  <c r="BT1887" i="64" s="1"/>
  <c r="BT1895" i="64" s="1"/>
  <c r="BT1666" i="64" a="1"/>
  <c r="BT1666" i="64" s="1"/>
  <c r="BT1668" i="64" a="1"/>
  <c r="BT1668" i="64" s="1"/>
  <c r="BT1674" i="64" a="1"/>
  <c r="BT1674" i="64" s="1"/>
  <c r="BT1214" i="64" a="1"/>
  <c r="BT1214" i="64" s="1"/>
  <c r="BT997" i="64" a="1"/>
  <c r="BT997" i="64" s="1"/>
  <c r="BU2207" i="64" a="1"/>
  <c r="BT414" i="64" a="1"/>
  <c r="BT599" i="64" a="1"/>
  <c r="BT2187" i="64" a="1"/>
  <c r="BT575" i="64" a="1"/>
  <c r="BT698" i="64" a="1"/>
  <c r="BT1667" i="64" a="1"/>
  <c r="BT437" i="64" a="1"/>
  <c r="BT390" i="64" a="1"/>
  <c r="BP621" i="64" a="1"/>
  <c r="BT1751" i="64" a="1"/>
  <c r="BT2166" i="64" a="1"/>
  <c r="BT998" i="64" a="1"/>
  <c r="BU2241" i="64" a="1"/>
  <c r="BT2144" i="64" a="1"/>
  <c r="BT1506" i="64" a="1"/>
  <c r="BT1752" i="64" a="1"/>
  <c r="BT1215" i="64" a="1"/>
  <c r="BP25" i="1185" l="1"/>
  <c r="AT510" i="64"/>
  <c r="AT500" i="64" s="1"/>
  <c r="AT502" i="64" s="1"/>
  <c r="AQ1889" i="64"/>
  <c r="CZ87" i="861"/>
  <c r="DA92" i="861"/>
  <c r="CZ28" i="861"/>
  <c r="CZ29" i="861" s="1"/>
  <c r="CZ69" i="863"/>
  <c r="CZ23" i="863" s="1"/>
  <c r="CZ34" i="861" s="1"/>
  <c r="CZ67" i="863"/>
  <c r="CZ71" i="863"/>
  <c r="CY33" i="861"/>
  <c r="CY38" i="861" s="1"/>
  <c r="CY40" i="861" s="1"/>
  <c r="CY26" i="863"/>
  <c r="BV277" i="64"/>
  <c r="BV278" i="64"/>
  <c r="BV260" i="64"/>
  <c r="BV261" i="64"/>
  <c r="BV279" i="64"/>
  <c r="BV262" i="64"/>
  <c r="BV280" i="64"/>
  <c r="BU263" i="64"/>
  <c r="BU281" i="64"/>
  <c r="DF2399" i="64"/>
  <c r="DG2397" i="64"/>
  <c r="DB2450" i="64"/>
  <c r="DC2448" i="64"/>
  <c r="BT698" i="64"/>
  <c r="BT708" i="64" s="1"/>
  <c r="BS708" i="64"/>
  <c r="BU702" i="64" a="1"/>
  <c r="BU702" i="64" s="1"/>
  <c r="BU697" i="64" a="1"/>
  <c r="BU697" i="64" s="1"/>
  <c r="BS2070" i="64"/>
  <c r="BT437" i="64"/>
  <c r="BU2054" i="64" a="1"/>
  <c r="BU2054" i="64" s="1"/>
  <c r="BU2055" i="64" a="1"/>
  <c r="BU2055" i="64" s="1"/>
  <c r="BU2056" i="64" a="1"/>
  <c r="BU2056" i="64" s="1"/>
  <c r="BU2057" i="64" a="1"/>
  <c r="BU2057" i="64" s="1"/>
  <c r="BU2058" i="64" a="1"/>
  <c r="BU2058" i="64" s="1"/>
  <c r="BU2053" i="64" a="1"/>
  <c r="BU2053" i="64" s="1"/>
  <c r="BU2059" i="64" a="1"/>
  <c r="BU2059" i="64" s="1"/>
  <c r="BU2060" i="64" a="1"/>
  <c r="BU2060" i="64" s="1"/>
  <c r="BU2061" i="64" a="1"/>
  <c r="BU2061" i="64" s="1"/>
  <c r="BT2062" i="64"/>
  <c r="BU413" i="64" a="1"/>
  <c r="BU413" i="64" s="1"/>
  <c r="BU436" i="64" a="1"/>
  <c r="BU436" i="64" s="1"/>
  <c r="BU435" i="64" a="1"/>
  <c r="BU435" i="64" s="1"/>
  <c r="BT414" i="64"/>
  <c r="BU2241" i="64"/>
  <c r="BU2207" i="64"/>
  <c r="BT2166" i="64"/>
  <c r="BT2144" i="64"/>
  <c r="BU2499" i="64" a="1"/>
  <c r="BU2499" i="64" s="1"/>
  <c r="BU2145" i="64" a="1"/>
  <c r="BU2145" i="64" s="1"/>
  <c r="BU2165" i="64" a="1"/>
  <c r="BU2165" i="64" s="1"/>
  <c r="BR1761" i="64"/>
  <c r="BQ1770" i="64"/>
  <c r="BR1770" i="64"/>
  <c r="BS1759" i="64"/>
  <c r="BS1768" i="64"/>
  <c r="BS1760" i="64"/>
  <c r="BS1769" i="64"/>
  <c r="BU1765" i="64" a="1"/>
  <c r="BU1765" i="64" s="1"/>
  <c r="BU1764" i="64" a="1"/>
  <c r="BU1764" i="64" s="1"/>
  <c r="BU1756" i="64" a="1"/>
  <c r="BU1756" i="64" s="1"/>
  <c r="BU1755" i="64" a="1"/>
  <c r="BU1755" i="64" s="1"/>
  <c r="BT1752" i="64"/>
  <c r="BT1751" i="64"/>
  <c r="BU1746" i="64" a="1"/>
  <c r="BU1746" i="64" s="1"/>
  <c r="BU1747" i="64" a="1"/>
  <c r="BU1747" i="64" s="1"/>
  <c r="BT2187" i="64"/>
  <c r="BU2186" i="64" a="1"/>
  <c r="BU2186" i="64" s="1"/>
  <c r="BU573" i="64" a="1"/>
  <c r="BU573" i="64" s="1"/>
  <c r="BP621" i="64"/>
  <c r="BV1956" i="64"/>
  <c r="BV1957" i="64" s="1"/>
  <c r="BQ620" i="64" a="1"/>
  <c r="BQ620" i="64" s="1"/>
  <c r="BT1215" i="64"/>
  <c r="BT1506" i="64"/>
  <c r="BT1667"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6" i="64" a="1"/>
  <c r="BU2396" i="64" s="1"/>
  <c r="BU2473" i="64" a="1"/>
  <c r="BU2473" i="64" s="1"/>
  <c r="BU2447" i="64" a="1"/>
  <c r="BU2447" i="64" s="1"/>
  <c r="BU2422" i="64" a="1"/>
  <c r="BU2422" i="64" s="1"/>
  <c r="BU1643" i="64" a="1"/>
  <c r="BU1643" i="64" s="1"/>
  <c r="BU1644" i="64" s="1"/>
  <c r="BU90" i="64" a="1"/>
  <c r="BU90" i="64" s="1"/>
  <c r="BU91" i="64" a="1"/>
  <c r="BU91" i="64" s="1"/>
  <c r="BU92" i="64" a="1"/>
  <c r="BU92" i="64" s="1"/>
  <c r="BU89" i="64" a="1"/>
  <c r="BU89" i="64" s="1"/>
  <c r="BT93" i="64"/>
  <c r="BU1587" i="64" a="1"/>
  <c r="BU1587" i="64" s="1"/>
  <c r="BU1588" i="64" s="1"/>
  <c r="BU389" i="64" a="1"/>
  <c r="BU389" i="64" s="1"/>
  <c r="CI1793" i="64"/>
  <c r="CI1795" i="64" s="1"/>
  <c r="BU2523" i="64" a="1"/>
  <c r="BU2523" i="64" s="1"/>
  <c r="BU1507" i="64" a="1"/>
  <c r="BU1507" i="64" s="1"/>
  <c r="BU1887" i="64" a="1"/>
  <c r="BU1887" i="64" s="1"/>
  <c r="BU1895" i="64" s="1"/>
  <c r="BU1666" i="64" a="1"/>
  <c r="BU1666" i="64" s="1"/>
  <c r="BU1674" i="64" a="1"/>
  <c r="BU1674" i="64" s="1"/>
  <c r="BU1668" i="64" a="1"/>
  <c r="BU1668" i="64" s="1"/>
  <c r="BU1214" i="64" a="1"/>
  <c r="BU1214" i="64" s="1"/>
  <c r="BU997" i="64" a="1"/>
  <c r="BU997" i="64" s="1"/>
  <c r="BV2207" i="64" a="1"/>
  <c r="BU698" i="64" a="1"/>
  <c r="BU575" i="64" a="1"/>
  <c r="BU599" i="64" a="1"/>
  <c r="BV2241" i="64" a="1"/>
  <c r="BU2144" i="64" a="1"/>
  <c r="BU1667" i="64" a="1"/>
  <c r="BU2166" i="64" a="1"/>
  <c r="BU414" i="64" a="1"/>
  <c r="BU1752" i="64" a="1"/>
  <c r="BU437" i="64" a="1"/>
  <c r="BQ621" i="64" a="1"/>
  <c r="BU1215" i="64" a="1"/>
  <c r="BU2187" i="64" a="1"/>
  <c r="BU1506" i="64" a="1"/>
  <c r="BU998" i="64" a="1"/>
  <c r="BU390" i="64" a="1"/>
  <c r="BU1751" i="64" a="1"/>
  <c r="BP26" i="1185" l="1"/>
  <c r="BQ21" i="1185"/>
  <c r="AT511" i="64"/>
  <c r="AT512" i="64" s="1"/>
  <c r="AT503" i="64"/>
  <c r="AQ1890" i="64"/>
  <c r="AR1886" i="64" s="1"/>
  <c r="AR1892" i="64" s="1"/>
  <c r="BQ1772" i="64"/>
  <c r="BQ1773" i="64" s="1"/>
  <c r="AR1896" i="64" a="1"/>
  <c r="AR1896" i="64" s="1"/>
  <c r="CZ25" i="863"/>
  <c r="CZ36" i="861" s="1"/>
  <c r="CZ63" i="861"/>
  <c r="DA19" i="861"/>
  <c r="DA28" i="861" s="1"/>
  <c r="DA29" i="861" s="1"/>
  <c r="CY41" i="861"/>
  <c r="CZ72" i="863"/>
  <c r="CZ22" i="863"/>
  <c r="BV281" i="64"/>
  <c r="BV263" i="64"/>
  <c r="BW277" i="64"/>
  <c r="BW278" i="64"/>
  <c r="BW260" i="64"/>
  <c r="BW261" i="64"/>
  <c r="BW279" i="64"/>
  <c r="BW262" i="64"/>
  <c r="BW280" i="64"/>
  <c r="DC2450" i="64"/>
  <c r="DD2448" i="64"/>
  <c r="DG2399" i="64"/>
  <c r="DH2397" i="64"/>
  <c r="BU698" i="64"/>
  <c r="BV702" i="64" a="1"/>
  <c r="BV702" i="64" s="1"/>
  <c r="BV697" i="64" a="1"/>
  <c r="BV697" i="64" s="1"/>
  <c r="BU437" i="64"/>
  <c r="BT2070" i="64"/>
  <c r="BU2062" i="64"/>
  <c r="BV2053" i="64" a="1"/>
  <c r="BV2053" i="64" s="1"/>
  <c r="BV2054" i="64" a="1"/>
  <c r="BV2054" i="64" s="1"/>
  <c r="BV2055" i="64" a="1"/>
  <c r="BV2055" i="64" s="1"/>
  <c r="BV2056" i="64" a="1"/>
  <c r="BV2056" i="64" s="1"/>
  <c r="BV2057" i="64" a="1"/>
  <c r="BV2057" i="64" s="1"/>
  <c r="BV2059" i="64" a="1"/>
  <c r="BV2059" i="64" s="1"/>
  <c r="BV2058" i="64" a="1"/>
  <c r="BV2058" i="64" s="1"/>
  <c r="BV2060" i="64" a="1"/>
  <c r="BV2060" i="64" s="1"/>
  <c r="BV2061" i="64" a="1"/>
  <c r="BV2061" i="64" s="1"/>
  <c r="BV435" i="64" a="1"/>
  <c r="BV435" i="64" s="1"/>
  <c r="BV413" i="64" a="1"/>
  <c r="BV413" i="64" s="1"/>
  <c r="BV436" i="64" a="1"/>
  <c r="BV436" i="64" s="1"/>
  <c r="BU414" i="64"/>
  <c r="BV2207" i="64"/>
  <c r="BV2241" i="64"/>
  <c r="BU2166" i="64"/>
  <c r="BU2144" i="64"/>
  <c r="BV2499" i="64" a="1"/>
  <c r="BV2499" i="64" s="1"/>
  <c r="BV2145" i="64" a="1"/>
  <c r="BV2145" i="64" s="1"/>
  <c r="BV2165" i="64" a="1"/>
  <c r="BV2165" i="64" s="1"/>
  <c r="BR1772" i="64"/>
  <c r="BR1773" i="64" s="1"/>
  <c r="BS1761" i="64"/>
  <c r="BT1759" i="64"/>
  <c r="BT1768" i="64"/>
  <c r="BT1760" i="64"/>
  <c r="BT1769" i="64"/>
  <c r="BV1765" i="64" a="1"/>
  <c r="BV1765" i="64" s="1"/>
  <c r="BV1764" i="64" a="1"/>
  <c r="BV1764" i="64" s="1"/>
  <c r="BV1756" i="64" a="1"/>
  <c r="BV1756" i="64" s="1"/>
  <c r="BV1755" i="64" a="1"/>
  <c r="BV1755" i="64" s="1"/>
  <c r="BU1752" i="64"/>
  <c r="BU1751" i="64"/>
  <c r="BV1746" i="64" a="1"/>
  <c r="BV1746" i="64" s="1"/>
  <c r="BV1747" i="64" a="1"/>
  <c r="BV1747" i="64" s="1"/>
  <c r="BU2187" i="64"/>
  <c r="BV2186" i="64" a="1"/>
  <c r="BV2186" i="64" s="1"/>
  <c r="BV573" i="64" a="1"/>
  <c r="BV573" i="64" s="1"/>
  <c r="BQ621" i="64"/>
  <c r="BW1956" i="64"/>
  <c r="BW1957" i="64" s="1"/>
  <c r="BR620" i="64" a="1"/>
  <c r="BR620" i="64" s="1"/>
  <c r="BU1667"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6" i="64" a="1"/>
  <c r="BV2396" i="64" s="1"/>
  <c r="BV2422" i="64" a="1"/>
  <c r="BV2422" i="64" s="1"/>
  <c r="BV2447" i="64" a="1"/>
  <c r="BV2447" i="64" s="1"/>
  <c r="BV2473" i="64" a="1"/>
  <c r="BV2473" i="64" s="1"/>
  <c r="BV1643" i="64" a="1"/>
  <c r="BV1643" i="64" s="1"/>
  <c r="BV1644" i="64" s="1"/>
  <c r="BU93" i="64"/>
  <c r="BV90" i="64" a="1"/>
  <c r="BV90" i="64" s="1"/>
  <c r="BV91" i="64" a="1"/>
  <c r="BV91" i="64" s="1"/>
  <c r="BV92" i="64" a="1"/>
  <c r="BV92" i="64" s="1"/>
  <c r="BV89" i="64" a="1"/>
  <c r="BV89" i="64" s="1"/>
  <c r="BV1587" i="64" a="1"/>
  <c r="BV1587" i="64" s="1"/>
  <c r="BV1588" i="64" s="1"/>
  <c r="BV389" i="64" a="1"/>
  <c r="BV389" i="64" s="1"/>
  <c r="CJ1793" i="64"/>
  <c r="CJ1795" i="64" s="1"/>
  <c r="BV2523" i="64" a="1"/>
  <c r="BV2523" i="64" s="1"/>
  <c r="BV1507" i="64" a="1"/>
  <c r="BV1507" i="64" s="1"/>
  <c r="BV1887" i="64" a="1"/>
  <c r="BV1887" i="64" s="1"/>
  <c r="BV1895" i="64" s="1"/>
  <c r="BV1668" i="64" a="1"/>
  <c r="BV1668" i="64" s="1"/>
  <c r="BV1666" i="64" a="1"/>
  <c r="BV1666" i="64" s="1"/>
  <c r="BV1674" i="64" a="1"/>
  <c r="BV1674" i="64" s="1"/>
  <c r="BV1214" i="64" a="1"/>
  <c r="BV1214" i="64" s="1"/>
  <c r="BV997" i="64" a="1"/>
  <c r="BV997" i="64" s="1"/>
  <c r="BV1752" i="64" a="1"/>
  <c r="BV414" i="64" a="1"/>
  <c r="BV599" i="64" a="1"/>
  <c r="BV998" i="64" a="1"/>
  <c r="BV437" i="64" a="1"/>
  <c r="BV2187" i="64" a="1"/>
  <c r="BV1751" i="64" a="1"/>
  <c r="BW2241" i="64" a="1"/>
  <c r="BW2207" i="64" a="1"/>
  <c r="BV2166" i="64" a="1"/>
  <c r="BV698" i="64" a="1"/>
  <c r="BV2144" i="64" a="1"/>
  <c r="BV1667" i="64" a="1"/>
  <c r="BV575" i="64" a="1"/>
  <c r="BR621" i="64" a="1"/>
  <c r="BV390" i="64" a="1"/>
  <c r="BV1215" i="64" a="1"/>
  <c r="BV1506" i="64" a="1"/>
  <c r="BQ25" i="1185" l="1"/>
  <c r="AT516" i="64"/>
  <c r="AU507" i="64"/>
  <c r="AT504" i="64"/>
  <c r="AU496" i="64"/>
  <c r="AU499" i="64" s="1"/>
  <c r="AR1889" i="64"/>
  <c r="AR1890" i="64" s="1"/>
  <c r="AS1886" i="64" s="1"/>
  <c r="AS1892" i="64" s="1"/>
  <c r="DB92" i="861"/>
  <c r="DA12" i="863"/>
  <c r="DA71" i="863" s="1"/>
  <c r="CZ26" i="863"/>
  <c r="CZ33" i="861"/>
  <c r="CZ38" i="861" s="1"/>
  <c r="CZ40" i="861" s="1"/>
  <c r="BX277" i="64"/>
  <c r="BX278" i="64"/>
  <c r="BX260" i="64"/>
  <c r="BX279" i="64"/>
  <c r="BX261" i="64"/>
  <c r="BX280" i="64"/>
  <c r="BX262" i="64"/>
  <c r="BW281" i="64"/>
  <c r="BW263" i="64"/>
  <c r="DH2399" i="64"/>
  <c r="DI2397" i="64"/>
  <c r="DD2450" i="64"/>
  <c r="DE2448" i="64"/>
  <c r="BV698" i="64"/>
  <c r="BV708" i="64" s="1"/>
  <c r="BU708" i="64"/>
  <c r="BW702" i="64" a="1"/>
  <c r="BW702" i="64" s="1"/>
  <c r="BW697" i="64" a="1"/>
  <c r="BW697" i="64" s="1"/>
  <c r="BV437" i="64"/>
  <c r="BU2070" i="64"/>
  <c r="BW2053" i="64" a="1"/>
  <c r="BW2053" i="64" s="1"/>
  <c r="BW2054" i="64" a="1"/>
  <c r="BW2054" i="64" s="1"/>
  <c r="BW2055" i="64" a="1"/>
  <c r="BW2055" i="64" s="1"/>
  <c r="BW2056" i="64" a="1"/>
  <c r="BW2056" i="64" s="1"/>
  <c r="BW2057" i="64" a="1"/>
  <c r="BW2057" i="64" s="1"/>
  <c r="BW2058" i="64" a="1"/>
  <c r="BW2058" i="64" s="1"/>
  <c r="BW2060" i="64" a="1"/>
  <c r="BW2060" i="64" s="1"/>
  <c r="BW2061" i="64" a="1"/>
  <c r="BW2061" i="64" s="1"/>
  <c r="BW2059" i="64" a="1"/>
  <c r="BW2059" i="64" s="1"/>
  <c r="BV2062" i="64"/>
  <c r="BW435" i="64" a="1"/>
  <c r="BW435" i="64" s="1"/>
  <c r="BW413" i="64" a="1"/>
  <c r="BW413" i="64" s="1"/>
  <c r="BW436" i="64" a="1"/>
  <c r="BW436" i="64" s="1"/>
  <c r="BV414" i="64"/>
  <c r="BW2241" i="64"/>
  <c r="BW2207" i="64"/>
  <c r="BV2166" i="64"/>
  <c r="BV2144" i="64"/>
  <c r="BW2499" i="64" a="1"/>
  <c r="BW2499" i="64" s="1"/>
  <c r="BW2145" i="64" a="1"/>
  <c r="BW2145" i="64" s="1"/>
  <c r="BW2165" i="64" a="1"/>
  <c r="BW2165" i="64" s="1"/>
  <c r="BT1761" i="64"/>
  <c r="BT1770" i="64"/>
  <c r="BS1770" i="64"/>
  <c r="BU1759" i="64"/>
  <c r="BU1768" i="64"/>
  <c r="BU1760" i="64"/>
  <c r="BU1769" i="64"/>
  <c r="BW1765" i="64" a="1"/>
  <c r="BW1765" i="64" s="1"/>
  <c r="BW1764" i="64" a="1"/>
  <c r="BW1764" i="64" s="1"/>
  <c r="BW1755" i="64" a="1"/>
  <c r="BW1755" i="64" s="1"/>
  <c r="BW1756" i="64" a="1"/>
  <c r="BW1756" i="64" s="1"/>
  <c r="BV1752" i="64"/>
  <c r="BV1751" i="64"/>
  <c r="BW1746" i="64" a="1"/>
  <c r="BW1746" i="64" s="1"/>
  <c r="BW1747" i="64" a="1"/>
  <c r="BW1747" i="64" s="1"/>
  <c r="BV2187" i="64"/>
  <c r="BW2186" i="64" a="1"/>
  <c r="BW2186" i="64" s="1"/>
  <c r="BW573" i="64" a="1"/>
  <c r="BW573" i="64" s="1"/>
  <c r="BR621" i="64"/>
  <c r="BX1956" i="64"/>
  <c r="BX1957" i="64" s="1"/>
  <c r="BS620" i="64" a="1"/>
  <c r="BS620" i="64" s="1"/>
  <c r="BV1667"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6" i="64" a="1"/>
  <c r="BW2396" i="64" s="1"/>
  <c r="BW2422" i="64" a="1"/>
  <c r="BW2422" i="64" s="1"/>
  <c r="BW2473" i="64" a="1"/>
  <c r="BW2473" i="64" s="1"/>
  <c r="BW2447" i="64" a="1"/>
  <c r="BW2447" i="64" s="1"/>
  <c r="BW1643" i="64" a="1"/>
  <c r="BW1643" i="64" s="1"/>
  <c r="BW1644" i="64" s="1"/>
  <c r="BV93" i="64"/>
  <c r="BW90" i="64" a="1"/>
  <c r="BW90" i="64" s="1"/>
  <c r="BW91" i="64" a="1"/>
  <c r="BW91" i="64" s="1"/>
  <c r="BW92" i="64" a="1"/>
  <c r="BW92" i="64" s="1"/>
  <c r="BW89" i="64" a="1"/>
  <c r="BW89" i="64" s="1"/>
  <c r="BW1587" i="64" a="1"/>
  <c r="BW1587" i="64" s="1"/>
  <c r="BW1588" i="64" s="1"/>
  <c r="BW389" i="64" a="1"/>
  <c r="BW389" i="64" s="1"/>
  <c r="CK1793" i="64"/>
  <c r="CK1795" i="64" s="1"/>
  <c r="BW2523" i="64" a="1"/>
  <c r="BW2523" i="64" s="1"/>
  <c r="BW1507" i="64" a="1"/>
  <c r="BW1507" i="64" s="1"/>
  <c r="BW1887" i="64" a="1"/>
  <c r="BW1887" i="64" s="1"/>
  <c r="BW1895" i="64" s="1"/>
  <c r="BW1674" i="64" a="1"/>
  <c r="BW1674" i="64" s="1"/>
  <c r="BW1666" i="64" a="1"/>
  <c r="BW1666" i="64" s="1"/>
  <c r="BW1668" i="64" a="1"/>
  <c r="BW1668" i="64" s="1"/>
  <c r="BW1214" i="64" a="1"/>
  <c r="BW1214" i="64" s="1"/>
  <c r="BW997" i="64" a="1"/>
  <c r="BW997" i="64" s="1"/>
  <c r="BW414" i="64" a="1"/>
  <c r="BW2187" i="64" a="1"/>
  <c r="BW437" i="64" a="1"/>
  <c r="BW1667" i="64" a="1"/>
  <c r="BW1506" i="64" a="1"/>
  <c r="BW698" i="64" a="1"/>
  <c r="BW2166" i="64" a="1"/>
  <c r="BW599" i="64" a="1"/>
  <c r="BX2241" i="64" a="1"/>
  <c r="BW2144" i="64" a="1"/>
  <c r="BW1215" i="64" a="1"/>
  <c r="BW575" i="64" a="1"/>
  <c r="BW390" i="64" a="1"/>
  <c r="BX2207" i="64" a="1"/>
  <c r="BW1751" i="64" a="1"/>
  <c r="BW1752" i="64" a="1"/>
  <c r="BS621" i="64" a="1"/>
  <c r="BW998" i="64" a="1"/>
  <c r="BR21" i="1185" l="1"/>
  <c r="BQ26" i="1185"/>
  <c r="AU508" i="64"/>
  <c r="BS1772" i="64"/>
  <c r="BS1773" i="64" s="1"/>
  <c r="AS1896" i="64" a="1"/>
  <c r="AS1896" i="64" s="1"/>
  <c r="AS1889" i="64" s="1"/>
  <c r="DA25" i="863"/>
  <c r="DA36" i="861" s="1"/>
  <c r="DA63" i="861"/>
  <c r="DA87" i="861"/>
  <c r="DA67" i="863"/>
  <c r="DA22" i="863" s="1"/>
  <c r="DA69" i="863"/>
  <c r="DA23" i="863" s="1"/>
  <c r="DA34" i="861" s="1"/>
  <c r="DB19" i="861"/>
  <c r="DB12" i="863" s="1"/>
  <c r="CZ41" i="861"/>
  <c r="BX281" i="64"/>
  <c r="BY277" i="64"/>
  <c r="BY278" i="64"/>
  <c r="BY260" i="64"/>
  <c r="BY261" i="64"/>
  <c r="BY279" i="64"/>
  <c r="BY262" i="64"/>
  <c r="BY280" i="64"/>
  <c r="BX263" i="64"/>
  <c r="DE2450" i="64"/>
  <c r="DF2448" i="64"/>
  <c r="DI2399" i="64"/>
  <c r="DJ2397" i="64"/>
  <c r="BW698" i="64"/>
  <c r="BX702" i="64" a="1"/>
  <c r="BX702" i="64" s="1"/>
  <c r="BX697" i="64" a="1"/>
  <c r="BX697" i="64" s="1"/>
  <c r="BW437" i="64"/>
  <c r="BV2070" i="64"/>
  <c r="BX2053" i="64" a="1"/>
  <c r="BX2053" i="64" s="1"/>
  <c r="BX2054" i="64" a="1"/>
  <c r="BX2054" i="64" s="1"/>
  <c r="BX2059" i="64" a="1"/>
  <c r="BX2059" i="64" s="1"/>
  <c r="BX2056" i="64" a="1"/>
  <c r="BX2056" i="64" s="1"/>
  <c r="BX2060" i="64" a="1"/>
  <c r="BX2060" i="64" s="1"/>
  <c r="BX2061" i="64" a="1"/>
  <c r="BX2061" i="64" s="1"/>
  <c r="BX2057" i="64" a="1"/>
  <c r="BX2057" i="64" s="1"/>
  <c r="BX2055" i="64" a="1"/>
  <c r="BX2055" i="64" s="1"/>
  <c r="BX2058" i="64" a="1"/>
  <c r="BX2058" i="64" s="1"/>
  <c r="BW2062" i="64"/>
  <c r="BX435" i="64" a="1"/>
  <c r="BX435" i="64" s="1"/>
  <c r="BX413" i="64" a="1"/>
  <c r="BX413" i="64" s="1"/>
  <c r="BX436" i="64" a="1"/>
  <c r="BX436" i="64" s="1"/>
  <c r="BW414" i="64"/>
  <c r="BX2241" i="64"/>
  <c r="BX2207" i="64"/>
  <c r="BW2166" i="64"/>
  <c r="BW2144" i="64"/>
  <c r="BX2499" i="64" a="1"/>
  <c r="BX2499" i="64" s="1"/>
  <c r="BX2145" i="64" a="1"/>
  <c r="BX2145" i="64" s="1"/>
  <c r="BX2165" i="64" a="1"/>
  <c r="BX2165" i="64" s="1"/>
  <c r="BT1772" i="64"/>
  <c r="BT1773" i="64" s="1"/>
  <c r="BU1761" i="64"/>
  <c r="BV1759" i="64"/>
  <c r="BV1768" i="64"/>
  <c r="BV1760" i="64"/>
  <c r="BV1769" i="64"/>
  <c r="BX1764" i="64" a="1"/>
  <c r="BX1764" i="64" s="1"/>
  <c r="BX1765" i="64" a="1"/>
  <c r="BX1765" i="64" s="1"/>
  <c r="BX1755" i="64" a="1"/>
  <c r="BX1755" i="64" s="1"/>
  <c r="BX1756" i="64" a="1"/>
  <c r="BX1756" i="64" s="1"/>
  <c r="BW1752" i="64"/>
  <c r="BW1751" i="64"/>
  <c r="BX1746" i="64" a="1"/>
  <c r="BX1746" i="64" s="1"/>
  <c r="BX1747" i="64" a="1"/>
  <c r="BX1747" i="64" s="1"/>
  <c r="BW2187" i="64"/>
  <c r="BX2186" i="64" a="1"/>
  <c r="BX2186" i="64" s="1"/>
  <c r="BX573" i="64" a="1"/>
  <c r="BX573" i="64" s="1"/>
  <c r="BS621" i="64"/>
  <c r="BT620" i="64" a="1"/>
  <c r="BT620" i="64" s="1"/>
  <c r="BY1956" i="64"/>
  <c r="BY1957" i="64" s="1"/>
  <c r="BW1667"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6" i="64" a="1"/>
  <c r="BX2396" i="64" s="1"/>
  <c r="BX2473" i="64" a="1"/>
  <c r="BX2473" i="64" s="1"/>
  <c r="BX2447" i="64" a="1"/>
  <c r="BX2447" i="64" s="1"/>
  <c r="BX2422" i="64" a="1"/>
  <c r="BX2422" i="64" s="1"/>
  <c r="BX1643" i="64" a="1"/>
  <c r="BX1643" i="64" s="1"/>
  <c r="BX1644" i="64" s="1"/>
  <c r="BW93" i="64"/>
  <c r="BX89" i="64" a="1"/>
  <c r="BX89" i="64" s="1"/>
  <c r="BX90" i="64" a="1"/>
  <c r="BX90" i="64" s="1"/>
  <c r="BX91" i="64" a="1"/>
  <c r="BX91" i="64" s="1"/>
  <c r="BX92" i="64" a="1"/>
  <c r="BX92" i="64" s="1"/>
  <c r="BX1587" i="64" a="1"/>
  <c r="BX1587" i="64" s="1"/>
  <c r="BX1588" i="64" s="1"/>
  <c r="BX389" i="64" a="1"/>
  <c r="BX389" i="64" s="1"/>
  <c r="CL1793" i="64"/>
  <c r="BX2523" i="64" a="1"/>
  <c r="BX2523" i="64" s="1"/>
  <c r="BX1507" i="64" a="1"/>
  <c r="BX1507" i="64" s="1"/>
  <c r="BX1887" i="64" a="1"/>
  <c r="BX1887" i="64" s="1"/>
  <c r="BX1895" i="64" s="1"/>
  <c r="BX1674" i="64" a="1"/>
  <c r="BX1674" i="64" s="1"/>
  <c r="BX1668" i="64" a="1"/>
  <c r="BX1668" i="64" s="1"/>
  <c r="BX1666" i="64" a="1"/>
  <c r="BX1666" i="64" s="1"/>
  <c r="BX1214" i="64" a="1"/>
  <c r="BX1214" i="64" s="1"/>
  <c r="BX997" i="64" a="1"/>
  <c r="BX997" i="64" s="1"/>
  <c r="BY2207" i="64" a="1"/>
  <c r="BX998" i="64" a="1"/>
  <c r="BX2166" i="64" a="1"/>
  <c r="BX575" i="64" a="1"/>
  <c r="BX1667" i="64" a="1"/>
  <c r="BX2144" i="64" a="1"/>
  <c r="BX1215" i="64" a="1"/>
  <c r="BX390" i="64" a="1"/>
  <c r="BY2241" i="64" a="1"/>
  <c r="BX698" i="64" a="1"/>
  <c r="BX437" i="64" a="1"/>
  <c r="BX414" i="64" a="1"/>
  <c r="BX2187" i="64" a="1"/>
  <c r="BX599" i="64" a="1"/>
  <c r="BX1751" i="64" a="1"/>
  <c r="BT621" i="64" a="1"/>
  <c r="BX1752" i="64" a="1"/>
  <c r="BX1506" i="64" a="1"/>
  <c r="BR25" i="1185" l="1"/>
  <c r="AU510" i="64"/>
  <c r="AU500" i="64" s="1"/>
  <c r="AU502" i="64" s="1"/>
  <c r="CL1795" i="64"/>
  <c r="P1793" i="64"/>
  <c r="DB87" i="861"/>
  <c r="DA72" i="863"/>
  <c r="DB28" i="861"/>
  <c r="DB29" i="861" s="1"/>
  <c r="DA33" i="861"/>
  <c r="DA38" i="861" s="1"/>
  <c r="DA40" i="861" s="1"/>
  <c r="DA26" i="863"/>
  <c r="DB69" i="863"/>
  <c r="DB23" i="863" s="1"/>
  <c r="DB34" i="861" s="1"/>
  <c r="DB71" i="863"/>
  <c r="DB67" i="863"/>
  <c r="DC92" i="861"/>
  <c r="BY263" i="64"/>
  <c r="BY281" i="64"/>
  <c r="BZ277" i="64"/>
  <c r="BZ260" i="64"/>
  <c r="BZ278" i="64"/>
  <c r="BZ261" i="64"/>
  <c r="BZ279" i="64"/>
  <c r="BZ280" i="64"/>
  <c r="BZ262" i="64"/>
  <c r="DJ2399" i="64"/>
  <c r="DK2397" i="64"/>
  <c r="DF2450" i="64"/>
  <c r="DG2448" i="64"/>
  <c r="BX698" i="64"/>
  <c r="BX708" i="64" s="1"/>
  <c r="BW708" i="64"/>
  <c r="BY702" i="64" a="1"/>
  <c r="BY702" i="64" s="1"/>
  <c r="BY697" i="64" a="1"/>
  <c r="BY697" i="64" s="1"/>
  <c r="BX437" i="64"/>
  <c r="BW2070" i="64"/>
  <c r="BY2053" i="64" a="1"/>
  <c r="BY2053" i="64" s="1"/>
  <c r="BY2054" i="64" a="1"/>
  <c r="BY2054" i="64" s="1"/>
  <c r="BY2055" i="64" a="1"/>
  <c r="BY2055" i="64" s="1"/>
  <c r="BY2056" i="64" a="1"/>
  <c r="BY2056" i="64" s="1"/>
  <c r="BY2057" i="64" a="1"/>
  <c r="BY2057" i="64" s="1"/>
  <c r="BY2058" i="64" a="1"/>
  <c r="BY2058" i="64" s="1"/>
  <c r="BY2060" i="64" a="1"/>
  <c r="BY2060" i="64" s="1"/>
  <c r="BY2061" i="64" a="1"/>
  <c r="BY2061" i="64" s="1"/>
  <c r="BY2059" i="64" a="1"/>
  <c r="BY2059" i="64" s="1"/>
  <c r="BX2062" i="64"/>
  <c r="BY413" i="64" a="1"/>
  <c r="BY413" i="64" s="1"/>
  <c r="BY435" i="64" a="1"/>
  <c r="BY435" i="64" s="1"/>
  <c r="BY436" i="64" a="1"/>
  <c r="BY436" i="64" s="1"/>
  <c r="BX414" i="64"/>
  <c r="BY2241" i="64"/>
  <c r="BY2207" i="64"/>
  <c r="BX2166" i="64"/>
  <c r="BX2144" i="64"/>
  <c r="BY2499" i="64" a="1"/>
  <c r="BY2499" i="64" s="1"/>
  <c r="BY2165" i="64" a="1"/>
  <c r="BY2165" i="64" s="1"/>
  <c r="BY2145" i="64" a="1"/>
  <c r="BY2145" i="64" s="1"/>
  <c r="BU1770" i="64"/>
  <c r="BV1761" i="64"/>
  <c r="BW1759" i="64"/>
  <c r="BW1768" i="64"/>
  <c r="BW1760" i="64"/>
  <c r="BW1769" i="64"/>
  <c r="BY1765" i="64" a="1"/>
  <c r="BY1765" i="64" s="1"/>
  <c r="BY1764" i="64" a="1"/>
  <c r="BY1764" i="64" s="1"/>
  <c r="BY1756" i="64" a="1"/>
  <c r="BY1756" i="64" s="1"/>
  <c r="BY1755" i="64" a="1"/>
  <c r="BY1755" i="64" s="1"/>
  <c r="BX1752" i="64"/>
  <c r="BX1751" i="64"/>
  <c r="BY1746" i="64" a="1"/>
  <c r="BY1746" i="64" s="1"/>
  <c r="BY1747" i="64" a="1"/>
  <c r="BY1747" i="64" s="1"/>
  <c r="BX2187" i="64"/>
  <c r="BY2186" i="64" a="1"/>
  <c r="BY2186" i="64" s="1"/>
  <c r="BY573" i="64" a="1"/>
  <c r="BY573" i="64" s="1"/>
  <c r="BT621" i="64"/>
  <c r="BZ1956" i="64"/>
  <c r="BZ1957" i="64" s="1"/>
  <c r="BU620" i="64" a="1"/>
  <c r="BU620" i="64" s="1"/>
  <c r="AS1890" i="64"/>
  <c r="AT1886" i="64" s="1"/>
  <c r="AT1892" i="64" s="1"/>
  <c r="BX1506" i="64"/>
  <c r="BX1215" i="64"/>
  <c r="BX1667"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6" i="64" a="1"/>
  <c r="BY2396" i="64" s="1"/>
  <c r="BY2473" i="64" a="1"/>
  <c r="BY2473" i="64" s="1"/>
  <c r="BY2447" i="64" a="1"/>
  <c r="BY2447" i="64" s="1"/>
  <c r="BY2422" i="64" a="1"/>
  <c r="BY2422" i="64" s="1"/>
  <c r="BY1643" i="64" a="1"/>
  <c r="BY1643" i="64" s="1"/>
  <c r="BY1644" i="64" s="1"/>
  <c r="BY92" i="64" a="1"/>
  <c r="BY92" i="64" s="1"/>
  <c r="BY89" i="64" a="1"/>
  <c r="BY89" i="64" s="1"/>
  <c r="BY90" i="64" a="1"/>
  <c r="BY90" i="64" s="1"/>
  <c r="BY91" i="64" a="1"/>
  <c r="BY91" i="64" s="1"/>
  <c r="BX93" i="64"/>
  <c r="BY1587" i="64" a="1"/>
  <c r="BY1587" i="64" s="1"/>
  <c r="BY1588" i="64" s="1"/>
  <c r="BY389" i="64" a="1"/>
  <c r="BY389" i="64" s="1"/>
  <c r="BY2523" i="64" a="1"/>
  <c r="BY2523" i="64" s="1"/>
  <c r="BY1507" i="64" a="1"/>
  <c r="BY1507" i="64" s="1"/>
  <c r="BY1887" i="64" a="1"/>
  <c r="BY1887" i="64" s="1"/>
  <c r="BY1895" i="64" s="1"/>
  <c r="BY1674" i="64" a="1"/>
  <c r="BY1674" i="64" s="1"/>
  <c r="BY1668" i="64" a="1"/>
  <c r="BY1668" i="64" s="1"/>
  <c r="BY1666" i="64" a="1"/>
  <c r="BY1666" i="64" s="1"/>
  <c r="BY1214" i="64" a="1"/>
  <c r="BY1214" i="64" s="1"/>
  <c r="BY997" i="64" a="1"/>
  <c r="BY997" i="64" s="1"/>
  <c r="S464" i="64"/>
  <c r="BY437" i="64" a="1"/>
  <c r="BY414" i="64" a="1"/>
  <c r="BY575" i="64" a="1"/>
  <c r="BY599" i="64" a="1"/>
  <c r="BY698" i="64" a="1"/>
  <c r="BZ2207" i="64" a="1"/>
  <c r="BZ2241" i="64" a="1"/>
  <c r="BY1752" i="64" a="1"/>
  <c r="BY1667" i="64" a="1"/>
  <c r="BY2166" i="64" a="1"/>
  <c r="BY1751" i="64" a="1"/>
  <c r="BY2187" i="64" a="1"/>
  <c r="BY2144" i="64" a="1"/>
  <c r="BY1506" i="64" a="1"/>
  <c r="BY1215" i="64" a="1"/>
  <c r="BU621" i="64" a="1"/>
  <c r="BY390" i="64" a="1"/>
  <c r="BY998" i="64" a="1"/>
  <c r="BS21" i="1185" l="1"/>
  <c r="BR26" i="1185"/>
  <c r="AU511" i="64"/>
  <c r="AV507" i="64" s="1"/>
  <c r="AU503" i="64"/>
  <c r="N1795" i="64"/>
  <c r="O1795" i="64"/>
  <c r="P1795" i="64"/>
  <c r="BU1772" i="64"/>
  <c r="BU1773" i="64" s="1"/>
  <c r="AT1896" i="64" a="1"/>
  <c r="AT1896" i="64" s="1"/>
  <c r="AT1889" i="64" s="1"/>
  <c r="DB25" i="863"/>
  <c r="DB36" i="861" s="1"/>
  <c r="DB63" i="861"/>
  <c r="DC19" i="861"/>
  <c r="DC28" i="861" s="1"/>
  <c r="DC29" i="861" s="1"/>
  <c r="DB22" i="863"/>
  <c r="DB72" i="863"/>
  <c r="DA41" i="861"/>
  <c r="BZ281" i="64"/>
  <c r="CA277" i="64"/>
  <c r="CA260" i="64"/>
  <c r="CA278" i="64"/>
  <c r="CA279" i="64"/>
  <c r="CA261" i="64"/>
  <c r="CA262" i="64"/>
  <c r="CA280" i="64"/>
  <c r="BZ263" i="64"/>
  <c r="DG2450" i="64"/>
  <c r="DH2448" i="64"/>
  <c r="DK2399" i="64"/>
  <c r="DL2397" i="64"/>
  <c r="DL2399" i="64" s="1"/>
  <c r="BY698" i="64"/>
  <c r="BY708" i="64" s="1"/>
  <c r="BZ702" i="64" a="1"/>
  <c r="BZ702" i="64" s="1"/>
  <c r="BZ697" i="64" a="1"/>
  <c r="BZ697" i="64" s="1"/>
  <c r="BY437" i="64"/>
  <c r="BX2070" i="64"/>
  <c r="BZ2053" i="64" a="1"/>
  <c r="BZ2053" i="64" s="1"/>
  <c r="BZ2054" i="64" a="1"/>
  <c r="BZ2054" i="64" s="1"/>
  <c r="BZ2055" i="64" a="1"/>
  <c r="BZ2055" i="64" s="1"/>
  <c r="BZ2056" i="64" a="1"/>
  <c r="BZ2056" i="64" s="1"/>
  <c r="BZ2059" i="64" a="1"/>
  <c r="BZ2059" i="64" s="1"/>
  <c r="BZ2058" i="64" a="1"/>
  <c r="BZ2058" i="64" s="1"/>
  <c r="BZ2060" i="64" a="1"/>
  <c r="BZ2060" i="64" s="1"/>
  <c r="BZ2061" i="64" a="1"/>
  <c r="BZ2061" i="64" s="1"/>
  <c r="BZ2057" i="64" a="1"/>
  <c r="BZ2057" i="64" s="1"/>
  <c r="BY2062" i="64"/>
  <c r="BZ413" i="64" a="1"/>
  <c r="BZ413" i="64" s="1"/>
  <c r="BZ435" i="64" a="1"/>
  <c r="BZ435" i="64" s="1"/>
  <c r="BZ436" i="64" a="1"/>
  <c r="BZ436" i="64" s="1"/>
  <c r="BY414" i="64"/>
  <c r="BZ2241" i="64"/>
  <c r="BZ2207" i="64"/>
  <c r="BY2144" i="64"/>
  <c r="BY2166" i="64"/>
  <c r="BZ2499" i="64" a="1"/>
  <c r="BZ2499" i="64" s="1"/>
  <c r="BZ2145" i="64" a="1"/>
  <c r="BZ2145" i="64" s="1"/>
  <c r="BZ2165" i="64" a="1"/>
  <c r="BZ2165" i="64" s="1"/>
  <c r="BV1770" i="64"/>
  <c r="BV1772" i="64" s="1"/>
  <c r="BV1773" i="64" s="1"/>
  <c r="BW1761" i="64"/>
  <c r="BX1759" i="64"/>
  <c r="BX1768" i="64"/>
  <c r="BX1760" i="64"/>
  <c r="BX1769" i="64"/>
  <c r="BZ1765" i="64" a="1"/>
  <c r="BZ1765" i="64" s="1"/>
  <c r="BZ1764" i="64" a="1"/>
  <c r="BZ1764" i="64" s="1"/>
  <c r="BZ1755" i="64" a="1"/>
  <c r="BZ1755" i="64" s="1"/>
  <c r="BZ1756" i="64" a="1"/>
  <c r="BZ1756" i="64" s="1"/>
  <c r="BY1752" i="64"/>
  <c r="BY1751" i="64"/>
  <c r="BZ1746" i="64" a="1"/>
  <c r="BZ1746" i="64" s="1"/>
  <c r="BZ1747" i="64" a="1"/>
  <c r="BZ1747" i="64" s="1"/>
  <c r="BY2187" i="64"/>
  <c r="BZ2186" i="64" a="1"/>
  <c r="BZ2186" i="64" s="1"/>
  <c r="BZ573" i="64" a="1"/>
  <c r="BZ573" i="64" s="1"/>
  <c r="BU621" i="64"/>
  <c r="CA1956" i="64"/>
  <c r="BV620" i="64" a="1"/>
  <c r="BV620" i="64" s="1"/>
  <c r="BY1506" i="64"/>
  <c r="BY1215" i="64"/>
  <c r="BY1667"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6" i="64" a="1"/>
  <c r="BZ2396" i="64" s="1"/>
  <c r="BZ2473" i="64" a="1"/>
  <c r="BZ2473" i="64" s="1"/>
  <c r="BZ2447" i="64" a="1"/>
  <c r="BZ2447" i="64" s="1"/>
  <c r="BZ2422" i="64" a="1"/>
  <c r="BZ2422" i="64" s="1"/>
  <c r="BZ1643" i="64" a="1"/>
  <c r="BZ1643" i="64" s="1"/>
  <c r="BZ1644" i="64" s="1"/>
  <c r="BZ92" i="64" a="1"/>
  <c r="BZ92" i="64" s="1"/>
  <c r="BZ90" i="64" a="1"/>
  <c r="BZ90" i="64" s="1"/>
  <c r="BZ89" i="64" a="1"/>
  <c r="BZ89" i="64" s="1"/>
  <c r="BZ91" i="64" a="1"/>
  <c r="BZ91" i="64" s="1"/>
  <c r="BY93" i="64"/>
  <c r="BZ1587" i="64" a="1"/>
  <c r="BZ1587" i="64" s="1"/>
  <c r="BZ1588" i="64" s="1"/>
  <c r="BZ389" i="64" a="1"/>
  <c r="BZ389" i="64" s="1"/>
  <c r="BZ2523" i="64" a="1"/>
  <c r="BZ2523" i="64" s="1"/>
  <c r="BZ1507" i="64" a="1"/>
  <c r="BZ1507" i="64" s="1"/>
  <c r="BZ1887" i="64" a="1"/>
  <c r="BZ1887" i="64" s="1"/>
  <c r="BZ1895" i="64" s="1"/>
  <c r="BZ1668" i="64" a="1"/>
  <c r="BZ1668" i="64" s="1"/>
  <c r="BZ1674" i="64" a="1"/>
  <c r="BZ1674" i="64" s="1"/>
  <c r="BZ1666" i="64" a="1"/>
  <c r="BZ1666" i="64" s="1"/>
  <c r="BZ1214" i="64" a="1"/>
  <c r="BZ1214" i="64" s="1"/>
  <c r="BZ997" i="64" a="1"/>
  <c r="BZ997" i="64" s="1"/>
  <c r="CA2241" i="64" a="1"/>
  <c r="BZ1215" i="64" a="1"/>
  <c r="BZ1506" i="64" a="1"/>
  <c r="BZ575" i="64" a="1"/>
  <c r="BZ414" i="64" a="1"/>
  <c r="BZ2166" i="64" a="1"/>
  <c r="BZ2187" i="64" a="1"/>
  <c r="CA2207" i="64" a="1"/>
  <c r="BZ437" i="64" a="1"/>
  <c r="BZ2144" i="64" a="1"/>
  <c r="BZ698" i="64" a="1"/>
  <c r="BZ1667" i="64" a="1"/>
  <c r="BZ390" i="64" a="1"/>
  <c r="BZ599" i="64" a="1"/>
  <c r="BZ1752" i="64" a="1"/>
  <c r="BZ1751" i="64" a="1"/>
  <c r="BV621" i="64" a="1"/>
  <c r="BZ998" i="64" a="1"/>
  <c r="BS25" i="1185" l="1"/>
  <c r="AU516" i="64"/>
  <c r="AU512" i="64"/>
  <c r="AU504" i="64"/>
  <c r="AV496" i="64"/>
  <c r="CA1957" i="64"/>
  <c r="DC12" i="863"/>
  <c r="DC71" i="863" s="1"/>
  <c r="DB33" i="861"/>
  <c r="DB38" i="861" s="1"/>
  <c r="DB40" i="861" s="1"/>
  <c r="DB26" i="863"/>
  <c r="DD92" i="861"/>
  <c r="CB277" i="64"/>
  <c r="CB278" i="64"/>
  <c r="CB260" i="64"/>
  <c r="CB261" i="64"/>
  <c r="CB279" i="64"/>
  <c r="CB262" i="64"/>
  <c r="CB280" i="64"/>
  <c r="CA263" i="64"/>
  <c r="CA281" i="64"/>
  <c r="DH2450" i="64"/>
  <c r="DI2448" i="64"/>
  <c r="BZ698" i="64"/>
  <c r="BZ708" i="64" s="1"/>
  <c r="CA702" i="64" a="1"/>
  <c r="CA702" i="64" s="1"/>
  <c r="CA697" i="64" a="1"/>
  <c r="CA697" i="64" s="1"/>
  <c r="BZ437" i="64"/>
  <c r="BY2070" i="64"/>
  <c r="CA2053" i="64" a="1"/>
  <c r="CA2053" i="64" s="1"/>
  <c r="CA2054" i="64" a="1"/>
  <c r="CA2054" i="64" s="1"/>
  <c r="CA2059" i="64" a="1"/>
  <c r="CA2059" i="64" s="1"/>
  <c r="CA2056" i="64" a="1"/>
  <c r="CA2056" i="64" s="1"/>
  <c r="CA2058" i="64" a="1"/>
  <c r="CA2058" i="64" s="1"/>
  <c r="CA2060" i="64" a="1"/>
  <c r="CA2060" i="64" s="1"/>
  <c r="CA2061" i="64" a="1"/>
  <c r="CA2061" i="64" s="1"/>
  <c r="CA2057" i="64" a="1"/>
  <c r="CA2057" i="64" s="1"/>
  <c r="CA2055" i="64" a="1"/>
  <c r="CA2055" i="64" s="1"/>
  <c r="BZ2062" i="64"/>
  <c r="CA413" i="64" a="1"/>
  <c r="CA413" i="64" s="1"/>
  <c r="CA436" i="64" a="1"/>
  <c r="CA436" i="64" s="1"/>
  <c r="CA435" i="64" a="1"/>
  <c r="CA435" i="64" s="1"/>
  <c r="BZ414" i="64"/>
  <c r="CA2207" i="64"/>
  <c r="CA2241" i="64"/>
  <c r="BZ2166" i="64"/>
  <c r="BZ2144" i="64"/>
  <c r="CA2499" i="64" a="1"/>
  <c r="CA2499" i="64" s="1"/>
  <c r="CA2145" i="64" a="1"/>
  <c r="CA2145" i="64" s="1"/>
  <c r="CA2165" i="64" a="1"/>
  <c r="CA2165" i="64" s="1"/>
  <c r="BW1770" i="64"/>
  <c r="BW1772" i="64" s="1"/>
  <c r="BX1761" i="64"/>
  <c r="BY1759" i="64"/>
  <c r="BY1768" i="64"/>
  <c r="BY1760" i="64"/>
  <c r="BY1769" i="64"/>
  <c r="CA1765" i="64" a="1"/>
  <c r="CA1765" i="64" s="1"/>
  <c r="CA1764" i="64" a="1"/>
  <c r="CA1764" i="64" s="1"/>
  <c r="CA1756" i="64" a="1"/>
  <c r="CA1756" i="64" s="1"/>
  <c r="CA1755" i="64" a="1"/>
  <c r="CA1755" i="64" s="1"/>
  <c r="BZ1752" i="64"/>
  <c r="BZ1751" i="64"/>
  <c r="CA1746" i="64" a="1"/>
  <c r="CA1746" i="64" s="1"/>
  <c r="CA1747" i="64" a="1"/>
  <c r="CA1747" i="64" s="1"/>
  <c r="BZ2187" i="64"/>
  <c r="CA2186" i="64" a="1"/>
  <c r="CA2186" i="64" s="1"/>
  <c r="CA573" i="64" a="1"/>
  <c r="CA573" i="64" s="1"/>
  <c r="BV621" i="64"/>
  <c r="CB1956" i="64"/>
  <c r="CB1957" i="64" s="1"/>
  <c r="BW620" i="64" a="1"/>
  <c r="BW620" i="64" s="1"/>
  <c r="AT1890" i="64"/>
  <c r="AU1886" i="64" s="1"/>
  <c r="AU1892" i="64" s="1"/>
  <c r="BZ1667"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6" i="64" a="1"/>
  <c r="CA2396" i="64" s="1"/>
  <c r="CA2473" i="64" a="1"/>
  <c r="CA2473" i="64" s="1"/>
  <c r="CA2447" i="64" a="1"/>
  <c r="CA2447" i="64" s="1"/>
  <c r="CA2422" i="64" a="1"/>
  <c r="CA2422" i="64" s="1"/>
  <c r="CA1643" i="64" a="1"/>
  <c r="CA1643" i="64" s="1"/>
  <c r="CA1644" i="64" s="1"/>
  <c r="CA90" i="64" a="1"/>
  <c r="CA90" i="64" s="1"/>
  <c r="CA91" i="64" a="1"/>
  <c r="CA91" i="64" s="1"/>
  <c r="CA92" i="64" a="1"/>
  <c r="CA92" i="64" s="1"/>
  <c r="CA89" i="64" a="1"/>
  <c r="CA89" i="64" s="1"/>
  <c r="BZ93" i="64"/>
  <c r="CA1587" i="64" a="1"/>
  <c r="CA1587" i="64" s="1"/>
  <c r="CA1588" i="64" s="1"/>
  <c r="CA389" i="64" a="1"/>
  <c r="CA389" i="64" s="1"/>
  <c r="CA2523" i="64" a="1"/>
  <c r="CA2523" i="64" s="1"/>
  <c r="CA1507" i="64" a="1"/>
  <c r="CA1507" i="64" s="1"/>
  <c r="CA1887" i="64" a="1"/>
  <c r="CA1887" i="64" s="1"/>
  <c r="CA1895" i="64" s="1"/>
  <c r="CA1668" i="64" a="1"/>
  <c r="CA1668" i="64" s="1"/>
  <c r="CA1674" i="64" a="1"/>
  <c r="CA1674" i="64" s="1"/>
  <c r="CA1666" i="64" a="1"/>
  <c r="CA1666" i="64" s="1"/>
  <c r="CA1214" i="64" a="1"/>
  <c r="CA1214" i="64" s="1"/>
  <c r="CA997" i="64" a="1"/>
  <c r="CA997" i="64" s="1"/>
  <c r="CA2187" i="64" a="1"/>
  <c r="CA2166" i="64" a="1"/>
  <c r="CA437" i="64" a="1"/>
  <c r="CA1506" i="64" a="1"/>
  <c r="CA414" i="64" a="1"/>
  <c r="CA1752" i="64" a="1"/>
  <c r="CA2144" i="64" a="1"/>
  <c r="CA998" i="64" a="1"/>
  <c r="CA599" i="64" a="1"/>
  <c r="CA698" i="64" a="1"/>
  <c r="CB2241" i="64" a="1"/>
  <c r="CA1751" i="64" a="1"/>
  <c r="CA1667" i="64" a="1"/>
  <c r="CB2207" i="64" a="1"/>
  <c r="CA575" i="64" a="1"/>
  <c r="BW621" i="64" a="1"/>
  <c r="CA390" i="64" a="1"/>
  <c r="CA1215" i="64" a="1"/>
  <c r="BT21" i="1185" l="1"/>
  <c r="BS26" i="1185"/>
  <c r="AV499" i="64"/>
  <c r="AU1896" i="64" a="1"/>
  <c r="AU1896" i="64" s="1"/>
  <c r="AU1889" i="64" s="1"/>
  <c r="DC25" i="863"/>
  <c r="DC36" i="861" s="1"/>
  <c r="DC63" i="861"/>
  <c r="DC87" i="861"/>
  <c r="DC69" i="863"/>
  <c r="DC23" i="863" s="1"/>
  <c r="DC34" i="861" s="1"/>
  <c r="DC67" i="863"/>
  <c r="DC22" i="863" s="1"/>
  <c r="DD19" i="861"/>
  <c r="DD12" i="863" s="1"/>
  <c r="DB41" i="861"/>
  <c r="CB263" i="64"/>
  <c r="CC277" i="64"/>
  <c r="CC278" i="64"/>
  <c r="CC260" i="64"/>
  <c r="CC261" i="64"/>
  <c r="CC279" i="64"/>
  <c r="CC262" i="64"/>
  <c r="CC280" i="64"/>
  <c r="CB281" i="64"/>
  <c r="DI2450" i="64"/>
  <c r="DJ2448" i="64"/>
  <c r="CA698" i="64"/>
  <c r="CB702" i="64" a="1"/>
  <c r="CB702" i="64" s="1"/>
  <c r="CB697" i="64" a="1"/>
  <c r="CB697" i="64" s="1"/>
  <c r="CA437" i="64"/>
  <c r="BZ2070" i="64"/>
  <c r="O2070" i="64" s="1"/>
  <c r="CB2058" i="64" a="1"/>
  <c r="CB2058" i="64" s="1"/>
  <c r="CB2059" i="64" a="1"/>
  <c r="CB2059" i="64" s="1"/>
  <c r="CB2053" i="64" a="1"/>
  <c r="CB2053" i="64" s="1"/>
  <c r="CB2054" i="64" a="1"/>
  <c r="CB2054" i="64" s="1"/>
  <c r="CB2056" i="64" a="1"/>
  <c r="CB2056" i="64" s="1"/>
  <c r="CB2060" i="64" a="1"/>
  <c r="CB2060" i="64" s="1"/>
  <c r="CB2061" i="64" a="1"/>
  <c r="CB2061" i="64" s="1"/>
  <c r="CB2057" i="64" a="1"/>
  <c r="CB2057" i="64" s="1"/>
  <c r="CB2055" i="64" a="1"/>
  <c r="CB2055" i="64" s="1"/>
  <c r="CA2062" i="64"/>
  <c r="CB413" i="64" a="1"/>
  <c r="CB413" i="64" s="1"/>
  <c r="CB436" i="64" a="1"/>
  <c r="CB436" i="64" s="1"/>
  <c r="CB435" i="64" a="1"/>
  <c r="CB435" i="64" s="1"/>
  <c r="CA414" i="64"/>
  <c r="CB2241" i="64"/>
  <c r="CB2207" i="64"/>
  <c r="CA2166" i="64"/>
  <c r="CA2144" i="64"/>
  <c r="CB2499" i="64" a="1"/>
  <c r="CB2499" i="64" s="1"/>
  <c r="CB2145" i="64" a="1"/>
  <c r="CB2145" i="64" s="1"/>
  <c r="CB2165" i="64" a="1"/>
  <c r="CB2165" i="64" s="1"/>
  <c r="BW1773" i="64"/>
  <c r="BX1770" i="64"/>
  <c r="BX1772" i="64" s="1"/>
  <c r="BX1773" i="64" s="1"/>
  <c r="BY1761" i="64"/>
  <c r="BZ1759" i="64"/>
  <c r="BZ1768" i="64"/>
  <c r="BZ1760" i="64"/>
  <c r="BZ1769" i="64"/>
  <c r="CB1764" i="64" a="1"/>
  <c r="CB1764" i="64" s="1"/>
  <c r="CB1765" i="64" a="1"/>
  <c r="CB1765" i="64" s="1"/>
  <c r="CB1756" i="64" a="1"/>
  <c r="CB1756" i="64" s="1"/>
  <c r="CB1755" i="64" a="1"/>
  <c r="CB1755" i="64" s="1"/>
  <c r="CA1752" i="64"/>
  <c r="CA1751" i="64"/>
  <c r="CB1746" i="64" a="1"/>
  <c r="CB1746" i="64" s="1"/>
  <c r="CB1747" i="64" a="1"/>
  <c r="CB1747" i="64" s="1"/>
  <c r="CA2187" i="64"/>
  <c r="CB2186" i="64" a="1"/>
  <c r="CB2186" i="64" s="1"/>
  <c r="CB573" i="64" a="1"/>
  <c r="CB573" i="64" s="1"/>
  <c r="BW621" i="64"/>
  <c r="CC1956" i="64"/>
  <c r="CC1957" i="64" s="1"/>
  <c r="BX620" i="64" a="1"/>
  <c r="BX620" i="64" s="1"/>
  <c r="CA1506" i="64"/>
  <c r="CA1215" i="64"/>
  <c r="CA1667"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6" i="64" a="1"/>
  <c r="CB2396" i="64" s="1"/>
  <c r="CB2473" i="64" a="1"/>
  <c r="CB2473" i="64" s="1"/>
  <c r="CB2447" i="64" a="1"/>
  <c r="CB2447" i="64" s="1"/>
  <c r="CB2422" i="64" a="1"/>
  <c r="CB2422" i="64" s="1"/>
  <c r="CB1643" i="64" a="1"/>
  <c r="CB1643" i="64" s="1"/>
  <c r="CB1644" i="64" s="1"/>
  <c r="CA93" i="64"/>
  <c r="CB89" i="64" a="1"/>
  <c r="CB89" i="64" s="1"/>
  <c r="CB90" i="64" a="1"/>
  <c r="CB90" i="64" s="1"/>
  <c r="CB91" i="64" a="1"/>
  <c r="CB91" i="64" s="1"/>
  <c r="CB92" i="64" a="1"/>
  <c r="CB92" i="64" s="1"/>
  <c r="CB1587" i="64" a="1"/>
  <c r="CB1587" i="64" s="1"/>
  <c r="CB1588" i="64" s="1"/>
  <c r="CB389" i="64" a="1"/>
  <c r="CB389" i="64" s="1"/>
  <c r="CB2523" i="64" a="1"/>
  <c r="CB2523" i="64" s="1"/>
  <c r="CB1507" i="64" a="1"/>
  <c r="CB1507" i="64" s="1"/>
  <c r="CB1887" i="64" a="1"/>
  <c r="CB1887" i="64" s="1"/>
  <c r="CB1895" i="64" s="1"/>
  <c r="CB1668" i="64" a="1"/>
  <c r="CB1668" i="64" s="1"/>
  <c r="CB1674" i="64" a="1"/>
  <c r="CB1674" i="64" s="1"/>
  <c r="CB1666" i="64" a="1"/>
  <c r="CB1666" i="64" s="1"/>
  <c r="CB1214" i="64" a="1"/>
  <c r="CB1214" i="64" s="1"/>
  <c r="CB997" i="64" a="1"/>
  <c r="CB997" i="64" s="1"/>
  <c r="CC2241" i="64" a="1"/>
  <c r="CB2144" i="64" a="1"/>
  <c r="CB599" i="64" a="1"/>
  <c r="CB575" i="64" a="1"/>
  <c r="CC2207" i="64" a="1"/>
  <c r="CB414" i="64" a="1"/>
  <c r="CB1667" i="64" a="1"/>
  <c r="CB1752" i="64" a="1"/>
  <c r="CB437" i="64" a="1"/>
  <c r="CB698" i="64" a="1"/>
  <c r="CB998" i="64" a="1"/>
  <c r="CB1751" i="64" a="1"/>
  <c r="CB2187" i="64" a="1"/>
  <c r="CB2166" i="64" a="1"/>
  <c r="CB1215" i="64" a="1"/>
  <c r="CB390" i="64" a="1"/>
  <c r="CB1506" i="64" a="1"/>
  <c r="BX621" i="64" a="1"/>
  <c r="BT25" i="1185" l="1"/>
  <c r="AV508" i="64"/>
  <c r="DD87" i="861"/>
  <c r="DE92" i="861"/>
  <c r="DC72" i="863"/>
  <c r="DD28" i="861"/>
  <c r="DD29" i="861" s="1"/>
  <c r="DD69" i="863"/>
  <c r="DD23" i="863" s="1"/>
  <c r="DD34" i="861" s="1"/>
  <c r="DD67" i="863"/>
  <c r="DD71" i="863"/>
  <c r="DC26" i="863"/>
  <c r="DC33" i="861"/>
  <c r="DC38" i="861" s="1"/>
  <c r="DC40" i="861" s="1"/>
  <c r="CC263" i="64"/>
  <c r="CD277" i="64"/>
  <c r="CD278" i="64"/>
  <c r="CD260" i="64"/>
  <c r="CD261" i="64"/>
  <c r="CD279" i="64"/>
  <c r="CD280" i="64"/>
  <c r="CD262" i="64"/>
  <c r="CC281" i="64"/>
  <c r="DJ2450" i="64"/>
  <c r="DK2448" i="64"/>
  <c r="CB698" i="64"/>
  <c r="CB708" i="64" s="1"/>
  <c r="CA708" i="64"/>
  <c r="CC702" i="64" a="1"/>
  <c r="CC702" i="64" s="1"/>
  <c r="CC697" i="64" a="1"/>
  <c r="CC697" i="64" s="1"/>
  <c r="CB437" i="64"/>
  <c r="CA2070" i="64"/>
  <c r="CC2054" i="64" a="1"/>
  <c r="CC2054" i="64" s="1"/>
  <c r="CC2055" i="64" a="1"/>
  <c r="CC2055" i="64" s="1"/>
  <c r="CC2056" i="64" a="1"/>
  <c r="CC2056" i="64" s="1"/>
  <c r="CC2057" i="64" a="1"/>
  <c r="CC2057" i="64" s="1"/>
  <c r="CC2059" i="64" a="1"/>
  <c r="CC2059" i="64" s="1"/>
  <c r="CC2058" i="64" a="1"/>
  <c r="CC2058" i="64" s="1"/>
  <c r="CC2053" i="64" a="1"/>
  <c r="CC2053" i="64" s="1"/>
  <c r="CC2060" i="64" a="1"/>
  <c r="CC2060" i="64" s="1"/>
  <c r="CC2061" i="64" a="1"/>
  <c r="CC2061" i="64" s="1"/>
  <c r="CB2062" i="64"/>
  <c r="CC413" i="64" a="1"/>
  <c r="CC413" i="64" s="1"/>
  <c r="CC436" i="64" a="1"/>
  <c r="CC436" i="64" s="1"/>
  <c r="CC435" i="64" a="1"/>
  <c r="CC435" i="64" s="1"/>
  <c r="CB414" i="64"/>
  <c r="CC2241" i="64"/>
  <c r="CC2207" i="64"/>
  <c r="CB2166" i="64"/>
  <c r="CB2144" i="64"/>
  <c r="CC2499" i="64" a="1"/>
  <c r="CC2499" i="64" s="1"/>
  <c r="CC2145" i="64" a="1"/>
  <c r="CC2145" i="64" s="1"/>
  <c r="CC2165" i="64" a="1"/>
  <c r="CC2165" i="64" s="1"/>
  <c r="BY1770" i="64"/>
  <c r="BY1772" i="64" s="1"/>
  <c r="BY1773" i="64" s="1"/>
  <c r="BZ1761" i="64"/>
  <c r="CA1759" i="64"/>
  <c r="CA1768" i="64"/>
  <c r="CA1760" i="64"/>
  <c r="CA1769" i="64"/>
  <c r="CC1765" i="64" a="1"/>
  <c r="CC1765" i="64" s="1"/>
  <c r="CC1764" i="64" a="1"/>
  <c r="CC1764" i="64" s="1"/>
  <c r="CC1756" i="64" a="1"/>
  <c r="CC1756" i="64" s="1"/>
  <c r="CC1755" i="64" a="1"/>
  <c r="CC1755" i="64" s="1"/>
  <c r="CB1752" i="64"/>
  <c r="CB1751" i="64"/>
  <c r="CC1746" i="64" a="1"/>
  <c r="CC1746" i="64" s="1"/>
  <c r="CC1747" i="64" a="1"/>
  <c r="CC1747" i="64" s="1"/>
  <c r="CB2187" i="64"/>
  <c r="CC2186" i="64" a="1"/>
  <c r="CC2186" i="64" s="1"/>
  <c r="CC573" i="64" a="1"/>
  <c r="CC573" i="64" s="1"/>
  <c r="BX621" i="64"/>
  <c r="BY620" i="64" a="1"/>
  <c r="BY620" i="64" s="1"/>
  <c r="CD1956" i="64"/>
  <c r="CD1957" i="64" s="1"/>
  <c r="AU1890" i="64"/>
  <c r="AV1886" i="64" s="1"/>
  <c r="AV1892" i="64" s="1"/>
  <c r="CB1506" i="64"/>
  <c r="CB1667"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6" i="64" a="1"/>
  <c r="CC2396" i="64" s="1"/>
  <c r="CC2473" i="64" a="1"/>
  <c r="CC2473" i="64" s="1"/>
  <c r="CC2447" i="64" a="1"/>
  <c r="CC2447" i="64" s="1"/>
  <c r="CC2422" i="64" a="1"/>
  <c r="CC2422" i="64" s="1"/>
  <c r="CC1643" i="64" a="1"/>
  <c r="CC1643" i="64" s="1"/>
  <c r="CC1644" i="64" s="1"/>
  <c r="CC89" i="64" a="1"/>
  <c r="CC89" i="64" s="1"/>
  <c r="CC90" i="64" a="1"/>
  <c r="CC90" i="64" s="1"/>
  <c r="CC91" i="64" a="1"/>
  <c r="CC91" i="64" s="1"/>
  <c r="CC92" i="64" a="1"/>
  <c r="CC92" i="64" s="1"/>
  <c r="CB93" i="64"/>
  <c r="CC1587" i="64" a="1"/>
  <c r="CC1587" i="64" s="1"/>
  <c r="CC1588" i="64" s="1"/>
  <c r="CC389" i="64" a="1"/>
  <c r="CC389" i="64" s="1"/>
  <c r="CC2523" i="64" a="1"/>
  <c r="CC2523" i="64" s="1"/>
  <c r="CC1507" i="64" a="1"/>
  <c r="CC1507" i="64" s="1"/>
  <c r="CC1887" i="64" a="1"/>
  <c r="CC1887" i="64" s="1"/>
  <c r="CC1895" i="64" s="1"/>
  <c r="CC1674" i="64" a="1"/>
  <c r="CC1674" i="64" s="1"/>
  <c r="CC1668" i="64" a="1"/>
  <c r="CC1668" i="64" s="1"/>
  <c r="CC1666" i="64" a="1"/>
  <c r="CC1666" i="64" s="1"/>
  <c r="CC1214" i="64" a="1"/>
  <c r="CC1214" i="64" s="1"/>
  <c r="CC997" i="64" a="1"/>
  <c r="CC997" i="64" s="1"/>
  <c r="CC1752" i="64" a="1"/>
  <c r="CC1667" i="64" a="1"/>
  <c r="CC414" i="64" a="1"/>
  <c r="CC575" i="64" a="1"/>
  <c r="CD2241" i="64" a="1"/>
  <c r="CD2207" i="64" a="1"/>
  <c r="CC1215" i="64" a="1"/>
  <c r="CC2187" i="64" a="1"/>
  <c r="CC998" i="64" a="1"/>
  <c r="CC698" i="64" a="1"/>
  <c r="CC437" i="64" a="1"/>
  <c r="CC2144" i="64" a="1"/>
  <c r="CC1751" i="64" a="1"/>
  <c r="CC599" i="64" a="1"/>
  <c r="CC2166" i="64" a="1"/>
  <c r="CC390" i="64" a="1"/>
  <c r="CC1506" i="64" a="1"/>
  <c r="BY621" i="64" a="1"/>
  <c r="BU21" i="1185" l="1"/>
  <c r="BT26" i="1185"/>
  <c r="AV510" i="64"/>
  <c r="AV500" i="64" s="1"/>
  <c r="AV502" i="64" s="1"/>
  <c r="AV1896" i="64" a="1"/>
  <c r="AV1896" i="64" s="1"/>
  <c r="AV1889" i="64" s="1"/>
  <c r="AV1890" i="64" s="1"/>
  <c r="DD25" i="863"/>
  <c r="DD36" i="861" s="1"/>
  <c r="DD63" i="861"/>
  <c r="DE19" i="861"/>
  <c r="DE12" i="863" s="1"/>
  <c r="DD72" i="863"/>
  <c r="DD22" i="863"/>
  <c r="DC41" i="861"/>
  <c r="CD281" i="64"/>
  <c r="CE277" i="64"/>
  <c r="CE260" i="64"/>
  <c r="CE278" i="64"/>
  <c r="CE261" i="64"/>
  <c r="CE279" i="64"/>
  <c r="CE262" i="64"/>
  <c r="CE280" i="64"/>
  <c r="CD263" i="64"/>
  <c r="DK2450" i="64"/>
  <c r="DL2448" i="64"/>
  <c r="DL2450" i="64" s="1"/>
  <c r="CC698" i="64"/>
  <c r="CD702" i="64" a="1"/>
  <c r="CD702" i="64" s="1"/>
  <c r="CD697" i="64" a="1"/>
  <c r="CD697" i="64" s="1"/>
  <c r="CC437" i="64"/>
  <c r="CB2070" i="64"/>
  <c r="CC2062" i="64"/>
  <c r="CD2053" i="64" a="1"/>
  <c r="CD2053" i="64" s="1"/>
  <c r="CD2054" i="64" a="1"/>
  <c r="CD2054" i="64" s="1"/>
  <c r="CD2055" i="64" a="1"/>
  <c r="CD2055" i="64" s="1"/>
  <c r="CD2056" i="64" a="1"/>
  <c r="CD2056" i="64" s="1"/>
  <c r="CD2058" i="64" a="1"/>
  <c r="CD2058" i="64" s="1"/>
  <c r="CD2059" i="64" a="1"/>
  <c r="CD2059" i="64" s="1"/>
  <c r="CD2057" i="64" a="1"/>
  <c r="CD2057" i="64" s="1"/>
  <c r="CD2060" i="64" a="1"/>
  <c r="CD2060" i="64" s="1"/>
  <c r="CD2061" i="64" a="1"/>
  <c r="CD2061" i="64" s="1"/>
  <c r="CD435" i="64" a="1"/>
  <c r="CD435" i="64" s="1"/>
  <c r="CD413" i="64" a="1"/>
  <c r="CD413" i="64" s="1"/>
  <c r="CD436" i="64" a="1"/>
  <c r="CD436" i="64" s="1"/>
  <c r="CC414" i="64"/>
  <c r="CD2241" i="64"/>
  <c r="CD2207" i="64"/>
  <c r="CC2166" i="64"/>
  <c r="CC2144" i="64"/>
  <c r="CD2499" i="64" a="1"/>
  <c r="CD2499" i="64" s="1"/>
  <c r="CD2145" i="64" a="1"/>
  <c r="CD2145" i="64" s="1"/>
  <c r="CD2165" i="64" a="1"/>
  <c r="CD2165" i="64" s="1"/>
  <c r="CA1761" i="64"/>
  <c r="BZ1770" i="64"/>
  <c r="BZ1772" i="64" s="1"/>
  <c r="BZ1773" i="64" s="1"/>
  <c r="CA1770" i="64"/>
  <c r="CB1759" i="64"/>
  <c r="CB1768" i="64"/>
  <c r="CB1760" i="64"/>
  <c r="CB1769" i="64"/>
  <c r="CD1765" i="64" a="1"/>
  <c r="CD1765" i="64" s="1"/>
  <c r="CD1764" i="64" a="1"/>
  <c r="CD1764" i="64" s="1"/>
  <c r="CD1755" i="64" a="1"/>
  <c r="CD1755" i="64" s="1"/>
  <c r="CD1756" i="64" a="1"/>
  <c r="CD1756" i="64" s="1"/>
  <c r="CC1752" i="64"/>
  <c r="CC1751" i="64"/>
  <c r="CD1746" i="64" a="1"/>
  <c r="CD1746" i="64" s="1"/>
  <c r="CD1747" i="64" a="1"/>
  <c r="CD1747" i="64" s="1"/>
  <c r="CC2187" i="64"/>
  <c r="CD2186" i="64" a="1"/>
  <c r="CD2186" i="64" s="1"/>
  <c r="CD573" i="64" a="1"/>
  <c r="CD573" i="64" s="1"/>
  <c r="BY621" i="64"/>
  <c r="CE1956" i="64"/>
  <c r="CE1957" i="64" s="1"/>
  <c r="BZ620" i="64" a="1"/>
  <c r="BZ620" i="64" s="1"/>
  <c r="CC1506" i="64"/>
  <c r="CC1667"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6" i="64" a="1"/>
  <c r="CD2396" i="64" s="1"/>
  <c r="CD2422" i="64" a="1"/>
  <c r="CD2422" i="64" s="1"/>
  <c r="CD2473" i="64" a="1"/>
  <c r="CD2473" i="64" s="1"/>
  <c r="CD2447" i="64" a="1"/>
  <c r="CD2447" i="64" s="1"/>
  <c r="CD1643" i="64" a="1"/>
  <c r="CD1643" i="64" s="1"/>
  <c r="CD1644" i="64" s="1"/>
  <c r="CD90" i="64" a="1"/>
  <c r="CD90" i="64" s="1"/>
  <c r="CD91" i="64" a="1"/>
  <c r="CD91" i="64" s="1"/>
  <c r="CD92" i="64" a="1"/>
  <c r="CD92" i="64" s="1"/>
  <c r="CD89" i="64" a="1"/>
  <c r="CD89" i="64" s="1"/>
  <c r="CC93" i="64"/>
  <c r="CD1587" i="64" a="1"/>
  <c r="CD1587" i="64" s="1"/>
  <c r="CD1588" i="64" s="1"/>
  <c r="CD389" i="64" a="1"/>
  <c r="CD389" i="64" s="1"/>
  <c r="CD2523" i="64" a="1"/>
  <c r="CD2523" i="64" s="1"/>
  <c r="CD1507" i="64" a="1"/>
  <c r="CD1507" i="64" s="1"/>
  <c r="CD1887" i="64" a="1"/>
  <c r="CD1887" i="64" s="1"/>
  <c r="CD1895" i="64" s="1"/>
  <c r="CD1666" i="64" a="1"/>
  <c r="CD1666" i="64" s="1"/>
  <c r="CD1668" i="64" a="1"/>
  <c r="CD1668" i="64" s="1"/>
  <c r="CD1674" i="64" a="1"/>
  <c r="CD1674" i="64" s="1"/>
  <c r="CD1214" i="64" a="1"/>
  <c r="CD1214" i="64" s="1"/>
  <c r="CD997" i="64" a="1"/>
  <c r="CD997" i="64" s="1"/>
  <c r="CD998" i="64" a="1"/>
  <c r="CD2187" i="64" a="1"/>
  <c r="CD698" i="64" a="1"/>
  <c r="CD1752" i="64" a="1"/>
  <c r="CD2144" i="64" a="1"/>
  <c r="CD437" i="64" a="1"/>
  <c r="CD414" i="64" a="1"/>
  <c r="CE2241" i="64" a="1"/>
  <c r="CD2166" i="64" a="1"/>
  <c r="CD1751" i="64" a="1"/>
  <c r="CD599" i="64" a="1"/>
  <c r="CD1667" i="64" a="1"/>
  <c r="CD575" i="64" a="1"/>
  <c r="CE2207" i="64" a="1"/>
  <c r="CD1215" i="64" a="1"/>
  <c r="CD390" i="64" a="1"/>
  <c r="BZ621" i="64" a="1"/>
  <c r="CD1506" i="64" a="1"/>
  <c r="BU25" i="1185" l="1"/>
  <c r="AV511" i="64"/>
  <c r="AW507" i="64" s="1"/>
  <c r="AV503" i="64"/>
  <c r="DF92" i="861"/>
  <c r="DE28" i="861"/>
  <c r="DE29" i="861" s="1"/>
  <c r="DD33" i="861"/>
  <c r="DD38" i="861" s="1"/>
  <c r="DD40"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0" i="64"/>
  <c r="CE2053" i="64" a="1"/>
  <c r="CE2053" i="64" s="1"/>
  <c r="CE2054" i="64" a="1"/>
  <c r="CE2054" i="64" s="1"/>
  <c r="CE2055" i="64" a="1"/>
  <c r="CE2055" i="64" s="1"/>
  <c r="CE2056" i="64" a="1"/>
  <c r="CE2056" i="64" s="1"/>
  <c r="CE2057" i="64" a="1"/>
  <c r="CE2057" i="64" s="1"/>
  <c r="CE2060" i="64" a="1"/>
  <c r="CE2060" i="64" s="1"/>
  <c r="CE2061" i="64" a="1"/>
  <c r="CE2061" i="64" s="1"/>
  <c r="CE2058" i="64" a="1"/>
  <c r="CE2058" i="64" s="1"/>
  <c r="CE2059" i="64" a="1"/>
  <c r="CE2059" i="64" s="1"/>
  <c r="CD2062" i="64"/>
  <c r="CE435" i="64" a="1"/>
  <c r="CE435" i="64" s="1"/>
  <c r="CE413" i="64" a="1"/>
  <c r="CE413" i="64" s="1"/>
  <c r="CE436" i="64" a="1"/>
  <c r="CE436" i="64" s="1"/>
  <c r="CD414" i="64"/>
  <c r="CE2207" i="64"/>
  <c r="CE2241" i="64"/>
  <c r="CD2166" i="64"/>
  <c r="CD2144" i="64"/>
  <c r="CE2499" i="64" a="1"/>
  <c r="CE2499" i="64" s="1"/>
  <c r="CE2145" i="64" a="1"/>
  <c r="CE2145" i="64" s="1"/>
  <c r="CE2165" i="64" a="1"/>
  <c r="CE2165" i="64" s="1"/>
  <c r="CA1772" i="64"/>
  <c r="CB1761" i="64"/>
  <c r="CC1759" i="64"/>
  <c r="CC1768" i="64"/>
  <c r="CC1760" i="64"/>
  <c r="CC1769" i="64"/>
  <c r="CE1765" i="64" a="1"/>
  <c r="CE1765" i="64" s="1"/>
  <c r="CE1764" i="64" a="1"/>
  <c r="CE1764" i="64" s="1"/>
  <c r="CE1756" i="64" a="1"/>
  <c r="CE1756" i="64" s="1"/>
  <c r="CE1755" i="64" a="1"/>
  <c r="CE1755" i="64" s="1"/>
  <c r="CD1752" i="64"/>
  <c r="CD1751" i="64"/>
  <c r="CE1746" i="64" a="1"/>
  <c r="CE1746" i="64" s="1"/>
  <c r="CE1747" i="64" a="1"/>
  <c r="CE1747" i="64" s="1"/>
  <c r="CD2187" i="64"/>
  <c r="CE2186" i="64" a="1"/>
  <c r="CE2186" i="64" s="1"/>
  <c r="CE573" i="64" a="1"/>
  <c r="CE573" i="64" s="1"/>
  <c r="BZ621" i="64"/>
  <c r="CF1956" i="64"/>
  <c r="CF1957" i="64" s="1"/>
  <c r="CA620" i="64" a="1"/>
  <c r="CA620" i="64" s="1"/>
  <c r="CD1215" i="64"/>
  <c r="CD1667" i="64"/>
  <c r="CD1506" i="64"/>
  <c r="CD998" i="64"/>
  <c r="CD599" i="64"/>
  <c r="CD390" i="64"/>
  <c r="CD575" i="64"/>
  <c r="AW1886" i="64"/>
  <c r="AW1892"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6" i="64" a="1"/>
  <c r="CE2396" i="64" s="1"/>
  <c r="CE2422" i="64" a="1"/>
  <c r="CE2422" i="64" s="1"/>
  <c r="CE2473" i="64" a="1"/>
  <c r="CE2473" i="64" s="1"/>
  <c r="CE2447" i="64" a="1"/>
  <c r="CE2447" i="64" s="1"/>
  <c r="CE1643" i="64" a="1"/>
  <c r="CE1643" i="64" s="1"/>
  <c r="CE1644" i="64" s="1"/>
  <c r="CD93" i="64"/>
  <c r="CE90" i="64" a="1"/>
  <c r="CE90" i="64" s="1"/>
  <c r="CE91" i="64" a="1"/>
  <c r="CE91" i="64" s="1"/>
  <c r="CE92" i="64" a="1"/>
  <c r="CE92" i="64" s="1"/>
  <c r="CE89" i="64" a="1"/>
  <c r="CE89" i="64" s="1"/>
  <c r="CE1587" i="64" a="1"/>
  <c r="CE1587" i="64" s="1"/>
  <c r="CE1588" i="64" s="1"/>
  <c r="CE389" i="64" a="1"/>
  <c r="CE389" i="64" s="1"/>
  <c r="CE2523" i="64" a="1"/>
  <c r="CE2523" i="64" s="1"/>
  <c r="CE1507" i="64" a="1"/>
  <c r="CE1507" i="64" s="1"/>
  <c r="CE1887" i="64" a="1"/>
  <c r="CE1887" i="64" s="1"/>
  <c r="CE1895" i="64" s="1"/>
  <c r="CE1666" i="64" a="1"/>
  <c r="CE1666" i="64" s="1"/>
  <c r="CE1674" i="64" a="1"/>
  <c r="CE1674" i="64" s="1"/>
  <c r="CE1668" i="64" a="1"/>
  <c r="CE1668" i="64" s="1"/>
  <c r="CE1214" i="64" a="1"/>
  <c r="CE1214" i="64" s="1"/>
  <c r="CE997" i="64" a="1"/>
  <c r="CE997" i="64" s="1"/>
  <c r="CE437" i="64" a="1"/>
  <c r="CE599" i="64" a="1"/>
  <c r="CE1667" i="64" a="1"/>
  <c r="CE575" i="64" a="1"/>
  <c r="CE698" i="64" a="1"/>
  <c r="CE2187" i="64" a="1"/>
  <c r="CE2144" i="64" a="1"/>
  <c r="CF2241" i="64" a="1"/>
  <c r="CE998" i="64" a="1"/>
  <c r="CE1751" i="64" a="1"/>
  <c r="CE1752" i="64" a="1"/>
  <c r="CF2207" i="64" a="1"/>
  <c r="CE414" i="64" a="1"/>
  <c r="CE2166" i="64" a="1"/>
  <c r="CE1215" i="64" a="1"/>
  <c r="CA621" i="64" a="1"/>
  <c r="CE1506" i="64" a="1"/>
  <c r="CE390" i="64" a="1"/>
  <c r="BV21" i="1185" l="1"/>
  <c r="BU26" i="1185"/>
  <c r="AV512" i="64"/>
  <c r="AV516" i="64"/>
  <c r="AV504" i="64"/>
  <c r="AW496" i="64"/>
  <c r="AW499" i="64" s="1"/>
  <c r="CA1773" i="64"/>
  <c r="AW1896" i="64" a="1"/>
  <c r="AW1896" i="64" s="1"/>
  <c r="AW1889" i="64" s="1"/>
  <c r="AW1890" i="64" s="1"/>
  <c r="DE25" i="863"/>
  <c r="DE36" i="861" s="1"/>
  <c r="DE63" i="861"/>
  <c r="DE87" i="861"/>
  <c r="DF19" i="861"/>
  <c r="DF12" i="863" s="1"/>
  <c r="DD41" i="861"/>
  <c r="DE22" i="863"/>
  <c r="DE72" i="863"/>
  <c r="CF263" i="64"/>
  <c r="CG277" i="64"/>
  <c r="CG260" i="64"/>
  <c r="CG278" i="64"/>
  <c r="CG261" i="64"/>
  <c r="CG279" i="64"/>
  <c r="CG262" i="64"/>
  <c r="CG280" i="64"/>
  <c r="CF281" i="64"/>
  <c r="CE698" i="64"/>
  <c r="CF702" i="64" a="1"/>
  <c r="CF702" i="64" s="1"/>
  <c r="CF697" i="64" a="1"/>
  <c r="CF697" i="64" s="1"/>
  <c r="CD2070" i="64"/>
  <c r="CE437" i="64"/>
  <c r="CF2053" i="64" a="1"/>
  <c r="CF2053" i="64" s="1"/>
  <c r="CF2054" i="64" a="1"/>
  <c r="CF2054" i="64" s="1"/>
  <c r="CF2058" i="64" a="1"/>
  <c r="CF2058" i="64" s="1"/>
  <c r="CF2059" i="64" a="1"/>
  <c r="CF2059" i="64" s="1"/>
  <c r="CF2055" i="64" a="1"/>
  <c r="CF2055" i="64" s="1"/>
  <c r="CF2057" i="64" a="1"/>
  <c r="CF2057" i="64" s="1"/>
  <c r="CF2060" i="64" a="1"/>
  <c r="CF2060" i="64" s="1"/>
  <c r="CF2061" i="64" a="1"/>
  <c r="CF2061" i="64" s="1"/>
  <c r="CF2056" i="64" a="1"/>
  <c r="CF2056" i="64" s="1"/>
  <c r="CE2062" i="64"/>
  <c r="CF435" i="64" a="1"/>
  <c r="CF435" i="64" s="1"/>
  <c r="CF413" i="64" a="1"/>
  <c r="CF413" i="64" s="1"/>
  <c r="CF436" i="64" a="1"/>
  <c r="CF436" i="64" s="1"/>
  <c r="CE414" i="64"/>
  <c r="CF2207" i="64"/>
  <c r="CF2241" i="64"/>
  <c r="CE2166" i="64"/>
  <c r="CE2144" i="64"/>
  <c r="CF2499" i="64" a="1"/>
  <c r="CF2499" i="64" s="1"/>
  <c r="CF2145" i="64" a="1"/>
  <c r="CF2145" i="64" s="1"/>
  <c r="CF2165" i="64" a="1"/>
  <c r="CF2165" i="64" s="1"/>
  <c r="CB1770" i="64"/>
  <c r="CC1761" i="64"/>
  <c r="CD1760" i="64"/>
  <c r="CD1769" i="64"/>
  <c r="CD1759" i="64"/>
  <c r="CD1768" i="64"/>
  <c r="CF1764" i="64" a="1"/>
  <c r="CF1764" i="64" s="1"/>
  <c r="CF1765" i="64" a="1"/>
  <c r="CF1765" i="64" s="1"/>
  <c r="CF1756" i="64" a="1"/>
  <c r="CF1756" i="64" s="1"/>
  <c r="CF1755" i="64" a="1"/>
  <c r="CF1755" i="64" s="1"/>
  <c r="CE1752" i="64"/>
  <c r="CE1751" i="64"/>
  <c r="CF1746" i="64" a="1"/>
  <c r="CF1746" i="64" s="1"/>
  <c r="CF1747" i="64" a="1"/>
  <c r="CF1747" i="64" s="1"/>
  <c r="CE2187" i="64"/>
  <c r="CF2186" i="64" a="1"/>
  <c r="CF2186" i="64" s="1"/>
  <c r="CF573" i="64" a="1"/>
  <c r="CF573" i="64" s="1"/>
  <c r="CA621" i="64"/>
  <c r="CB620" i="64" a="1"/>
  <c r="CB620" i="64" s="1"/>
  <c r="CG1956" i="64"/>
  <c r="CG1957" i="64" s="1"/>
  <c r="CE1667"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6" i="64" a="1"/>
  <c r="CF2396" i="64" s="1"/>
  <c r="CF2473" i="64" a="1"/>
  <c r="CF2473" i="64" s="1"/>
  <c r="CF2447" i="64" a="1"/>
  <c r="CF2447" i="64" s="1"/>
  <c r="CF2422" i="64" a="1"/>
  <c r="CF2422" i="64" s="1"/>
  <c r="CF1643" i="64" a="1"/>
  <c r="CF1643" i="64" s="1"/>
  <c r="CF1644" i="64" s="1"/>
  <c r="CE93" i="64"/>
  <c r="CF89" i="64" a="1"/>
  <c r="CF89" i="64" s="1"/>
  <c r="CF90" i="64" a="1"/>
  <c r="CF90" i="64" s="1"/>
  <c r="CF91" i="64" a="1"/>
  <c r="CF91" i="64" s="1"/>
  <c r="CF92" i="64" a="1"/>
  <c r="CF92" i="64" s="1"/>
  <c r="CF1587" i="64" a="1"/>
  <c r="CF1587" i="64" s="1"/>
  <c r="CF1588" i="64" s="1"/>
  <c r="CF389" i="64" a="1"/>
  <c r="CF389" i="64" s="1"/>
  <c r="CF2523" i="64" a="1"/>
  <c r="CF2523" i="64" s="1"/>
  <c r="CF1507" i="64" a="1"/>
  <c r="CF1507" i="64" s="1"/>
  <c r="CF1887" i="64" a="1"/>
  <c r="CF1887" i="64" s="1"/>
  <c r="CF1895" i="64" s="1"/>
  <c r="CF1674" i="64" a="1"/>
  <c r="CF1674" i="64" s="1"/>
  <c r="CF1668" i="64" a="1"/>
  <c r="CF1668" i="64" s="1"/>
  <c r="CF1666" i="64" a="1"/>
  <c r="CF1666" i="64" s="1"/>
  <c r="CF1214" i="64" a="1"/>
  <c r="CF1214" i="64" s="1"/>
  <c r="CF997" i="64" a="1"/>
  <c r="CF997" i="64" s="1"/>
  <c r="CF599" i="64" a="1"/>
  <c r="CF437" i="64" a="1"/>
  <c r="CF2166" i="64" a="1"/>
  <c r="CF2187" i="64" a="1"/>
  <c r="CG2207" i="64" a="1"/>
  <c r="CF414" i="64" a="1"/>
  <c r="CF575" i="64" a="1"/>
  <c r="CF1506" i="64" a="1"/>
  <c r="CF2144" i="64" a="1"/>
  <c r="CF1667" i="64" a="1"/>
  <c r="CF698" i="64" a="1"/>
  <c r="CF1752" i="64" a="1"/>
  <c r="CF998" i="64" a="1"/>
  <c r="CG2241" i="64" a="1"/>
  <c r="CF1751" i="64" a="1"/>
  <c r="CF390" i="64" a="1"/>
  <c r="CF1215" i="64" a="1"/>
  <c r="CB621" i="64" a="1"/>
  <c r="BV25" i="1185" l="1"/>
  <c r="AW508" i="64"/>
  <c r="CB1772" i="64"/>
  <c r="CB1773" i="64" s="1"/>
  <c r="DF87" i="861"/>
  <c r="DG92" i="861"/>
  <c r="DF28" i="861"/>
  <c r="DF29" i="861" s="1"/>
  <c r="DF69" i="863"/>
  <c r="DF23" i="863" s="1"/>
  <c r="DF34" i="861" s="1"/>
  <c r="DF71" i="863"/>
  <c r="DF67" i="863"/>
  <c r="DE33" i="861"/>
  <c r="DE38" i="861" s="1"/>
  <c r="DE40" i="861" s="1"/>
  <c r="DE26" i="863"/>
  <c r="CG263" i="64"/>
  <c r="CG281" i="64"/>
  <c r="CH277" i="64"/>
  <c r="CH278" i="64"/>
  <c r="CH260" i="64"/>
  <c r="CH261" i="64"/>
  <c r="CH279" i="64"/>
  <c r="CH280" i="64"/>
  <c r="CH262" i="64"/>
  <c r="CF698" i="64"/>
  <c r="CF708" i="64" s="1"/>
  <c r="CE708" i="64"/>
  <c r="CG702" i="64" a="1"/>
  <c r="CG702" i="64" s="1"/>
  <c r="CG697" i="64" a="1"/>
  <c r="CG697" i="64" s="1"/>
  <c r="CE2070" i="64"/>
  <c r="CF437" i="64"/>
  <c r="CG2053" i="64" a="1"/>
  <c r="CG2053" i="64" s="1"/>
  <c r="CG2054" i="64" a="1"/>
  <c r="CG2054" i="64" s="1"/>
  <c r="CG2055" i="64" a="1"/>
  <c r="CG2055" i="64" s="1"/>
  <c r="CG2056" i="64" a="1"/>
  <c r="CG2056" i="64" s="1"/>
  <c r="CG2057" i="64" a="1"/>
  <c r="CG2057" i="64" s="1"/>
  <c r="CG2060" i="64" a="1"/>
  <c r="CG2060" i="64" s="1"/>
  <c r="CG2061" i="64" a="1"/>
  <c r="CG2061" i="64" s="1"/>
  <c r="CG2058" i="64" a="1"/>
  <c r="CG2058" i="64" s="1"/>
  <c r="CG2059" i="64" a="1"/>
  <c r="CG2059" i="64" s="1"/>
  <c r="CF2062" i="64"/>
  <c r="CG436" i="64" a="1"/>
  <c r="CG436" i="64" s="1"/>
  <c r="CG435" i="64" a="1"/>
  <c r="CG435" i="64" s="1"/>
  <c r="CG413" i="64" a="1"/>
  <c r="CG413" i="64" s="1"/>
  <c r="CF414" i="64"/>
  <c r="CG2241" i="64"/>
  <c r="CG2207" i="64"/>
  <c r="CF2166" i="64"/>
  <c r="CF2144" i="64"/>
  <c r="CG2499" i="64" a="1"/>
  <c r="CG2499" i="64" s="1"/>
  <c r="CG2145" i="64" a="1"/>
  <c r="CG2145" i="64" s="1"/>
  <c r="CG2165" i="64" a="1"/>
  <c r="CG2165" i="64" s="1"/>
  <c r="CD1761" i="64"/>
  <c r="CD1770" i="64"/>
  <c r="CC1770" i="64"/>
  <c r="CC1772" i="64" s="1"/>
  <c r="CE1759" i="64"/>
  <c r="CE1768" i="64"/>
  <c r="CE1760" i="64"/>
  <c r="CE1769" i="64"/>
  <c r="CG1765" i="64" a="1"/>
  <c r="CG1765" i="64" s="1"/>
  <c r="CG1764" i="64" a="1"/>
  <c r="CG1764" i="64" s="1"/>
  <c r="CG1755" i="64" a="1"/>
  <c r="CG1755" i="64" s="1"/>
  <c r="CG1756" i="64" a="1"/>
  <c r="CG1756" i="64" s="1"/>
  <c r="CF1752" i="64"/>
  <c r="CF1751" i="64"/>
  <c r="CG1746" i="64" a="1"/>
  <c r="CG1746" i="64" s="1"/>
  <c r="CG1747" i="64" a="1"/>
  <c r="CG1747" i="64" s="1"/>
  <c r="CF2187" i="64"/>
  <c r="CG2186" i="64" a="1"/>
  <c r="CG2186" i="64" s="1"/>
  <c r="CG573" i="64" a="1"/>
  <c r="CG573" i="64" s="1"/>
  <c r="CB621" i="64"/>
  <c r="CH1956" i="64"/>
  <c r="CH1957" i="64" s="1"/>
  <c r="CC620" i="64" a="1"/>
  <c r="CC620" i="64" s="1"/>
  <c r="CF1215" i="64"/>
  <c r="CF1506" i="64"/>
  <c r="CF1667" i="64"/>
  <c r="CF998" i="64"/>
  <c r="CF575" i="64"/>
  <c r="CF390" i="64"/>
  <c r="CF599" i="64"/>
  <c r="AX1886" i="64"/>
  <c r="AX1892"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6" i="64" a="1"/>
  <c r="CG2396" i="64" s="1"/>
  <c r="CG2473" i="64" a="1"/>
  <c r="CG2473" i="64" s="1"/>
  <c r="CG2447" i="64" a="1"/>
  <c r="CG2447" i="64" s="1"/>
  <c r="CG2422" i="64" a="1"/>
  <c r="CG2422" i="64" s="1"/>
  <c r="CG1643" i="64" a="1"/>
  <c r="CG1643" i="64" s="1"/>
  <c r="CG1644" i="64" s="1"/>
  <c r="CF93" i="64"/>
  <c r="CG89" i="64" a="1"/>
  <c r="CG89" i="64" s="1"/>
  <c r="CG92" i="64" a="1"/>
  <c r="CG92" i="64" s="1"/>
  <c r="CG90" i="64" a="1"/>
  <c r="CG90" i="64" s="1"/>
  <c r="CG91" i="64" a="1"/>
  <c r="CG91" i="64" s="1"/>
  <c r="CG1587" i="64" a="1"/>
  <c r="CG1587" i="64" s="1"/>
  <c r="CG1588" i="64" s="1"/>
  <c r="CG389" i="64" a="1"/>
  <c r="CG389" i="64" s="1"/>
  <c r="CG2523" i="64" a="1"/>
  <c r="CG2523" i="64" s="1"/>
  <c r="CG1507" i="64" a="1"/>
  <c r="CG1507" i="64" s="1"/>
  <c r="CG1887" i="64" a="1"/>
  <c r="CG1887" i="64" s="1"/>
  <c r="CG1895" i="64" s="1"/>
  <c r="CG1674" i="64" a="1"/>
  <c r="CG1674" i="64" s="1"/>
  <c r="CG1668" i="64" a="1"/>
  <c r="CG1668" i="64" s="1"/>
  <c r="CG1666" i="64" a="1"/>
  <c r="CG1666" i="64" s="1"/>
  <c r="CG1214" i="64" a="1"/>
  <c r="CG1214" i="64" s="1"/>
  <c r="CG997" i="64" a="1"/>
  <c r="CG997" i="64" s="1"/>
  <c r="CG998" i="64" a="1"/>
  <c r="CG437" i="64" a="1"/>
  <c r="CH2207" i="64" a="1"/>
  <c r="CH2241" i="64" a="1"/>
  <c r="CG1506" i="64" a="1"/>
  <c r="CG698" i="64" a="1"/>
  <c r="CG2144" i="64" a="1"/>
  <c r="CG2187" i="64" a="1"/>
  <c r="CG599" i="64" a="1"/>
  <c r="CG1215" i="64" a="1"/>
  <c r="CG575" i="64" a="1"/>
  <c r="CG2166" i="64" a="1"/>
  <c r="CG1751" i="64" a="1"/>
  <c r="CG1752" i="64" a="1"/>
  <c r="CG414" i="64" a="1"/>
  <c r="CG1667" i="64" a="1"/>
  <c r="CG390" i="64" a="1"/>
  <c r="CC621" i="64" a="1"/>
  <c r="BW21" i="1185" l="1"/>
  <c r="BV26" i="1185"/>
  <c r="AW510" i="64"/>
  <c r="AW500" i="64" s="1"/>
  <c r="AW502" i="64" s="1"/>
  <c r="AW503" i="64" s="1"/>
  <c r="AX1896" i="64" a="1"/>
  <c r="AX1896" i="64" s="1"/>
  <c r="AX1889" i="64" s="1"/>
  <c r="AX1890" i="64" s="1"/>
  <c r="DF25" i="863"/>
  <c r="DF36" i="861" s="1"/>
  <c r="DF63" i="861"/>
  <c r="DG19" i="861"/>
  <c r="DG12" i="863" s="1"/>
  <c r="DE41" i="861"/>
  <c r="DF22" i="863"/>
  <c r="DF72" i="863"/>
  <c r="CI277" i="64"/>
  <c r="CI260" i="64"/>
  <c r="CI278" i="64"/>
  <c r="CI279" i="64"/>
  <c r="CI261" i="64"/>
  <c r="CI262" i="64"/>
  <c r="CI280" i="64"/>
  <c r="CH281" i="64"/>
  <c r="CH263" i="64"/>
  <c r="CG698" i="64"/>
  <c r="CG708" i="64" s="1"/>
  <c r="CH702" i="64" a="1"/>
  <c r="CH702" i="64" s="1"/>
  <c r="CH697" i="64" a="1"/>
  <c r="CH697" i="64" s="1"/>
  <c r="CG437" i="64"/>
  <c r="CH2053" i="64" a="1"/>
  <c r="CH2053" i="64" s="1"/>
  <c r="CH2054" i="64" a="1"/>
  <c r="CH2054" i="64" s="1"/>
  <c r="CH2055" i="64" a="1"/>
  <c r="CH2055" i="64" s="1"/>
  <c r="CH2056" i="64" a="1"/>
  <c r="CH2056" i="64" s="1"/>
  <c r="CH2057" i="64" a="1"/>
  <c r="CH2057" i="64" s="1"/>
  <c r="CH2060" i="64" a="1"/>
  <c r="CH2060" i="64" s="1"/>
  <c r="CH2061" i="64" a="1"/>
  <c r="CH2061" i="64" s="1"/>
  <c r="CH2058" i="64" a="1"/>
  <c r="CH2058" i="64" s="1"/>
  <c r="CH2059" i="64" a="1"/>
  <c r="CH2059" i="64" s="1"/>
  <c r="CF2070" i="64"/>
  <c r="CG2062" i="64"/>
  <c r="CH436" i="64" a="1"/>
  <c r="CH436" i="64" s="1"/>
  <c r="CH413" i="64" a="1"/>
  <c r="CH413" i="64" s="1"/>
  <c r="CH435" i="64" a="1"/>
  <c r="CH435" i="64" s="1"/>
  <c r="CG414" i="64"/>
  <c r="CH2241" i="64"/>
  <c r="CH2207" i="64"/>
  <c r="CG2166" i="64"/>
  <c r="CG2144" i="64"/>
  <c r="CH2499" i="64" a="1"/>
  <c r="CH2499" i="64" s="1"/>
  <c r="CH2145" i="64" a="1"/>
  <c r="CH2145" i="64" s="1"/>
  <c r="CH2165" i="64" a="1"/>
  <c r="CH2165" i="64" s="1"/>
  <c r="CD1772" i="64"/>
  <c r="CD1773" i="64" s="1"/>
  <c r="CC1773" i="64"/>
  <c r="CE1761" i="64"/>
  <c r="CF1759" i="64"/>
  <c r="CF1768" i="64"/>
  <c r="CF1760" i="64"/>
  <c r="CF1769" i="64"/>
  <c r="CH1765" i="64" a="1"/>
  <c r="CH1765" i="64" s="1"/>
  <c r="CH1764" i="64" a="1"/>
  <c r="CH1764" i="64" s="1"/>
  <c r="CH1755" i="64" a="1"/>
  <c r="CH1755" i="64" s="1"/>
  <c r="CH1756" i="64" a="1"/>
  <c r="CH1756" i="64" s="1"/>
  <c r="CG1752" i="64"/>
  <c r="CG1751" i="64"/>
  <c r="CH1746" i="64" a="1"/>
  <c r="CH1746" i="64" s="1"/>
  <c r="CH1747" i="64" a="1"/>
  <c r="CH1747" i="64" s="1"/>
  <c r="CG2187" i="64"/>
  <c r="CH2186" i="64" a="1"/>
  <c r="CH2186" i="64" s="1"/>
  <c r="CH573" i="64" a="1"/>
  <c r="CH573" i="64" s="1"/>
  <c r="CC621" i="64"/>
  <c r="CD620" i="64" a="1"/>
  <c r="CD620" i="64" s="1"/>
  <c r="CI1956" i="64"/>
  <c r="CI1957" i="64" s="1"/>
  <c r="CG1215" i="64"/>
  <c r="CG1506" i="64"/>
  <c r="CG1667"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6" i="64" a="1"/>
  <c r="CH2396" i="64" s="1"/>
  <c r="CH2473" i="64" a="1"/>
  <c r="CH2473" i="64" s="1"/>
  <c r="CH2447" i="64" a="1"/>
  <c r="CH2447" i="64" s="1"/>
  <c r="CH2422" i="64" a="1"/>
  <c r="CH2422" i="64" s="1"/>
  <c r="CH1643" i="64" a="1"/>
  <c r="CH1643" i="64" s="1"/>
  <c r="CH1644" i="64" s="1"/>
  <c r="CH92" i="64" a="1"/>
  <c r="CH92" i="64" s="1"/>
  <c r="CH91" i="64" a="1"/>
  <c r="CH91" i="64" s="1"/>
  <c r="CH89" i="64" a="1"/>
  <c r="CH89" i="64" s="1"/>
  <c r="CH90" i="64" a="1"/>
  <c r="CH90" i="64" s="1"/>
  <c r="CG93" i="64"/>
  <c r="CH1587" i="64" a="1"/>
  <c r="CH1587" i="64" s="1"/>
  <c r="CH1588" i="64" s="1"/>
  <c r="CH389" i="64" a="1"/>
  <c r="CH389" i="64" s="1"/>
  <c r="CH2523" i="64" a="1"/>
  <c r="CH2523" i="64" s="1"/>
  <c r="CH1507" i="64" a="1"/>
  <c r="CH1507" i="64" s="1"/>
  <c r="CH1887" i="64" a="1"/>
  <c r="CH1887" i="64" s="1"/>
  <c r="CH1895" i="64" s="1"/>
  <c r="CH1674" i="64" a="1"/>
  <c r="CH1674" i="64" s="1"/>
  <c r="CH1668" i="64" a="1"/>
  <c r="CH1668" i="64" s="1"/>
  <c r="CH1666" i="64" a="1"/>
  <c r="CH1666" i="64" s="1"/>
  <c r="CH1214" i="64" a="1"/>
  <c r="CH1214" i="64" s="1"/>
  <c r="CH997" i="64" a="1"/>
  <c r="CH997" i="64" s="1"/>
  <c r="CI2241" i="64" a="1"/>
  <c r="CH1506" i="64" a="1"/>
  <c r="CH437" i="64" a="1"/>
  <c r="CH1215" i="64" a="1"/>
  <c r="CH2187" i="64" a="1"/>
  <c r="CH2166" i="64" a="1"/>
  <c r="CH698" i="64" a="1"/>
  <c r="CH390" i="64" a="1"/>
  <c r="CH414" i="64" a="1"/>
  <c r="CH1751" i="64" a="1"/>
  <c r="CH1667" i="64" a="1"/>
  <c r="CI2207" i="64" a="1"/>
  <c r="CH2144" i="64" a="1"/>
  <c r="CH575" i="64" a="1"/>
  <c r="CH599" i="64" a="1"/>
  <c r="CH998" i="64" a="1"/>
  <c r="CH1752" i="64" a="1"/>
  <c r="CD621" i="64" a="1"/>
  <c r="BW25" i="1185" l="1"/>
  <c r="AW511" i="64"/>
  <c r="AW516" i="64" s="1"/>
  <c r="AX496" i="64"/>
  <c r="AX499" i="64" s="1"/>
  <c r="AW504" i="64"/>
  <c r="DG87" i="861"/>
  <c r="DG28" i="861"/>
  <c r="DG29" i="861" s="1"/>
  <c r="DF33" i="861"/>
  <c r="DF38" i="861" s="1"/>
  <c r="DF40" i="861" s="1"/>
  <c r="DF26" i="863"/>
  <c r="DG69" i="863"/>
  <c r="DG23" i="863" s="1"/>
  <c r="DG34" i="861" s="1"/>
  <c r="DG71" i="863"/>
  <c r="DG67" i="863"/>
  <c r="DH92" i="861"/>
  <c r="CI263" i="64"/>
  <c r="CI281" i="64"/>
  <c r="CJ277" i="64"/>
  <c r="CJ278" i="64"/>
  <c r="CJ260" i="64"/>
  <c r="CJ261" i="64"/>
  <c r="CJ279" i="64"/>
  <c r="CJ262" i="64"/>
  <c r="CJ280" i="64"/>
  <c r="CH698" i="64"/>
  <c r="CI702" i="64" a="1"/>
  <c r="CI702" i="64" s="1"/>
  <c r="CI697" i="64" a="1"/>
  <c r="CI697" i="64" s="1"/>
  <c r="CH437" i="64"/>
  <c r="CG2070" i="64"/>
  <c r="CI2053" i="64" a="1"/>
  <c r="CI2053" i="64" s="1"/>
  <c r="CI2054" i="64" a="1"/>
  <c r="CI2054" i="64" s="1"/>
  <c r="CI2055" i="64" a="1"/>
  <c r="CI2055" i="64" s="1"/>
  <c r="CI2057" i="64" a="1"/>
  <c r="CI2057" i="64" s="1"/>
  <c r="CI2060" i="64" a="1"/>
  <c r="CI2060" i="64" s="1"/>
  <c r="CI2061" i="64" a="1"/>
  <c r="CI2061" i="64" s="1"/>
  <c r="CI2056" i="64" a="1"/>
  <c r="CI2056" i="64" s="1"/>
  <c r="CI2058" i="64" a="1"/>
  <c r="CI2058" i="64" s="1"/>
  <c r="CI2059" i="64" a="1"/>
  <c r="CI2059" i="64" s="1"/>
  <c r="CH2062" i="64"/>
  <c r="CI413" i="64" a="1"/>
  <c r="CI413" i="64" s="1"/>
  <c r="CI436" i="64" a="1"/>
  <c r="CI436" i="64" s="1"/>
  <c r="CI435" i="64" a="1"/>
  <c r="CI435" i="64" s="1"/>
  <c r="CH414" i="64"/>
  <c r="CI2241" i="64"/>
  <c r="CI2207" i="64"/>
  <c r="CH2166" i="64"/>
  <c r="CH2144" i="64"/>
  <c r="CI2499" i="64" a="1"/>
  <c r="CI2499" i="64" s="1"/>
  <c r="CI2145" i="64" a="1"/>
  <c r="CI2145" i="64" s="1"/>
  <c r="CI2165" i="64" a="1"/>
  <c r="CI2165" i="64" s="1"/>
  <c r="CE1770" i="64"/>
  <c r="CF1761" i="64"/>
  <c r="CG1759" i="64"/>
  <c r="CG1768" i="64"/>
  <c r="CG1760" i="64"/>
  <c r="CG1769" i="64"/>
  <c r="CI1765" i="64" a="1"/>
  <c r="CI1765" i="64" s="1"/>
  <c r="CI1764" i="64" a="1"/>
  <c r="CI1764" i="64" s="1"/>
  <c r="CI1756" i="64" a="1"/>
  <c r="CI1756" i="64" s="1"/>
  <c r="CI1755" i="64" a="1"/>
  <c r="CI1755" i="64" s="1"/>
  <c r="CH1752" i="64"/>
  <c r="CH1751" i="64"/>
  <c r="CI1746" i="64" a="1"/>
  <c r="CI1746" i="64" s="1"/>
  <c r="CI1747" i="64" a="1"/>
  <c r="CI1747" i="64" s="1"/>
  <c r="CH2187" i="64"/>
  <c r="CI2186" i="64" a="1"/>
  <c r="CI2186" i="64" s="1"/>
  <c r="CD621" i="64"/>
  <c r="CI573" i="64" a="1"/>
  <c r="CI573" i="64" s="1"/>
  <c r="CJ1956" i="64"/>
  <c r="CJ1957" i="64" s="1"/>
  <c r="CE620" i="64" a="1"/>
  <c r="CE620" i="64" s="1"/>
  <c r="CH1506" i="64"/>
  <c r="CH1215" i="64"/>
  <c r="CH1667" i="64"/>
  <c r="CH998" i="64"/>
  <c r="CH390" i="64"/>
  <c r="CH599" i="64"/>
  <c r="CH575" i="64"/>
  <c r="AY1886" i="64"/>
  <c r="AY1892"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6" i="64" a="1"/>
  <c r="CI2396" i="64" s="1"/>
  <c r="CI2473" i="64" a="1"/>
  <c r="CI2473" i="64" s="1"/>
  <c r="CI2447" i="64" a="1"/>
  <c r="CI2447" i="64" s="1"/>
  <c r="CI2422" i="64" a="1"/>
  <c r="CI2422" i="64" s="1"/>
  <c r="CI1643" i="64" a="1"/>
  <c r="CI1643" i="64" s="1"/>
  <c r="CI1644" i="64" s="1"/>
  <c r="CI90" i="64" a="1"/>
  <c r="CI90" i="64" s="1"/>
  <c r="CI91" i="64" a="1"/>
  <c r="CI91" i="64" s="1"/>
  <c r="CI89" i="64" a="1"/>
  <c r="CI89" i="64" s="1"/>
  <c r="CI92" i="64" a="1"/>
  <c r="CI92" i="64" s="1"/>
  <c r="CH93" i="64"/>
  <c r="CI1587" i="64" a="1"/>
  <c r="CI1587" i="64" s="1"/>
  <c r="CI1588" i="64" s="1"/>
  <c r="CI389" i="64" a="1"/>
  <c r="CI389" i="64" s="1"/>
  <c r="CI2523" i="64" a="1"/>
  <c r="CI2523" i="64" s="1"/>
  <c r="CI1507" i="64" a="1"/>
  <c r="CI1507" i="64" s="1"/>
  <c r="CI1887" i="64" a="1"/>
  <c r="CI1887" i="64" s="1"/>
  <c r="CI1895" i="64" s="1"/>
  <c r="CI1674" i="64" a="1"/>
  <c r="CI1674" i="64" s="1"/>
  <c r="CI1668" i="64" a="1"/>
  <c r="CI1668" i="64" s="1"/>
  <c r="CI1666" i="64" a="1"/>
  <c r="CI1666" i="64" s="1"/>
  <c r="CI1214" i="64" a="1"/>
  <c r="CI1214" i="64" s="1"/>
  <c r="CI997" i="64" a="1"/>
  <c r="CI997" i="64" s="1"/>
  <c r="CI1752" i="64" a="1"/>
  <c r="CI2166" i="64" a="1"/>
  <c r="CI390" i="64" a="1"/>
  <c r="CI698" i="64" a="1"/>
  <c r="CI2144" i="64" a="1"/>
  <c r="CI575" i="64" a="1"/>
  <c r="CI1215" i="64" a="1"/>
  <c r="CI1751" i="64" a="1"/>
  <c r="CI414" i="64" a="1"/>
  <c r="CI2187" i="64" a="1"/>
  <c r="CJ2207" i="64" a="1"/>
  <c r="CI599" i="64" a="1"/>
  <c r="CI437" i="64" a="1"/>
  <c r="CI1667" i="64" a="1"/>
  <c r="CI998" i="64" a="1"/>
  <c r="CJ2241" i="64" a="1"/>
  <c r="CE621" i="64" a="1"/>
  <c r="CI1506" i="64" a="1"/>
  <c r="BX21" i="1185" l="1"/>
  <c r="BW26" i="1185"/>
  <c r="AW512" i="64"/>
  <c r="AX507" i="64"/>
  <c r="AX508" i="64"/>
  <c r="AX510" i="64" s="1"/>
  <c r="AX500" i="64" s="1"/>
  <c r="AX502" i="64" s="1"/>
  <c r="AX503" i="64" s="1"/>
  <c r="CE1772" i="64"/>
  <c r="CE1773" i="64" s="1"/>
  <c r="AY1896" i="64" a="1"/>
  <c r="AY1896" i="64" s="1"/>
  <c r="AY1889" i="64" s="1"/>
  <c r="AY1890" i="64" s="1"/>
  <c r="DG25" i="863"/>
  <c r="DG36" i="861" s="1"/>
  <c r="DG63" i="861"/>
  <c r="DH19" i="861"/>
  <c r="DH12" i="863" s="1"/>
  <c r="DF41" i="861"/>
  <c r="DG22" i="863"/>
  <c r="DG72" i="863"/>
  <c r="CJ263" i="64"/>
  <c r="CK277" i="64"/>
  <c r="CK260" i="64"/>
  <c r="CK278" i="64"/>
  <c r="CK261" i="64"/>
  <c r="CK279" i="64"/>
  <c r="CK262" i="64"/>
  <c r="CK280" i="64"/>
  <c r="CJ281" i="64"/>
  <c r="CI698" i="64"/>
  <c r="CI708" i="64" s="1"/>
  <c r="CH708" i="64"/>
  <c r="CJ702" i="64" a="1"/>
  <c r="CJ702" i="64" s="1"/>
  <c r="CJ697" i="64" a="1"/>
  <c r="CJ697" i="64" s="1"/>
  <c r="CI437" i="64"/>
  <c r="CH2070" i="64"/>
  <c r="CI2062" i="64"/>
  <c r="CJ2058" i="64" a="1"/>
  <c r="CJ2058" i="64" s="1"/>
  <c r="CJ2059" i="64" a="1"/>
  <c r="CJ2059" i="64" s="1"/>
  <c r="CJ2053" i="64" a="1"/>
  <c r="CJ2053" i="64" s="1"/>
  <c r="CJ2054" i="64" a="1"/>
  <c r="CJ2054" i="64" s="1"/>
  <c r="CJ2055" i="64" a="1"/>
  <c r="CJ2055" i="64" s="1"/>
  <c r="CJ2057" i="64" a="1"/>
  <c r="CJ2057" i="64" s="1"/>
  <c r="CJ2060" i="64" a="1"/>
  <c r="CJ2060" i="64" s="1"/>
  <c r="CJ2061" i="64" a="1"/>
  <c r="CJ2061" i="64" s="1"/>
  <c r="CJ2056" i="64" a="1"/>
  <c r="CJ2056" i="64" s="1"/>
  <c r="CJ413" i="64" a="1"/>
  <c r="CJ413" i="64" s="1"/>
  <c r="CJ436" i="64" a="1"/>
  <c r="CJ436" i="64" s="1"/>
  <c r="CJ435" i="64" a="1"/>
  <c r="CJ435" i="64" s="1"/>
  <c r="CI414" i="64"/>
  <c r="CJ2241" i="64"/>
  <c r="CJ2207" i="64"/>
  <c r="CI2166" i="64"/>
  <c r="CI2144" i="64"/>
  <c r="CJ2499" i="64" a="1"/>
  <c r="CJ2499" i="64" s="1"/>
  <c r="CJ2145" i="64" a="1"/>
  <c r="CJ2145" i="64" s="1"/>
  <c r="CJ2165" i="64" a="1"/>
  <c r="CJ2165" i="64" s="1"/>
  <c r="CF1770" i="64"/>
  <c r="CF1772" i="64" s="1"/>
  <c r="CF1773" i="64" s="1"/>
  <c r="CG1761" i="64"/>
  <c r="CH1759" i="64"/>
  <c r="CH1768" i="64"/>
  <c r="CH1760" i="64"/>
  <c r="CH1769" i="64"/>
  <c r="CJ1764" i="64" a="1"/>
  <c r="CJ1764" i="64" s="1"/>
  <c r="CJ1765" i="64" a="1"/>
  <c r="CJ1765" i="64" s="1"/>
  <c r="CJ1756" i="64" a="1"/>
  <c r="CJ1756" i="64" s="1"/>
  <c r="CJ1755" i="64" a="1"/>
  <c r="CJ1755" i="64" s="1"/>
  <c r="CI1752" i="64"/>
  <c r="CI1751" i="64"/>
  <c r="CJ1746" i="64" a="1"/>
  <c r="CJ1746" i="64" s="1"/>
  <c r="CJ1747" i="64" a="1"/>
  <c r="CJ1747" i="64" s="1"/>
  <c r="CI2187" i="64"/>
  <c r="CJ2186" i="64" a="1"/>
  <c r="CJ2186" i="64" s="1"/>
  <c r="CJ573" i="64" a="1"/>
  <c r="CJ573" i="64" s="1"/>
  <c r="CE621" i="64"/>
  <c r="CK1956" i="64"/>
  <c r="CK1957" i="64" s="1"/>
  <c r="CF620" i="64" a="1"/>
  <c r="CF620" i="64" s="1"/>
  <c r="CI1215" i="64"/>
  <c r="CI1667"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6" i="64" a="1"/>
  <c r="CJ2396" i="64" s="1"/>
  <c r="CJ2473" i="64" a="1"/>
  <c r="CJ2473" i="64" s="1"/>
  <c r="CJ2447" i="64" a="1"/>
  <c r="CJ2447" i="64" s="1"/>
  <c r="CJ2422" i="64" a="1"/>
  <c r="CJ2422" i="64" s="1"/>
  <c r="CJ1643" i="64" a="1"/>
  <c r="CJ1643" i="64" s="1"/>
  <c r="CJ1644" i="64" s="1"/>
  <c r="CI93" i="64"/>
  <c r="CJ89" i="64" a="1"/>
  <c r="CJ89" i="64" s="1"/>
  <c r="CJ90" i="64" a="1"/>
  <c r="CJ90" i="64" s="1"/>
  <c r="CJ91" i="64" a="1"/>
  <c r="CJ91" i="64" s="1"/>
  <c r="CJ92" i="64" a="1"/>
  <c r="CJ92" i="64" s="1"/>
  <c r="CJ1587" i="64" a="1"/>
  <c r="CJ1587" i="64" s="1"/>
  <c r="CJ1588" i="64" s="1"/>
  <c r="CJ389" i="64" a="1"/>
  <c r="CJ389" i="64" s="1"/>
  <c r="CJ2523" i="64" a="1"/>
  <c r="CJ2523" i="64" s="1"/>
  <c r="CJ1507" i="64" a="1"/>
  <c r="CJ1507" i="64" s="1"/>
  <c r="CJ1887" i="64" a="1"/>
  <c r="CJ1887" i="64" s="1"/>
  <c r="CJ1895" i="64" s="1"/>
  <c r="CJ1674" i="64" a="1"/>
  <c r="CJ1674" i="64" s="1"/>
  <c r="CJ1668" i="64" a="1"/>
  <c r="CJ1668" i="64" s="1"/>
  <c r="CJ1666" i="64" a="1"/>
  <c r="CJ1666" i="64" s="1"/>
  <c r="CJ1214" i="64" a="1"/>
  <c r="CJ1214" i="64" s="1"/>
  <c r="CJ997" i="64" a="1"/>
  <c r="CJ997" i="64" s="1"/>
  <c r="CK2207" i="64" a="1"/>
  <c r="CJ414" i="64" a="1"/>
  <c r="CJ599" i="64" a="1"/>
  <c r="CJ1752" i="64" a="1"/>
  <c r="CJ437" i="64" a="1"/>
  <c r="CJ2144" i="64" a="1"/>
  <c r="CJ2166" i="64" a="1"/>
  <c r="CJ2187" i="64" a="1"/>
  <c r="CJ1667" i="64" a="1"/>
  <c r="CJ1751" i="64" a="1"/>
  <c r="CK2241" i="64" a="1"/>
  <c r="CJ698" i="64" a="1"/>
  <c r="CJ575" i="64" a="1"/>
  <c r="CJ998" i="64" a="1"/>
  <c r="CF621" i="64" a="1"/>
  <c r="CJ1215" i="64" a="1"/>
  <c r="CJ1506" i="64" a="1"/>
  <c r="CJ390" i="64" a="1"/>
  <c r="BX25" i="1185" l="1"/>
  <c r="AX511" i="64"/>
  <c r="AX512" i="64" s="1"/>
  <c r="AX504" i="64"/>
  <c r="AY496" i="64"/>
  <c r="AY499" i="64" s="1"/>
  <c r="DH87" i="861"/>
  <c r="DI92" i="861"/>
  <c r="DH28" i="861"/>
  <c r="DH29" i="861" s="1"/>
  <c r="DH69" i="863"/>
  <c r="DH23" i="863" s="1"/>
  <c r="DH34" i="861" s="1"/>
  <c r="DH71" i="863"/>
  <c r="DH67" i="863"/>
  <c r="DG26" i="863"/>
  <c r="DG33" i="861"/>
  <c r="DG38" i="861" s="1"/>
  <c r="DG40"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0" i="64"/>
  <c r="CJ2062" i="64"/>
  <c r="CK2054" i="64" a="1"/>
  <c r="CK2054" i="64" s="1"/>
  <c r="CK2055" i="64" a="1"/>
  <c r="CK2055" i="64" s="1"/>
  <c r="CK2056" i="64" a="1"/>
  <c r="CK2056" i="64" s="1"/>
  <c r="CK2057" i="64" a="1"/>
  <c r="CK2057" i="64" s="1"/>
  <c r="CK2058" i="64" a="1"/>
  <c r="CK2058" i="64" s="1"/>
  <c r="CK2059" i="64" a="1"/>
  <c r="CK2059" i="64" s="1"/>
  <c r="CK2053" i="64" a="1"/>
  <c r="CK2053" i="64" s="1"/>
  <c r="CK2060" i="64" a="1"/>
  <c r="CK2060" i="64" s="1"/>
  <c r="CK2061" i="64" a="1"/>
  <c r="CK2061" i="64" s="1"/>
  <c r="CK413" i="64" a="1"/>
  <c r="CK413" i="64" s="1"/>
  <c r="CK436" i="64" a="1"/>
  <c r="CK436" i="64" s="1"/>
  <c r="CK435" i="64" a="1"/>
  <c r="CK435" i="64" s="1"/>
  <c r="CJ414" i="64"/>
  <c r="CK2241" i="64"/>
  <c r="CK2207" i="64"/>
  <c r="CJ2166" i="64"/>
  <c r="CJ2144" i="64"/>
  <c r="CK2499" i="64" a="1"/>
  <c r="CK2499" i="64" s="1"/>
  <c r="CK2145" i="64" a="1"/>
  <c r="CK2145" i="64" s="1"/>
  <c r="CK2165" i="64" a="1"/>
  <c r="CK2165" i="64" s="1"/>
  <c r="CG1770" i="64"/>
  <c r="CG1772" i="64" s="1"/>
  <c r="CH1761" i="64"/>
  <c r="CI1759" i="64"/>
  <c r="CI1768" i="64"/>
  <c r="CI1760" i="64"/>
  <c r="CI1769" i="64"/>
  <c r="CK1765" i="64" a="1"/>
  <c r="CK1765" i="64" s="1"/>
  <c r="CK1764" i="64" a="1"/>
  <c r="CK1764" i="64" s="1"/>
  <c r="CK1756" i="64" a="1"/>
  <c r="CK1756" i="64" s="1"/>
  <c r="CK1755" i="64" a="1"/>
  <c r="CK1755" i="64" s="1"/>
  <c r="CJ1752" i="64"/>
  <c r="CJ1751" i="64"/>
  <c r="CK1746" i="64" a="1"/>
  <c r="CK1746" i="64" s="1"/>
  <c r="CK1747" i="64" a="1"/>
  <c r="CK1747" i="64" s="1"/>
  <c r="CJ2187" i="64"/>
  <c r="CK2186" i="64" a="1"/>
  <c r="CK2186" i="64" s="1"/>
  <c r="CK573" i="64" a="1"/>
  <c r="CK573" i="64" s="1"/>
  <c r="CF621" i="64"/>
  <c r="CL1956" i="64"/>
  <c r="CG620" i="64" a="1"/>
  <c r="CG620" i="64" s="1"/>
  <c r="CJ1667" i="64"/>
  <c r="CJ1506" i="64"/>
  <c r="CJ1215" i="64"/>
  <c r="CJ998" i="64"/>
  <c r="CJ390" i="64"/>
  <c r="CJ575" i="64"/>
  <c r="CJ599" i="64"/>
  <c r="AZ1886" i="64"/>
  <c r="AZ1892"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6" i="64" a="1"/>
  <c r="CK2396" i="64" s="1"/>
  <c r="CK2473" i="64" a="1"/>
  <c r="CK2473" i="64" s="1"/>
  <c r="CK2447" i="64" a="1"/>
  <c r="CK2447" i="64" s="1"/>
  <c r="CK2422" i="64" a="1"/>
  <c r="CK2422" i="64" s="1"/>
  <c r="CK1643" i="64" a="1"/>
  <c r="CK1643" i="64" s="1"/>
  <c r="CK1644" i="64" s="1"/>
  <c r="CJ93" i="64"/>
  <c r="CK90" i="64" a="1"/>
  <c r="CK90" i="64" s="1"/>
  <c r="CK91" i="64" a="1"/>
  <c r="CK91" i="64" s="1"/>
  <c r="CK89" i="64" a="1"/>
  <c r="CK89" i="64" s="1"/>
  <c r="CK92" i="64" a="1"/>
  <c r="CK92" i="64" s="1"/>
  <c r="CK1587" i="64" a="1"/>
  <c r="CK1587" i="64" s="1"/>
  <c r="CK1588" i="64" s="1"/>
  <c r="CK389" i="64" a="1"/>
  <c r="CK389" i="64" s="1"/>
  <c r="CK2523" i="64" a="1"/>
  <c r="CK2523" i="64" s="1"/>
  <c r="CK1507" i="64" a="1"/>
  <c r="CK1507" i="64" s="1"/>
  <c r="CK1887" i="64" a="1"/>
  <c r="CK1887" i="64" s="1"/>
  <c r="CK1895" i="64" s="1"/>
  <c r="CK1668" i="64" a="1"/>
  <c r="CK1668" i="64" s="1"/>
  <c r="CK1666" i="64" a="1"/>
  <c r="CK1666" i="64" s="1"/>
  <c r="CK1674" i="64" a="1"/>
  <c r="CK1674" i="64" s="1"/>
  <c r="CK1214" i="64" a="1"/>
  <c r="CK1214" i="64" s="1"/>
  <c r="CK997" i="64" a="1"/>
  <c r="CK997" i="64" s="1"/>
  <c r="CK698" i="64" a="1"/>
  <c r="CK599" i="64" a="1"/>
  <c r="CG621" i="64" a="1"/>
  <c r="CK2166" i="64" a="1"/>
  <c r="CK2144" i="64" a="1"/>
  <c r="CK1752" i="64" a="1"/>
  <c r="CK437" i="64" a="1"/>
  <c r="CK1667" i="64" a="1"/>
  <c r="CL2207" i="64" a="1"/>
  <c r="CK1751" i="64" a="1"/>
  <c r="CK414" i="64" a="1"/>
  <c r="CK1215" i="64" a="1"/>
  <c r="CL2241" i="64" a="1"/>
  <c r="CK998" i="64" a="1"/>
  <c r="CK1506" i="64" a="1"/>
  <c r="CK575" i="64" a="1"/>
  <c r="CK2187" i="64" a="1"/>
  <c r="CK390" i="64" a="1"/>
  <c r="BX26" i="1185" l="1"/>
  <c r="BY21" i="1185"/>
  <c r="AY507" i="64"/>
  <c r="AX516" i="64"/>
  <c r="AY508" i="64"/>
  <c r="AY510" i="64" s="1"/>
  <c r="AY500" i="64" s="1"/>
  <c r="AY502" i="64" s="1"/>
  <c r="AY503" i="64" s="1"/>
  <c r="K1956" i="64"/>
  <c r="L1956" i="64"/>
  <c r="M1956" i="64"/>
  <c r="N1956" i="64"/>
  <c r="O1956" i="64"/>
  <c r="P1956" i="64"/>
  <c r="AZ1896" i="64" a="1"/>
  <c r="AZ1896" i="64" s="1"/>
  <c r="AZ1889" i="64" s="1"/>
  <c r="AZ1890" i="64" s="1"/>
  <c r="DH25" i="863"/>
  <c r="DH36" i="861" s="1"/>
  <c r="DH63" i="861"/>
  <c r="DI19" i="861"/>
  <c r="DI12" i="863" s="1"/>
  <c r="DH22" i="863"/>
  <c r="DH72" i="863"/>
  <c r="DG41"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2" i="64"/>
  <c r="CJ2070" i="64"/>
  <c r="CL2053" i="64" a="1"/>
  <c r="CL2053" i="64" s="1"/>
  <c r="CL2054" i="64" a="1"/>
  <c r="CL2054" i="64" s="1"/>
  <c r="CL2055" i="64" a="1"/>
  <c r="CL2055" i="64" s="1"/>
  <c r="CL2056" i="64" a="1"/>
  <c r="CL2056" i="64" s="1"/>
  <c r="CL2058" i="64" a="1"/>
  <c r="CL2058" i="64" s="1"/>
  <c r="CL2059" i="64" a="1"/>
  <c r="CL2059" i="64" s="1"/>
  <c r="CL2057" i="64" a="1"/>
  <c r="CL2057" i="64" s="1"/>
  <c r="CL2060" i="64" a="1"/>
  <c r="CL2060" i="64" s="1"/>
  <c r="CL2061" i="64" a="1"/>
  <c r="CL2061" i="64" s="1"/>
  <c r="CL435" i="64" a="1"/>
  <c r="CL435" i="64" s="1"/>
  <c r="CL413" i="64" a="1"/>
  <c r="CL413" i="64" s="1"/>
  <c r="CL436" i="64" a="1"/>
  <c r="CL436" i="64" s="1"/>
  <c r="N437" i="64"/>
  <c r="L437" i="64"/>
  <c r="M437" i="64"/>
  <c r="O437" i="64"/>
  <c r="CK414" i="64"/>
  <c r="CL2241" i="64"/>
  <c r="CL2207" i="64"/>
  <c r="CL1957" i="64"/>
  <c r="DL1957" i="64"/>
  <c r="CK2166" i="64"/>
  <c r="CK2144" i="64"/>
  <c r="CL2145" i="64" a="1"/>
  <c r="CL2145" i="64" s="1"/>
  <c r="CL2165" i="64" a="1"/>
  <c r="CL2165" i="64" s="1"/>
  <c r="CL2499" i="64" a="1"/>
  <c r="CL2499" i="64" s="1"/>
  <c r="CI1761" i="64"/>
  <c r="CG1773" i="64"/>
  <c r="CH1770" i="64"/>
  <c r="CH1772" i="64" s="1"/>
  <c r="CH1773" i="64" s="1"/>
  <c r="CI1770" i="64"/>
  <c r="CJ1759" i="64"/>
  <c r="CJ1768" i="64"/>
  <c r="CJ1760" i="64"/>
  <c r="CJ1769" i="64"/>
  <c r="CL1765" i="64" a="1"/>
  <c r="CL1765" i="64" s="1"/>
  <c r="CL1764" i="64" a="1"/>
  <c r="CL1764" i="64" s="1"/>
  <c r="CL1747" i="64" a="1"/>
  <c r="CL1747" i="64" s="1"/>
  <c r="CL1756" i="64" a="1"/>
  <c r="CL1756" i="64" s="1"/>
  <c r="CL1755" i="64" a="1"/>
  <c r="CL1755" i="64" s="1"/>
  <c r="CK1752" i="64"/>
  <c r="CK1751" i="64"/>
  <c r="CL1746" i="64" a="1"/>
  <c r="CL1746" i="64" s="1"/>
  <c r="CK2187" i="64"/>
  <c r="CL2186" i="64" a="1"/>
  <c r="CL2186" i="64" s="1"/>
  <c r="CL573" i="64" a="1"/>
  <c r="CL573" i="64" s="1"/>
  <c r="CG621" i="64"/>
  <c r="CH620" i="64" a="1"/>
  <c r="CH620" i="64" s="1"/>
  <c r="L465" i="64"/>
  <c r="M465" i="64"/>
  <c r="N668" i="64"/>
  <c r="K465" i="64"/>
  <c r="M668" i="64"/>
  <c r="L668" i="64"/>
  <c r="K668" i="64"/>
  <c r="N465" i="64"/>
  <c r="O668" i="64"/>
  <c r="O465" i="64"/>
  <c r="P465" i="64"/>
  <c r="P668" i="64"/>
  <c r="DK1957" i="64"/>
  <c r="CW1957" i="64"/>
  <c r="CS1957" i="64"/>
  <c r="DG1957" i="64"/>
  <c r="DD1957" i="64"/>
  <c r="DH1957" i="64"/>
  <c r="DI1957" i="64"/>
  <c r="DC1957" i="64"/>
  <c r="DF1957" i="64"/>
  <c r="DB1957" i="64"/>
  <c r="CV1957" i="64"/>
  <c r="CQ1957" i="64"/>
  <c r="CY1957" i="64"/>
  <c r="CT1957" i="64"/>
  <c r="CO1957" i="64"/>
  <c r="DE1957" i="64"/>
  <c r="CP1957" i="64"/>
  <c r="CU1957" i="64"/>
  <c r="DJ1957" i="64"/>
  <c r="CZ1957" i="64"/>
  <c r="CR1957" i="64"/>
  <c r="CX1957" i="64"/>
  <c r="DA1957" i="64"/>
  <c r="CK1506" i="64"/>
  <c r="CK1667"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2" i="64" a="1"/>
  <c r="CL2422" i="64" s="1"/>
  <c r="CL2473" i="64" a="1"/>
  <c r="CL2473" i="64" s="1"/>
  <c r="CL2447" i="64" a="1"/>
  <c r="CL2447" i="64" s="1"/>
  <c r="CL2396" i="64" a="1"/>
  <c r="CL2396" i="64" s="1"/>
  <c r="CL1643" i="64" a="1"/>
  <c r="CL1643" i="64" s="1"/>
  <c r="CL1644" i="64" s="1"/>
  <c r="CL90" i="64" a="1"/>
  <c r="CL90" i="64" s="1"/>
  <c r="CL91" i="64" a="1"/>
  <c r="CL91" i="64" s="1"/>
  <c r="CL92" i="64" a="1"/>
  <c r="CL92" i="64" s="1"/>
  <c r="CL89" i="64" a="1"/>
  <c r="CL89" i="64" s="1"/>
  <c r="CK93" i="64"/>
  <c r="CL1587" i="64" a="1"/>
  <c r="CL1587" i="64" s="1"/>
  <c r="CL1588" i="64" s="1"/>
  <c r="CL389" i="64" a="1"/>
  <c r="CL389" i="64" s="1"/>
  <c r="CL2523" i="64" a="1"/>
  <c r="CL2523" i="64" s="1"/>
  <c r="CL1507" i="64" a="1"/>
  <c r="CL1507" i="64" s="1"/>
  <c r="J1960" i="64"/>
  <c r="CL1887" i="64" a="1"/>
  <c r="CL1887" i="64" s="1"/>
  <c r="CL1895" i="64" s="1"/>
  <c r="J1895" i="64"/>
  <c r="CL1666" i="64" a="1"/>
  <c r="CL1666" i="64" s="1"/>
  <c r="CL1668" i="64" a="1"/>
  <c r="CL1668" i="64" s="1"/>
  <c r="CL1674" i="64" a="1"/>
  <c r="CL1674" i="64" s="1"/>
  <c r="CL1214" i="64" a="1"/>
  <c r="CL1214" i="64" s="1"/>
  <c r="CL997" i="64" a="1"/>
  <c r="CL997" i="64" s="1"/>
  <c r="CL2144" i="64" a="1"/>
  <c r="CL599" i="64" a="1"/>
  <c r="CL390" i="64" a="1"/>
  <c r="CL698" i="64" a="1"/>
  <c r="CL2166" i="64" a="1"/>
  <c r="CL1751" i="64" a="1"/>
  <c r="CL1667" i="64" a="1"/>
  <c r="CL2187" i="64" a="1"/>
  <c r="CH621" i="64" a="1"/>
  <c r="CL1752" i="64" a="1"/>
  <c r="CL575" i="64" a="1"/>
  <c r="CL414" i="64" a="1"/>
  <c r="CL437" i="64" a="1"/>
  <c r="CL1215" i="64" a="1"/>
  <c r="CL998" i="64" a="1"/>
  <c r="CL1506" i="64" a="1"/>
  <c r="BY25" i="1185" l="1"/>
  <c r="AY504" i="64"/>
  <c r="AZ496" i="64"/>
  <c r="AY511" i="64"/>
  <c r="K1957" i="64"/>
  <c r="L1957" i="64"/>
  <c r="M1957" i="64"/>
  <c r="N1957" i="64"/>
  <c r="O1957" i="64"/>
  <c r="P1957" i="64"/>
  <c r="K1895" i="64"/>
  <c r="L1895" i="64"/>
  <c r="M1895" i="64"/>
  <c r="N1895" i="64"/>
  <c r="O1895" i="64"/>
  <c r="P1895" i="64"/>
  <c r="K1588" i="64"/>
  <c r="L1588" i="64"/>
  <c r="M1588" i="64"/>
  <c r="N1588" i="64"/>
  <c r="O1588" i="64"/>
  <c r="P1588" i="64"/>
  <c r="DI87" i="861"/>
  <c r="DJ92" i="861"/>
  <c r="DI28" i="861"/>
  <c r="DI29" i="861" s="1"/>
  <c r="DH33" i="861"/>
  <c r="DH38" i="861" s="1"/>
  <c r="DH40" i="861" s="1"/>
  <c r="DH26" i="863"/>
  <c r="DI69" i="863"/>
  <c r="DI23" i="863" s="1"/>
  <c r="DI34" i="861" s="1"/>
  <c r="DI71" i="863"/>
  <c r="DI67" i="863"/>
  <c r="P281" i="64"/>
  <c r="K281" i="64"/>
  <c r="P263" i="64"/>
  <c r="N281" i="64"/>
  <c r="O281" i="64"/>
  <c r="CL698" i="64"/>
  <c r="CL708" i="64" s="1"/>
  <c r="K698" i="64"/>
  <c r="L698" i="64"/>
  <c r="M698" i="64"/>
  <c r="N698" i="64"/>
  <c r="O698" i="64"/>
  <c r="CK2070" i="64"/>
  <c r="CL437" i="64"/>
  <c r="CL2062" i="64"/>
  <c r="CL414" i="64"/>
  <c r="CL2166" i="64"/>
  <c r="CL2144" i="64"/>
  <c r="CJ1761" i="64"/>
  <c r="CI1772" i="64"/>
  <c r="CI1773" i="64" s="1"/>
  <c r="CJ1770" i="64"/>
  <c r="CK1760" i="64"/>
  <c r="CK1769" i="64"/>
  <c r="CK1759" i="64"/>
  <c r="CK1768" i="64"/>
  <c r="CL1752" i="64"/>
  <c r="CL1751" i="64"/>
  <c r="CL2187" i="64"/>
  <c r="CH621" i="64"/>
  <c r="K575" i="64"/>
  <c r="L575" i="64"/>
  <c r="M575" i="64"/>
  <c r="N575" i="64"/>
  <c r="O575" i="64"/>
  <c r="CI620" i="64" a="1"/>
  <c r="CI620" i="64" s="1"/>
  <c r="J1896" i="64"/>
  <c r="CL1215" i="64"/>
  <c r="CL1506" i="64"/>
  <c r="P1506" i="64" s="1"/>
  <c r="CL1667" i="64"/>
  <c r="CL998" i="64"/>
  <c r="CL390" i="64"/>
  <c r="CL599" i="64"/>
  <c r="CL575" i="64"/>
  <c r="P575" i="64" s="1"/>
  <c r="BA1886" i="64"/>
  <c r="CK62" i="64"/>
  <c r="CL56" i="64"/>
  <c r="CL93" i="64"/>
  <c r="CI621" i="64" a="1"/>
  <c r="BZ21" i="1185" l="1"/>
  <c r="BY26" i="1185"/>
  <c r="AY516" i="64"/>
  <c r="AZ507" i="64"/>
  <c r="AY512" i="64"/>
  <c r="AZ499" i="64"/>
  <c r="AZ508" i="64" s="1"/>
  <c r="AZ510" i="64" s="1"/>
  <c r="AZ500" i="64" s="1"/>
  <c r="AZ502" i="64" s="1"/>
  <c r="AZ503" i="64" s="1"/>
  <c r="K2187" i="64"/>
  <c r="L2187" i="64"/>
  <c r="M2187" i="64"/>
  <c r="N2187" i="64"/>
  <c r="O2187" i="64"/>
  <c r="P2187" i="64"/>
  <c r="K2144" i="64"/>
  <c r="L2144" i="64"/>
  <c r="M2144" i="64"/>
  <c r="N2144" i="64"/>
  <c r="O2144" i="64"/>
  <c r="P2144" i="64"/>
  <c r="L2166" i="64"/>
  <c r="M2166" i="64"/>
  <c r="N2166" i="64"/>
  <c r="O2166" i="64"/>
  <c r="P2166" i="64"/>
  <c r="K2166" i="64"/>
  <c r="K2062" i="64"/>
  <c r="L2062" i="64"/>
  <c r="M2062" i="64"/>
  <c r="N2062" i="64"/>
  <c r="O2062" i="64"/>
  <c r="P2062" i="64"/>
  <c r="K1751" i="64"/>
  <c r="L1751" i="64"/>
  <c r="M1751" i="64"/>
  <c r="N1751" i="64"/>
  <c r="O1751" i="64"/>
  <c r="P1751" i="64"/>
  <c r="K1752" i="64"/>
  <c r="L1752" i="64"/>
  <c r="M1752" i="64"/>
  <c r="N1752" i="64"/>
  <c r="O1752" i="64"/>
  <c r="P1752" i="64"/>
  <c r="K1667" i="64"/>
  <c r="L1667" i="64"/>
  <c r="M1667" i="64"/>
  <c r="N1667" i="64"/>
  <c r="O1667" i="64"/>
  <c r="P1667" i="64"/>
  <c r="K1644" i="64"/>
  <c r="L1644" i="64"/>
  <c r="M1644" i="64"/>
  <c r="N1644" i="64"/>
  <c r="O1644" i="64"/>
  <c r="P1644" i="64"/>
  <c r="K998" i="64"/>
  <c r="L998" i="64"/>
  <c r="M998" i="64"/>
  <c r="N998" i="64"/>
  <c r="O998" i="64"/>
  <c r="P998" i="64"/>
  <c r="BA1892" i="64"/>
  <c r="DI25" i="863"/>
  <c r="DI36" i="861" s="1"/>
  <c r="DI63" i="861"/>
  <c r="DJ19" i="861"/>
  <c r="DJ12" i="863" s="1"/>
  <c r="DI22" i="863"/>
  <c r="DI72" i="863"/>
  <c r="DH41" i="861"/>
  <c r="P698" i="64"/>
  <c r="K708" i="64"/>
  <c r="L708" i="64"/>
  <c r="M708" i="64"/>
  <c r="N708" i="64"/>
  <c r="O708" i="64"/>
  <c r="P708" i="64"/>
  <c r="CL2070" i="64"/>
  <c r="P2070" i="64" s="1"/>
  <c r="K437" i="64"/>
  <c r="P437" i="64"/>
  <c r="L414" i="64"/>
  <c r="M414" i="64"/>
  <c r="N414" i="64"/>
  <c r="O414" i="64"/>
  <c r="P414" i="64"/>
  <c r="K414" i="64"/>
  <c r="CJ1772" i="64"/>
  <c r="CJ1773" i="64" s="1"/>
  <c r="CK1761" i="64"/>
  <c r="CL1759" i="64"/>
  <c r="CL1768" i="64"/>
  <c r="CL1760" i="64"/>
  <c r="CL1769"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2" i="64"/>
  <c r="CJ621" i="64" a="1"/>
  <c r="BZ25" i="1185" l="1"/>
  <c r="BA496" i="64"/>
  <c r="AZ504" i="64"/>
  <c r="AZ511" i="64"/>
  <c r="K1759" i="64"/>
  <c r="L1759" i="64"/>
  <c r="M1759" i="64"/>
  <c r="N1759" i="64"/>
  <c r="O1759" i="64"/>
  <c r="P1759" i="64"/>
  <c r="K1760" i="64"/>
  <c r="L1760" i="64"/>
  <c r="M1760" i="64"/>
  <c r="N1760" i="64"/>
  <c r="O1760" i="64"/>
  <c r="P1760" i="64"/>
  <c r="K1769" i="64"/>
  <c r="L1769" i="64"/>
  <c r="M1769" i="64"/>
  <c r="N1769" i="64"/>
  <c r="O1769" i="64"/>
  <c r="P1769" i="64"/>
  <c r="K1768" i="64"/>
  <c r="L1768" i="64"/>
  <c r="M1768" i="64"/>
  <c r="N1768" i="64"/>
  <c r="O1768" i="64"/>
  <c r="P1768" i="64"/>
  <c r="BA1896" i="64" a="1"/>
  <c r="BA1896" i="64" s="1"/>
  <c r="BA1889" i="64" s="1"/>
  <c r="BA1890" i="64" s="1"/>
  <c r="BB1886" i="64" s="1"/>
  <c r="DJ87" i="861"/>
  <c r="DK92" i="861"/>
  <c r="DJ28" i="861"/>
  <c r="DJ29" i="861" s="1"/>
  <c r="DJ67" i="863"/>
  <c r="DJ69" i="863"/>
  <c r="DJ23" i="863" s="1"/>
  <c r="DJ34" i="861" s="1"/>
  <c r="DJ71" i="863"/>
  <c r="DI33" i="861"/>
  <c r="DI38" i="861" s="1"/>
  <c r="DI40" i="861" s="1"/>
  <c r="DI26" i="863"/>
  <c r="CK1770" i="64"/>
  <c r="CK1772" i="64" s="1"/>
  <c r="CK1773" i="64" s="1"/>
  <c r="CL1761" i="64"/>
  <c r="CJ621" i="64"/>
  <c r="CK620" i="64" a="1"/>
  <c r="CK620" i="64" s="1"/>
  <c r="K62" i="64"/>
  <c r="L62" i="64"/>
  <c r="M62" i="64"/>
  <c r="N62" i="64"/>
  <c r="O62" i="64"/>
  <c r="P62" i="64"/>
  <c r="CO621" i="64" a="1"/>
  <c r="CK621" i="64" a="1"/>
  <c r="CA21" i="1185" l="1"/>
  <c r="BZ26" i="1185"/>
  <c r="O25" i="1185"/>
  <c r="AZ516" i="64"/>
  <c r="BA507" i="64"/>
  <c r="AZ512" i="64"/>
  <c r="BA499" i="64"/>
  <c r="BA508" i="64" s="1"/>
  <c r="BA510" i="64" s="1"/>
  <c r="BA500" i="64" s="1"/>
  <c r="BA502" i="64" s="1"/>
  <c r="BA503" i="64" s="1"/>
  <c r="K1761" i="64"/>
  <c r="L1761" i="64"/>
  <c r="M1761" i="64"/>
  <c r="N1761" i="64"/>
  <c r="O1761" i="64"/>
  <c r="P1761" i="64"/>
  <c r="DJ25" i="863"/>
  <c r="DJ36" i="861" s="1"/>
  <c r="DJ63" i="861"/>
  <c r="DK19" i="861"/>
  <c r="DK12" i="863" s="1"/>
  <c r="DI41" i="861"/>
  <c r="DJ22" i="863"/>
  <c r="DJ72" i="863"/>
  <c r="CL1770" i="64"/>
  <c r="CK621" i="64"/>
  <c r="CL620" i="64" a="1"/>
  <c r="CL620" i="64" s="1"/>
  <c r="CO621" i="64"/>
  <c r="BB1892" i="64"/>
  <c r="CP621" i="64" a="1"/>
  <c r="CL621" i="64" a="1"/>
  <c r="P21" i="1185" l="1"/>
  <c r="O26" i="1185"/>
  <c r="CA25" i="1185"/>
  <c r="BB496" i="64"/>
  <c r="BB499" i="64" s="1"/>
  <c r="BB508" i="64" s="1"/>
  <c r="BB510" i="64" s="1"/>
  <c r="BB500" i="64" s="1"/>
  <c r="BB502" i="64" s="1"/>
  <c r="BB503" i="64" s="1"/>
  <c r="BA504" i="64"/>
  <c r="BA511" i="64"/>
  <c r="CL1772" i="64"/>
  <c r="CL1773" i="64" s="1"/>
  <c r="K1770" i="64"/>
  <c r="L1770" i="64"/>
  <c r="M1770" i="64"/>
  <c r="N1770" i="64"/>
  <c r="O1770" i="64"/>
  <c r="P1770" i="64"/>
  <c r="BB1896" i="64" a="1"/>
  <c r="BB1896" i="64" s="1"/>
  <c r="BB1889" i="64" s="1"/>
  <c r="DK87" i="861"/>
  <c r="DL92" i="861"/>
  <c r="DK28" i="861"/>
  <c r="DK29" i="861" s="1"/>
  <c r="DJ33" i="861"/>
  <c r="DJ38" i="861" s="1"/>
  <c r="DJ40" i="861" s="1"/>
  <c r="DJ26" i="863"/>
  <c r="DK67" i="863"/>
  <c r="DK69" i="863"/>
  <c r="DK23" i="863" s="1"/>
  <c r="DK34" i="861" s="1"/>
  <c r="DK71" i="863"/>
  <c r="CL621" i="64"/>
  <c r="CP621" i="64"/>
  <c r="CQ621" i="64" a="1"/>
  <c r="CB21" i="1185" l="1"/>
  <c r="CA26" i="1185"/>
  <c r="BA516" i="64"/>
  <c r="BB507" i="64"/>
  <c r="BB511" i="64" s="1"/>
  <c r="BA512" i="64"/>
  <c r="BB504" i="64"/>
  <c r="BC496" i="64"/>
  <c r="BC499" i="64" s="1"/>
  <c r="M503" i="64"/>
  <c r="K1772" i="64"/>
  <c r="K1773" i="64" s="1"/>
  <c r="L1772" i="64"/>
  <c r="L1773" i="64" s="1"/>
  <c r="M1772" i="64"/>
  <c r="M1773" i="64" s="1"/>
  <c r="N1772" i="64"/>
  <c r="N1773" i="64" s="1"/>
  <c r="O1772" i="64"/>
  <c r="O1773" i="64" s="1"/>
  <c r="P1772" i="64"/>
  <c r="P1773" i="64" s="1"/>
  <c r="DK25" i="863"/>
  <c r="DK36" i="861" s="1"/>
  <c r="DK63" i="861"/>
  <c r="DL19" i="861"/>
  <c r="DL28" i="861" s="1"/>
  <c r="DL29" i="861" s="1"/>
  <c r="DK22" i="863"/>
  <c r="DK72" i="863"/>
  <c r="DJ41" i="861"/>
  <c r="CQ621" i="64"/>
  <c r="BB1890" i="64"/>
  <c r="M1890" i="64" s="1"/>
  <c r="CR621" i="64" a="1"/>
  <c r="CB25" i="1185" l="1"/>
  <c r="N496" i="64"/>
  <c r="BC508" i="64"/>
  <c r="BB516" i="64"/>
  <c r="BC507" i="64"/>
  <c r="BB512" i="64"/>
  <c r="M511" i="64"/>
  <c r="N507" i="64" s="1"/>
  <c r="DL87" i="861"/>
  <c r="DL12" i="863"/>
  <c r="DL71" i="863" s="1"/>
  <c r="DK33" i="861"/>
  <c r="DK38" i="861" s="1"/>
  <c r="DK40" i="861" s="1"/>
  <c r="DK26" i="863"/>
  <c r="CR621" i="64"/>
  <c r="BC1886" i="64"/>
  <c r="CS621" i="64" a="1"/>
  <c r="CC21" i="1185" l="1"/>
  <c r="CB26" i="1185"/>
  <c r="BC510" i="64"/>
  <c r="BC500" i="64" s="1"/>
  <c r="BC502" i="64" s="1"/>
  <c r="BC503" i="64" s="1"/>
  <c r="BC1892" i="64"/>
  <c r="DL25" i="863"/>
  <c r="DL36" i="861" s="1"/>
  <c r="DL63" i="861"/>
  <c r="DL69" i="863"/>
  <c r="DL23" i="863" s="1"/>
  <c r="DL34" i="861" s="1"/>
  <c r="DL67" i="863"/>
  <c r="DK41" i="861"/>
  <c r="CS621" i="64"/>
  <c r="G1699" i="64"/>
  <c r="G948" i="64"/>
  <c r="G1089" i="64"/>
  <c r="CT621" i="64" a="1"/>
  <c r="CC25" i="1185" l="1"/>
  <c r="BC511" i="64"/>
  <c r="BD507" i="64" s="1"/>
  <c r="BC504" i="64"/>
  <c r="BD496" i="64"/>
  <c r="BD499" i="64" s="1"/>
  <c r="BC1896" i="64" a="1"/>
  <c r="BC1896" i="64" s="1"/>
  <c r="BC1889" i="64" s="1"/>
  <c r="DL72" i="863"/>
  <c r="DL22" i="863"/>
  <c r="DL26" i="863" s="1"/>
  <c r="CT621" i="64"/>
  <c r="CU621" i="64" a="1"/>
  <c r="CD21" i="1185" l="1"/>
  <c r="CC26" i="1185"/>
  <c r="BC512" i="64"/>
  <c r="BC516" i="64"/>
  <c r="BD508" i="64"/>
  <c r="BC1890" i="64"/>
  <c r="BD1886" i="64" s="1"/>
  <c r="DL33" i="861"/>
  <c r="DL38" i="861" s="1"/>
  <c r="DL40" i="861" s="1"/>
  <c r="DL41" i="861" s="1"/>
  <c r="K12" i="206"/>
  <c r="K29" i="206"/>
  <c r="CU621" i="64"/>
  <c r="CV621" i="64" a="1"/>
  <c r="CD25" i="1185" l="1"/>
  <c r="BD510" i="64"/>
  <c r="BD1892"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E21" i="1185" l="1"/>
  <c r="CD26" i="1185"/>
  <c r="BD500" i="64"/>
  <c r="BD502" i="64" s="1"/>
  <c r="BD503" i="64" s="1"/>
  <c r="BD511" i="64"/>
  <c r="BD1896" i="64" a="1"/>
  <c r="BD1896" i="64" s="1"/>
  <c r="BD1889" i="64" s="1"/>
  <c r="CW621" i="64"/>
  <c r="I1" i="69"/>
  <c r="G1" i="69"/>
  <c r="P2" i="69"/>
  <c r="H130" i="69" s="1"/>
  <c r="Q1" i="69"/>
  <c r="CX621" i="64" a="1"/>
  <c r="CE25" i="1185" l="1"/>
  <c r="BD516" i="64"/>
  <c r="BE507" i="64"/>
  <c r="BD512" i="64"/>
  <c r="BD504" i="64"/>
  <c r="BE496" i="64"/>
  <c r="BE499" i="64" s="1"/>
  <c r="BD1890" i="64"/>
  <c r="BE1886" i="64" s="1"/>
  <c r="CX621" i="64"/>
  <c r="K15" i="206"/>
  <c r="K18" i="206"/>
  <c r="S1466" i="64" a="1"/>
  <c r="S1466" i="64" s="1"/>
  <c r="S1430" i="64" a="1"/>
  <c r="S1430" i="64" s="1"/>
  <c r="S1395" i="64" a="1"/>
  <c r="S1395" i="64" s="1"/>
  <c r="S1984" i="64" a="1"/>
  <c r="S1984" i="64" s="1"/>
  <c r="S1360" i="64" a="1"/>
  <c r="S1360" i="64" s="1"/>
  <c r="S2018" i="64" a="1"/>
  <c r="S2018" i="64" s="1"/>
  <c r="S472" i="64" a="1"/>
  <c r="S472" i="64" s="1"/>
  <c r="S466" i="64" a="1"/>
  <c r="S466" i="64" s="1"/>
  <c r="S1696" i="64" a="1"/>
  <c r="S1696"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2" i="64" a="1"/>
  <c r="S1722" i="64" s="1"/>
  <c r="S645" i="64" a="1"/>
  <c r="S645" i="64" s="1"/>
  <c r="S1720" i="64" a="1"/>
  <c r="S1720" i="64" s="1"/>
  <c r="S1619" i="64" a="1"/>
  <c r="S1619" i="64" s="1"/>
  <c r="S1262" i="64" a="1"/>
  <c r="S1262" i="64" s="1"/>
  <c r="S1334" i="64" a="1"/>
  <c r="S1334" i="64" s="1"/>
  <c r="S1332" i="64" a="1"/>
  <c r="S1332" i="64" s="1"/>
  <c r="S1721" i="64" a="1"/>
  <c r="CY621" i="64" a="1"/>
  <c r="S1612" i="64" a="1"/>
  <c r="S1239" i="64" a="1"/>
  <c r="S1333" i="64" a="1"/>
  <c r="S1087" i="64" a="1"/>
  <c r="S946" i="64" a="1"/>
  <c r="S1361" i="64" a="1"/>
  <c r="S1467" i="64" a="1"/>
  <c r="S1697" i="64" a="1"/>
  <c r="S670" i="64" a="1"/>
  <c r="S1396" i="64" a="1"/>
  <c r="S1431" i="64" a="1"/>
  <c r="S1263" i="64" a="1"/>
  <c r="CF21" i="1185" l="1"/>
  <c r="CE26" i="1185"/>
  <c r="BE508" i="64"/>
  <c r="BE1892" i="64"/>
  <c r="S177" i="64"/>
  <c r="S1721" i="64"/>
  <c r="CY621" i="64"/>
  <c r="S1396" i="64"/>
  <c r="S1333" i="64"/>
  <c r="S1431" i="64"/>
  <c r="S1697" i="64"/>
  <c r="S1467" i="64"/>
  <c r="S1361" i="64"/>
  <c r="S1239" i="64"/>
  <c r="S1263" i="64"/>
  <c r="S1612" i="64"/>
  <c r="S1087" i="64"/>
  <c r="S946" i="64"/>
  <c r="S670" i="64"/>
  <c r="T1430" i="64" a="1"/>
  <c r="T1430" i="64" s="1"/>
  <c r="T1466" i="64" a="1"/>
  <c r="T1466" i="64" s="1"/>
  <c r="T1395" i="64" a="1"/>
  <c r="T1395" i="64" s="1"/>
  <c r="T1984" i="64" a="1"/>
  <c r="T1984" i="64" s="1"/>
  <c r="T1360" i="64" a="1"/>
  <c r="T1360" i="64" s="1"/>
  <c r="S191" i="64" a="1"/>
  <c r="S191" i="64" s="1"/>
  <c r="S1992" i="64"/>
  <c r="T2018" i="64" a="1"/>
  <c r="T2018" i="64" s="1"/>
  <c r="T466" i="64" a="1"/>
  <c r="T466" i="64" s="1"/>
  <c r="T472" i="64" a="1"/>
  <c r="T472" i="64" s="1"/>
  <c r="T1696" i="64" a="1"/>
  <c r="T1696"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0" i="64" a="1"/>
  <c r="T1720" i="64" s="1"/>
  <c r="T1238" i="64" a="1"/>
  <c r="T1238" i="64" s="1"/>
  <c r="T1332" i="64" a="1"/>
  <c r="T1332" i="64" s="1"/>
  <c r="T1613" i="64" a="1"/>
  <c r="T1613" i="64" s="1"/>
  <c r="T1334" i="64" a="1"/>
  <c r="T1334" i="64" s="1"/>
  <c r="T1722" i="64" a="1"/>
  <c r="T1722" i="64" s="1"/>
  <c r="T1262" i="64" a="1"/>
  <c r="T1262" i="64" s="1"/>
  <c r="T1239" i="64" a="1"/>
  <c r="T1396" i="64" a="1"/>
  <c r="T946" i="64" a="1"/>
  <c r="T1721" i="64" a="1"/>
  <c r="T1087" i="64" a="1"/>
  <c r="T670" i="64" a="1"/>
  <c r="T1361" i="64" a="1"/>
  <c r="T1612" i="64" a="1"/>
  <c r="CZ621" i="64" a="1"/>
  <c r="T1467" i="64" a="1"/>
  <c r="T1333" i="64" a="1"/>
  <c r="T1431" i="64" a="1"/>
  <c r="T1697" i="64" a="1"/>
  <c r="T1263" i="64" a="1"/>
  <c r="CF25" i="1185" l="1"/>
  <c r="BE510" i="64"/>
  <c r="BE1896" i="64" a="1"/>
  <c r="BE1896" i="64" s="1"/>
  <c r="BE1889" i="64" s="1"/>
  <c r="T177" i="64"/>
  <c r="T1721" i="64"/>
  <c r="S1404" i="64"/>
  <c r="CZ621" i="64"/>
  <c r="T1467" i="64"/>
  <c r="T1361" i="64"/>
  <c r="T1697" i="64"/>
  <c r="T1431" i="64"/>
  <c r="T1396" i="64"/>
  <c r="T1333" i="64"/>
  <c r="T1239" i="64"/>
  <c r="T1263" i="64"/>
  <c r="T1612" i="64"/>
  <c r="T1087" i="64"/>
  <c r="T946" i="64"/>
  <c r="T670" i="64"/>
  <c r="T192" i="64" a="1"/>
  <c r="T192" i="64" s="1"/>
  <c r="U1466" i="64" a="1"/>
  <c r="U1466" i="64" s="1"/>
  <c r="U1430" i="64" a="1"/>
  <c r="U1430" i="64" s="1"/>
  <c r="U1395" i="64" a="1"/>
  <c r="U1395" i="64" s="1"/>
  <c r="T1992" i="64"/>
  <c r="U1984" i="64" a="1"/>
  <c r="U1984" i="64" s="1"/>
  <c r="U1360" i="64" a="1"/>
  <c r="U1360" i="64" s="1"/>
  <c r="U2018" i="64" a="1"/>
  <c r="U2018" i="64" s="1"/>
  <c r="U1332" i="64" a="1"/>
  <c r="U1332" i="64" s="1"/>
  <c r="U176" i="64" a="1"/>
  <c r="U176" i="64" s="1"/>
  <c r="U1262" i="64" a="1"/>
  <c r="U1262" i="64" s="1"/>
  <c r="U1696" i="64" a="1"/>
  <c r="U1696"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2" i="64" a="1"/>
  <c r="U1722" i="64" s="1"/>
  <c r="U669" i="64" a="1"/>
  <c r="U669" i="64" s="1"/>
  <c r="U1720" i="64" a="1"/>
  <c r="U172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63" i="64" a="1"/>
  <c r="U1697" i="64" a="1"/>
  <c r="U1087" i="64" a="1"/>
  <c r="U1333" i="64" a="1"/>
  <c r="U1396" i="64" a="1"/>
  <c r="U670" i="64" a="1"/>
  <c r="U1361" i="64" a="1"/>
  <c r="U1612" i="64" a="1"/>
  <c r="U1721" i="64" a="1"/>
  <c r="U1467" i="64" a="1"/>
  <c r="U946" i="64" a="1"/>
  <c r="DA621" i="64" a="1"/>
  <c r="U1239" i="64" a="1"/>
  <c r="U1431" i="64" a="1"/>
  <c r="CG21" i="1185" l="1"/>
  <c r="CF26" i="1185"/>
  <c r="BE500" i="64"/>
  <c r="BE502" i="64" s="1"/>
  <c r="BE503" i="64" s="1"/>
  <c r="BE511" i="64"/>
  <c r="BE1890" i="64"/>
  <c r="BF1886" i="64" s="1"/>
  <c r="U177" i="64"/>
  <c r="U1721" i="64"/>
  <c r="T1404" i="64"/>
  <c r="DA621" i="64"/>
  <c r="U1396" i="64"/>
  <c r="U1431" i="64"/>
  <c r="U1467" i="64"/>
  <c r="U1361" i="64"/>
  <c r="U1697" i="64"/>
  <c r="U1333" i="64"/>
  <c r="U1239" i="64"/>
  <c r="U1263" i="64"/>
  <c r="U1612" i="64"/>
  <c r="U1087" i="64"/>
  <c r="U946" i="64"/>
  <c r="U670" i="64"/>
  <c r="S1241" i="64"/>
  <c r="U192" i="64" a="1"/>
  <c r="U192" i="64" s="1"/>
  <c r="V192" i="64" s="1" a="1"/>
  <c r="V192" i="64" s="1"/>
  <c r="U1992" i="64"/>
  <c r="V1430" i="64" a="1"/>
  <c r="V1430" i="64" s="1"/>
  <c r="V1466" i="64" a="1"/>
  <c r="V1466" i="64" s="1"/>
  <c r="V1395" i="64" a="1"/>
  <c r="V1395" i="64" s="1"/>
  <c r="V1984" i="64" a="1"/>
  <c r="V1984" i="64" s="1"/>
  <c r="V1360" i="64" a="1"/>
  <c r="V1360" i="64" s="1"/>
  <c r="V2018" i="64" a="1"/>
  <c r="V2018" i="64" s="1"/>
  <c r="V472" i="64" a="1"/>
  <c r="V472" i="64" s="1"/>
  <c r="V466" i="64" a="1"/>
  <c r="V466" i="64" s="1"/>
  <c r="V1696" i="64" a="1"/>
  <c r="V1696"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0" i="64" a="1"/>
  <c r="V1720" i="64" s="1"/>
  <c r="V1216" i="64" a="1"/>
  <c r="V1216" i="64" s="1"/>
  <c r="V645" i="64" a="1"/>
  <c r="V645" i="64" s="1"/>
  <c r="V1613" i="64" a="1"/>
  <c r="V1613" i="64" s="1"/>
  <c r="V1722" i="64" a="1"/>
  <c r="V172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087" i="64" a="1"/>
  <c r="V1612" i="64" a="1"/>
  <c r="V946" i="64" a="1"/>
  <c r="DB621" i="64" a="1"/>
  <c r="V1721" i="64" a="1"/>
  <c r="V1697" i="64" a="1"/>
  <c r="V670" i="64" a="1"/>
  <c r="V1467" i="64" a="1"/>
  <c r="V1431" i="64" a="1"/>
  <c r="V1333" i="64" a="1"/>
  <c r="V1396" i="64" a="1"/>
  <c r="V1263" i="64" a="1"/>
  <c r="V1361" i="64" a="1"/>
  <c r="CG25" i="1185" l="1"/>
  <c r="BE516" i="64"/>
  <c r="BF507" i="64"/>
  <c r="BE512" i="64"/>
  <c r="BE504" i="64"/>
  <c r="BF496" i="64"/>
  <c r="BF499" i="64" s="1"/>
  <c r="BF1892" i="64"/>
  <c r="V177" i="64"/>
  <c r="V1721" i="64"/>
  <c r="U1404" i="64"/>
  <c r="DB621" i="64"/>
  <c r="V1431" i="64"/>
  <c r="V1467" i="64"/>
  <c r="V1333" i="64"/>
  <c r="V1361" i="64"/>
  <c r="V1697" i="64"/>
  <c r="V1396" i="64"/>
  <c r="V1239" i="64"/>
  <c r="V1263" i="64"/>
  <c r="V1612" i="64"/>
  <c r="V1087" i="64"/>
  <c r="V946" i="64"/>
  <c r="V670" i="64"/>
  <c r="V1992" i="64"/>
  <c r="W1466" i="64" a="1"/>
  <c r="W1466" i="64" s="1"/>
  <c r="W1395" i="64" a="1"/>
  <c r="W1395" i="64" s="1"/>
  <c r="W1430" i="64" a="1"/>
  <c r="W1430" i="64" s="1"/>
  <c r="W1984" i="64" a="1"/>
  <c r="W1984" i="64" s="1"/>
  <c r="W1360" i="64" a="1"/>
  <c r="W1360" i="64" s="1"/>
  <c r="W2018" i="64" a="1"/>
  <c r="W2018" i="64" s="1"/>
  <c r="W472" i="64" a="1"/>
  <c r="W472" i="64" s="1"/>
  <c r="W466" i="64" a="1"/>
  <c r="W466" i="64" s="1"/>
  <c r="W1696" i="64" a="1"/>
  <c r="W1696"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2" i="64" a="1"/>
  <c r="W1722" i="64" s="1"/>
  <c r="W1238" i="64" a="1"/>
  <c r="W1238" i="64" s="1"/>
  <c r="W1216" i="64" a="1"/>
  <c r="W1216" i="64" s="1"/>
  <c r="W647" i="64" a="1"/>
  <c r="W647" i="64" s="1"/>
  <c r="W1240" i="64" a="1"/>
  <c r="W1240" i="64" s="1"/>
  <c r="W1720" i="64" a="1"/>
  <c r="W1720"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431" i="64" a="1"/>
  <c r="W1361" i="64" a="1"/>
  <c r="W1467" i="64" a="1"/>
  <c r="W670" i="64" a="1"/>
  <c r="W1333" i="64" a="1"/>
  <c r="DC621" i="64" a="1"/>
  <c r="W1239" i="64" a="1"/>
  <c r="W946" i="64" a="1"/>
  <c r="W1721" i="64" a="1"/>
  <c r="W1612" i="64" a="1"/>
  <c r="W1263" i="64" a="1"/>
  <c r="W1396" i="64" a="1"/>
  <c r="W1087" i="64" a="1"/>
  <c r="W1697" i="64" a="1"/>
  <c r="CH21" i="1185" l="1"/>
  <c r="CG26" i="1185"/>
  <c r="BF508" i="64"/>
  <c r="BF1896" i="64" a="1"/>
  <c r="BF1896" i="64" s="1"/>
  <c r="BF1889" i="64" s="1"/>
  <c r="W177" i="64"/>
  <c r="W1721" i="64"/>
  <c r="V1404" i="64"/>
  <c r="DC621" i="64"/>
  <c r="W1333" i="64"/>
  <c r="W1431" i="64"/>
  <c r="W1361" i="64"/>
  <c r="W1697" i="64"/>
  <c r="W1396" i="64"/>
  <c r="W1467" i="64"/>
  <c r="W1239" i="64"/>
  <c r="W1263" i="64"/>
  <c r="W1612" i="64"/>
  <c r="W1087" i="64"/>
  <c r="W946" i="64"/>
  <c r="W670" i="64"/>
  <c r="X1466" i="64" a="1"/>
  <c r="X1466" i="64" s="1"/>
  <c r="X1430" i="64" a="1"/>
  <c r="X1430" i="64" s="1"/>
  <c r="X1395" i="64" a="1"/>
  <c r="X1395" i="64" s="1"/>
  <c r="W1992" i="64"/>
  <c r="X1984" i="64" a="1"/>
  <c r="X1984" i="64" s="1"/>
  <c r="X1360" i="64" a="1"/>
  <c r="X1360" i="64" s="1"/>
  <c r="X2018" i="64" a="1"/>
  <c r="X2018" i="64" s="1"/>
  <c r="X472" i="64" a="1"/>
  <c r="X472" i="64" s="1"/>
  <c r="X466" i="64" a="1"/>
  <c r="X466" i="64" s="1"/>
  <c r="X1696" i="64" a="1"/>
  <c r="X1696"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2" i="64" a="1"/>
  <c r="X1722" i="64" s="1"/>
  <c r="X645" i="64" a="1"/>
  <c r="X645" i="64" s="1"/>
  <c r="X1720" i="64" a="1"/>
  <c r="X1720"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721" i="64" a="1"/>
  <c r="X1612" i="64" a="1"/>
  <c r="X1396" i="64" a="1"/>
  <c r="X1431" i="64" a="1"/>
  <c r="X1239" i="64" a="1"/>
  <c r="X946" i="64" a="1"/>
  <c r="X1361" i="64" a="1"/>
  <c r="X1263" i="64" a="1"/>
  <c r="X1087" i="64" a="1"/>
  <c r="X670" i="64" a="1"/>
  <c r="X1467" i="64" a="1"/>
  <c r="X1697" i="64" a="1"/>
  <c r="DD621" i="64" a="1"/>
  <c r="CH25" i="1185" l="1"/>
  <c r="BF510" i="64"/>
  <c r="BF1890" i="64"/>
  <c r="BG1886" i="64" s="1"/>
  <c r="X177" i="64"/>
  <c r="X1721" i="64"/>
  <c r="S193" i="64"/>
  <c r="W1404" i="64"/>
  <c r="DD621" i="64"/>
  <c r="X1697" i="64"/>
  <c r="X1396" i="64"/>
  <c r="X1333" i="64"/>
  <c r="X1431" i="64"/>
  <c r="X1467" i="64"/>
  <c r="X1361" i="64"/>
  <c r="X1239" i="64"/>
  <c r="X1263" i="64"/>
  <c r="X1612" i="64"/>
  <c r="X1087" i="64"/>
  <c r="X946" i="64"/>
  <c r="X670" i="64"/>
  <c r="Y1466" i="64" a="1"/>
  <c r="Y1466" i="64" s="1"/>
  <c r="Y1430" i="64" a="1"/>
  <c r="Y1430" i="64" s="1"/>
  <c r="Y1395" i="64" a="1"/>
  <c r="Y1395" i="64" s="1"/>
  <c r="X1992" i="64"/>
  <c r="Y1984" i="64" a="1"/>
  <c r="Y1984" i="64" s="1"/>
  <c r="Y1360" i="64" a="1"/>
  <c r="Y1360" i="64" s="1"/>
  <c r="Y2018" i="64" a="1"/>
  <c r="Y2018" i="64" s="1"/>
  <c r="Y472" i="64" a="1"/>
  <c r="Y472" i="64" s="1"/>
  <c r="Y466" i="64" a="1"/>
  <c r="Y466" i="64" s="1"/>
  <c r="U98" i="69"/>
  <c r="R132" i="69"/>
  <c r="R157" i="69" s="1"/>
  <c r="Y1696" i="64" a="1"/>
  <c r="Y1696"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2" i="64" a="1"/>
  <c r="Y1722" i="64" s="1"/>
  <c r="Y1240" i="64" a="1"/>
  <c r="Y1240" i="64" s="1"/>
  <c r="Y1262" i="64" a="1"/>
  <c r="Y1262" i="64" s="1"/>
  <c r="Y1334" i="64" a="1"/>
  <c r="Y1334" i="64" s="1"/>
  <c r="Y1720" i="64" a="1"/>
  <c r="Y1720"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087" i="64" a="1"/>
  <c r="Y1263" i="64" a="1"/>
  <c r="Y1697" i="64" a="1"/>
  <c r="Y946" i="64" a="1"/>
  <c r="Y1431" i="64" a="1"/>
  <c r="DE621" i="64" a="1"/>
  <c r="Y1239" i="64" a="1"/>
  <c r="Y1396" i="64" a="1"/>
  <c r="Y1361" i="64" a="1"/>
  <c r="Y1612" i="64" a="1"/>
  <c r="Y670" i="64" a="1"/>
  <c r="Y1333" i="64" a="1"/>
  <c r="Y1467" i="64" a="1"/>
  <c r="Y1721" i="64" a="1"/>
  <c r="CI21" i="1185" l="1"/>
  <c r="CH26" i="1185"/>
  <c r="BF500" i="64"/>
  <c r="BF502" i="64" s="1"/>
  <c r="BF503" i="64" s="1"/>
  <c r="BF511" i="64"/>
  <c r="BG1892" i="64"/>
  <c r="Y177" i="64"/>
  <c r="Y1721" i="64"/>
  <c r="X1404" i="64"/>
  <c r="DE621" i="64"/>
  <c r="Y1467" i="64"/>
  <c r="Y1361" i="64"/>
  <c r="Y1697" i="64"/>
  <c r="Y1333" i="64"/>
  <c r="Y1396" i="64"/>
  <c r="Y1431" i="64"/>
  <c r="Y1239" i="64"/>
  <c r="Y1263" i="64"/>
  <c r="Y1612" i="64"/>
  <c r="Y1087" i="64"/>
  <c r="Y946" i="64"/>
  <c r="Y670" i="64"/>
  <c r="Y1992" i="64"/>
  <c r="Z1466" i="64" a="1"/>
  <c r="Z1466" i="64" s="1"/>
  <c r="Z1430" i="64" a="1"/>
  <c r="Z1430" i="64" s="1"/>
  <c r="Z1395" i="64" a="1"/>
  <c r="Z1395" i="64" s="1"/>
  <c r="Z1984" i="64" a="1"/>
  <c r="Z1984" i="64" s="1"/>
  <c r="Z1360" i="64" a="1"/>
  <c r="Z1360" i="64" s="1"/>
  <c r="Z2018" i="64" a="1"/>
  <c r="Z2018" i="64" s="1"/>
  <c r="Z472" i="64" a="1"/>
  <c r="Z472" i="64" s="1"/>
  <c r="Z466" i="64" a="1"/>
  <c r="Z466" i="64" s="1"/>
  <c r="R135" i="69"/>
  <c r="R140" i="69" s="1"/>
  <c r="R150" i="69" s="1"/>
  <c r="Z1696" i="64" a="1"/>
  <c r="Z1696"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2" i="64" a="1"/>
  <c r="Z1722" i="64" s="1"/>
  <c r="Z1262" i="64" a="1"/>
  <c r="Z1262" i="64" s="1"/>
  <c r="Z1238" i="64" a="1"/>
  <c r="Z1238" i="64" s="1"/>
  <c r="Z1619" i="64" a="1"/>
  <c r="Z1619" i="64" s="1"/>
  <c r="Z645" i="64" a="1"/>
  <c r="Z645" i="64" s="1"/>
  <c r="Z1334" i="64" a="1"/>
  <c r="Z1334" i="64" s="1"/>
  <c r="Z1240" i="64" a="1"/>
  <c r="Z1240" i="64" s="1"/>
  <c r="Z1720" i="64" a="1"/>
  <c r="Z1720"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431" i="64" a="1"/>
  <c r="Z1396" i="64" a="1"/>
  <c r="Z1612" i="64" a="1"/>
  <c r="Z1361" i="64" a="1"/>
  <c r="Z946" i="64" a="1"/>
  <c r="Z1697" i="64" a="1"/>
  <c r="Z1263" i="64" a="1"/>
  <c r="Z1333" i="64" a="1"/>
  <c r="Z670" i="64" a="1"/>
  <c r="DF621" i="64" a="1"/>
  <c r="Z1239" i="64" a="1"/>
  <c r="Z1721" i="64" a="1"/>
  <c r="Z1467" i="64" a="1"/>
  <c r="Z1087" i="64" a="1"/>
  <c r="CI25" i="1185" l="1"/>
  <c r="BF516" i="64"/>
  <c r="BG507" i="64"/>
  <c r="BF512" i="64"/>
  <c r="BF504" i="64"/>
  <c r="BG496" i="64"/>
  <c r="BG1896" i="64" a="1"/>
  <c r="BG1896" i="64" s="1"/>
  <c r="BG1889" i="64" s="1"/>
  <c r="Z177" i="64"/>
  <c r="Z1721" i="64"/>
  <c r="U193" i="64"/>
  <c r="Y1404" i="64"/>
  <c r="DF621" i="64"/>
  <c r="Z1361" i="64"/>
  <c r="Z1697" i="64"/>
  <c r="Z1396" i="64"/>
  <c r="Z1431" i="64"/>
  <c r="Z1467" i="64"/>
  <c r="Z1333" i="64"/>
  <c r="Z1239" i="64"/>
  <c r="Z1263" i="64"/>
  <c r="Z1612" i="64"/>
  <c r="Z1087" i="64"/>
  <c r="Z946" i="64"/>
  <c r="Z670" i="64"/>
  <c r="Z1992" i="64"/>
  <c r="AA1466" i="64" a="1"/>
  <c r="AA1466" i="64" s="1"/>
  <c r="AA1430" i="64" a="1"/>
  <c r="AA1430" i="64" s="1"/>
  <c r="AA1395" i="64" a="1"/>
  <c r="AA1395" i="64" s="1"/>
  <c r="AA1984" i="64" a="1"/>
  <c r="AA1984" i="64" s="1"/>
  <c r="AA1360" i="64" a="1"/>
  <c r="AA1360" i="64" s="1"/>
  <c r="AA2018" i="64" a="1"/>
  <c r="AA2018" i="64" s="1"/>
  <c r="R142" i="69"/>
  <c r="R146" i="69" s="1"/>
  <c r="R148" i="69" s="1"/>
  <c r="R136" i="69"/>
  <c r="S129" i="69"/>
  <c r="S134" i="69" s="1"/>
  <c r="AA472" i="64" a="1"/>
  <c r="AA472" i="64" s="1"/>
  <c r="AA466" i="64" a="1"/>
  <c r="AA466" i="64" s="1"/>
  <c r="AA1696" i="64" a="1"/>
  <c r="AA1696"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2" i="64" a="1"/>
  <c r="AA1722" i="64" s="1"/>
  <c r="AA1238" i="64" a="1"/>
  <c r="AA1238" i="64" s="1"/>
  <c r="AA1216" i="64" a="1"/>
  <c r="AA1216" i="64" s="1"/>
  <c r="AA1240" i="64" a="1"/>
  <c r="AA1240" i="64" s="1"/>
  <c r="AA1613" i="64" a="1"/>
  <c r="AA1613" i="64" s="1"/>
  <c r="AA647" i="64" a="1"/>
  <c r="AA647" i="64" s="1"/>
  <c r="AA1720" i="64" a="1"/>
  <c r="AA1720"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DG621" i="64" a="1"/>
  <c r="AA946" i="64" a="1"/>
  <c r="AA1361" i="64" a="1"/>
  <c r="AA1721" i="64" a="1"/>
  <c r="AA1467" i="64" a="1"/>
  <c r="AA1697" i="64" a="1"/>
  <c r="AA1612" i="64" a="1"/>
  <c r="AA1396" i="64" a="1"/>
  <c r="AA1239" i="64" a="1"/>
  <c r="AA1333" i="64" a="1"/>
  <c r="AA1431" i="64" a="1"/>
  <c r="AA670" i="64" a="1"/>
  <c r="AA1087" i="64" a="1"/>
  <c r="AA1263" i="64" a="1"/>
  <c r="CI26" i="1185" l="1"/>
  <c r="CJ21" i="1185"/>
  <c r="BG499" i="64"/>
  <c r="BG1890" i="64"/>
  <c r="BH1886" i="64" s="1"/>
  <c r="BH1892" i="64" s="1"/>
  <c r="AA177" i="64"/>
  <c r="AA1721" i="64"/>
  <c r="Z1404" i="64"/>
  <c r="DG621" i="64"/>
  <c r="AA1697" i="64"/>
  <c r="AA1361" i="64"/>
  <c r="AA1333" i="64"/>
  <c r="AA1396" i="64"/>
  <c r="AA1431" i="64"/>
  <c r="AA1467" i="64"/>
  <c r="AA1239" i="64"/>
  <c r="AA1263" i="64"/>
  <c r="AA1612" i="64"/>
  <c r="AA1087" i="64"/>
  <c r="AA946" i="64"/>
  <c r="AA670" i="64"/>
  <c r="AA1992" i="64"/>
  <c r="AB1430" i="64" a="1"/>
  <c r="AB1430" i="64" s="1"/>
  <c r="AB1466" i="64" a="1"/>
  <c r="AB1466" i="64" s="1"/>
  <c r="AB1395" i="64" a="1"/>
  <c r="AB1395" i="64" s="1"/>
  <c r="AB1984" i="64" a="1"/>
  <c r="AB1984" i="64" s="1"/>
  <c r="AB1360" i="64" a="1"/>
  <c r="AB1360" i="64" s="1"/>
  <c r="AB2018" i="64" a="1"/>
  <c r="AB2018" i="64" s="1"/>
  <c r="R152" i="69"/>
  <c r="S132" i="69"/>
  <c r="S157" i="69" s="1"/>
  <c r="AB466" i="64" a="1"/>
  <c r="AB466" i="64" s="1"/>
  <c r="AB472" i="64" a="1"/>
  <c r="AB472" i="64" s="1"/>
  <c r="AB1696" i="64" a="1"/>
  <c r="AB1696"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2" i="64" a="1"/>
  <c r="AB1722" i="64" s="1"/>
  <c r="AB647" i="64" a="1"/>
  <c r="AB647" i="64" s="1"/>
  <c r="AB1613" i="64" a="1"/>
  <c r="AB1613" i="64" s="1"/>
  <c r="AB1332" i="64" a="1"/>
  <c r="AB1332" i="64" s="1"/>
  <c r="AB1334" i="64" a="1"/>
  <c r="AB1334" i="64" s="1"/>
  <c r="AB1238" i="64" a="1"/>
  <c r="AB1238" i="64" s="1"/>
  <c r="AB1720" i="64" a="1"/>
  <c r="AB1720"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DH621" i="64" a="1"/>
  <c r="AB1431" i="64" a="1"/>
  <c r="AB1239" i="64" a="1"/>
  <c r="AB1721" i="64" a="1"/>
  <c r="AB1697" i="64" a="1"/>
  <c r="AB1263" i="64" a="1"/>
  <c r="AB670" i="64" a="1"/>
  <c r="AB1333" i="64" a="1"/>
  <c r="AB1361" i="64" a="1"/>
  <c r="AB1396" i="64" a="1"/>
  <c r="AB1467" i="64" a="1"/>
  <c r="AB1612" i="64" a="1"/>
  <c r="AB946" i="64" a="1"/>
  <c r="AB1087" i="64" a="1"/>
  <c r="CJ25" i="1185" l="1"/>
  <c r="BG508" i="64"/>
  <c r="BH1896" i="64" a="1"/>
  <c r="BH1896" i="64" s="1"/>
  <c r="BH1889" i="64" s="1"/>
  <c r="BH1890" i="64" s="1"/>
  <c r="AB177" i="64"/>
  <c r="AB1721" i="64"/>
  <c r="AA1404" i="64"/>
  <c r="DH621" i="64"/>
  <c r="AB1396" i="64"/>
  <c r="AB1431" i="64"/>
  <c r="AB1467" i="64"/>
  <c r="AB1361" i="64"/>
  <c r="AB1333" i="64"/>
  <c r="AB1697" i="64"/>
  <c r="AB1239" i="64"/>
  <c r="AB1263" i="64"/>
  <c r="AB1612" i="64"/>
  <c r="AB1087" i="64"/>
  <c r="AB946" i="64"/>
  <c r="AB670" i="64"/>
  <c r="AB1992" i="64"/>
  <c r="AC1466" i="64" a="1"/>
  <c r="AC1466" i="64" s="1"/>
  <c r="AC1430" i="64" a="1"/>
  <c r="AC1430" i="64" s="1"/>
  <c r="AC1395" i="64" a="1"/>
  <c r="AC1395" i="64" s="1"/>
  <c r="AC1984" i="64" a="1"/>
  <c r="AC1984" i="64" s="1"/>
  <c r="AC1360" i="64" a="1"/>
  <c r="AC1360" i="64" s="1"/>
  <c r="AC2018" i="64" a="1"/>
  <c r="AC2018" i="64" s="1"/>
  <c r="S135" i="69"/>
  <c r="S140" i="69" s="1"/>
  <c r="S150" i="69" s="1"/>
  <c r="AC466" i="64" a="1"/>
  <c r="AC466" i="64" s="1"/>
  <c r="AC472" i="64" a="1"/>
  <c r="AC472" i="64" s="1"/>
  <c r="AC1696" i="64" a="1"/>
  <c r="AC1696"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0" i="64" a="1"/>
  <c r="AC1720" i="64" s="1"/>
  <c r="AC1613" i="64" a="1"/>
  <c r="AC1613" i="64" s="1"/>
  <c r="AC645" i="64" a="1"/>
  <c r="AC645" i="64" s="1"/>
  <c r="AC1238" i="64" a="1"/>
  <c r="AC1238" i="64" s="1"/>
  <c r="AC1334" i="64" a="1"/>
  <c r="AC1334" i="64" s="1"/>
  <c r="AC1240" i="64" a="1"/>
  <c r="AC1240" i="64" s="1"/>
  <c r="AC1722" i="64" a="1"/>
  <c r="AC1722"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263" i="64" a="1"/>
  <c r="AC1612" i="64" a="1"/>
  <c r="AC1333" i="64" a="1"/>
  <c r="AC1239" i="64" a="1"/>
  <c r="AC1361" i="64" a="1"/>
  <c r="AC1396" i="64" a="1"/>
  <c r="AC946" i="64" a="1"/>
  <c r="AC1087" i="64" a="1"/>
  <c r="AC1467" i="64" a="1"/>
  <c r="AC1431" i="64" a="1"/>
  <c r="DI621" i="64" a="1"/>
  <c r="AC1697" i="64" a="1"/>
  <c r="AC1721" i="64" a="1"/>
  <c r="AC670" i="64" a="1"/>
  <c r="CJ26" i="1185" l="1"/>
  <c r="CK21" i="1185"/>
  <c r="BG510" i="64"/>
  <c r="BG500" i="64" s="1"/>
  <c r="BG502" i="64" s="1"/>
  <c r="BG503" i="64" s="1"/>
  <c r="AC177" i="64"/>
  <c r="AC1721" i="64"/>
  <c r="AB1404" i="64"/>
  <c r="DI621" i="64"/>
  <c r="AC1333" i="64"/>
  <c r="AC1467" i="64"/>
  <c r="AC1697" i="64"/>
  <c r="AC1396" i="64"/>
  <c r="AC1361" i="64"/>
  <c r="AC1431" i="64"/>
  <c r="AC1239" i="64"/>
  <c r="AC1263" i="64"/>
  <c r="AC1612" i="64"/>
  <c r="AC1087" i="64"/>
  <c r="AC946" i="64"/>
  <c r="AC670" i="64"/>
  <c r="BI1886" i="64"/>
  <c r="BI1892" i="64" s="1"/>
  <c r="AD1430" i="64" a="1"/>
  <c r="AD1430" i="64" s="1"/>
  <c r="AD1466" i="64" a="1"/>
  <c r="AD1466" i="64" s="1"/>
  <c r="AD1395" i="64" a="1"/>
  <c r="AD1395" i="64" s="1"/>
  <c r="AC1992" i="64"/>
  <c r="AD1984" i="64" a="1"/>
  <c r="AD1984" i="64" s="1"/>
  <c r="AD1360" i="64" a="1"/>
  <c r="AD1360" i="64" s="1"/>
  <c r="AD2018" i="64" a="1"/>
  <c r="AD2018" i="64" s="1"/>
  <c r="T129" i="69"/>
  <c r="T134" i="69" s="1"/>
  <c r="S136" i="69"/>
  <c r="S142" i="69"/>
  <c r="S146" i="69" s="1"/>
  <c r="S148" i="69" s="1"/>
  <c r="AD472" i="64" a="1"/>
  <c r="AD472" i="64" s="1"/>
  <c r="AD466" i="64" a="1"/>
  <c r="AD466" i="64" s="1"/>
  <c r="AD1696" i="64" a="1"/>
  <c r="AD1696"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2" i="64" a="1"/>
  <c r="AD1722"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0" i="64" a="1"/>
  <c r="AD1720"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333" i="64" a="1"/>
  <c r="DJ621" i="64" a="1"/>
  <c r="AD1431" i="64" a="1"/>
  <c r="AD1361" i="64" a="1"/>
  <c r="AD1263" i="64" a="1"/>
  <c r="AD946" i="64" a="1"/>
  <c r="AD1697" i="64" a="1"/>
  <c r="AD1087" i="64" a="1"/>
  <c r="AD1467" i="64" a="1"/>
  <c r="AD670" i="64" a="1"/>
  <c r="AD1721" i="64" a="1"/>
  <c r="AD1612" i="64" a="1"/>
  <c r="AD1396" i="64" a="1"/>
  <c r="AD1239" i="64" a="1"/>
  <c r="CK25" i="1185" l="1"/>
  <c r="BG511" i="64"/>
  <c r="BG516" i="64" s="1"/>
  <c r="BH496" i="64"/>
  <c r="BH499" i="64" s="1"/>
  <c r="BH508" i="64" s="1"/>
  <c r="BH510" i="64" s="1"/>
  <c r="BH500" i="64" s="1"/>
  <c r="BH502" i="64" s="1"/>
  <c r="BH503" i="64" s="1"/>
  <c r="BG504" i="64"/>
  <c r="BI1896" i="64" a="1"/>
  <c r="BI1896" i="64" s="1"/>
  <c r="BI1889" i="64" s="1"/>
  <c r="BI1890" i="64" s="1"/>
  <c r="AD177" i="64"/>
  <c r="AD1721" i="64"/>
  <c r="AC1404" i="64"/>
  <c r="DJ621" i="64"/>
  <c r="AD1333" i="64"/>
  <c r="AD1697" i="64"/>
  <c r="K1697" i="64" s="1"/>
  <c r="AD1361" i="64"/>
  <c r="K1361" i="64" s="1"/>
  <c r="AD1396" i="64"/>
  <c r="AD1467" i="64"/>
  <c r="AD1431" i="64"/>
  <c r="K1431" i="64" s="1"/>
  <c r="AD1239" i="64"/>
  <c r="K1239" i="64" s="1"/>
  <c r="AD1263" i="64"/>
  <c r="AD1612" i="64"/>
  <c r="AD1087" i="64"/>
  <c r="K1087" i="64" s="1"/>
  <c r="AD946" i="64"/>
  <c r="K946" i="64" s="1"/>
  <c r="AD670" i="64"/>
  <c r="AD1992" i="64"/>
  <c r="K1992" i="64" s="1"/>
  <c r="AE1466" i="64" a="1"/>
  <c r="AE1466" i="64" s="1"/>
  <c r="AE1395" i="64" a="1"/>
  <c r="AE1395" i="64" s="1"/>
  <c r="AE1430" i="64" a="1"/>
  <c r="AE1430" i="64" s="1"/>
  <c r="AE1984" i="64" a="1"/>
  <c r="AE1984" i="64" s="1"/>
  <c r="AE1360" i="64" a="1"/>
  <c r="AE1360" i="64" s="1"/>
  <c r="AE2018" i="64" a="1"/>
  <c r="AE2018" i="64" s="1"/>
  <c r="T132" i="69"/>
  <c r="T157" i="69" s="1"/>
  <c r="S152" i="69"/>
  <c r="AE472" i="64" a="1"/>
  <c r="AE472" i="64" s="1"/>
  <c r="AE466" i="64" a="1"/>
  <c r="AE466" i="64" s="1"/>
  <c r="AE1696" i="64" a="1"/>
  <c r="AE1696"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0" i="64" a="1"/>
  <c r="AE1720" i="64" s="1"/>
  <c r="AE1262" i="64" a="1"/>
  <c r="AE1262" i="64" s="1"/>
  <c r="AE1722" i="64" a="1"/>
  <c r="AE1722"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97" i="64" a="1"/>
  <c r="AE1239" i="64" a="1"/>
  <c r="AE1431" i="64" a="1"/>
  <c r="AE1612" i="64" a="1"/>
  <c r="AE1467" i="64" a="1"/>
  <c r="AE1087" i="64" a="1"/>
  <c r="AE1721" i="64" a="1"/>
  <c r="AE1396" i="64" a="1"/>
  <c r="DK621" i="64" a="1"/>
  <c r="AE1333" i="64" a="1"/>
  <c r="AE670" i="64" a="1"/>
  <c r="AE1263" i="64" a="1"/>
  <c r="AE1361" i="64" a="1"/>
  <c r="AE946" i="64" a="1"/>
  <c r="CL21" i="1185" l="1"/>
  <c r="CK26" i="1185"/>
  <c r="BH507" i="64"/>
  <c r="BH511" i="64" s="1"/>
  <c r="BG512" i="64"/>
  <c r="BH504" i="64"/>
  <c r="BI496" i="64"/>
  <c r="AE177" i="64"/>
  <c r="AE1721" i="64"/>
  <c r="AD1404" i="64"/>
  <c r="K1404" i="64" s="1"/>
  <c r="DK621" i="64"/>
  <c r="AE1697" i="64"/>
  <c r="AE1396" i="64"/>
  <c r="AE1431" i="64"/>
  <c r="AE1467" i="64"/>
  <c r="AE1333" i="64"/>
  <c r="AE1361" i="64"/>
  <c r="AE1239" i="64"/>
  <c r="AE1263" i="64"/>
  <c r="AE1612" i="64"/>
  <c r="AE1087" i="64"/>
  <c r="AE946" i="64"/>
  <c r="AE670" i="64"/>
  <c r="BJ1886" i="64"/>
  <c r="BJ1892" i="64" s="1"/>
  <c r="AE1992" i="64"/>
  <c r="AF1466" i="64" a="1"/>
  <c r="AF1466" i="64" s="1"/>
  <c r="AF1430" i="64" a="1"/>
  <c r="AF1430" i="64" s="1"/>
  <c r="AF1395" i="64" a="1"/>
  <c r="AF1395" i="64" s="1"/>
  <c r="AF1984" i="64" a="1"/>
  <c r="AF1984" i="64" s="1"/>
  <c r="AF1360" i="64" a="1"/>
  <c r="AF1360" i="64" s="1"/>
  <c r="AF2018" i="64" a="1"/>
  <c r="AF2018" i="64" s="1"/>
  <c r="T135" i="69"/>
  <c r="T140" i="69" s="1"/>
  <c r="T150" i="69" s="1"/>
  <c r="T161" i="69"/>
  <c r="T162" i="69" s="1"/>
  <c r="T167" i="69" s="1"/>
  <c r="AF472" i="64" a="1"/>
  <c r="AF472" i="64" s="1"/>
  <c r="AF466" i="64" a="1"/>
  <c r="AF466" i="64" s="1"/>
  <c r="S173" i="69"/>
  <c r="S175" i="69" s="1"/>
  <c r="AF1696" i="64" a="1"/>
  <c r="AF1696"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2" i="64" a="1"/>
  <c r="AF1722" i="64" s="1"/>
  <c r="AF1720" i="64" a="1"/>
  <c r="AF1720"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721" i="64" a="1"/>
  <c r="AF1239" i="64" a="1"/>
  <c r="AF1697" i="64" a="1"/>
  <c r="AF1396" i="64" a="1"/>
  <c r="AF1361" i="64" a="1"/>
  <c r="AF1087" i="64" a="1"/>
  <c r="AF1431" i="64" a="1"/>
  <c r="AF1612" i="64" a="1"/>
  <c r="AF1333" i="64" a="1"/>
  <c r="AF670" i="64" a="1"/>
  <c r="AF946" i="64" a="1"/>
  <c r="AF1263" i="64" a="1"/>
  <c r="AF1467" i="64" a="1"/>
  <c r="CL25" i="1185" l="1"/>
  <c r="BH516" i="64"/>
  <c r="BH512" i="64"/>
  <c r="BI507" i="64"/>
  <c r="BI499" i="64"/>
  <c r="BJ1896" i="64" a="1"/>
  <c r="BJ1896" i="64" s="1"/>
  <c r="BJ1889" i="64" s="1"/>
  <c r="BJ1890" i="64" s="1"/>
  <c r="AF177" i="64"/>
  <c r="AF1721" i="64"/>
  <c r="AE1404" i="64"/>
  <c r="K621" i="64"/>
  <c r="L621" i="64"/>
  <c r="M621" i="64"/>
  <c r="N621" i="64"/>
  <c r="O621" i="64"/>
  <c r="P621" i="64"/>
  <c r="AF1697" i="64"/>
  <c r="AF1361" i="64"/>
  <c r="AF1333" i="64"/>
  <c r="AF1396" i="64"/>
  <c r="AF1467" i="64"/>
  <c r="AF1431" i="64"/>
  <c r="AF1239" i="64"/>
  <c r="AF1263" i="64"/>
  <c r="AF1612" i="64"/>
  <c r="AF1087" i="64"/>
  <c r="AF946" i="64"/>
  <c r="AF670" i="64"/>
  <c r="AF1992" i="64"/>
  <c r="AG1466" i="64" a="1"/>
  <c r="AG1466" i="64" s="1"/>
  <c r="AG1430" i="64" a="1"/>
  <c r="AG1430" i="64" s="1"/>
  <c r="AG1395" i="64" a="1"/>
  <c r="AG1395" i="64" s="1"/>
  <c r="AG1984" i="64" a="1"/>
  <c r="AG1984" i="64" s="1"/>
  <c r="AG1360" i="64" a="1"/>
  <c r="AG1360" i="64" s="1"/>
  <c r="AG2018" i="64" a="1"/>
  <c r="AG2018" i="64" s="1"/>
  <c r="U129" i="69"/>
  <c r="U132" i="69" s="1"/>
  <c r="U157" i="69" s="1"/>
  <c r="T142" i="69"/>
  <c r="T146" i="69" s="1"/>
  <c r="T148" i="69" s="1"/>
  <c r="T136" i="69"/>
  <c r="AG472" i="64" a="1"/>
  <c r="AG472" i="64" s="1"/>
  <c r="AG466" i="64" a="1"/>
  <c r="AG466" i="64" s="1"/>
  <c r="AG1696" i="64" a="1"/>
  <c r="AG1696"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0" i="64" a="1"/>
  <c r="AG1720" i="64" s="1"/>
  <c r="AG1240" i="64" a="1"/>
  <c r="AG1240" i="64" s="1"/>
  <c r="AG647" i="64" a="1"/>
  <c r="AG647" i="64" s="1"/>
  <c r="AG1262" i="64" a="1"/>
  <c r="AG1262" i="64" s="1"/>
  <c r="AG1238" i="64" a="1"/>
  <c r="AG1238" i="64" s="1"/>
  <c r="AG1613" i="64" a="1"/>
  <c r="AG1613" i="64" s="1"/>
  <c r="AG1332" i="64" a="1"/>
  <c r="AG1332" i="64" s="1"/>
  <c r="AG1619" i="64" a="1"/>
  <c r="AG1619" i="64" s="1"/>
  <c r="AG1722" i="64" a="1"/>
  <c r="AG172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431" i="64" a="1"/>
  <c r="AG1697" i="64" a="1"/>
  <c r="AG946" i="64" a="1"/>
  <c r="AG1721" i="64" a="1"/>
  <c r="AG1396" i="64" a="1"/>
  <c r="AG1333" i="64" a="1"/>
  <c r="AG1612" i="64" a="1"/>
  <c r="AG1239" i="64" a="1"/>
  <c r="AG1263" i="64" a="1"/>
  <c r="AG670" i="64" a="1"/>
  <c r="AG1467" i="64" a="1"/>
  <c r="AG1087" i="64" a="1"/>
  <c r="AG1361" i="64" a="1"/>
  <c r="CL26" i="1185" l="1"/>
  <c r="P25" i="1185"/>
  <c r="BI508" i="64"/>
  <c r="BI510" i="64" s="1"/>
  <c r="BI500" i="64" s="1"/>
  <c r="BI502" i="64" s="1"/>
  <c r="BI503" i="64" s="1"/>
  <c r="AG177" i="64"/>
  <c r="AG1721" i="64"/>
  <c r="AF1404" i="64"/>
  <c r="AG1361" i="64"/>
  <c r="AG1333" i="64"/>
  <c r="AG1431" i="64"/>
  <c r="AG1697" i="64"/>
  <c r="AG1396" i="64"/>
  <c r="AG1467" i="64"/>
  <c r="AG1239" i="64"/>
  <c r="AG1263" i="64"/>
  <c r="AG1612" i="64"/>
  <c r="AG1087" i="64"/>
  <c r="AG946" i="64"/>
  <c r="AG670" i="64"/>
  <c r="BK1886" i="64"/>
  <c r="BK1892" i="64" s="1"/>
  <c r="AG1992" i="64"/>
  <c r="AH1466" i="64" a="1"/>
  <c r="AH1466" i="64" s="1"/>
  <c r="AH1430" i="64" a="1"/>
  <c r="AH1430" i="64" s="1"/>
  <c r="AH1395" i="64" a="1"/>
  <c r="AH1395" i="64" s="1"/>
  <c r="AH1984" i="64" a="1"/>
  <c r="AH1984" i="64" s="1"/>
  <c r="AH1360" i="64" a="1"/>
  <c r="AH1360" i="64" s="1"/>
  <c r="AH2018" i="64" a="1"/>
  <c r="AH2018" i="64" s="1"/>
  <c r="T152" i="69"/>
  <c r="U134" i="69"/>
  <c r="U135" i="69" s="1"/>
  <c r="V129" i="69" s="1"/>
  <c r="AH472" i="64" a="1"/>
  <c r="AH472" i="64" s="1"/>
  <c r="AH466" i="64" a="1"/>
  <c r="AH466" i="64" s="1"/>
  <c r="S115" i="69"/>
  <c r="S118" i="69" s="1"/>
  <c r="S125" i="69" s="1"/>
  <c r="U161" i="69"/>
  <c r="U162" i="69" s="1"/>
  <c r="AH1696" i="64" a="1"/>
  <c r="AH1696"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2" i="64" a="1"/>
  <c r="AH1722" i="64" s="1"/>
  <c r="AH1216" i="64" a="1"/>
  <c r="AH1216" i="64" s="1"/>
  <c r="AH1720" i="64" a="1"/>
  <c r="AH1720"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1" i="64" a="1"/>
  <c r="AH1239" i="64" a="1"/>
  <c r="AH1431" i="64" a="1"/>
  <c r="AH946" i="64" a="1"/>
  <c r="AH1263" i="64" a="1"/>
  <c r="AH1396" i="64" a="1"/>
  <c r="AH670" i="64" a="1"/>
  <c r="AH1612" i="64" a="1"/>
  <c r="AH1467" i="64" a="1"/>
  <c r="AH1333" i="64" a="1"/>
  <c r="AH1361" i="64" a="1"/>
  <c r="AH1697" i="64" a="1"/>
  <c r="P26" i="1185" l="1"/>
  <c r="BI511" i="64"/>
  <c r="BI516" i="64" s="1"/>
  <c r="BI504" i="64"/>
  <c r="BJ496" i="64"/>
  <c r="BJ499" i="64" s="1"/>
  <c r="BK1896" i="64" a="1"/>
  <c r="BK1896" i="64" s="1"/>
  <c r="BK1889" i="64" s="1"/>
  <c r="BK1890" i="64" s="1"/>
  <c r="AH177" i="64"/>
  <c r="AH1721" i="64"/>
  <c r="AG1404" i="64"/>
  <c r="AH1396" i="64"/>
  <c r="AH1467" i="64"/>
  <c r="AH1361" i="64"/>
  <c r="AH1333" i="64"/>
  <c r="AH1431" i="64"/>
  <c r="AH1697" i="64"/>
  <c r="AH1239" i="64"/>
  <c r="AH1263" i="64"/>
  <c r="AH1612" i="64"/>
  <c r="AH1087" i="64"/>
  <c r="AH946" i="64"/>
  <c r="AH670" i="64"/>
  <c r="AH1992" i="64"/>
  <c r="AI1466" i="64" a="1"/>
  <c r="AI1466" i="64" s="1"/>
  <c r="AI1430" i="64" a="1"/>
  <c r="AI1430" i="64" s="1"/>
  <c r="AI1395" i="64" a="1"/>
  <c r="AI1395" i="64" s="1"/>
  <c r="AI1984" i="64" a="1"/>
  <c r="AI1984" i="64" s="1"/>
  <c r="AI1360" i="64" a="1"/>
  <c r="AI1360" i="64" s="1"/>
  <c r="AI2018" i="64" a="1"/>
  <c r="AI2018" i="64" s="1"/>
  <c r="AI472" i="64" a="1"/>
  <c r="AI472" i="64" s="1"/>
  <c r="AI466" i="64" a="1"/>
  <c r="AI466" i="64" s="1"/>
  <c r="U140" i="69"/>
  <c r="U150" i="69" s="1"/>
  <c r="U136" i="69"/>
  <c r="U142" i="69"/>
  <c r="U152" i="69" s="1"/>
  <c r="V134" i="69"/>
  <c r="V132" i="69"/>
  <c r="V157" i="69" s="1"/>
  <c r="AI1696" i="64" a="1"/>
  <c r="AI1696"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0" i="64" a="1"/>
  <c r="AI1720"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2" i="64" a="1"/>
  <c r="AI1722"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670" i="64" a="1"/>
  <c r="AI1087" i="64" a="1"/>
  <c r="AI1361" i="64" a="1"/>
  <c r="AI946" i="64" a="1"/>
  <c r="AI1467" i="64" a="1"/>
  <c r="AI1697" i="64" a="1"/>
  <c r="AI1721" i="64" a="1"/>
  <c r="AI1239" i="64" a="1"/>
  <c r="AI1333" i="64" a="1"/>
  <c r="AI1263" i="64" a="1"/>
  <c r="AI1431" i="64" a="1"/>
  <c r="AI1612" i="64" a="1"/>
  <c r="AI1396" i="64" a="1"/>
  <c r="BI512" i="64" l="1"/>
  <c r="BJ507" i="64"/>
  <c r="BJ508" i="64"/>
  <c r="BJ510" i="64" s="1"/>
  <c r="BJ500" i="64" s="1"/>
  <c r="BJ502" i="64" s="1"/>
  <c r="BJ503" i="64" s="1"/>
  <c r="AI177" i="64"/>
  <c r="AI1721" i="64"/>
  <c r="AH1404" i="64"/>
  <c r="AD193" i="64"/>
  <c r="AI1431" i="64"/>
  <c r="AI1361" i="64"/>
  <c r="AI1396" i="64"/>
  <c r="AI1467" i="64"/>
  <c r="AI1697" i="64"/>
  <c r="AI1333" i="64"/>
  <c r="AI1239" i="64"/>
  <c r="AI1263" i="64"/>
  <c r="AI1612" i="64"/>
  <c r="AI1087" i="64"/>
  <c r="AI946" i="64"/>
  <c r="AI670" i="64"/>
  <c r="BL1886" i="64"/>
  <c r="BL1892" i="64" s="1"/>
  <c r="AI1992" i="64"/>
  <c r="AJ1466" i="64" a="1"/>
  <c r="AJ1466" i="64" s="1"/>
  <c r="AJ1430" i="64" a="1"/>
  <c r="AJ1430" i="64" s="1"/>
  <c r="AJ1395" i="64" a="1"/>
  <c r="AJ1395" i="64" s="1"/>
  <c r="AJ1984" i="64" a="1"/>
  <c r="AJ1984" i="64" s="1"/>
  <c r="AJ1360" i="64" a="1"/>
  <c r="AJ1360" i="64" s="1"/>
  <c r="AJ2018" i="64" a="1"/>
  <c r="AJ2018" i="64" s="1"/>
  <c r="AJ466" i="64" a="1"/>
  <c r="AJ466" i="64" s="1"/>
  <c r="AJ472" i="64" a="1"/>
  <c r="AJ472" i="64" s="1"/>
  <c r="U146" i="69"/>
  <c r="U148" i="69" s="1"/>
  <c r="T117" i="69"/>
  <c r="T118" i="69" s="1"/>
  <c r="U112" i="69" s="1"/>
  <c r="V135" i="69"/>
  <c r="V142" i="69" s="1"/>
  <c r="AJ1696" i="64" a="1"/>
  <c r="AJ1696"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0" i="64" a="1"/>
  <c r="AJ1720" i="64" s="1"/>
  <c r="AJ1334" i="64" a="1"/>
  <c r="AJ1334" i="64" s="1"/>
  <c r="AJ645" i="64" a="1"/>
  <c r="AJ645" i="64" s="1"/>
  <c r="AJ1238" i="64" a="1"/>
  <c r="AJ1238" i="64" s="1"/>
  <c r="AJ647" i="64" a="1"/>
  <c r="AJ647" i="64" s="1"/>
  <c r="AJ1216" i="64" a="1"/>
  <c r="AJ1216" i="64" s="1"/>
  <c r="AJ1262" i="64" a="1"/>
  <c r="AJ1262" i="64" s="1"/>
  <c r="AJ1722" i="64" a="1"/>
  <c r="AJ1722"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396" i="64" a="1"/>
  <c r="AJ1721" i="64" a="1"/>
  <c r="AJ670" i="64" a="1"/>
  <c r="AJ1612" i="64" a="1"/>
  <c r="AJ1697" i="64" a="1"/>
  <c r="AJ946" i="64" a="1"/>
  <c r="AJ1333" i="64" a="1"/>
  <c r="AJ1263" i="64" a="1"/>
  <c r="AJ1467" i="64" a="1"/>
  <c r="AJ1239" i="64" a="1"/>
  <c r="AJ1361" i="64" a="1"/>
  <c r="AJ1087" i="64" a="1"/>
  <c r="AJ1431" i="64" a="1"/>
  <c r="BJ504" i="64" l="1"/>
  <c r="BK496" i="64"/>
  <c r="BK499" i="64" s="1"/>
  <c r="BJ511" i="64"/>
  <c r="BL1896" i="64" a="1"/>
  <c r="BL1896" i="64" s="1"/>
  <c r="BL1889" i="64" s="1"/>
  <c r="BL1890" i="64" s="1"/>
  <c r="AJ177" i="64"/>
  <c r="AJ1721" i="64"/>
  <c r="AE193" i="64"/>
  <c r="AI1404" i="64"/>
  <c r="AJ1396" i="64"/>
  <c r="AJ1697" i="64"/>
  <c r="AJ1361" i="64"/>
  <c r="AJ1333" i="64"/>
  <c r="AJ1467" i="64"/>
  <c r="AJ1431" i="64"/>
  <c r="AJ1239" i="64"/>
  <c r="AJ1263" i="64"/>
  <c r="AJ1612" i="64"/>
  <c r="AJ1087" i="64"/>
  <c r="AJ946" i="64"/>
  <c r="AJ670" i="64"/>
  <c r="AJ1992" i="64"/>
  <c r="AK1430" i="64" a="1"/>
  <c r="AK1430" i="64" s="1"/>
  <c r="AK1395" i="64" a="1"/>
  <c r="AK1395" i="64" s="1"/>
  <c r="AK1466" i="64" a="1"/>
  <c r="AK1466" i="64" s="1"/>
  <c r="AK1984" i="64" a="1"/>
  <c r="AK1984" i="64" s="1"/>
  <c r="AK1360" i="64" a="1"/>
  <c r="AK1360" i="64" s="1"/>
  <c r="AK2018" i="64" a="1"/>
  <c r="AK2018" i="64" s="1"/>
  <c r="AK466" i="64" a="1"/>
  <c r="AK466" i="64" s="1"/>
  <c r="AK472" i="64" a="1"/>
  <c r="AK472" i="64" s="1"/>
  <c r="V136" i="69"/>
  <c r="W129" i="69"/>
  <c r="W132" i="69" s="1"/>
  <c r="W157" i="69" s="1"/>
  <c r="V140" i="69"/>
  <c r="V150" i="69" s="1"/>
  <c r="T123" i="69"/>
  <c r="T125" i="69"/>
  <c r="T119" i="69"/>
  <c r="V152" i="69"/>
  <c r="V146" i="69"/>
  <c r="V148" i="69" s="1"/>
  <c r="AK1696" i="64" a="1"/>
  <c r="AK1696"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2" i="64" a="1"/>
  <c r="AK1722" i="64" s="1"/>
  <c r="AK1216" i="64" a="1"/>
  <c r="AK1216" i="64" s="1"/>
  <c r="AK647" i="64" a="1"/>
  <c r="AK647" i="64" s="1"/>
  <c r="AK1238" i="64" a="1"/>
  <c r="AK1238" i="64" s="1"/>
  <c r="AK645" i="64" a="1"/>
  <c r="AK645" i="64" s="1"/>
  <c r="AK1720" i="64" a="1"/>
  <c r="AK172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67" i="64" a="1"/>
  <c r="AK1361" i="64" a="1"/>
  <c r="AK1721" i="64" a="1"/>
  <c r="AK670" i="64" a="1"/>
  <c r="AK1263" i="64" a="1"/>
  <c r="AK1087" i="64" a="1"/>
  <c r="AK1396" i="64" a="1"/>
  <c r="AK1697" i="64" a="1"/>
  <c r="AK1239" i="64" a="1"/>
  <c r="AK1333" i="64" a="1"/>
  <c r="AK1431" i="64" a="1"/>
  <c r="AK1612" i="64" a="1"/>
  <c r="AK946" i="64" a="1"/>
  <c r="BJ516" i="64" l="1"/>
  <c r="BK507" i="64"/>
  <c r="BJ512" i="64"/>
  <c r="BK508" i="64"/>
  <c r="BK510" i="64" s="1"/>
  <c r="BK500" i="64" s="1"/>
  <c r="BK502" i="64" s="1"/>
  <c r="BK503" i="64" s="1"/>
  <c r="AK177" i="64"/>
  <c r="AK1721" i="64"/>
  <c r="AJ1404" i="64"/>
  <c r="AK1361" i="64"/>
  <c r="AK1396" i="64"/>
  <c r="AK1333" i="64"/>
  <c r="AK1697" i="64"/>
  <c r="AK1467" i="64"/>
  <c r="AK1431" i="64"/>
  <c r="AK1239" i="64"/>
  <c r="AK1263" i="64"/>
  <c r="AK1612" i="64"/>
  <c r="AK1087" i="64"/>
  <c r="AK946" i="64"/>
  <c r="AK670" i="64"/>
  <c r="BM1886" i="64"/>
  <c r="BM1892" i="64" s="1"/>
  <c r="S1669" i="64"/>
  <c r="T948" i="64"/>
  <c r="T467" i="64"/>
  <c r="S467" i="64"/>
  <c r="S948" i="64"/>
  <c r="AK1992" i="64"/>
  <c r="AL1430" i="64" a="1"/>
  <c r="AL1430" i="64" s="1"/>
  <c r="AL1466" i="64" a="1"/>
  <c r="AL1466" i="64" s="1"/>
  <c r="AL1395" i="64" a="1"/>
  <c r="AL1395" i="64" s="1"/>
  <c r="AL1984" i="64" a="1"/>
  <c r="AL1984" i="64" s="1"/>
  <c r="AL1360" i="64" a="1"/>
  <c r="AL1360" i="64" s="1"/>
  <c r="AL2018" i="64" a="1"/>
  <c r="AL2018" i="64" s="1"/>
  <c r="W134" i="69"/>
  <c r="W135" i="69" s="1"/>
  <c r="W140" i="69" s="1"/>
  <c r="W150" i="69" s="1"/>
  <c r="AL472" i="64" a="1"/>
  <c r="AL472" i="64" s="1"/>
  <c r="AL466" i="64" a="1"/>
  <c r="AL466" i="64" s="1"/>
  <c r="AL1696" i="64" a="1"/>
  <c r="AL1696"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2" i="64" a="1"/>
  <c r="AL1722" i="64" s="1"/>
  <c r="AL1332" i="64" a="1"/>
  <c r="AL1332" i="64" s="1"/>
  <c r="AL1613" i="64" a="1"/>
  <c r="AL1613" i="64" s="1"/>
  <c r="AL1262" i="64" a="1"/>
  <c r="AL1262" i="64" s="1"/>
  <c r="AL1240" i="64" a="1"/>
  <c r="AL1240" i="64" s="1"/>
  <c r="AL1238" i="64" a="1"/>
  <c r="AL1238" i="64" s="1"/>
  <c r="AL1720" i="64" a="1"/>
  <c r="AL1720"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721" i="64" a="1"/>
  <c r="AL1239" i="64" a="1"/>
  <c r="AL1333" i="64" a="1"/>
  <c r="AL946" i="64" a="1"/>
  <c r="AL670" i="64" a="1"/>
  <c r="AL1431" i="64" a="1"/>
  <c r="AL1263" i="64" a="1"/>
  <c r="AL1697" i="64" a="1"/>
  <c r="AL1087" i="64" a="1"/>
  <c r="AL1396" i="64" a="1"/>
  <c r="AL1612" i="64" a="1"/>
  <c r="AL1467" i="64" a="1"/>
  <c r="AL1361" i="64" a="1"/>
  <c r="BK504" i="64" l="1"/>
  <c r="BL496" i="64"/>
  <c r="BL499" i="64" s="1"/>
  <c r="BK511" i="64"/>
  <c r="BM1896" i="64" a="1"/>
  <c r="BM1896" i="64" s="1"/>
  <c r="BM1889" i="64" s="1"/>
  <c r="BM1890" i="64" s="1"/>
  <c r="AL177" i="64"/>
  <c r="AL1721" i="64"/>
  <c r="AK1404" i="64"/>
  <c r="AL1396" i="64"/>
  <c r="AL1697" i="64"/>
  <c r="AL1467" i="64"/>
  <c r="AL1431" i="64"/>
  <c r="AL1361" i="64"/>
  <c r="AL1333" i="64"/>
  <c r="AL1239" i="64"/>
  <c r="AL1263" i="64"/>
  <c r="AL1612" i="64"/>
  <c r="AL1087" i="64"/>
  <c r="AL946" i="64"/>
  <c r="AL670" i="64"/>
  <c r="S468" i="64"/>
  <c r="S473" i="64" s="1"/>
  <c r="S1670" i="64"/>
  <c r="U948" i="64"/>
  <c r="U467" i="64"/>
  <c r="S1089" i="64"/>
  <c r="AL1992" i="64"/>
  <c r="AM1466" i="64" a="1"/>
  <c r="AM1466" i="64" s="1"/>
  <c r="AM1395" i="64" a="1"/>
  <c r="AM1395" i="64" s="1"/>
  <c r="AM1430" i="64" a="1"/>
  <c r="AM1430" i="64" s="1"/>
  <c r="AM1984" i="64" a="1"/>
  <c r="AM1984" i="64" s="1"/>
  <c r="AM1360" i="64" a="1"/>
  <c r="AM1360" i="64" s="1"/>
  <c r="AM2018" i="64" a="1"/>
  <c r="AM2018" i="64" s="1"/>
  <c r="W161" i="69"/>
  <c r="W162" i="69" s="1"/>
  <c r="AM472" i="64" a="1"/>
  <c r="AM472" i="64" s="1"/>
  <c r="AM466" i="64" a="1"/>
  <c r="AM466" i="64" s="1"/>
  <c r="W136" i="69"/>
  <c r="X129" i="69"/>
  <c r="X134" i="69" s="1"/>
  <c r="W142" i="69"/>
  <c r="W152" i="69" s="1"/>
  <c r="AM1696" i="64" a="1"/>
  <c r="AM1696"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2" i="64" a="1"/>
  <c r="AM1722" i="64" s="1"/>
  <c r="AM647" i="64" a="1"/>
  <c r="AM647" i="64" s="1"/>
  <c r="AM1240" i="64" a="1"/>
  <c r="AM1240" i="64" s="1"/>
  <c r="AM1613" i="64" a="1"/>
  <c r="AM1613" i="64" s="1"/>
  <c r="AM1334" i="64" a="1"/>
  <c r="AM1334" i="64" s="1"/>
  <c r="AM1238" i="64" a="1"/>
  <c r="AM1238" i="64" s="1"/>
  <c r="AM1216" i="64" a="1"/>
  <c r="AM1216" i="64" s="1"/>
  <c r="AM1720" i="64" a="1"/>
  <c r="AM1720"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3" i="64" a="1"/>
  <c r="AM1721" i="64" a="1"/>
  <c r="AM1431" i="64" a="1"/>
  <c r="AM1361" i="64" a="1"/>
  <c r="AM1396" i="64" a="1"/>
  <c r="AM1263" i="64" a="1"/>
  <c r="AM1612" i="64" a="1"/>
  <c r="AM1697" i="64" a="1"/>
  <c r="AM946" i="64" a="1"/>
  <c r="AM1239" i="64" a="1"/>
  <c r="AM1467" i="64" a="1"/>
  <c r="AM1087" i="64" a="1"/>
  <c r="AM670" i="64" a="1"/>
  <c r="BK516" i="64" l="1"/>
  <c r="BK512" i="64"/>
  <c r="BL507" i="64"/>
  <c r="BL508" i="64"/>
  <c r="BL510" i="64" s="1"/>
  <c r="BL500" i="64" s="1"/>
  <c r="BL502" i="64" s="1"/>
  <c r="BL503" i="64" s="1"/>
  <c r="S1671" i="64"/>
  <c r="AM177" i="64"/>
  <c r="AM1721" i="64"/>
  <c r="AL1404" i="64"/>
  <c r="AM1361" i="64"/>
  <c r="AM1333" i="64"/>
  <c r="AM1396" i="64"/>
  <c r="AM1431" i="64"/>
  <c r="AM1467" i="64"/>
  <c r="AM1697" i="64"/>
  <c r="AM1239" i="64"/>
  <c r="AM1263" i="64"/>
  <c r="AM1612" i="64"/>
  <c r="AM1087" i="64"/>
  <c r="AM946" i="64"/>
  <c r="AM670" i="64"/>
  <c r="S469" i="64"/>
  <c r="T464" i="64"/>
  <c r="T468" i="64" s="1"/>
  <c r="T473" i="64" s="1"/>
  <c r="BN1886" i="64"/>
  <c r="T1614" i="64"/>
  <c r="V948" i="64"/>
  <c r="V467" i="64"/>
  <c r="T1089" i="64"/>
  <c r="AM1992" i="64"/>
  <c r="AN1466" i="64" a="1"/>
  <c r="AN1466" i="64" s="1"/>
  <c r="AN1430" i="64" a="1"/>
  <c r="AN1430" i="64" s="1"/>
  <c r="AN1395" i="64" a="1"/>
  <c r="AN1395" i="64" s="1"/>
  <c r="AN1984" i="64" a="1"/>
  <c r="AN1984" i="64" s="1"/>
  <c r="AN1360" i="64" a="1"/>
  <c r="AN1360" i="64" s="1"/>
  <c r="AN2018" i="64" a="1"/>
  <c r="AN2018" i="64" s="1"/>
  <c r="W146" i="69"/>
  <c r="W148" i="69" s="1"/>
  <c r="V115" i="69"/>
  <c r="V118" i="69" s="1"/>
  <c r="V125" i="69" s="1"/>
  <c r="AN472" i="64" a="1"/>
  <c r="AN472" i="64" s="1"/>
  <c r="AN466" i="64" a="1"/>
  <c r="AN466" i="64" s="1"/>
  <c r="X132" i="69"/>
  <c r="X157" i="69" s="1"/>
  <c r="AN1696" i="64" a="1"/>
  <c r="AN1696"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2" i="64" a="1"/>
  <c r="AN1722" i="64" s="1"/>
  <c r="AN1720" i="64" a="1"/>
  <c r="AN1720"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467" i="64" a="1"/>
  <c r="AN1333" i="64" a="1"/>
  <c r="AN1263" i="64" a="1"/>
  <c r="AN946" i="64" a="1"/>
  <c r="AN1087" i="64" a="1"/>
  <c r="AN1721" i="64" a="1"/>
  <c r="AN1361" i="64" a="1"/>
  <c r="AN1431" i="64" a="1"/>
  <c r="AN1612" i="64" a="1"/>
  <c r="AN1239" i="64" a="1"/>
  <c r="AN670" i="64" a="1"/>
  <c r="AN1697" i="64" a="1"/>
  <c r="AN1396" i="64" a="1"/>
  <c r="BL504" i="64" l="1"/>
  <c r="BM496" i="64"/>
  <c r="BM499" i="64" s="1"/>
  <c r="BL511" i="64"/>
  <c r="AN177" i="64"/>
  <c r="AN1721" i="64"/>
  <c r="AM1404" i="64"/>
  <c r="AN1333" i="64"/>
  <c r="AN1396" i="64"/>
  <c r="AN1431" i="64"/>
  <c r="AN1467" i="64"/>
  <c r="AN1697" i="64"/>
  <c r="AN1361" i="64"/>
  <c r="AN1239" i="64"/>
  <c r="AN1263" i="64"/>
  <c r="AN1612" i="64"/>
  <c r="AN1087" i="64"/>
  <c r="AN946" i="64"/>
  <c r="AN670" i="64"/>
  <c r="U464" i="64"/>
  <c r="U468" i="64" s="1"/>
  <c r="U473" i="64" s="1"/>
  <c r="T469" i="64"/>
  <c r="T571" i="64"/>
  <c r="K571" i="64" s="1"/>
  <c r="BN1892" i="64"/>
  <c r="W948" i="64"/>
  <c r="W467" i="64"/>
  <c r="U1089" i="64"/>
  <c r="AN1992" i="64"/>
  <c r="AO1466" i="64" a="1"/>
  <c r="AO1466" i="64" s="1"/>
  <c r="AO1430" i="64" a="1"/>
  <c r="AO1430" i="64" s="1"/>
  <c r="AO1395" i="64" a="1"/>
  <c r="AO1395" i="64" s="1"/>
  <c r="AO1984" i="64" a="1"/>
  <c r="AO1984" i="64" s="1"/>
  <c r="AO1360" i="64" a="1"/>
  <c r="AO1360" i="64" s="1"/>
  <c r="AO2018" i="64" a="1"/>
  <c r="AO2018" i="64" s="1"/>
  <c r="AO472" i="64" a="1"/>
  <c r="AO472" i="64" s="1"/>
  <c r="AO466" i="64" a="1"/>
  <c r="AO466" i="64" s="1"/>
  <c r="X135" i="69"/>
  <c r="X136" i="69" s="1"/>
  <c r="AO1696" i="64" a="1"/>
  <c r="AO1696"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2" i="64" a="1"/>
  <c r="AO1722" i="64" s="1"/>
  <c r="AO645" i="64" a="1"/>
  <c r="AO645" i="64" s="1"/>
  <c r="AO1720" i="64" a="1"/>
  <c r="AO172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239" i="64" a="1"/>
  <c r="AO1467" i="64" a="1"/>
  <c r="AO1263" i="64" a="1"/>
  <c r="AO1721" i="64" a="1"/>
  <c r="AO1697" i="64" a="1"/>
  <c r="AO1612" i="64" a="1"/>
  <c r="AO1361" i="64" a="1"/>
  <c r="AO1087" i="64" a="1"/>
  <c r="AO670" i="64" a="1"/>
  <c r="AO1333" i="64" a="1"/>
  <c r="AO1396" i="64" a="1"/>
  <c r="AO1431" i="64" a="1"/>
  <c r="AO946" i="64" a="1"/>
  <c r="BL512" i="64" l="1"/>
  <c r="BM507" i="64"/>
  <c r="BL516" i="64"/>
  <c r="BM508" i="64"/>
  <c r="BM510" i="64" s="1"/>
  <c r="BM500" i="64" s="1"/>
  <c r="BM502" i="64" s="1"/>
  <c r="BM503" i="64" s="1"/>
  <c r="BN1896" i="64" a="1"/>
  <c r="BN1896" i="64" s="1"/>
  <c r="BN1889" i="64" s="1"/>
  <c r="BN1890" i="64" s="1"/>
  <c r="N1890" i="64" s="1"/>
  <c r="AO177" i="64"/>
  <c r="AO1721" i="64"/>
  <c r="AN1404" i="64"/>
  <c r="AO1396" i="64"/>
  <c r="AO1361" i="64"/>
  <c r="AO1333" i="64"/>
  <c r="AO1431" i="64"/>
  <c r="AO1697" i="64"/>
  <c r="AO1467" i="64"/>
  <c r="AO1239" i="64"/>
  <c r="AO1263" i="64"/>
  <c r="AO1612" i="64"/>
  <c r="AO1087" i="64"/>
  <c r="AO946" i="64"/>
  <c r="AO670" i="64"/>
  <c r="U469" i="64"/>
  <c r="V464" i="64"/>
  <c r="V468" i="64" s="1"/>
  <c r="V473" i="64" s="1"/>
  <c r="S574" i="64"/>
  <c r="X948" i="64"/>
  <c r="X467" i="64"/>
  <c r="V1089" i="64"/>
  <c r="U1614" i="64"/>
  <c r="S1699" i="64"/>
  <c r="AP1466" i="64" a="1"/>
  <c r="AP1466" i="64" s="1"/>
  <c r="AP1430" i="64" a="1"/>
  <c r="AP1430" i="64" s="1"/>
  <c r="AP1395" i="64" a="1"/>
  <c r="AP1395" i="64" s="1"/>
  <c r="AO1992" i="64"/>
  <c r="AP1984" i="64" a="1"/>
  <c r="AP1984" i="64" s="1"/>
  <c r="AP1360" i="64" a="1"/>
  <c r="AP1360" i="64" s="1"/>
  <c r="AP2018" i="64" a="1"/>
  <c r="AP2018" i="64" s="1"/>
  <c r="AP472" i="64" a="1"/>
  <c r="AP472" i="64" s="1"/>
  <c r="AP466" i="64" a="1"/>
  <c r="AP466" i="64" s="1"/>
  <c r="X140" i="69"/>
  <c r="X150" i="69" s="1"/>
  <c r="Y129" i="69"/>
  <c r="Y134" i="69" s="1"/>
  <c r="X142" i="69"/>
  <c r="X146" i="69" s="1"/>
  <c r="X148" i="69" s="1"/>
  <c r="AP1696" i="64" a="1"/>
  <c r="AP1696"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2" i="64" a="1"/>
  <c r="AP1722" i="64" s="1"/>
  <c r="AP1216" i="64" a="1"/>
  <c r="AP1216" i="64" s="1"/>
  <c r="AP647" i="64" a="1"/>
  <c r="AP647" i="64" s="1"/>
  <c r="AP1332" i="64" a="1"/>
  <c r="AP1332" i="64" s="1"/>
  <c r="AP1613" i="64" a="1"/>
  <c r="AP1613" i="64" s="1"/>
  <c r="AP1262" i="64" a="1"/>
  <c r="AP1262" i="64" s="1"/>
  <c r="AP1720" i="64" a="1"/>
  <c r="AP1720"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3" i="64" a="1"/>
  <c r="AP1361" i="64" a="1"/>
  <c r="AP1087" i="64" a="1"/>
  <c r="AP1697" i="64" a="1"/>
  <c r="AP1239" i="64" a="1"/>
  <c r="AP1467" i="64" a="1"/>
  <c r="AP1431" i="64" a="1"/>
  <c r="AP1263" i="64" a="1"/>
  <c r="AP1612" i="64" a="1"/>
  <c r="AP670" i="64" a="1"/>
  <c r="AP1396" i="64" a="1"/>
  <c r="AP1721" i="64" a="1"/>
  <c r="AP946" i="64" a="1"/>
  <c r="BM504" i="64" l="1"/>
  <c r="BN496" i="64"/>
  <c r="BN499" i="64" s="1"/>
  <c r="BM511" i="64"/>
  <c r="AP177" i="64"/>
  <c r="AP1721" i="64"/>
  <c r="AO1404" i="64"/>
  <c r="S572" i="64"/>
  <c r="S576" i="64" s="1"/>
  <c r="AP1333" i="64"/>
  <c r="AP1697" i="64"/>
  <c r="L1697"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6" i="64"/>
  <c r="U574" i="64"/>
  <c r="V571" i="64"/>
  <c r="Y948" i="64"/>
  <c r="Y467" i="64"/>
  <c r="W1089" i="64"/>
  <c r="AP1992" i="64"/>
  <c r="L1992" i="64" s="1"/>
  <c r="AQ1466" i="64" a="1"/>
  <c r="AQ1466" i="64" s="1"/>
  <c r="AQ1430" i="64" a="1"/>
  <c r="AQ1430" i="64" s="1"/>
  <c r="AQ1395" i="64" a="1"/>
  <c r="AQ1395" i="64" s="1"/>
  <c r="AQ1984" i="64" a="1"/>
  <c r="AQ1984" i="64" s="1"/>
  <c r="AQ1360" i="64" a="1"/>
  <c r="AQ1360" i="64" s="1"/>
  <c r="AQ2018" i="64" a="1"/>
  <c r="AQ2018" i="64" s="1"/>
  <c r="X152" i="69"/>
  <c r="AQ472" i="64" a="1"/>
  <c r="AQ472" i="64" s="1"/>
  <c r="AQ466" i="64" a="1"/>
  <c r="AQ466" i="64" s="1"/>
  <c r="Y132" i="69"/>
  <c r="Y157" i="69" s="1"/>
  <c r="AK17" i="69"/>
  <c r="AK18" i="69" s="1"/>
  <c r="AQ1696" i="64" a="1"/>
  <c r="AQ1696"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2" i="64" a="1"/>
  <c r="AQ1722" i="64" s="1"/>
  <c r="AQ1334" i="64" a="1"/>
  <c r="AQ1334" i="64" s="1"/>
  <c r="AQ1613" i="64" a="1"/>
  <c r="AQ1613" i="64" s="1"/>
  <c r="AQ645" i="64" a="1"/>
  <c r="AQ645" i="64" s="1"/>
  <c r="AQ1238" i="64" a="1"/>
  <c r="AQ1238" i="64" s="1"/>
  <c r="AQ1216" i="64" a="1"/>
  <c r="AQ1216" i="64" s="1"/>
  <c r="AQ1240" i="64" a="1"/>
  <c r="AQ1240" i="64" s="1"/>
  <c r="AQ1720" i="64" a="1"/>
  <c r="AQ1720"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263" i="64" a="1"/>
  <c r="AQ1396" i="64" a="1"/>
  <c r="AQ1467" i="64" a="1"/>
  <c r="AQ1239" i="64" a="1"/>
  <c r="AQ1087" i="64" a="1"/>
  <c r="AQ1697" i="64" a="1"/>
  <c r="AQ1721" i="64" a="1"/>
  <c r="AQ1361" i="64" a="1"/>
  <c r="AQ1612" i="64" a="1"/>
  <c r="AQ1431" i="64" a="1"/>
  <c r="AQ1333" i="64" a="1"/>
  <c r="AQ670" i="64" a="1"/>
  <c r="AQ946" i="64" a="1"/>
  <c r="BM516" i="64" l="1"/>
  <c r="BM512" i="64"/>
  <c r="BN507" i="64"/>
  <c r="BN508" i="64"/>
  <c r="BN510" i="64" s="1"/>
  <c r="BN500" i="64" s="1"/>
  <c r="BN502" i="64" s="1"/>
  <c r="BN503" i="64" s="1"/>
  <c r="BO1892" i="64"/>
  <c r="AQ177" i="64"/>
  <c r="AQ1721" i="64"/>
  <c r="AP1404" i="64"/>
  <c r="L1404" i="64" s="1"/>
  <c r="AQ1697" i="64"/>
  <c r="AQ1361" i="64"/>
  <c r="AQ1333" i="64"/>
  <c r="AQ1396" i="64"/>
  <c r="AQ1431" i="64"/>
  <c r="AQ1467" i="64"/>
  <c r="AQ1239" i="64"/>
  <c r="AQ1263" i="64"/>
  <c r="AQ1612" i="64"/>
  <c r="AQ1087" i="64"/>
  <c r="AQ946" i="64"/>
  <c r="AQ670" i="64"/>
  <c r="V574" i="64"/>
  <c r="V572" i="64" s="1"/>
  <c r="U572" i="64"/>
  <c r="T576" i="64"/>
  <c r="Z948" i="64"/>
  <c r="Z467" i="64"/>
  <c r="X1089" i="64"/>
  <c r="T1699" i="64"/>
  <c r="X464" i="64"/>
  <c r="W469" i="64"/>
  <c r="V1614" i="64"/>
  <c r="AQ1992" i="64"/>
  <c r="AR1466" i="64" a="1"/>
  <c r="AR1466" i="64" s="1"/>
  <c r="AR1430" i="64" a="1"/>
  <c r="AR1430" i="64" s="1"/>
  <c r="AR1395" i="64" a="1"/>
  <c r="AR1395" i="64" s="1"/>
  <c r="AR1984" i="64" a="1"/>
  <c r="AR1984" i="64" s="1"/>
  <c r="AR1360" i="64" a="1"/>
  <c r="AR1360" i="64" s="1"/>
  <c r="AR2018" i="64" a="1"/>
  <c r="AR2018" i="64" s="1"/>
  <c r="AR466" i="64" a="1"/>
  <c r="AR466" i="64" s="1"/>
  <c r="AR472" i="64" a="1"/>
  <c r="AR472" i="64" s="1"/>
  <c r="Y135" i="69"/>
  <c r="Y142" i="69" s="1"/>
  <c r="X115" i="69"/>
  <c r="X118" i="69" s="1"/>
  <c r="X123" i="69" s="1"/>
  <c r="AR1696" i="64" a="1"/>
  <c r="AR1696"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2" i="64" a="1"/>
  <c r="AR1722" i="64" s="1"/>
  <c r="AR1216" i="64" a="1"/>
  <c r="AR1216" i="64" s="1"/>
  <c r="AR1720" i="64" a="1"/>
  <c r="AR1720"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3" i="64" a="1"/>
  <c r="AR1721" i="64" a="1"/>
  <c r="AR1431" i="64" a="1"/>
  <c r="AR1239" i="64" a="1"/>
  <c r="AR946" i="64" a="1"/>
  <c r="AR1361" i="64" a="1"/>
  <c r="AR1087" i="64" a="1"/>
  <c r="AR1396" i="64" a="1"/>
  <c r="AR1697" i="64" a="1"/>
  <c r="AR1612" i="64" a="1"/>
  <c r="AR670" i="64" a="1"/>
  <c r="AR1467" i="64" a="1"/>
  <c r="AR1263" i="64" a="1"/>
  <c r="BN504" i="64" l="1"/>
  <c r="N503" i="64"/>
  <c r="O496" i="64" s="1"/>
  <c r="BO496" i="64"/>
  <c r="BN511" i="64"/>
  <c r="BO1896" i="64" a="1"/>
  <c r="BO1896" i="64" s="1"/>
  <c r="BO1889" i="64" s="1"/>
  <c r="AR177" i="64"/>
  <c r="AR1721" i="64"/>
  <c r="AQ1404" i="64"/>
  <c r="AR1467" i="64"/>
  <c r="AR1697" i="64"/>
  <c r="AR1333" i="64"/>
  <c r="AR1396" i="64"/>
  <c r="AR1361" i="64"/>
  <c r="AR1431" i="64"/>
  <c r="AR1239" i="64"/>
  <c r="AR1263" i="64"/>
  <c r="AR1612" i="64"/>
  <c r="AR1087" i="64"/>
  <c r="AR946" i="64"/>
  <c r="AR670" i="64"/>
  <c r="W571" i="64"/>
  <c r="U576" i="64"/>
  <c r="V576" i="64"/>
  <c r="AA948" i="64"/>
  <c r="Z1089" i="64"/>
  <c r="AA467" i="64"/>
  <c r="Y1089" i="64"/>
  <c r="X468" i="64"/>
  <c r="X473" i="64" s="1"/>
  <c r="AR1992" i="64"/>
  <c r="AS1466" i="64" a="1"/>
  <c r="AS1466" i="64" s="1"/>
  <c r="AS1430" i="64" a="1"/>
  <c r="AS1430" i="64" s="1"/>
  <c r="AS1395" i="64" a="1"/>
  <c r="AS1395" i="64" s="1"/>
  <c r="AS1984" i="64" a="1"/>
  <c r="AS1984" i="64" s="1"/>
  <c r="AS1360" i="64" a="1"/>
  <c r="AS1360" i="64" s="1"/>
  <c r="AS2018" i="64" a="1"/>
  <c r="AS2018" i="64" s="1"/>
  <c r="Y136" i="69"/>
  <c r="Z129" i="69"/>
  <c r="Z134" i="69" s="1"/>
  <c r="Y140" i="69"/>
  <c r="Y150" i="69" s="1"/>
  <c r="AS472" i="64" a="1"/>
  <c r="AS472" i="64" s="1"/>
  <c r="AS466" i="64" a="1"/>
  <c r="AS466" i="64" s="1"/>
  <c r="Y152" i="69"/>
  <c r="Y146" i="69"/>
  <c r="Y148" i="69" s="1"/>
  <c r="AS1696" i="64" a="1"/>
  <c r="AS1696"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2" i="64" a="1"/>
  <c r="AS1722" i="64" s="1"/>
  <c r="AS1216" i="64" a="1"/>
  <c r="AS1216" i="64" s="1"/>
  <c r="AS645" i="64" a="1"/>
  <c r="AS645" i="64" s="1"/>
  <c r="AS1619" i="64" a="1"/>
  <c r="AS1619" i="64" s="1"/>
  <c r="AS647" i="64" a="1"/>
  <c r="AS647" i="64" s="1"/>
  <c r="AS1332" i="64" a="1"/>
  <c r="AS1332" i="64" s="1"/>
  <c r="AS1720" i="64" a="1"/>
  <c r="AS1720"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333" i="64" a="1"/>
  <c r="AS1087" i="64" a="1"/>
  <c r="AS1467" i="64" a="1"/>
  <c r="AS1396" i="64" a="1"/>
  <c r="AS1721" i="64" a="1"/>
  <c r="AS1361" i="64" a="1"/>
  <c r="AS1697" i="64" a="1"/>
  <c r="AS1239" i="64" a="1"/>
  <c r="AS670" i="64" a="1"/>
  <c r="AS1612" i="64" a="1"/>
  <c r="AS946" i="64" a="1"/>
  <c r="AS1431" i="64" a="1"/>
  <c r="AS1263" i="64" a="1"/>
  <c r="BN516" i="64" l="1"/>
  <c r="BN512" i="64"/>
  <c r="BO507" i="64"/>
  <c r="N511" i="64"/>
  <c r="O507" i="64" s="1"/>
  <c r="BO499" i="64"/>
  <c r="BO1890" i="64"/>
  <c r="BP1886" i="64" s="1"/>
  <c r="AS177" i="64"/>
  <c r="AS1721" i="64"/>
  <c r="AR1404" i="64"/>
  <c r="AS1361" i="64"/>
  <c r="AS1333" i="64"/>
  <c r="AS1396" i="64"/>
  <c r="AS1467" i="64"/>
  <c r="AS1431" i="64"/>
  <c r="AS1697" i="64"/>
  <c r="AS1239" i="64"/>
  <c r="AS1263" i="64"/>
  <c r="AS1612" i="64"/>
  <c r="AS1087" i="64"/>
  <c r="AS946" i="64"/>
  <c r="AS670" i="64"/>
  <c r="W574" i="64"/>
  <c r="X571" i="64"/>
  <c r="AB948" i="64"/>
  <c r="AA1089" i="64"/>
  <c r="AB467" i="64"/>
  <c r="AC467" i="64"/>
  <c r="W1614" i="64"/>
  <c r="U1699" i="64"/>
  <c r="Y464" i="64"/>
  <c r="X469" i="64"/>
  <c r="AS1992" i="64"/>
  <c r="AT1466" i="64" a="1"/>
  <c r="AT1466" i="64" s="1"/>
  <c r="AT1430" i="64" a="1"/>
  <c r="AT1430" i="64" s="1"/>
  <c r="AT1395" i="64" a="1"/>
  <c r="AT1395" i="64" s="1"/>
  <c r="AT1984" i="64" a="1"/>
  <c r="AT1984" i="64" s="1"/>
  <c r="AT1360" i="64" a="1"/>
  <c r="AT1360" i="64" s="1"/>
  <c r="AT2018" i="64" a="1"/>
  <c r="AT2018" i="64" s="1"/>
  <c r="Z132" i="69"/>
  <c r="Z157" i="69" s="1"/>
  <c r="AT472" i="64" a="1"/>
  <c r="AT472" i="64" s="1"/>
  <c r="AT466" i="64" a="1"/>
  <c r="AT466" i="64" s="1"/>
  <c r="AN17" i="69"/>
  <c r="AN18" i="69" s="1"/>
  <c r="Y117" i="69"/>
  <c r="Y118" i="69" s="1"/>
  <c r="Y123" i="69" s="1"/>
  <c r="AT1696" i="64" a="1"/>
  <c r="AT1696"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0" i="64" a="1"/>
  <c r="AT1720" i="64" s="1"/>
  <c r="AT1334" i="64" a="1"/>
  <c r="AT1334" i="64" s="1"/>
  <c r="AT1240" i="64" a="1"/>
  <c r="AT1240" i="64" s="1"/>
  <c r="AT1619" i="64" a="1"/>
  <c r="AT1619" i="64" s="1"/>
  <c r="AT645" i="64" a="1"/>
  <c r="AT645" i="64" s="1"/>
  <c r="AT1613" i="64" a="1"/>
  <c r="AT1613" i="64" s="1"/>
  <c r="AT647" i="64" a="1"/>
  <c r="AT647" i="64" s="1"/>
  <c r="AT1722" i="64" a="1"/>
  <c r="AT1722"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467" i="64" a="1"/>
  <c r="AT946" i="64" a="1"/>
  <c r="AT1721" i="64" a="1"/>
  <c r="AT1239" i="64" a="1"/>
  <c r="AT1087" i="64" a="1"/>
  <c r="AT1361" i="64" a="1"/>
  <c r="AT1396" i="64" a="1"/>
  <c r="AT1612" i="64" a="1"/>
  <c r="AT1333" i="64" a="1"/>
  <c r="AT670" i="64" a="1"/>
  <c r="AT1431" i="64" a="1"/>
  <c r="AT1697" i="64" a="1"/>
  <c r="AT1263" i="64" a="1"/>
  <c r="BO508" i="64" l="1"/>
  <c r="BP1892" i="64"/>
  <c r="AT177" i="64"/>
  <c r="AT1721" i="64"/>
  <c r="AS1404" i="64"/>
  <c r="W572" i="64"/>
  <c r="W576" i="64" s="1"/>
  <c r="AT1467" i="64"/>
  <c r="AT1697" i="64"/>
  <c r="AT1361" i="64"/>
  <c r="AT1396" i="64"/>
  <c r="AT1431" i="64"/>
  <c r="AT1333" i="64"/>
  <c r="AT1239" i="64"/>
  <c r="AT1263" i="64"/>
  <c r="AT1612" i="64"/>
  <c r="AT1087" i="64"/>
  <c r="AT946" i="64"/>
  <c r="AT670" i="64"/>
  <c r="AC948" i="64"/>
  <c r="Y468" i="64"/>
  <c r="Y473" i="64" s="1"/>
  <c r="AT1992" i="64"/>
  <c r="AU1466" i="64" a="1"/>
  <c r="AU1466" i="64" s="1"/>
  <c r="AU1430" i="64" a="1"/>
  <c r="AU1430" i="64" s="1"/>
  <c r="AU1395" i="64" a="1"/>
  <c r="AU1395" i="64" s="1"/>
  <c r="AU1984" i="64" a="1"/>
  <c r="AU1984" i="64" s="1"/>
  <c r="AU1360" i="64" a="1"/>
  <c r="AU1360" i="64" s="1"/>
  <c r="AU2018" i="64" a="1"/>
  <c r="AU2018" i="64" s="1"/>
  <c r="Z135" i="69"/>
  <c r="Z140" i="69" s="1"/>
  <c r="Z150" i="69" s="1"/>
  <c r="AU472" i="64" a="1"/>
  <c r="AU472" i="64" s="1"/>
  <c r="AU466" i="64" a="1"/>
  <c r="AU466" i="64" s="1"/>
  <c r="AU1696" i="64" a="1"/>
  <c r="AU1696"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0" i="64" a="1"/>
  <c r="AU1720" i="64" s="1"/>
  <c r="AU1613" i="64" a="1"/>
  <c r="AU1613" i="64" s="1"/>
  <c r="AU1216" i="64" a="1"/>
  <c r="AU1216" i="64" s="1"/>
  <c r="AU647" i="64" a="1"/>
  <c r="AU647" i="64" s="1"/>
  <c r="AU1619" i="64" a="1"/>
  <c r="AU1619" i="64" s="1"/>
  <c r="AU1722" i="64" a="1"/>
  <c r="AU1722"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33" i="64" a="1"/>
  <c r="AU1396" i="64" a="1"/>
  <c r="AU1431" i="64" a="1"/>
  <c r="AU946" i="64" a="1"/>
  <c r="AU1361" i="64" a="1"/>
  <c r="AU1467" i="64" a="1"/>
  <c r="AU1239" i="64" a="1"/>
  <c r="AU1721" i="64" a="1"/>
  <c r="AU670" i="64" a="1"/>
  <c r="AU1612" i="64" a="1"/>
  <c r="AU1263" i="64" a="1"/>
  <c r="AU1087" i="64" a="1"/>
  <c r="AU1697" i="64" a="1"/>
  <c r="BO510" i="64" l="1"/>
  <c r="BP1896" i="64" a="1"/>
  <c r="BP1896" i="64" s="1"/>
  <c r="BP1889" i="64" s="1"/>
  <c r="AU177" i="64"/>
  <c r="AU1721" i="64"/>
  <c r="AT1404" i="64"/>
  <c r="AP193" i="64"/>
  <c r="AU1361" i="64"/>
  <c r="AU1697" i="64"/>
  <c r="AU1333" i="64"/>
  <c r="AU1431" i="64"/>
  <c r="AU1396" i="64"/>
  <c r="AU1467" i="64"/>
  <c r="AU1239" i="64"/>
  <c r="AU1263" i="64"/>
  <c r="AU1612" i="64"/>
  <c r="AU1087" i="64"/>
  <c r="AU946" i="64"/>
  <c r="AU670" i="64"/>
  <c r="X574" i="64"/>
  <c r="Y571" i="64"/>
  <c r="AD948" i="64"/>
  <c r="AB1089" i="64"/>
  <c r="AD467" i="64"/>
  <c r="AC1089" i="64"/>
  <c r="T1665" i="64"/>
  <c r="S1675" i="64"/>
  <c r="S1217" i="64"/>
  <c r="Y469" i="64"/>
  <c r="Z464" i="64"/>
  <c r="V1699" i="64"/>
  <c r="X1614" i="64"/>
  <c r="AV1466" i="64" a="1"/>
  <c r="AV1466" i="64" s="1"/>
  <c r="AV1430" i="64" a="1"/>
  <c r="AV1430" i="64" s="1"/>
  <c r="AV1395" i="64" a="1"/>
  <c r="AV1395" i="64" s="1"/>
  <c r="AU1992" i="64"/>
  <c r="AV1984" i="64" a="1"/>
  <c r="AV1984" i="64" s="1"/>
  <c r="AV1360" i="64" a="1"/>
  <c r="AV1360" i="64" s="1"/>
  <c r="AV2018" i="64" a="1"/>
  <c r="AV2018" i="64" s="1"/>
  <c r="Z142" i="69"/>
  <c r="Z152" i="69" s="1"/>
  <c r="AA129" i="69"/>
  <c r="AA134" i="69" s="1"/>
  <c r="Z136" i="69"/>
  <c r="AV472" i="64" a="1"/>
  <c r="AV472" i="64" s="1"/>
  <c r="AV466" i="64" a="1"/>
  <c r="AV466" i="64" s="1"/>
  <c r="AV1696" i="64" a="1"/>
  <c r="AV1696"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0" i="64" a="1"/>
  <c r="AV1720" i="64" s="1"/>
  <c r="AV1619" i="64" a="1"/>
  <c r="AV1619" i="64" s="1"/>
  <c r="AV1332" i="64" a="1"/>
  <c r="AV1332" i="64" s="1"/>
  <c r="AV1238" i="64" a="1"/>
  <c r="AV1238" i="64" s="1"/>
  <c r="AV645" i="64" a="1"/>
  <c r="AV645" i="64" s="1"/>
  <c r="AV1262" i="64" a="1"/>
  <c r="AV1262" i="64" s="1"/>
  <c r="AV1722" i="64" a="1"/>
  <c r="AV1722"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263" i="64" a="1"/>
  <c r="AV670" i="64" a="1"/>
  <c r="AV946" i="64" a="1"/>
  <c r="AV1087" i="64" a="1"/>
  <c r="AV1361" i="64" a="1"/>
  <c r="AV1697" i="64" a="1"/>
  <c r="AV1612" i="64" a="1"/>
  <c r="AV1333" i="64" a="1"/>
  <c r="AV1467" i="64" a="1"/>
  <c r="AV1431" i="64" a="1"/>
  <c r="AV1396" i="64" a="1"/>
  <c r="AV1239" i="64" a="1"/>
  <c r="AV1721" i="64" a="1"/>
  <c r="BO500" i="64" l="1"/>
  <c r="BO502" i="64" s="1"/>
  <c r="BO503" i="64" s="1"/>
  <c r="BO511" i="64"/>
  <c r="BP1890" i="64"/>
  <c r="BQ1886" i="64" s="1"/>
  <c r="AV177" i="64"/>
  <c r="AV1721" i="64"/>
  <c r="AQ193" i="64"/>
  <c r="AU1404" i="64"/>
  <c r="X572" i="64"/>
  <c r="X576" i="64" s="1"/>
  <c r="AV1396" i="64"/>
  <c r="AV1431" i="64"/>
  <c r="AV1467" i="64"/>
  <c r="AV1333" i="64"/>
  <c r="AV1697" i="64"/>
  <c r="AV1361" i="64"/>
  <c r="AV1239" i="64"/>
  <c r="AV1263" i="64"/>
  <c r="AV1612" i="64"/>
  <c r="AV1087" i="64"/>
  <c r="AV946" i="64"/>
  <c r="AV670" i="64"/>
  <c r="T1669" i="64"/>
  <c r="AD1089" i="64"/>
  <c r="AE948" i="64"/>
  <c r="AE467" i="64"/>
  <c r="Z468" i="64"/>
  <c r="Z473" i="64" s="1"/>
  <c r="AV1992" i="64"/>
  <c r="AW1466" i="64" a="1"/>
  <c r="AW1466" i="64" s="1"/>
  <c r="AW1430" i="64" a="1"/>
  <c r="AW1430" i="64" s="1"/>
  <c r="AW1395" i="64" a="1"/>
  <c r="AW1395" i="64" s="1"/>
  <c r="AW1984" i="64" a="1"/>
  <c r="AW1984" i="64" s="1"/>
  <c r="AW1360" i="64" a="1"/>
  <c r="AW1360" i="64" s="1"/>
  <c r="AW2018" i="64" a="1"/>
  <c r="AW2018" i="64" s="1"/>
  <c r="Z146" i="69"/>
  <c r="Z148" i="69" s="1"/>
  <c r="AA132" i="69"/>
  <c r="AA157" i="69" s="1"/>
  <c r="AW472" i="64" a="1"/>
  <c r="AW472" i="64" s="1"/>
  <c r="AW466" i="64" a="1"/>
  <c r="AW466" i="64" s="1"/>
  <c r="AW1696" i="64" a="1"/>
  <c r="AW1696"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0" i="64" a="1"/>
  <c r="AW1720" i="64" s="1"/>
  <c r="AW647" i="64" a="1"/>
  <c r="AW647" i="64" s="1"/>
  <c r="AW1613" i="64" a="1"/>
  <c r="AW1613" i="64" s="1"/>
  <c r="AW1334" i="64" a="1"/>
  <c r="AW1334" i="64" s="1"/>
  <c r="AW1238" i="64" a="1"/>
  <c r="AW1238" i="64" s="1"/>
  <c r="AW1332" i="64" a="1"/>
  <c r="AW1332" i="64" s="1"/>
  <c r="AW1240" i="64" a="1"/>
  <c r="AW1240" i="64" s="1"/>
  <c r="AW1619" i="64" a="1"/>
  <c r="AW1619" i="64" s="1"/>
  <c r="AW1722" i="64" a="1"/>
  <c r="AW1722"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721" i="64" a="1"/>
  <c r="AW1239" i="64" a="1"/>
  <c r="AW1612" i="64" a="1"/>
  <c r="AW1333" i="64" a="1"/>
  <c r="AW1087" i="64" a="1"/>
  <c r="AW1467" i="64" a="1"/>
  <c r="AW670" i="64" a="1"/>
  <c r="AW1396" i="64" a="1"/>
  <c r="AW1431" i="64" a="1"/>
  <c r="AW1361" i="64" a="1"/>
  <c r="AW1697" i="64" a="1"/>
  <c r="AW946" i="64" a="1"/>
  <c r="AW1263" i="64" a="1"/>
  <c r="BO516" i="64" l="1"/>
  <c r="BO512" i="64"/>
  <c r="BP507" i="64"/>
  <c r="BP496" i="64"/>
  <c r="BO504" i="64"/>
  <c r="BQ1892" i="64"/>
  <c r="AW177" i="64"/>
  <c r="AW1721" i="64"/>
  <c r="AV1404" i="64"/>
  <c r="T1670" i="64"/>
  <c r="AW1467" i="64"/>
  <c r="AW1697" i="64"/>
  <c r="AW1333" i="64"/>
  <c r="AW1361" i="64"/>
  <c r="AW1396" i="64"/>
  <c r="AW1431" i="64"/>
  <c r="AW1239" i="64"/>
  <c r="AW1263" i="64"/>
  <c r="AW1612" i="64"/>
  <c r="AW1087" i="64"/>
  <c r="AW946" i="64"/>
  <c r="AW670" i="64"/>
  <c r="Y574" i="64"/>
  <c r="Z571" i="64"/>
  <c r="AF948" i="64"/>
  <c r="AF467" i="64"/>
  <c r="AE1089" i="64"/>
  <c r="T1217" i="64"/>
  <c r="Y1614" i="64"/>
  <c r="Z469" i="64"/>
  <c r="AA464" i="64"/>
  <c r="W1699" i="64"/>
  <c r="AW1992" i="64"/>
  <c r="AX1466" i="64" a="1"/>
  <c r="AX1466" i="64" s="1"/>
  <c r="AX1430" i="64" a="1"/>
  <c r="AX1430" i="64" s="1"/>
  <c r="AX1395" i="64" a="1"/>
  <c r="AX1395" i="64" s="1"/>
  <c r="AX1984" i="64" a="1"/>
  <c r="AX1984" i="64" s="1"/>
  <c r="AX1360" i="64" a="1"/>
  <c r="AX1360" i="64" s="1"/>
  <c r="AX2018" i="64" a="1"/>
  <c r="AX2018" i="64" s="1"/>
  <c r="AA162" i="69"/>
  <c r="AA163" i="69" s="1"/>
  <c r="AA135" i="69"/>
  <c r="AA136" i="69" s="1"/>
  <c r="AA117" i="69"/>
  <c r="AA118" i="69" s="1"/>
  <c r="AA123" i="69" s="1"/>
  <c r="AX472" i="64" a="1"/>
  <c r="AX472" i="64" s="1"/>
  <c r="AX466" i="64" a="1"/>
  <c r="AX466" i="64" s="1"/>
  <c r="AX1696" i="64" a="1"/>
  <c r="AX1696"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2" i="64" a="1"/>
  <c r="AX1722" i="64" s="1"/>
  <c r="AX645" i="64" a="1"/>
  <c r="AX645" i="64" s="1"/>
  <c r="AX647" i="64" a="1"/>
  <c r="AX647" i="64" s="1"/>
  <c r="AX1613" i="64" a="1"/>
  <c r="AX1613" i="64" s="1"/>
  <c r="AX1262" i="64" a="1"/>
  <c r="AX1262" i="64" s="1"/>
  <c r="AX1720" i="64" a="1"/>
  <c r="AX1720"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612" i="64" a="1"/>
  <c r="AX1721" i="64" a="1"/>
  <c r="AX1239" i="64" a="1"/>
  <c r="AX1361" i="64" a="1"/>
  <c r="AX1396" i="64" a="1"/>
  <c r="AX1467" i="64" a="1"/>
  <c r="AX1087" i="64" a="1"/>
  <c r="AX1431" i="64" a="1"/>
  <c r="AX670" i="64" a="1"/>
  <c r="AX946" i="64" a="1"/>
  <c r="AX1697" i="64" a="1"/>
  <c r="AX1263" i="64" a="1"/>
  <c r="BP499" i="64" l="1"/>
  <c r="T1671" i="64"/>
  <c r="BQ1896" i="64" a="1"/>
  <c r="BQ1896" i="64" s="1"/>
  <c r="BQ1889" i="64" s="1"/>
  <c r="AX177" i="64"/>
  <c r="AX1721" i="64"/>
  <c r="AW1404" i="64"/>
  <c r="T1675" i="64"/>
  <c r="U1665" i="64"/>
  <c r="AX1431" i="64"/>
  <c r="AX1697" i="64"/>
  <c r="AX1467" i="64"/>
  <c r="AX1333" i="64"/>
  <c r="AX1361" i="64"/>
  <c r="AX1396" i="64"/>
  <c r="AX1239" i="64"/>
  <c r="AX1263" i="64"/>
  <c r="AX1612" i="64"/>
  <c r="AX1087" i="64"/>
  <c r="AX946" i="64"/>
  <c r="AX670" i="64"/>
  <c r="Y572" i="64"/>
  <c r="AG948" i="64"/>
  <c r="AG467" i="64"/>
  <c r="AF1089" i="64"/>
  <c r="AA468" i="64"/>
  <c r="AA473" i="64" s="1"/>
  <c r="AX1992" i="64"/>
  <c r="AY1466" i="64" a="1"/>
  <c r="AY1466" i="64" s="1"/>
  <c r="AY1430" i="64" a="1"/>
  <c r="AY1430" i="64" s="1"/>
  <c r="AY1395" i="64" a="1"/>
  <c r="AY1395" i="64" s="1"/>
  <c r="AY1984" i="64" a="1"/>
  <c r="AY1984" i="64" s="1"/>
  <c r="AY1360" i="64" a="1"/>
  <c r="AY1360" i="64" s="1"/>
  <c r="AY2018" i="64" a="1"/>
  <c r="AY2018"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6" i="64" a="1"/>
  <c r="AY1696"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2" i="64" a="1"/>
  <c r="AY1722" i="64" s="1"/>
  <c r="AY1216" i="64" a="1"/>
  <c r="AY1216" i="64" s="1"/>
  <c r="AY1334" i="64" a="1"/>
  <c r="AY1334" i="64" s="1"/>
  <c r="AY1240" i="64" a="1"/>
  <c r="AY1240" i="64" s="1"/>
  <c r="AY1720" i="64" a="1"/>
  <c r="AY1720"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263" i="64" a="1"/>
  <c r="AY1612" i="64" a="1"/>
  <c r="AY1721" i="64" a="1"/>
  <c r="AY1333" i="64" a="1"/>
  <c r="AY1239" i="64" a="1"/>
  <c r="AY946" i="64" a="1"/>
  <c r="AY1431" i="64" a="1"/>
  <c r="S646" i="64" a="1"/>
  <c r="AY1697" i="64" a="1"/>
  <c r="AY1467" i="64" a="1"/>
  <c r="AY1361" i="64" a="1"/>
  <c r="AY1396" i="64" a="1"/>
  <c r="AY1087" i="64" a="1"/>
  <c r="AY670" i="64" a="1"/>
  <c r="BP508" i="64" l="1"/>
  <c r="BQ1890" i="64"/>
  <c r="BR1886" i="64" s="1"/>
  <c r="U1669" i="64"/>
  <c r="AY177" i="64"/>
  <c r="AY1721" i="64"/>
  <c r="AT193" i="64"/>
  <c r="AX1404" i="64"/>
  <c r="AY1431" i="64"/>
  <c r="AY1361" i="64"/>
  <c r="AY1396" i="64"/>
  <c r="AY1333" i="64"/>
  <c r="AY1467" i="64"/>
  <c r="AY1697" i="64"/>
  <c r="AY1239" i="64"/>
  <c r="AY1263" i="64"/>
  <c r="AY1612" i="64"/>
  <c r="AY1087" i="64"/>
  <c r="AY946" i="64"/>
  <c r="AY670" i="64"/>
  <c r="Y576" i="64"/>
  <c r="Z574" i="64"/>
  <c r="Z572" i="64" s="1"/>
  <c r="AA571" i="64"/>
  <c r="AH948" i="64"/>
  <c r="AH467" i="64"/>
  <c r="AG1089" i="64"/>
  <c r="S646" i="64"/>
  <c r="T1723" i="64"/>
  <c r="U1217" i="64"/>
  <c r="X1699" i="64"/>
  <c r="Z1614" i="64"/>
  <c r="AA469" i="64"/>
  <c r="AB464" i="64"/>
  <c r="AY1992" i="64"/>
  <c r="AZ1430" i="64" a="1"/>
  <c r="AZ1430" i="64" s="1"/>
  <c r="AZ1466" i="64" a="1"/>
  <c r="AZ1466" i="64" s="1"/>
  <c r="AZ1395" i="64" a="1"/>
  <c r="AZ1395" i="64" s="1"/>
  <c r="AZ1984" i="64" a="1"/>
  <c r="AZ1984" i="64" s="1"/>
  <c r="AZ1360" i="64" a="1"/>
  <c r="AZ1360" i="64" s="1"/>
  <c r="AZ2018" i="64" a="1"/>
  <c r="AZ2018"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6" i="64" a="1"/>
  <c r="AZ1696"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0" i="64" a="1"/>
  <c r="AZ1720" i="64" s="1"/>
  <c r="AZ1613" i="64" a="1"/>
  <c r="AZ1613" i="64" s="1"/>
  <c r="AZ1722" i="64" a="1"/>
  <c r="AZ1722"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670" i="64" a="1"/>
  <c r="AZ1263" i="64" a="1"/>
  <c r="AZ1087" i="64" a="1"/>
  <c r="AZ1612" i="64" a="1"/>
  <c r="AZ1361" i="64" a="1"/>
  <c r="AZ1431" i="64" a="1"/>
  <c r="AZ1467" i="64" a="1"/>
  <c r="AZ1396" i="64" a="1"/>
  <c r="AZ1721" i="64" a="1"/>
  <c r="AZ1697" i="64" a="1"/>
  <c r="AZ1333" i="64" a="1"/>
  <c r="AZ946" i="64" a="1"/>
  <c r="BP510" i="64" l="1"/>
  <c r="BP500" i="64" s="1"/>
  <c r="BP502" i="64" s="1"/>
  <c r="BP503" i="64" s="1"/>
  <c r="U1670" i="64"/>
  <c r="U1671" i="64" s="1"/>
  <c r="BR1892" i="64"/>
  <c r="AZ177" i="64"/>
  <c r="AZ1721" i="64"/>
  <c r="AY1404" i="64"/>
  <c r="AZ1431" i="64"/>
  <c r="AZ1697" i="64"/>
  <c r="AZ1333" i="64"/>
  <c r="AZ1361" i="64"/>
  <c r="AZ1396" i="64"/>
  <c r="AZ1467" i="64"/>
  <c r="AZ1239" i="64"/>
  <c r="AZ1263" i="64"/>
  <c r="AZ1612" i="64"/>
  <c r="AZ1087" i="64"/>
  <c r="AZ946" i="64"/>
  <c r="AZ670" i="64"/>
  <c r="Z576" i="64"/>
  <c r="AI948" i="64"/>
  <c r="AI467" i="64"/>
  <c r="S648" i="64"/>
  <c r="T1241" i="64"/>
  <c r="AB468" i="64"/>
  <c r="AB473" i="64" s="1"/>
  <c r="AB162" i="69"/>
  <c r="AB163" i="69" s="1"/>
  <c r="AZ1992" i="64"/>
  <c r="BA1466" i="64" a="1"/>
  <c r="BA1466" i="64" s="1"/>
  <c r="BA1430" i="64" a="1"/>
  <c r="BA1430" i="64" s="1"/>
  <c r="BA1395" i="64" a="1"/>
  <c r="BA1395" i="64" s="1"/>
  <c r="BA1984" i="64" a="1"/>
  <c r="BA1984" i="64" s="1"/>
  <c r="BA1360" i="64" a="1"/>
  <c r="BA1360" i="64" s="1"/>
  <c r="AB192" i="69"/>
  <c r="AB200" i="69" s="1"/>
  <c r="BA2018" i="64" a="1"/>
  <c r="BA2018" i="64" s="1"/>
  <c r="AB188" i="69"/>
  <c r="AC183" i="69"/>
  <c r="AC186" i="69" s="1"/>
  <c r="BA466" i="64" a="1"/>
  <c r="BA466" i="64" s="1"/>
  <c r="BA472" i="64" a="1"/>
  <c r="BA472" i="64" s="1"/>
  <c r="AB136" i="69"/>
  <c r="AC129" i="69"/>
  <c r="AC132" i="69" s="1"/>
  <c r="AC157" i="69" s="1"/>
  <c r="AB140" i="69"/>
  <c r="AB150" i="69" s="1"/>
  <c r="AB152" i="69"/>
  <c r="AB146" i="69"/>
  <c r="AB148" i="69" s="1"/>
  <c r="BA1696" i="64" a="1"/>
  <c r="BA1696"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2" i="64" a="1"/>
  <c r="BA1722" i="64" s="1"/>
  <c r="BA645" i="64" a="1"/>
  <c r="BA645" i="64" s="1"/>
  <c r="BA1262" i="64" a="1"/>
  <c r="BA1262" i="64" s="1"/>
  <c r="BA1619" i="64" a="1"/>
  <c r="BA1619" i="64" s="1"/>
  <c r="BA1720" i="64" a="1"/>
  <c r="BA1720"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33" i="64" a="1"/>
  <c r="BA1396" i="64" a="1"/>
  <c r="T646" i="64" a="1"/>
  <c r="BA670" i="64" a="1"/>
  <c r="BA1239" i="64" a="1"/>
  <c r="BA1467" i="64" a="1"/>
  <c r="BA1612" i="64" a="1"/>
  <c r="BA946" i="64" a="1"/>
  <c r="BA1721" i="64" a="1"/>
  <c r="BA1697" i="64" a="1"/>
  <c r="BA1431" i="64" a="1"/>
  <c r="BA1263" i="64" a="1"/>
  <c r="BA1361" i="64" a="1"/>
  <c r="BA1087" i="64" a="1"/>
  <c r="BP511" i="64" l="1"/>
  <c r="BP516" i="64" s="1"/>
  <c r="BP504" i="64"/>
  <c r="BQ496" i="64"/>
  <c r="BQ499" i="64" s="1"/>
  <c r="U1675" i="64"/>
  <c r="V1665" i="64"/>
  <c r="V1669" i="64" s="1"/>
  <c r="V1670" i="64" s="1"/>
  <c r="BR1896" i="64" a="1"/>
  <c r="BR1896" i="64" s="1"/>
  <c r="BR1889" i="64" s="1"/>
  <c r="BA177" i="64"/>
  <c r="BA1721" i="64"/>
  <c r="AZ1404" i="64"/>
  <c r="BA1467" i="64"/>
  <c r="BA1361" i="64"/>
  <c r="BA1333" i="64"/>
  <c r="BA1697" i="64"/>
  <c r="BA1396" i="64"/>
  <c r="BA1431" i="64"/>
  <c r="BA1239" i="64"/>
  <c r="BA1263" i="64"/>
  <c r="BA1612" i="64"/>
  <c r="BA1087" i="64"/>
  <c r="BA946" i="64"/>
  <c r="BA670" i="64"/>
  <c r="AA574" i="64"/>
  <c r="AB571" i="64"/>
  <c r="AJ948" i="64"/>
  <c r="AJ467" i="64"/>
  <c r="AH1089" i="64"/>
  <c r="U1723" i="64"/>
  <c r="T646" i="64"/>
  <c r="V1217" i="64"/>
  <c r="AA1614" i="64"/>
  <c r="Y1699" i="64"/>
  <c r="AB469" i="64"/>
  <c r="AC464" i="64"/>
  <c r="AB167" i="69"/>
  <c r="AB177" i="69" s="1"/>
  <c r="AC156" i="69"/>
  <c r="AC159" i="69" s="1"/>
  <c r="AC184" i="69" s="1"/>
  <c r="AC187" i="69" s="1"/>
  <c r="AC188" i="69" s="1"/>
  <c r="AB169" i="69"/>
  <c r="AB179" i="69" s="1"/>
  <c r="BB1430" i="64" a="1"/>
  <c r="BB1430" i="64" s="1"/>
  <c r="BB1466" i="64" a="1"/>
  <c r="BB1466" i="64" s="1"/>
  <c r="BB1395" i="64" a="1"/>
  <c r="BB1395" i="64" s="1"/>
  <c r="BA1992" i="64"/>
  <c r="BB1984" i="64" a="1"/>
  <c r="BB1984" i="64" s="1"/>
  <c r="BB1360" i="64" a="1"/>
  <c r="BB1360" i="64" s="1"/>
  <c r="AB198" i="69"/>
  <c r="BB2018" i="64" a="1"/>
  <c r="BB2018" i="64" s="1"/>
  <c r="BB472" i="64" a="1"/>
  <c r="BB472" i="64" s="1"/>
  <c r="BB466" i="64" a="1"/>
  <c r="BB466" i="64" s="1"/>
  <c r="AC134" i="69"/>
  <c r="AC135" i="69" s="1"/>
  <c r="AC136" i="69" s="1"/>
  <c r="AC117" i="69"/>
  <c r="AC118" i="69" s="1"/>
  <c r="AD112" i="69" s="1"/>
  <c r="BB1696" i="64" a="1"/>
  <c r="BB1696"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2" i="64" a="1"/>
  <c r="BB1722" i="64" s="1"/>
  <c r="BB1613" i="64" a="1"/>
  <c r="BB1613" i="64" s="1"/>
  <c r="BB1720" i="64" a="1"/>
  <c r="BB1720"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697" i="64" a="1"/>
  <c r="BB670" i="64" a="1"/>
  <c r="BB1361" i="64" a="1"/>
  <c r="BB946" i="64" a="1"/>
  <c r="BB1263" i="64" a="1"/>
  <c r="BB1239" i="64" a="1"/>
  <c r="BB1612" i="64" a="1"/>
  <c r="BB1087" i="64" a="1"/>
  <c r="BB1396" i="64" a="1"/>
  <c r="BB1721" i="64" a="1"/>
  <c r="BB1333" i="64" a="1"/>
  <c r="BB1431" i="64" a="1"/>
  <c r="BB1467" i="64" a="1"/>
  <c r="BP512" i="64" l="1"/>
  <c r="BQ507" i="64"/>
  <c r="BQ508" i="64"/>
  <c r="BR1890" i="64"/>
  <c r="BS1886" i="64" s="1"/>
  <c r="V1671" i="64"/>
  <c r="W1665" i="64"/>
  <c r="W1669" i="64" s="1"/>
  <c r="W1670" i="64" s="1"/>
  <c r="W1671" i="64" s="1"/>
  <c r="V1675" i="64"/>
  <c r="BB177" i="64"/>
  <c r="BB1721" i="64"/>
  <c r="AW193" i="64"/>
  <c r="BA1404" i="64"/>
  <c r="BB1697" i="64"/>
  <c r="M1697"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2" i="64"/>
  <c r="M1992" i="64" s="1"/>
  <c r="BC1466" i="64" a="1"/>
  <c r="BC1466" i="64" s="1"/>
  <c r="BC1395" i="64" a="1"/>
  <c r="BC1395" i="64" s="1"/>
  <c r="BC1430" i="64" a="1"/>
  <c r="BC1430" i="64" s="1"/>
  <c r="BC1984" i="64" a="1"/>
  <c r="BC1984" i="64" s="1"/>
  <c r="BC1360" i="64" a="1"/>
  <c r="BC1360" i="64" s="1"/>
  <c r="BC2018" i="64" a="1"/>
  <c r="BC2018" i="64" s="1"/>
  <c r="AD183" i="69"/>
  <c r="AD186" i="69" s="1"/>
  <c r="AC192" i="69"/>
  <c r="AC200" i="69" s="1"/>
  <c r="BC472" i="64" a="1"/>
  <c r="BC472" i="64" s="1"/>
  <c r="BC466" i="64" a="1"/>
  <c r="BC466" i="64" s="1"/>
  <c r="AD129" i="69"/>
  <c r="AD132" i="69" s="1"/>
  <c r="AD157" i="69" s="1"/>
  <c r="AC140" i="69"/>
  <c r="AC150" i="69" s="1"/>
  <c r="AC142" i="69"/>
  <c r="AC146" i="69" s="1"/>
  <c r="AC148" i="69" s="1"/>
  <c r="BC1696" i="64" a="1"/>
  <c r="BC1696"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0" i="64" a="1"/>
  <c r="BC1720" i="64" s="1"/>
  <c r="BC645" i="64" a="1"/>
  <c r="BC645" i="64" s="1"/>
  <c r="BC1262" i="64" a="1"/>
  <c r="BC1262" i="64" s="1"/>
  <c r="BC1722" i="64" a="1"/>
  <c r="BC1722"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946" i="64" a="1"/>
  <c r="U646" i="64" a="1"/>
  <c r="BC670" i="64" a="1"/>
  <c r="BC1721" i="64" a="1"/>
  <c r="BC1612" i="64" a="1"/>
  <c r="BC1431" i="64" a="1"/>
  <c r="BC1333" i="64" a="1"/>
  <c r="BC1467" i="64" a="1"/>
  <c r="BC1087" i="64" a="1"/>
  <c r="BC1697" i="64" a="1"/>
  <c r="BC1263" i="64" a="1"/>
  <c r="BC1239" i="64" a="1"/>
  <c r="BC1396" i="64" a="1"/>
  <c r="BC1361" i="64" a="1"/>
  <c r="BQ510" i="64" l="1"/>
  <c r="BS1892" i="64"/>
  <c r="BC177" i="64"/>
  <c r="BC1721" i="64"/>
  <c r="BB1404" i="64"/>
  <c r="M1404" i="64" s="1"/>
  <c r="BC1396" i="64"/>
  <c r="BC1467" i="64"/>
  <c r="BC1697" i="64"/>
  <c r="BC1333" i="64"/>
  <c r="BC1361" i="64"/>
  <c r="BC1431" i="64"/>
  <c r="BC1239" i="64"/>
  <c r="BC1263" i="64"/>
  <c r="BC1612" i="64"/>
  <c r="BC1087" i="64"/>
  <c r="BC946" i="64"/>
  <c r="BC670" i="64"/>
  <c r="AA576" i="64"/>
  <c r="AC571" i="64"/>
  <c r="AB574" i="64"/>
  <c r="AL948" i="64"/>
  <c r="AL467" i="64"/>
  <c r="AK1089" i="64"/>
  <c r="W1675" i="64"/>
  <c r="X1665" i="64"/>
  <c r="U646" i="64"/>
  <c r="V1723" i="64"/>
  <c r="W1217" i="64"/>
  <c r="AB1614" i="64"/>
  <c r="Z1699" i="64"/>
  <c r="T1335" i="64"/>
  <c r="AD464" i="64"/>
  <c r="AC469" i="64"/>
  <c r="AD161" i="69"/>
  <c r="AD162" i="69" s="1"/>
  <c r="AD163" i="69" s="1"/>
  <c r="AC167" i="69"/>
  <c r="AC173" i="69" s="1"/>
  <c r="AC175" i="69" s="1"/>
  <c r="AC163" i="69"/>
  <c r="AC169" i="69"/>
  <c r="AC179" i="69" s="1"/>
  <c r="BC1992" i="64"/>
  <c r="AD187" i="69"/>
  <c r="AD188" i="69" s="1"/>
  <c r="BD1466" i="64" a="1"/>
  <c r="BD1466" i="64" s="1"/>
  <c r="BD1430" i="64" a="1"/>
  <c r="BD1430" i="64" s="1"/>
  <c r="BD1395" i="64" a="1"/>
  <c r="BD1395" i="64" s="1"/>
  <c r="BD1984" i="64" a="1"/>
  <c r="BD1984" i="64" s="1"/>
  <c r="BD1360" i="64" a="1"/>
  <c r="BD1360" i="64" s="1"/>
  <c r="BD2018" i="64" a="1"/>
  <c r="BD2018" i="64" s="1"/>
  <c r="AC198" i="69"/>
  <c r="BD472" i="64" a="1"/>
  <c r="BD472" i="64" s="1"/>
  <c r="BD466" i="64" a="1"/>
  <c r="BD466" i="64" s="1"/>
  <c r="AC152" i="69"/>
  <c r="AD134" i="69"/>
  <c r="AD135" i="69" s="1"/>
  <c r="AD140" i="69" s="1"/>
  <c r="AD150" i="69" s="1"/>
  <c r="BD1696" i="64" a="1"/>
  <c r="BD1696"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2" i="64" a="1"/>
  <c r="BD1722" i="64" s="1"/>
  <c r="BD1238" i="64" a="1"/>
  <c r="BD1238" i="64" s="1"/>
  <c r="BD1720" i="64" a="1"/>
  <c r="BD1720"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612" i="64" a="1"/>
  <c r="BD670" i="64" a="1"/>
  <c r="BD1697" i="64" a="1"/>
  <c r="BD1431" i="64" a="1"/>
  <c r="BD1263" i="64" a="1"/>
  <c r="BD1087" i="64" a="1"/>
  <c r="BD1467" i="64" a="1"/>
  <c r="BD1721" i="64" a="1"/>
  <c r="BD1333" i="64" a="1"/>
  <c r="BD1396" i="64" a="1"/>
  <c r="BD1239" i="64" a="1"/>
  <c r="BD1361" i="64" a="1"/>
  <c r="BD946" i="64" a="1"/>
  <c r="BQ500" i="64" l="1"/>
  <c r="BQ502" i="64" s="1"/>
  <c r="BQ503" i="64" s="1"/>
  <c r="BQ511" i="64"/>
  <c r="BS1896" i="64" a="1"/>
  <c r="BS1896" i="64" s="1"/>
  <c r="BS1889" i="64" s="1"/>
  <c r="BD177" i="64"/>
  <c r="BD1721" i="64"/>
  <c r="BC1404" i="64"/>
  <c r="BD1396" i="64"/>
  <c r="BD1431" i="64"/>
  <c r="BD1467" i="64"/>
  <c r="BD1333" i="64"/>
  <c r="BD1697" i="64"/>
  <c r="BD1361" i="64"/>
  <c r="BD1239" i="64"/>
  <c r="BD1263" i="64"/>
  <c r="BD1612" i="64"/>
  <c r="BD1087" i="64"/>
  <c r="BD946" i="64"/>
  <c r="BD670" i="64"/>
  <c r="AB572" i="64"/>
  <c r="X1669" i="64"/>
  <c r="X1670" i="64" s="1"/>
  <c r="AM948" i="64"/>
  <c r="AM467" i="64"/>
  <c r="AL1089" i="64"/>
  <c r="AD468" i="64"/>
  <c r="AD473" i="64" s="1"/>
  <c r="U648" i="64"/>
  <c r="V1241" i="64"/>
  <c r="AC177" i="69"/>
  <c r="BD1992" i="64"/>
  <c r="AD194" i="69"/>
  <c r="AD202" i="69" s="1"/>
  <c r="AE183" i="69"/>
  <c r="AE186" i="69" s="1"/>
  <c r="AD192" i="69"/>
  <c r="AD200" i="69" s="1"/>
  <c r="BE1466" i="64" a="1"/>
  <c r="BE1466" i="64" s="1"/>
  <c r="BE1430" i="64" a="1"/>
  <c r="BE1430" i="64" s="1"/>
  <c r="BE1395" i="64" a="1"/>
  <c r="BE1395" i="64" s="1"/>
  <c r="BE1984" i="64" a="1"/>
  <c r="BE1984" i="64" s="1"/>
  <c r="BE1360" i="64" a="1"/>
  <c r="BE1360" i="64" s="1"/>
  <c r="BE2018" i="64" a="1"/>
  <c r="BE2018"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6" i="64" a="1"/>
  <c r="BE1696"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0" i="64" a="1"/>
  <c r="BE1720" i="64" s="1"/>
  <c r="BE1613" i="64" a="1"/>
  <c r="BE1613" i="64" s="1"/>
  <c r="BE1334" i="64" a="1"/>
  <c r="BE1334" i="64" s="1"/>
  <c r="BE1238" i="64" a="1"/>
  <c r="BE1238" i="64" s="1"/>
  <c r="BE1619" i="64" a="1"/>
  <c r="BE1619" i="64" s="1"/>
  <c r="BE1722" i="64" a="1"/>
  <c r="BE1722"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670" i="64" a="1"/>
  <c r="BE1396" i="64" a="1"/>
  <c r="BE946" i="64" a="1"/>
  <c r="BE1333" i="64" a="1"/>
  <c r="BE1431" i="64" a="1"/>
  <c r="BE1239" i="64" a="1"/>
  <c r="BE1467" i="64" a="1"/>
  <c r="V646" i="64" a="1"/>
  <c r="BE1721" i="64" a="1"/>
  <c r="BE1361" i="64" a="1"/>
  <c r="BE1612" i="64" a="1"/>
  <c r="BE1697" i="64" a="1"/>
  <c r="BE1263" i="64" a="1"/>
  <c r="BE1087" i="64" a="1"/>
  <c r="BR507" i="64" l="1"/>
  <c r="BQ512" i="64"/>
  <c r="BQ516" i="64"/>
  <c r="BQ504" i="64"/>
  <c r="BR496" i="64"/>
  <c r="BR499" i="64" s="1"/>
  <c r="BS1890" i="64"/>
  <c r="BT1886" i="64" s="1"/>
  <c r="BT1892" i="64" s="1"/>
  <c r="BE177" i="64"/>
  <c r="BE1721" i="64"/>
  <c r="BD1404" i="64"/>
  <c r="BE1396" i="64"/>
  <c r="BE1431" i="64"/>
  <c r="BE1467" i="64"/>
  <c r="BE1697" i="64"/>
  <c r="BE1333" i="64"/>
  <c r="BE1361" i="64"/>
  <c r="BE1239" i="64"/>
  <c r="BE1263" i="64"/>
  <c r="BE1612" i="64"/>
  <c r="BE1087" i="64"/>
  <c r="BE946" i="64"/>
  <c r="BE670" i="64"/>
  <c r="AB576" i="64"/>
  <c r="AC574" i="64"/>
  <c r="AC572" i="64" s="1"/>
  <c r="AD571" i="64"/>
  <c r="X1671" i="64"/>
  <c r="Y1665" i="64"/>
  <c r="Y1669" i="64" s="1"/>
  <c r="X1675" i="64"/>
  <c r="AN948" i="64"/>
  <c r="AN467" i="64"/>
  <c r="V646" i="64"/>
  <c r="W1723" i="64"/>
  <c r="X1217" i="64"/>
  <c r="AE464" i="64"/>
  <c r="AD469" i="64"/>
  <c r="AA1699" i="64"/>
  <c r="AC1614" i="64"/>
  <c r="U1335" i="64"/>
  <c r="AD198" i="69"/>
  <c r="AE187" i="69"/>
  <c r="AE188" i="69" s="1"/>
  <c r="BE1992" i="64"/>
  <c r="BF1466" i="64" a="1"/>
  <c r="BF1466" i="64" s="1"/>
  <c r="BF1430" i="64" a="1"/>
  <c r="BF1430" i="64" s="1"/>
  <c r="BF1395" i="64" a="1"/>
  <c r="BF1395" i="64" s="1"/>
  <c r="BF1984" i="64" a="1"/>
  <c r="BF1984" i="64" s="1"/>
  <c r="BF1360" i="64" a="1"/>
  <c r="BF1360" i="64" s="1"/>
  <c r="BF2018" i="64" a="1"/>
  <c r="BF2018" i="64" s="1"/>
  <c r="AE161" i="69"/>
  <c r="AE162" i="69" s="1"/>
  <c r="AD173" i="69"/>
  <c r="AD175" i="69" s="1"/>
  <c r="BF472" i="64" a="1"/>
  <c r="BF472" i="64" s="1"/>
  <c r="BF466" i="64" a="1"/>
  <c r="BF466" i="64" s="1"/>
  <c r="AD152" i="69"/>
  <c r="AE134" i="69"/>
  <c r="AE135" i="69" s="1"/>
  <c r="AE136" i="69" s="1"/>
  <c r="BF1696" i="64" a="1"/>
  <c r="BF1696"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0" i="64" a="1"/>
  <c r="BF1720" i="64" s="1"/>
  <c r="BF1619" i="64" a="1"/>
  <c r="BF1619" i="64" s="1"/>
  <c r="BF1238" i="64" a="1"/>
  <c r="BF1238" i="64" s="1"/>
  <c r="BF1334" i="64" a="1"/>
  <c r="BF1334" i="64" s="1"/>
  <c r="BF1240" i="64" a="1"/>
  <c r="BF1240" i="64" s="1"/>
  <c r="BF645" i="64" a="1"/>
  <c r="BF645" i="64" s="1"/>
  <c r="BF1216" i="64" a="1"/>
  <c r="BF1216" i="64" s="1"/>
  <c r="BF1332" i="64" a="1"/>
  <c r="BF1332" i="64" s="1"/>
  <c r="BF1722" i="64" a="1"/>
  <c r="BF1722"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946" i="64" a="1"/>
  <c r="BF1612" i="64" a="1"/>
  <c r="BF1239" i="64" a="1"/>
  <c r="BF1467" i="64" a="1"/>
  <c r="BF1431" i="64" a="1"/>
  <c r="BF1396" i="64" a="1"/>
  <c r="BF1721" i="64" a="1"/>
  <c r="BF670" i="64" a="1"/>
  <c r="BF1333" i="64" a="1"/>
  <c r="BF1697" i="64" a="1"/>
  <c r="BF1361" i="64" a="1"/>
  <c r="BF1087" i="64" a="1"/>
  <c r="BF1263" i="64" a="1"/>
  <c r="BR508" i="64" l="1"/>
  <c r="BT1896" i="64" a="1"/>
  <c r="BT1896" i="64" s="1"/>
  <c r="BT1889" i="64" s="1"/>
  <c r="BT1890" i="64" s="1"/>
  <c r="BF177" i="64"/>
  <c r="BF1721" i="64"/>
  <c r="BE1404" i="64"/>
  <c r="BF1396" i="64"/>
  <c r="BF1431" i="64"/>
  <c r="BF1333" i="64"/>
  <c r="BF1467" i="64"/>
  <c r="BF1697" i="64"/>
  <c r="BF1361" i="64"/>
  <c r="BF1239" i="64"/>
  <c r="BF1263" i="64"/>
  <c r="BF1612" i="64"/>
  <c r="BF1087" i="64"/>
  <c r="BF946" i="64"/>
  <c r="BF670" i="64"/>
  <c r="AC576" i="64"/>
  <c r="Y1670" i="64"/>
  <c r="Y1671" i="64" s="1"/>
  <c r="AO948" i="64"/>
  <c r="AP467" i="64"/>
  <c r="AO467" i="64"/>
  <c r="AM1089" i="64"/>
  <c r="AN1089" i="64"/>
  <c r="W1241" i="64"/>
  <c r="V648" i="64"/>
  <c r="AE468" i="64"/>
  <c r="AE473" i="64" s="1"/>
  <c r="AE194" i="69"/>
  <c r="AE202" i="69" s="1"/>
  <c r="AE192" i="69"/>
  <c r="AE200" i="69" s="1"/>
  <c r="AF183" i="69"/>
  <c r="AF186" i="69" s="1"/>
  <c r="BF1992" i="64"/>
  <c r="BG1466" i="64" a="1"/>
  <c r="BG1466" i="64" s="1"/>
  <c r="BG1430" i="64" a="1"/>
  <c r="BG1430" i="64" s="1"/>
  <c r="BG1395" i="64" a="1"/>
  <c r="BG1395" i="64" s="1"/>
  <c r="BG1984" i="64" a="1"/>
  <c r="BG1984" i="64" s="1"/>
  <c r="BG1360" i="64" a="1"/>
  <c r="BG1360" i="64" s="1"/>
  <c r="BG2018" i="64" a="1"/>
  <c r="BG2018"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6" i="64" a="1"/>
  <c r="BG1696"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0" i="64" a="1"/>
  <c r="BG1720" i="64" s="1"/>
  <c r="BG1238" i="64" a="1"/>
  <c r="BG1238" i="64" s="1"/>
  <c r="BG1722" i="64" a="1"/>
  <c r="BG1722"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431" i="64" a="1"/>
  <c r="BG1361" i="64" a="1"/>
  <c r="BG1612" i="64" a="1"/>
  <c r="BG1239" i="64" a="1"/>
  <c r="BG1721" i="64" a="1"/>
  <c r="BG1087" i="64" a="1"/>
  <c r="BG1396" i="64" a="1"/>
  <c r="BG670" i="64" a="1"/>
  <c r="W646" i="64" a="1"/>
  <c r="BG946" i="64" a="1"/>
  <c r="BG1333" i="64" a="1"/>
  <c r="BG1263" i="64" a="1"/>
  <c r="BG1697" i="64" a="1"/>
  <c r="BG1467" i="64" a="1"/>
  <c r="BR510" i="64" l="1"/>
  <c r="BG177" i="64"/>
  <c r="BG1721" i="64"/>
  <c r="BF1404" i="64"/>
  <c r="BB193" i="64"/>
  <c r="BG1361" i="64"/>
  <c r="BG1396" i="64"/>
  <c r="BG1333" i="64"/>
  <c r="BG1431" i="64"/>
  <c r="BG1697" i="64"/>
  <c r="BG1467" i="64"/>
  <c r="BG1239" i="64"/>
  <c r="BG1263" i="64"/>
  <c r="BG1612" i="64"/>
  <c r="BG1087" i="64"/>
  <c r="BG946" i="64"/>
  <c r="BG670" i="64"/>
  <c r="BU1886" i="64"/>
  <c r="BU1892" i="64" s="1"/>
  <c r="AD574" i="64"/>
  <c r="AD572" i="64" s="1"/>
  <c r="L571" i="64"/>
  <c r="Y1675" i="64"/>
  <c r="Z1665" i="64"/>
  <c r="Z1669" i="64" s="1"/>
  <c r="AP948" i="64"/>
  <c r="AQ467" i="64"/>
  <c r="AO1089" i="64"/>
  <c r="X1723" i="64"/>
  <c r="W646" i="64"/>
  <c r="Y1217" i="64"/>
  <c r="AD1614" i="64"/>
  <c r="V1335" i="64"/>
  <c r="AE469" i="64"/>
  <c r="AF464" i="64"/>
  <c r="AB1699" i="64"/>
  <c r="AE198" i="69"/>
  <c r="AE177" i="69"/>
  <c r="BG1992" i="64"/>
  <c r="BH1430" i="64" a="1"/>
  <c r="BH1430" i="64" s="1"/>
  <c r="BH1466" i="64" a="1"/>
  <c r="BH1466" i="64" s="1"/>
  <c r="BH1395" i="64" a="1"/>
  <c r="BH1395" i="64" s="1"/>
  <c r="BH1984" i="64" a="1"/>
  <c r="BH1984" i="64" s="1"/>
  <c r="BH1360" i="64" a="1"/>
  <c r="BH1360" i="64" s="1"/>
  <c r="BH2018" i="64" a="1"/>
  <c r="BH2018" i="64" s="1"/>
  <c r="AF159" i="69"/>
  <c r="AF184" i="69" s="1"/>
  <c r="AF187" i="69" s="1"/>
  <c r="AF192" i="69" s="1"/>
  <c r="BH466" i="64" a="1"/>
  <c r="BH466" i="64" s="1"/>
  <c r="BH472" i="64" a="1"/>
  <c r="BH472" i="64" s="1"/>
  <c r="AE152" i="69"/>
  <c r="AF134" i="69"/>
  <c r="AF135" i="69" s="1"/>
  <c r="BH1696" i="64" a="1"/>
  <c r="BH1696"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0" i="64" a="1"/>
  <c r="BH1720"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2" i="64" a="1"/>
  <c r="BH172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33" i="64" a="1"/>
  <c r="BH1239" i="64" a="1"/>
  <c r="BH1087" i="64" a="1"/>
  <c r="BH1612" i="64" a="1"/>
  <c r="BH1361" i="64" a="1"/>
  <c r="BH946" i="64" a="1"/>
  <c r="BH1467" i="64" a="1"/>
  <c r="BH1721" i="64" a="1"/>
  <c r="BH1396" i="64" a="1"/>
  <c r="BH670" i="64" a="1"/>
  <c r="BH1431" i="64" a="1"/>
  <c r="BH1697" i="64" a="1"/>
  <c r="BH1263" i="64" a="1"/>
  <c r="BR500" i="64" l="1"/>
  <c r="BR502" i="64" s="1"/>
  <c r="BR503" i="64" s="1"/>
  <c r="BR511" i="64"/>
  <c r="BU1896" i="64" a="1"/>
  <c r="BU1896" i="64" s="1"/>
  <c r="BU1889" i="64" s="1"/>
  <c r="BU1890" i="64" s="1"/>
  <c r="BH177" i="64"/>
  <c r="BH1721" i="64"/>
  <c r="BC193" i="64"/>
  <c r="BG1404" i="64"/>
  <c r="BH1396" i="64"/>
  <c r="BH1467" i="64"/>
  <c r="BH1431" i="64"/>
  <c r="BH1333" i="64"/>
  <c r="BH1697" i="64"/>
  <c r="BH1361" i="64"/>
  <c r="BH1239" i="64"/>
  <c r="BH1263" i="64"/>
  <c r="BH1612" i="64"/>
  <c r="BH1087" i="64"/>
  <c r="BH946" i="64"/>
  <c r="BH670" i="64"/>
  <c r="AE571" i="64"/>
  <c r="AD576" i="64"/>
  <c r="Z1670" i="64"/>
  <c r="Z1671" i="64" s="1"/>
  <c r="AQ948" i="64"/>
  <c r="AP1089" i="64"/>
  <c r="X1241" i="64"/>
  <c r="W648" i="64"/>
  <c r="AF468" i="64"/>
  <c r="AF473" i="64" s="1"/>
  <c r="BH1992" i="64"/>
  <c r="BI1466" i="64" a="1"/>
  <c r="BI1466" i="64" s="1"/>
  <c r="BI1430" i="64" a="1"/>
  <c r="BI1430" i="64" s="1"/>
  <c r="BI1395" i="64" a="1"/>
  <c r="BI1395" i="64" s="1"/>
  <c r="BI1984" i="64" a="1"/>
  <c r="BI1984" i="64" s="1"/>
  <c r="BI1360" i="64" a="1"/>
  <c r="BI1360" i="64" s="1"/>
  <c r="BI2018" i="64" a="1"/>
  <c r="BI2018"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6" i="64" a="1"/>
  <c r="BI1696"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0" i="64" a="1"/>
  <c r="BI1720" i="64" s="1"/>
  <c r="BI1238" i="64" a="1"/>
  <c r="BI1238" i="64" s="1"/>
  <c r="BI647" i="64" a="1"/>
  <c r="BI647" i="64" s="1"/>
  <c r="BI1613" i="64" a="1"/>
  <c r="BI1613" i="64" s="1"/>
  <c r="BI1334" i="64" a="1"/>
  <c r="BI1334" i="64" s="1"/>
  <c r="BI1722" i="64" a="1"/>
  <c r="BI1722"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431" i="64" a="1"/>
  <c r="BI1361" i="64" a="1"/>
  <c r="BI1333" i="64" a="1"/>
  <c r="BI1239" i="64" a="1"/>
  <c r="X646" i="64" a="1"/>
  <c r="BI1612" i="64" a="1"/>
  <c r="BI1721" i="64" a="1"/>
  <c r="BI1396" i="64" a="1"/>
  <c r="BI670" i="64" a="1"/>
  <c r="BI1263" i="64" a="1"/>
  <c r="BI1697" i="64" a="1"/>
  <c r="BI1467" i="64" a="1"/>
  <c r="BI946" i="64" a="1"/>
  <c r="BI1087" i="64" a="1"/>
  <c r="BR516" i="64" l="1"/>
  <c r="BS507" i="64"/>
  <c r="BR512" i="64"/>
  <c r="BR504" i="64"/>
  <c r="BS496" i="64"/>
  <c r="BI177" i="64"/>
  <c r="BI1721" i="64"/>
  <c r="BH1404" i="64"/>
  <c r="BI1361" i="64"/>
  <c r="BI1697" i="64"/>
  <c r="BI1396" i="64"/>
  <c r="BI1431" i="64"/>
  <c r="BI1333" i="64"/>
  <c r="BI1467" i="64"/>
  <c r="BI1239" i="64"/>
  <c r="BI1263" i="64"/>
  <c r="BI1612" i="64"/>
  <c r="BI1087" i="64"/>
  <c r="BI946" i="64"/>
  <c r="BI670" i="64"/>
  <c r="BV1886" i="64"/>
  <c r="BV1892" i="64" s="1"/>
  <c r="AE574" i="64"/>
  <c r="AF571" i="64"/>
  <c r="Z1675" i="64"/>
  <c r="AA1665" i="64"/>
  <c r="AA1669" i="64" s="1"/>
  <c r="AR948" i="64"/>
  <c r="AQ1089" i="64"/>
  <c r="AR467" i="64"/>
  <c r="X646" i="64"/>
  <c r="Y1723" i="64"/>
  <c r="Z1217" i="64"/>
  <c r="AE1614" i="64"/>
  <c r="AF469" i="64"/>
  <c r="AG464" i="64"/>
  <c r="W1335" i="64"/>
  <c r="AC1699" i="64"/>
  <c r="BI1992" i="64"/>
  <c r="AG161" i="69"/>
  <c r="BJ1430" i="64" a="1"/>
  <c r="BJ1430" i="64" s="1"/>
  <c r="BJ1466" i="64" a="1"/>
  <c r="BJ1466" i="64" s="1"/>
  <c r="BJ1395" i="64" a="1"/>
  <c r="BJ1395" i="64" s="1"/>
  <c r="BJ1984" i="64" a="1"/>
  <c r="BJ1984" i="64" s="1"/>
  <c r="BJ1360" i="64" a="1"/>
  <c r="BJ1360" i="64" s="1"/>
  <c r="BJ2018" i="64" a="1"/>
  <c r="BJ2018" i="64" s="1"/>
  <c r="AF163" i="69"/>
  <c r="AF167" i="69"/>
  <c r="AF177" i="69" s="1"/>
  <c r="AF169" i="69"/>
  <c r="AF179" i="69" s="1"/>
  <c r="BJ472" i="64" a="1"/>
  <c r="BJ472" i="64" s="1"/>
  <c r="BJ466" i="64" a="1"/>
  <c r="BJ466" i="64" s="1"/>
  <c r="AF152" i="69"/>
  <c r="AG132" i="69"/>
  <c r="AG157" i="69" s="1"/>
  <c r="BJ1696" i="64" a="1"/>
  <c r="BJ1696"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2" i="64" a="1"/>
  <c r="BJ1722" i="64" s="1"/>
  <c r="BJ1216" i="64" a="1"/>
  <c r="BJ1216" i="64" s="1"/>
  <c r="BJ647" i="64" a="1"/>
  <c r="BJ647" i="64" s="1"/>
  <c r="BJ1613" i="64" a="1"/>
  <c r="BJ1613" i="64" s="1"/>
  <c r="BJ1238" i="64" a="1"/>
  <c r="BJ1238" i="64" s="1"/>
  <c r="BJ1262" i="64" a="1"/>
  <c r="BJ1262" i="64" s="1"/>
  <c r="BJ1334" i="64" a="1"/>
  <c r="BJ1334" i="64" s="1"/>
  <c r="BJ1720" i="64" a="1"/>
  <c r="BJ1720"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263" i="64" a="1"/>
  <c r="BJ1239" i="64" a="1"/>
  <c r="BJ1467" i="64" a="1"/>
  <c r="BJ946" i="64" a="1"/>
  <c r="BJ670" i="64" a="1"/>
  <c r="BJ1333" i="64" a="1"/>
  <c r="BJ1612" i="64" a="1"/>
  <c r="BJ1697" i="64" a="1"/>
  <c r="BJ1396" i="64" a="1"/>
  <c r="BJ1721" i="64" a="1"/>
  <c r="BJ1087" i="64" a="1"/>
  <c r="BJ1431" i="64" a="1"/>
  <c r="BJ1361" i="64" a="1"/>
  <c r="BS499" i="64" l="1"/>
  <c r="BV1896" i="64" a="1"/>
  <c r="BV1896" i="64" s="1"/>
  <c r="BV1889" i="64" s="1"/>
  <c r="BV1890" i="64" s="1"/>
  <c r="BJ177" i="64"/>
  <c r="BJ1721" i="64"/>
  <c r="BI1404" i="64"/>
  <c r="AE572" i="64"/>
  <c r="AE576" i="64" s="1"/>
  <c r="BJ1697" i="64"/>
  <c r="BJ1361" i="64"/>
  <c r="BJ1333" i="64"/>
  <c r="BJ1396" i="64"/>
  <c r="BJ1467" i="64"/>
  <c r="BJ1431" i="64"/>
  <c r="BJ1239" i="64"/>
  <c r="BJ1263" i="64"/>
  <c r="BJ1612" i="64"/>
  <c r="BJ1087" i="64"/>
  <c r="BJ946" i="64"/>
  <c r="BJ670" i="64"/>
  <c r="AA1670" i="64"/>
  <c r="AA1671" i="64" s="1"/>
  <c r="AS948" i="64"/>
  <c r="AS467" i="64"/>
  <c r="Y1241" i="64"/>
  <c r="X648" i="64"/>
  <c r="AG468" i="64"/>
  <c r="AG473" i="64" s="1"/>
  <c r="BJ1992" i="64"/>
  <c r="AG162" i="69"/>
  <c r="AG163" i="69" s="1"/>
  <c r="BK1466" i="64" a="1"/>
  <c r="BK1466" i="64" s="1"/>
  <c r="BK1395" i="64" a="1"/>
  <c r="BK1395" i="64" s="1"/>
  <c r="BK1430" i="64" a="1"/>
  <c r="BK1430" i="64" s="1"/>
  <c r="BK1984" i="64" a="1"/>
  <c r="BK1984" i="64" s="1"/>
  <c r="BK1360" i="64" a="1"/>
  <c r="BK1360" i="64" s="1"/>
  <c r="BK2018" i="64" a="1"/>
  <c r="BK2018" i="64" s="1"/>
  <c r="AF173" i="69"/>
  <c r="AF175" i="69" s="1"/>
  <c r="BK472" i="64" a="1"/>
  <c r="BK472" i="64" s="1"/>
  <c r="BK466" i="64" a="1"/>
  <c r="BK466" i="64" s="1"/>
  <c r="AG135" i="69"/>
  <c r="AG136" i="69" s="1"/>
  <c r="AH112" i="69"/>
  <c r="AH115" i="69" s="1"/>
  <c r="BK1696" i="64" a="1"/>
  <c r="BK1696"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0" i="64" a="1"/>
  <c r="BK1720" i="64" s="1"/>
  <c r="BK1619" i="64" a="1"/>
  <c r="BK1619" i="64" s="1"/>
  <c r="BK1238" i="64" a="1"/>
  <c r="BK1238" i="64" s="1"/>
  <c r="BK1722" i="64" a="1"/>
  <c r="BK1722"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721" i="64" a="1"/>
  <c r="BK1087" i="64" a="1"/>
  <c r="BK1333" i="64" a="1"/>
  <c r="BK1396" i="64" a="1"/>
  <c r="BK1697" i="64" a="1"/>
  <c r="BK1612" i="64" a="1"/>
  <c r="BK1239" i="64" a="1"/>
  <c r="BK946" i="64" a="1"/>
  <c r="BK1467" i="64" a="1"/>
  <c r="BK1263" i="64" a="1"/>
  <c r="Y646" i="64" a="1"/>
  <c r="BK670" i="64" a="1"/>
  <c r="BK1431" i="64" a="1"/>
  <c r="BK1361" i="64" a="1"/>
  <c r="BS508" i="64" l="1"/>
  <c r="BK177" i="64"/>
  <c r="BK1721" i="64"/>
  <c r="BJ1404" i="64"/>
  <c r="BK1396" i="64"/>
  <c r="BK1467" i="64"/>
  <c r="BK1333" i="64"/>
  <c r="BK1697" i="64"/>
  <c r="BK1361" i="64"/>
  <c r="BK1431" i="64"/>
  <c r="BK1239" i="64"/>
  <c r="BK1263" i="64"/>
  <c r="BK1612" i="64"/>
  <c r="BK1087" i="64"/>
  <c r="BK946" i="64"/>
  <c r="BK670" i="64"/>
  <c r="BW1886" i="64"/>
  <c r="BW1892" i="64" s="1"/>
  <c r="AF574" i="64"/>
  <c r="AG571" i="64"/>
  <c r="AB1665" i="64"/>
  <c r="AB1669" i="64" s="1"/>
  <c r="AA1675" i="64"/>
  <c r="AT948" i="64"/>
  <c r="AT467" i="64"/>
  <c r="AR1089" i="64"/>
  <c r="AS1089" i="64"/>
  <c r="Y646" i="64"/>
  <c r="Z1723" i="64"/>
  <c r="AA1217" i="64"/>
  <c r="AF1614" i="64"/>
  <c r="AG469" i="64"/>
  <c r="AH464" i="64"/>
  <c r="X1335" i="64"/>
  <c r="AD1699" i="64"/>
  <c r="AG169" i="69"/>
  <c r="AG179" i="69" s="1"/>
  <c r="AG167" i="69"/>
  <c r="AG177" i="69" s="1"/>
  <c r="AH156" i="69"/>
  <c r="AH161" i="69" s="1"/>
  <c r="BK1992" i="64"/>
  <c r="BL1466" i="64" a="1"/>
  <c r="BL1466" i="64" s="1"/>
  <c r="BL1430" i="64" a="1"/>
  <c r="BL1430" i="64" s="1"/>
  <c r="BL1395" i="64" a="1"/>
  <c r="BL1395" i="64" s="1"/>
  <c r="BL1984" i="64" a="1"/>
  <c r="BL1984" i="64" s="1"/>
  <c r="BL1360" i="64" a="1"/>
  <c r="BL1360" i="64" s="1"/>
  <c r="BL2018" i="64" a="1"/>
  <c r="BL2018" i="64" s="1"/>
  <c r="BL472" i="64" a="1"/>
  <c r="BL472" i="64" s="1"/>
  <c r="BL466" i="64" a="1"/>
  <c r="BL466" i="64" s="1"/>
  <c r="AG142" i="69"/>
  <c r="AG146" i="69" s="1"/>
  <c r="AG148" i="69" s="1"/>
  <c r="AH129" i="69"/>
  <c r="AH132" i="69" s="1"/>
  <c r="AH157" i="69" s="1"/>
  <c r="AG140" i="69"/>
  <c r="AG150" i="69" s="1"/>
  <c r="AH117" i="69"/>
  <c r="AH118" i="69" s="1"/>
  <c r="AH119" i="69" s="1"/>
  <c r="BL1696" i="64" a="1"/>
  <c r="BL1696"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2" i="64" a="1"/>
  <c r="BL1722" i="64" s="1"/>
  <c r="BL1720" i="64" a="1"/>
  <c r="BL172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697" i="64" a="1"/>
  <c r="BL1612" i="64" a="1"/>
  <c r="BL1087" i="64" a="1"/>
  <c r="BL1263" i="64" a="1"/>
  <c r="BL1467" i="64" a="1"/>
  <c r="BL1239" i="64" a="1"/>
  <c r="BL1431" i="64" a="1"/>
  <c r="BL670" i="64" a="1"/>
  <c r="BL1721" i="64" a="1"/>
  <c r="BL1396" i="64" a="1"/>
  <c r="BL1333" i="64" a="1"/>
  <c r="BL946" i="64" a="1"/>
  <c r="BL1361" i="64" a="1"/>
  <c r="BS510" i="64" l="1"/>
  <c r="BS500" i="64" s="1"/>
  <c r="BS502" i="64" s="1"/>
  <c r="BS503" i="64" s="1"/>
  <c r="N499" i="64"/>
  <c r="BW1896" i="64" a="1"/>
  <c r="BW1896" i="64" s="1"/>
  <c r="BW1889" i="64" s="1"/>
  <c r="BW1890" i="64" s="1"/>
  <c r="BL177" i="64"/>
  <c r="BL1721" i="64"/>
  <c r="BK1404" i="64"/>
  <c r="AF572" i="64"/>
  <c r="AF576" i="64" s="1"/>
  <c r="BL1697" i="64"/>
  <c r="BL1333" i="64"/>
  <c r="BL1361" i="64"/>
  <c r="BL1396" i="64"/>
  <c r="BL1431" i="64"/>
  <c r="BL1467" i="64"/>
  <c r="BL1239" i="64"/>
  <c r="BL1263" i="64"/>
  <c r="BL1612" i="64"/>
  <c r="BL1087" i="64"/>
  <c r="BL946" i="64"/>
  <c r="BL670" i="64"/>
  <c r="AB1670" i="64"/>
  <c r="AB1671" i="64" s="1"/>
  <c r="AU948" i="64"/>
  <c r="AU467" i="64"/>
  <c r="AH468" i="64"/>
  <c r="AH473" i="64" s="1"/>
  <c r="Z1241" i="64"/>
  <c r="Y648" i="64"/>
  <c r="BL1992" i="64"/>
  <c r="AG173" i="69"/>
  <c r="AG175" i="69" s="1"/>
  <c r="AH159" i="69"/>
  <c r="AH184" i="69" s="1"/>
  <c r="AH187" i="69" s="1"/>
  <c r="AH194" i="69" s="1"/>
  <c r="AH202" i="69" s="1"/>
  <c r="BM1466" i="64" a="1"/>
  <c r="BM1466" i="64" s="1"/>
  <c r="BM1430" i="64" a="1"/>
  <c r="BM1430" i="64" s="1"/>
  <c r="BM1395" i="64" a="1"/>
  <c r="BM1395" i="64" s="1"/>
  <c r="BM1984" i="64" a="1"/>
  <c r="BM1984" i="64" s="1"/>
  <c r="BM1360" i="64" a="1"/>
  <c r="BM1360" i="64" s="1"/>
  <c r="BM2018" i="64" a="1"/>
  <c r="BM2018" i="64" s="1"/>
  <c r="BM472" i="64" a="1"/>
  <c r="BM472" i="64" s="1"/>
  <c r="BM466" i="64" a="1"/>
  <c r="BM466" i="64" s="1"/>
  <c r="AH134" i="69"/>
  <c r="AH135" i="69" s="1"/>
  <c r="AH136" i="69" s="1"/>
  <c r="AG152" i="69"/>
  <c r="BM1696" i="64" a="1"/>
  <c r="BM1696"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2" i="64" a="1"/>
  <c r="BM1722" i="64" s="1"/>
  <c r="BM1216" i="64" a="1"/>
  <c r="BM1216" i="64" s="1"/>
  <c r="BM1613" i="64" a="1"/>
  <c r="BM1613" i="64" s="1"/>
  <c r="BM1334" i="64" a="1"/>
  <c r="BM1334" i="64" s="1"/>
  <c r="BM645" i="64" a="1"/>
  <c r="BM645" i="64" s="1"/>
  <c r="BM1720" i="64" a="1"/>
  <c r="BM1720"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63" i="64" a="1"/>
  <c r="BM670" i="64" a="1"/>
  <c r="BM1721" i="64" a="1"/>
  <c r="Z646" i="64" a="1"/>
  <c r="BM1697" i="64" a="1"/>
  <c r="BM1333" i="64" a="1"/>
  <c r="BM1431" i="64" a="1"/>
  <c r="BM1396" i="64" a="1"/>
  <c r="BM1087" i="64" a="1"/>
  <c r="BM1612" i="64" a="1"/>
  <c r="BM1361" i="64" a="1"/>
  <c r="BM1239" i="64" a="1"/>
  <c r="BM946" i="64" a="1"/>
  <c r="BM1467" i="64" a="1"/>
  <c r="BS511" i="64" l="1"/>
  <c r="BS516" i="64" s="1"/>
  <c r="BT496" i="64"/>
  <c r="BT499" i="64" s="1"/>
  <c r="BS504" i="64"/>
  <c r="N502" i="64"/>
  <c r="N504" i="64" s="1"/>
  <c r="BM177" i="64"/>
  <c r="BM1721" i="64"/>
  <c r="BL1404" i="64"/>
  <c r="BM1361" i="64"/>
  <c r="BM1697" i="64"/>
  <c r="BM1396" i="64"/>
  <c r="BM1333" i="64"/>
  <c r="BM1431" i="64"/>
  <c r="BM1467" i="64"/>
  <c r="BM1239" i="64"/>
  <c r="BM1263" i="64"/>
  <c r="BM1612" i="64"/>
  <c r="BM1087" i="64"/>
  <c r="BM946" i="64"/>
  <c r="BM670" i="64"/>
  <c r="BX1886" i="64"/>
  <c r="BX1892" i="64" s="1"/>
  <c r="AH571" i="64"/>
  <c r="AG574" i="64"/>
  <c r="AC1665" i="64"/>
  <c r="AC1669" i="64" s="1"/>
  <c r="AB1675" i="64"/>
  <c r="AV948" i="64"/>
  <c r="AV467" i="64"/>
  <c r="AT1089" i="64"/>
  <c r="AU1089" i="64"/>
  <c r="Z646" i="64"/>
  <c r="AA1723" i="64"/>
  <c r="AB1217" i="64"/>
  <c r="AI464" i="64"/>
  <c r="AH469" i="64"/>
  <c r="AE1699" i="64"/>
  <c r="Y1335" i="64"/>
  <c r="AG1614" i="64"/>
  <c r="BM1992" i="64"/>
  <c r="AH192" i="69"/>
  <c r="AH200" i="69" s="1"/>
  <c r="AH162" i="69"/>
  <c r="AH167" i="69" s="1"/>
  <c r="AH173" i="69" s="1"/>
  <c r="AH175" i="69" s="1"/>
  <c r="AI183" i="69"/>
  <c r="AI186" i="69" s="1"/>
  <c r="AH188" i="69"/>
  <c r="BN1466" i="64" a="1"/>
  <c r="BN1466" i="64" s="1"/>
  <c r="BN1430" i="64" a="1"/>
  <c r="BN1430" i="64" s="1"/>
  <c r="BN1395" i="64" a="1"/>
  <c r="BN1395" i="64" s="1"/>
  <c r="BN1984" i="64" a="1"/>
  <c r="BN1984" i="64" s="1"/>
  <c r="BN1360" i="64" a="1"/>
  <c r="BN1360" i="64" s="1"/>
  <c r="BN2018" i="64" a="1"/>
  <c r="BN2018" i="64" s="1"/>
  <c r="BN472" i="64" a="1"/>
  <c r="BN472" i="64" s="1"/>
  <c r="BN466" i="64" a="1"/>
  <c r="BN466" i="64" s="1"/>
  <c r="AH142" i="69"/>
  <c r="AH152" i="69" s="1"/>
  <c r="AH140" i="69"/>
  <c r="AH150" i="69" s="1"/>
  <c r="AI129" i="69"/>
  <c r="AI132" i="69" s="1"/>
  <c r="AI157" i="69" s="1"/>
  <c r="AI117" i="69"/>
  <c r="AI118" i="69" s="1"/>
  <c r="AJ112" i="69" s="1"/>
  <c r="BN1696" i="64" a="1"/>
  <c r="BN1696"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2" i="64" a="1"/>
  <c r="BN1722" i="64" s="1"/>
  <c r="BN1720" i="64" a="1"/>
  <c r="BN1720"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612" i="64" a="1"/>
  <c r="BN1396" i="64" a="1"/>
  <c r="BN946" i="64" a="1"/>
  <c r="BN1697" i="64" a="1"/>
  <c r="BN1087" i="64" a="1"/>
  <c r="BN1263" i="64" a="1"/>
  <c r="BN1239" i="64" a="1"/>
  <c r="BN1431" i="64" a="1"/>
  <c r="BN1467" i="64" a="1"/>
  <c r="BN1333" i="64" a="1"/>
  <c r="BN1721" i="64" a="1"/>
  <c r="BN670" i="64" a="1"/>
  <c r="BN1361" i="64" a="1"/>
  <c r="BT507" i="64" l="1"/>
  <c r="BS512" i="64"/>
  <c r="BT508" i="64"/>
  <c r="BT510" i="64" s="1"/>
  <c r="BT500" i="64" s="1"/>
  <c r="BT502" i="64" s="1"/>
  <c r="BX1896" i="64" a="1"/>
  <c r="BX1896" i="64" s="1"/>
  <c r="BX1889" i="64" s="1"/>
  <c r="BX1890" i="64" s="1"/>
  <c r="BN177" i="64"/>
  <c r="BN1721" i="64"/>
  <c r="BM1404" i="64"/>
  <c r="BN1431" i="64"/>
  <c r="N1431" i="64" s="1"/>
  <c r="BN1467" i="64"/>
  <c r="BN1697" i="64"/>
  <c r="N1697" i="64" s="1"/>
  <c r="BN1361" i="64"/>
  <c r="N1361" i="64" s="1"/>
  <c r="BN1333" i="64"/>
  <c r="BN1396" i="64"/>
  <c r="BN1239" i="64"/>
  <c r="N1239" i="64" s="1"/>
  <c r="BN1263" i="64"/>
  <c r="BN1612" i="64"/>
  <c r="BN1087" i="64"/>
  <c r="N1087" i="64" s="1"/>
  <c r="BN946" i="64"/>
  <c r="N946" i="64" s="1"/>
  <c r="BN670" i="64"/>
  <c r="AG572" i="64"/>
  <c r="AC1670" i="64"/>
  <c r="AC1671" i="64" s="1"/>
  <c r="AW948" i="64"/>
  <c r="AW467" i="64"/>
  <c r="AV1089" i="64"/>
  <c r="AA1241" i="64"/>
  <c r="Z648" i="64"/>
  <c r="AI468" i="64"/>
  <c r="AI473" i="64" s="1"/>
  <c r="BN1992" i="64"/>
  <c r="N1992" i="64" s="1"/>
  <c r="AH198" i="69"/>
  <c r="AH169" i="69"/>
  <c r="AH179" i="69" s="1"/>
  <c r="AI156" i="69"/>
  <c r="AI161" i="69" s="1"/>
  <c r="AH177" i="69"/>
  <c r="AH163" i="69"/>
  <c r="BO1466" i="64" a="1"/>
  <c r="BO1466" i="64" s="1"/>
  <c r="BO1430" i="64" a="1"/>
  <c r="BO1430" i="64" s="1"/>
  <c r="BO1395" i="64" a="1"/>
  <c r="BO1395" i="64" s="1"/>
  <c r="BO1984" i="64" a="1"/>
  <c r="BO1984" i="64" s="1"/>
  <c r="BO1360" i="64" a="1"/>
  <c r="BO1360" i="64" s="1"/>
  <c r="BO2018" i="64" a="1"/>
  <c r="BO2018" i="64" s="1"/>
  <c r="BO472" i="64" a="1"/>
  <c r="BO472" i="64" s="1"/>
  <c r="BO466" i="64" a="1"/>
  <c r="BO466" i="64" s="1"/>
  <c r="AH146" i="69"/>
  <c r="AH148" i="69" s="1"/>
  <c r="AI134" i="69"/>
  <c r="AI135" i="69" s="1"/>
  <c r="BO1696" i="64" a="1"/>
  <c r="BO1696"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0" i="64" a="1"/>
  <c r="BO1720" i="64" s="1"/>
  <c r="BO1334" i="64" a="1"/>
  <c r="BO1334" i="64" s="1"/>
  <c r="BO1238" i="64" a="1"/>
  <c r="BO1238" i="64" s="1"/>
  <c r="BO1722" i="64" a="1"/>
  <c r="BO1722"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239" i="64" a="1"/>
  <c r="BO1467" i="64" a="1"/>
  <c r="BO1612" i="64" a="1"/>
  <c r="BO946" i="64" a="1"/>
  <c r="AA646" i="64" a="1"/>
  <c r="BO1396" i="64" a="1"/>
  <c r="BO1721" i="64" a="1"/>
  <c r="BO1087" i="64" a="1"/>
  <c r="BO1333" i="64" a="1"/>
  <c r="BO1361" i="64" a="1"/>
  <c r="BO670" i="64" a="1"/>
  <c r="BO1697" i="64" a="1"/>
  <c r="BO1263" i="64" a="1"/>
  <c r="BT511" i="64" l="1"/>
  <c r="BT516" i="64" s="1"/>
  <c r="BT503" i="64"/>
  <c r="BO177" i="64"/>
  <c r="BO1721" i="64"/>
  <c r="BN1404" i="64"/>
  <c r="N1404" i="64" s="1"/>
  <c r="BO1697" i="64"/>
  <c r="BO1361" i="64"/>
  <c r="BO1333" i="64"/>
  <c r="BO1396" i="64"/>
  <c r="BO1431" i="64"/>
  <c r="BO1467" i="64"/>
  <c r="BO1239" i="64"/>
  <c r="BO1263" i="64"/>
  <c r="BO1612" i="64"/>
  <c r="BO1087" i="64"/>
  <c r="BO946" i="64"/>
  <c r="BO670" i="64"/>
  <c r="BY1886" i="64"/>
  <c r="BY1892" i="64" s="1"/>
  <c r="AG576" i="64"/>
  <c r="AH574" i="64"/>
  <c r="AI571" i="64"/>
  <c r="AD1665" i="64"/>
  <c r="AC1675" i="64"/>
  <c r="AX948" i="64"/>
  <c r="AX467" i="64"/>
  <c r="AA646" i="64"/>
  <c r="AB1723" i="64"/>
  <c r="AC1217" i="64"/>
  <c r="AI469" i="64"/>
  <c r="AJ464" i="64"/>
  <c r="AH1614" i="64"/>
  <c r="AF1699" i="64"/>
  <c r="Z1335" i="64"/>
  <c r="BO1992" i="64"/>
  <c r="AI159" i="69"/>
  <c r="AI184" i="69" s="1"/>
  <c r="AI187" i="69" s="1"/>
  <c r="AI194" i="69" s="1"/>
  <c r="AI202" i="69" s="1"/>
  <c r="BP1466" i="64" a="1"/>
  <c r="BP1466" i="64" s="1"/>
  <c r="BP1430" i="64" a="1"/>
  <c r="BP1430" i="64" s="1"/>
  <c r="BP1395" i="64" a="1"/>
  <c r="BP1395" i="64" s="1"/>
  <c r="BP1984" i="64" a="1"/>
  <c r="BP1984" i="64" s="1"/>
  <c r="BP1360" i="64" a="1"/>
  <c r="BP1360" i="64" s="1"/>
  <c r="BP2018" i="64" a="1"/>
  <c r="BP2018" i="64" s="1"/>
  <c r="BP466" i="64" a="1"/>
  <c r="BP466" i="64" s="1"/>
  <c r="BP472" i="64" a="1"/>
  <c r="BP472" i="64" s="1"/>
  <c r="AJ129" i="69"/>
  <c r="AJ134" i="69" s="1"/>
  <c r="AI136" i="69"/>
  <c r="AI140" i="69"/>
  <c r="AI150" i="69" s="1"/>
  <c r="AI142" i="69"/>
  <c r="AI146" i="69" s="1"/>
  <c r="AI148" i="69" s="1"/>
  <c r="BP1696" i="64" a="1"/>
  <c r="BP1696"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2" i="64" a="1"/>
  <c r="BP1722" i="64" s="1"/>
  <c r="BP1619" i="64" a="1"/>
  <c r="BP1619" i="64" s="1"/>
  <c r="BP1332" i="64" a="1"/>
  <c r="BP1332" i="64" s="1"/>
  <c r="BP1613" i="64" a="1"/>
  <c r="BP1613" i="64" s="1"/>
  <c r="BP1720" i="64" a="1"/>
  <c r="BP1720"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087" i="64" a="1"/>
  <c r="BP1431" i="64" a="1"/>
  <c r="BP946" i="64" a="1"/>
  <c r="BP1263" i="64" a="1"/>
  <c r="BP1333" i="64" a="1"/>
  <c r="BP1697" i="64" a="1"/>
  <c r="BP1239" i="64" a="1"/>
  <c r="BP1396" i="64" a="1"/>
  <c r="BP1612" i="64" a="1"/>
  <c r="BP1467" i="64" a="1"/>
  <c r="BP1721" i="64" a="1"/>
  <c r="BP1361" i="64" a="1"/>
  <c r="BP670" i="64" a="1"/>
  <c r="BT512" i="64" l="1"/>
  <c r="BU507" i="64"/>
  <c r="BT504" i="64"/>
  <c r="BU496" i="64"/>
  <c r="BU499" i="64" s="1"/>
  <c r="BY1896" i="64" a="1"/>
  <c r="BY1896" i="64" s="1"/>
  <c r="BY1889" i="64" s="1"/>
  <c r="BY1890" i="64" s="1"/>
  <c r="BP177" i="64"/>
  <c r="BP1721" i="64"/>
  <c r="BO1404" i="64"/>
  <c r="AH572" i="64"/>
  <c r="AH576" i="64" s="1"/>
  <c r="BP1396" i="64"/>
  <c r="BP1333" i="64"/>
  <c r="BP1431" i="64"/>
  <c r="BP1467" i="64"/>
  <c r="BP1697" i="64"/>
  <c r="BP1361" i="64"/>
  <c r="BP1239" i="64"/>
  <c r="BP1263" i="64"/>
  <c r="BP1612" i="64"/>
  <c r="BP1087" i="64"/>
  <c r="BP946" i="64"/>
  <c r="BP670" i="64"/>
  <c r="AD1669" i="64"/>
  <c r="AD1670" i="64" s="1"/>
  <c r="K1670" i="64" s="1"/>
  <c r="AY948" i="64"/>
  <c r="AY467" i="64"/>
  <c r="AW1089" i="64"/>
  <c r="AB1241" i="64"/>
  <c r="AJ468" i="64"/>
  <c r="AJ473" i="64" s="1"/>
  <c r="AA648" i="64"/>
  <c r="AI188" i="69"/>
  <c r="AJ183" i="69"/>
  <c r="AJ186" i="69" s="1"/>
  <c r="AI192" i="69"/>
  <c r="AI200" i="69" s="1"/>
  <c r="AI162" i="69"/>
  <c r="AI163" i="69" s="1"/>
  <c r="BP1992" i="64"/>
  <c r="BQ1430" i="64" a="1"/>
  <c r="BQ1430" i="64" s="1"/>
  <c r="BQ1466" i="64" a="1"/>
  <c r="BQ1466" i="64" s="1"/>
  <c r="BQ1395" i="64" a="1"/>
  <c r="BQ1395" i="64" s="1"/>
  <c r="BQ1984" i="64" a="1"/>
  <c r="BQ1984" i="64" s="1"/>
  <c r="BQ1360" i="64" a="1"/>
  <c r="BQ1360" i="64" s="1"/>
  <c r="BQ2018" i="64" a="1"/>
  <c r="BQ2018" i="64" s="1"/>
  <c r="AJ132" i="69"/>
  <c r="AJ157" i="69" s="1"/>
  <c r="BQ472" i="64" a="1"/>
  <c r="BQ472" i="64" s="1"/>
  <c r="BQ466" i="64" a="1"/>
  <c r="BQ466" i="64" s="1"/>
  <c r="AI152" i="69"/>
  <c r="BQ1696" i="64" a="1"/>
  <c r="BQ1696"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0" i="64" a="1"/>
  <c r="BQ1720" i="64" s="1"/>
  <c r="BQ1613" i="64" a="1"/>
  <c r="BQ1613" i="64" s="1"/>
  <c r="BQ1334" i="64" a="1"/>
  <c r="BQ1334" i="64" s="1"/>
  <c r="BQ1238" i="64" a="1"/>
  <c r="BQ1238" i="64" s="1"/>
  <c r="BQ1262" i="64" a="1"/>
  <c r="BQ1262" i="64" s="1"/>
  <c r="BQ647" i="64" a="1"/>
  <c r="BQ647" i="64" s="1"/>
  <c r="BQ1240" i="64" a="1"/>
  <c r="BQ1240" i="64" s="1"/>
  <c r="BQ1619" i="64" a="1"/>
  <c r="BQ1619" i="64" s="1"/>
  <c r="BQ1722" i="64" a="1"/>
  <c r="BQ172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63" i="64" a="1"/>
  <c r="AB646" i="64" a="1"/>
  <c r="BQ1467" i="64" a="1"/>
  <c r="BQ1333" i="64" a="1"/>
  <c r="BQ1396" i="64" a="1"/>
  <c r="BQ1087" i="64" a="1"/>
  <c r="BQ1721" i="64" a="1"/>
  <c r="BQ1239" i="64" a="1"/>
  <c r="BQ1431" i="64" a="1"/>
  <c r="BQ1697" i="64" a="1"/>
  <c r="BQ1612" i="64" a="1"/>
  <c r="BQ946" i="64" a="1"/>
  <c r="BQ670" i="64" a="1"/>
  <c r="BQ1361" i="64" a="1"/>
  <c r="BU508" i="64" l="1"/>
  <c r="BQ177" i="64"/>
  <c r="BQ1721" i="64"/>
  <c r="BP1404" i="64"/>
  <c r="AD1671" i="64"/>
  <c r="BQ1396" i="64"/>
  <c r="BQ1467" i="64"/>
  <c r="BQ1431" i="64"/>
  <c r="BQ1361" i="64"/>
  <c r="BQ1333" i="64"/>
  <c r="BQ1697" i="64"/>
  <c r="BQ1239" i="64"/>
  <c r="BQ1263" i="64"/>
  <c r="BQ1612" i="64"/>
  <c r="BQ1087" i="64"/>
  <c r="BQ946" i="64"/>
  <c r="BQ670" i="64"/>
  <c r="AD1675" i="64"/>
  <c r="AE1665" i="64"/>
  <c r="BZ1886" i="64"/>
  <c r="AI574" i="64"/>
  <c r="AJ571" i="64"/>
  <c r="AZ948" i="64"/>
  <c r="AZ467" i="64"/>
  <c r="BA467" i="64"/>
  <c r="AX1089" i="64"/>
  <c r="AY1089" i="64"/>
  <c r="AC1723" i="64"/>
  <c r="AB646" i="64"/>
  <c r="AD1217" i="64"/>
  <c r="AI1614" i="64"/>
  <c r="AK464" i="64"/>
  <c r="AJ469" i="64"/>
  <c r="AA1335" i="64"/>
  <c r="AG1699" i="64"/>
  <c r="AI169" i="69"/>
  <c r="AI179" i="69" s="1"/>
  <c r="AI167" i="69"/>
  <c r="AI177" i="69" s="1"/>
  <c r="AJ156" i="69"/>
  <c r="AJ161" i="69" s="1"/>
  <c r="AI198" i="69"/>
  <c r="BQ1992" i="64"/>
  <c r="BR1430" i="64" a="1"/>
  <c r="BR1430" i="64" s="1"/>
  <c r="BR1466" i="64" a="1"/>
  <c r="BR1466" i="64" s="1"/>
  <c r="BR1395" i="64" a="1"/>
  <c r="BR1395" i="64" s="1"/>
  <c r="BR1984" i="64" a="1"/>
  <c r="BR1984" i="64" s="1"/>
  <c r="BR1360" i="64" a="1"/>
  <c r="BR1360" i="64" s="1"/>
  <c r="BR2018" i="64" a="1"/>
  <c r="BR2018" i="64" s="1"/>
  <c r="AJ135" i="69"/>
  <c r="AJ140" i="69" s="1"/>
  <c r="AJ150" i="69" s="1"/>
  <c r="BR472" i="64" a="1"/>
  <c r="BR472" i="64" s="1"/>
  <c r="BR466" i="64" a="1"/>
  <c r="BR466" i="64" s="1"/>
  <c r="BR1696" i="64" a="1"/>
  <c r="BR1696"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2" i="64" a="1"/>
  <c r="BR1722" i="64" s="1"/>
  <c r="BR1262" i="64" a="1"/>
  <c r="BR1262" i="64" s="1"/>
  <c r="BR1332" i="64" a="1"/>
  <c r="BR1332" i="64" s="1"/>
  <c r="BR1613" i="64" a="1"/>
  <c r="BR1613" i="64" s="1"/>
  <c r="BR1720" i="64" a="1"/>
  <c r="BR1720"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67" i="64" a="1"/>
  <c r="BR1612" i="64" a="1"/>
  <c r="BR1333" i="64" a="1"/>
  <c r="BR1721" i="64" a="1"/>
  <c r="BR1431" i="64" a="1"/>
  <c r="BR1239" i="64" a="1"/>
  <c r="BR1697" i="64" a="1"/>
  <c r="BR1087" i="64" a="1"/>
  <c r="BR670" i="64" a="1"/>
  <c r="BR1263" i="64" a="1"/>
  <c r="BR1396" i="64" a="1"/>
  <c r="BR1361" i="64" a="1"/>
  <c r="BR946" i="64" a="1"/>
  <c r="BU510" i="64" l="1"/>
  <c r="BU500" i="64" s="1"/>
  <c r="BU502" i="64" s="1"/>
  <c r="AE1669" i="64"/>
  <c r="BR177" i="64"/>
  <c r="BR1721" i="64"/>
  <c r="BQ1404" i="64"/>
  <c r="BR1431" i="64"/>
  <c r="BR1361" i="64"/>
  <c r="BR1697" i="64"/>
  <c r="BR1396" i="64"/>
  <c r="BR1333" i="64"/>
  <c r="BR1467" i="64"/>
  <c r="BR1239" i="64"/>
  <c r="BR1263" i="64"/>
  <c r="BR1612" i="64"/>
  <c r="BR1087" i="64"/>
  <c r="BR946" i="64"/>
  <c r="BR670" i="64"/>
  <c r="BZ1892" i="64"/>
  <c r="AI572" i="64"/>
  <c r="BA948" i="64"/>
  <c r="BB467" i="64"/>
  <c r="AZ1089" i="64"/>
  <c r="AC1241" i="64"/>
  <c r="AK468" i="64"/>
  <c r="AK473" i="64" s="1"/>
  <c r="AB648" i="64"/>
  <c r="AJ159" i="69"/>
  <c r="AJ184" i="69" s="1"/>
  <c r="AJ187" i="69" s="1"/>
  <c r="AJ194" i="69" s="1"/>
  <c r="AJ202" i="69" s="1"/>
  <c r="AI173" i="69"/>
  <c r="AI175" i="69" s="1"/>
  <c r="BR1992" i="64"/>
  <c r="BS1466" i="64" a="1"/>
  <c r="BS1466" i="64" s="1"/>
  <c r="BS1395" i="64" a="1"/>
  <c r="BS1395" i="64" s="1"/>
  <c r="BS1430" i="64" a="1"/>
  <c r="BS1430" i="64" s="1"/>
  <c r="BS1984" i="64" a="1"/>
  <c r="BS1984" i="64" s="1"/>
  <c r="BS1360" i="64" a="1"/>
  <c r="BS1360" i="64" s="1"/>
  <c r="BS2018" i="64" a="1"/>
  <c r="BS2018" i="64" s="1"/>
  <c r="AJ136" i="69"/>
  <c r="AK129" i="69"/>
  <c r="AK132" i="69" s="1"/>
  <c r="AK157" i="69" s="1"/>
  <c r="AJ142" i="69"/>
  <c r="AJ152" i="69" s="1"/>
  <c r="BS472" i="64" a="1"/>
  <c r="BS472" i="64" s="1"/>
  <c r="BS466" i="64" a="1"/>
  <c r="BS466" i="64" s="1"/>
  <c r="BS1696" i="64" a="1"/>
  <c r="BS1696"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0" i="64" a="1"/>
  <c r="BS1720" i="64" s="1"/>
  <c r="BS1334" i="64" a="1"/>
  <c r="BS1334" i="64" s="1"/>
  <c r="BS645" i="64" a="1"/>
  <c r="BS645" i="64" s="1"/>
  <c r="BS1722" i="64" a="1"/>
  <c r="BS1722"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97" i="64" a="1"/>
  <c r="BS1396" i="64" a="1"/>
  <c r="BS1087" i="64" a="1"/>
  <c r="BS1333" i="64" a="1"/>
  <c r="BS1361" i="64" a="1"/>
  <c r="BS1612" i="64" a="1"/>
  <c r="BS946" i="64" a="1"/>
  <c r="AC646" i="64" a="1"/>
  <c r="BS1721" i="64" a="1"/>
  <c r="BS1239" i="64" a="1"/>
  <c r="BS1263" i="64" a="1"/>
  <c r="BS1467" i="64" a="1"/>
  <c r="BS670" i="64" a="1"/>
  <c r="BS1431" i="64" a="1"/>
  <c r="BU511" i="64" l="1"/>
  <c r="BU516" i="64" s="1"/>
  <c r="BU503" i="64"/>
  <c r="AE1670" i="64"/>
  <c r="AF1665" i="64" s="1"/>
  <c r="BZ1896" i="64" a="1"/>
  <c r="BZ1896" i="64" s="1"/>
  <c r="BZ1889" i="64" s="1"/>
  <c r="BZ1890" i="64" s="1"/>
  <c r="O1890" i="64" s="1"/>
  <c r="BS177" i="64"/>
  <c r="BS1721" i="64"/>
  <c r="BR1404" i="64"/>
  <c r="BN193" i="64"/>
  <c r="BS1697" i="64"/>
  <c r="BS1361" i="64"/>
  <c r="BS1333" i="64"/>
  <c r="BS1431" i="64"/>
  <c r="BS1396" i="64"/>
  <c r="BS1467" i="64"/>
  <c r="BS1239" i="64"/>
  <c r="BS1263" i="64"/>
  <c r="BS1612" i="64"/>
  <c r="BS1087" i="64"/>
  <c r="BS946" i="64"/>
  <c r="BS670" i="64"/>
  <c r="AI576" i="64"/>
  <c r="AK571" i="64"/>
  <c r="AJ574" i="64"/>
  <c r="AJ572" i="64" s="1"/>
  <c r="BB948" i="64"/>
  <c r="AC646" i="64"/>
  <c r="AD1723" i="64"/>
  <c r="AE1217" i="64"/>
  <c r="AH1699" i="64"/>
  <c r="AB1335" i="64"/>
  <c r="AJ1614" i="64"/>
  <c r="AK469" i="64"/>
  <c r="AL464" i="64"/>
  <c r="AJ192" i="69"/>
  <c r="AJ198" i="69" s="1"/>
  <c r="AJ188" i="69"/>
  <c r="AK183" i="69"/>
  <c r="AK186" i="69" s="1"/>
  <c r="AJ162" i="69"/>
  <c r="AJ163" i="69" s="1"/>
  <c r="BS1992" i="64"/>
  <c r="BT1466" i="64" a="1"/>
  <c r="BT1466" i="64" s="1"/>
  <c r="BT1430" i="64" a="1"/>
  <c r="BT1430" i="64" s="1"/>
  <c r="BT1395" i="64" a="1"/>
  <c r="BT1395" i="64" s="1"/>
  <c r="BT1984" i="64" a="1"/>
  <c r="BT1984" i="64" s="1"/>
  <c r="BT1360" i="64" a="1"/>
  <c r="BT1360" i="64" s="1"/>
  <c r="BT2018" i="64" a="1"/>
  <c r="BT2018" i="64" s="1"/>
  <c r="AJ146" i="69"/>
  <c r="AJ148" i="69" s="1"/>
  <c r="AK134" i="69"/>
  <c r="AK135" i="69" s="1"/>
  <c r="AK140" i="69" s="1"/>
  <c r="AK150" i="69" s="1"/>
  <c r="BT472" i="64" a="1"/>
  <c r="BT472" i="64" s="1"/>
  <c r="BT466" i="64" a="1"/>
  <c r="BT466" i="64" s="1"/>
  <c r="AL115" i="69"/>
  <c r="AL118" i="69" s="1"/>
  <c r="AL125" i="69" s="1"/>
  <c r="BT1696" i="64" a="1"/>
  <c r="BT1696"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0" i="64" a="1"/>
  <c r="BT1720"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2" i="64" a="1"/>
  <c r="BT1722"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67" i="64" a="1"/>
  <c r="BT1087" i="64" a="1"/>
  <c r="BT670" i="64" a="1"/>
  <c r="BT1361" i="64" a="1"/>
  <c r="BT1239" i="64" a="1"/>
  <c r="BT1333" i="64" a="1"/>
  <c r="BT1697" i="64" a="1"/>
  <c r="BT1612" i="64" a="1"/>
  <c r="BT1396" i="64" a="1"/>
  <c r="BT1721" i="64" a="1"/>
  <c r="BT1263" i="64" a="1"/>
  <c r="BT946" i="64" a="1"/>
  <c r="BT1431" i="64" a="1"/>
  <c r="BV507" i="64" l="1"/>
  <c r="BU512" i="64"/>
  <c r="BU504" i="64"/>
  <c r="BV496" i="64"/>
  <c r="BV499" i="64" s="1"/>
  <c r="AE1675" i="64"/>
  <c r="AE1671" i="64"/>
  <c r="BT177" i="64"/>
  <c r="BT1721" i="64"/>
  <c r="BO193" i="64"/>
  <c r="BS1404" i="64"/>
  <c r="BT1431" i="64"/>
  <c r="BT1467" i="64"/>
  <c r="BT1333" i="64"/>
  <c r="BT1697" i="64"/>
  <c r="BT1361" i="64"/>
  <c r="BT1396" i="64"/>
  <c r="BT1239" i="64"/>
  <c r="BT1263" i="64"/>
  <c r="BT1612" i="64"/>
  <c r="BT1087" i="64"/>
  <c r="BT946" i="64"/>
  <c r="BT670" i="64"/>
  <c r="AF1669" i="64"/>
  <c r="CA1886"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2" i="64"/>
  <c r="BU1466" i="64" a="1"/>
  <c r="BU1466" i="64" s="1"/>
  <c r="BU1430" i="64" a="1"/>
  <c r="BU1430" i="64" s="1"/>
  <c r="BU1395" i="64" a="1"/>
  <c r="BU1395" i="64" s="1"/>
  <c r="BU1984" i="64" a="1"/>
  <c r="BU1984" i="64" s="1"/>
  <c r="BU1360" i="64" a="1"/>
  <c r="BU1360" i="64" s="1"/>
  <c r="BU2018" i="64" a="1"/>
  <c r="BU2018" i="64" s="1"/>
  <c r="AK142" i="69"/>
  <c r="AK152" i="69" s="1"/>
  <c r="AK136" i="69"/>
  <c r="AL129" i="69"/>
  <c r="AL134" i="69" s="1"/>
  <c r="BU472" i="64" a="1"/>
  <c r="BU472" i="64" s="1"/>
  <c r="BU466" i="64" a="1"/>
  <c r="BU466" i="64" s="1"/>
  <c r="BU1696" i="64" a="1"/>
  <c r="BU1696"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2" i="64" a="1"/>
  <c r="BU1722" i="64" s="1"/>
  <c r="BU645" i="64" a="1"/>
  <c r="BU645" i="64" s="1"/>
  <c r="BU1720" i="64" a="1"/>
  <c r="BU1720"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087" i="64" a="1"/>
  <c r="BU1396" i="64" a="1"/>
  <c r="BU1721" i="64" a="1"/>
  <c r="BU1333" i="64" a="1"/>
  <c r="BU1467" i="64" a="1"/>
  <c r="BU1612" i="64" a="1"/>
  <c r="BU1239" i="64" a="1"/>
  <c r="BU1697" i="64" a="1"/>
  <c r="BU1431" i="64" a="1"/>
  <c r="AD646" i="64" a="1"/>
  <c r="BU1361" i="64" a="1"/>
  <c r="BU1263" i="64" a="1"/>
  <c r="BU946" i="64" a="1"/>
  <c r="BU670" i="64" a="1"/>
  <c r="BV508" i="64" l="1"/>
  <c r="CA1892" i="64"/>
  <c r="BU177" i="64"/>
  <c r="BU1721" i="64"/>
  <c r="BT1404" i="64"/>
  <c r="AF1670" i="64"/>
  <c r="BU1333" i="64"/>
  <c r="BU1396" i="64"/>
  <c r="BU1431" i="64"/>
  <c r="BU1467" i="64"/>
  <c r="BU1697" i="64"/>
  <c r="BU1361" i="64"/>
  <c r="BU1239" i="64"/>
  <c r="BU1263" i="64"/>
  <c r="BU1612" i="64"/>
  <c r="BU1087" i="64"/>
  <c r="BU946" i="64"/>
  <c r="BU670" i="64"/>
  <c r="AK574" i="64"/>
  <c r="AK572" i="64" s="1"/>
  <c r="AL571" i="64"/>
  <c r="BD948" i="64"/>
  <c r="BD467" i="64"/>
  <c r="BC1089" i="64"/>
  <c r="AD646" i="64"/>
  <c r="AE1723" i="64"/>
  <c r="AF1217" i="64"/>
  <c r="AJ173" i="69"/>
  <c r="AJ175" i="69" s="1"/>
  <c r="AL183" i="69"/>
  <c r="AL186" i="69" s="1"/>
  <c r="AK192" i="69"/>
  <c r="AK198" i="69" s="1"/>
  <c r="AI1699" i="64"/>
  <c r="AL469" i="64"/>
  <c r="AM464" i="64"/>
  <c r="AK1614" i="64"/>
  <c r="AC1335" i="64"/>
  <c r="AK161" i="69"/>
  <c r="AK162" i="69" s="1"/>
  <c r="AK167" i="69" s="1"/>
  <c r="AK177" i="69" s="1"/>
  <c r="AK188" i="69"/>
  <c r="BU1992" i="64"/>
  <c r="AK146" i="69"/>
  <c r="AK148" i="69" s="1"/>
  <c r="BV1466" i="64" a="1"/>
  <c r="BV1466" i="64" s="1"/>
  <c r="BV1430" i="64" a="1"/>
  <c r="BV1430" i="64" s="1"/>
  <c r="BV1395" i="64" a="1"/>
  <c r="BV1395" i="64" s="1"/>
  <c r="BV1984" i="64" a="1"/>
  <c r="BV1984" i="64" s="1"/>
  <c r="BV1360" i="64" a="1"/>
  <c r="BV1360" i="64" s="1"/>
  <c r="BV2018" i="64" a="1"/>
  <c r="BV2018" i="64" s="1"/>
  <c r="AL132" i="69"/>
  <c r="AL157" i="69" s="1"/>
  <c r="BV472" i="64" a="1"/>
  <c r="BV472" i="64" s="1"/>
  <c r="BV466" i="64" a="1"/>
  <c r="BV466" i="64" s="1"/>
  <c r="AM117" i="69"/>
  <c r="AM118" i="69" s="1"/>
  <c r="AM125" i="69" s="1"/>
  <c r="BV1696" i="64" a="1"/>
  <c r="BV1696"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0" i="64" a="1"/>
  <c r="BV1720" i="64" s="1"/>
  <c r="BV1240" i="64" a="1"/>
  <c r="BV1240" i="64" s="1"/>
  <c r="BV1262" i="64" a="1"/>
  <c r="BV1262" i="64" s="1"/>
  <c r="BV1332" i="64" a="1"/>
  <c r="BV1332" i="64" s="1"/>
  <c r="BV1216" i="64" a="1"/>
  <c r="BV1216" i="64" s="1"/>
  <c r="BV645" i="64" a="1"/>
  <c r="BV645" i="64" s="1"/>
  <c r="BV1722" i="64" a="1"/>
  <c r="BV1722"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467" i="64" a="1"/>
  <c r="BV1612" i="64" a="1"/>
  <c r="BV1263" i="64" a="1"/>
  <c r="BV1333" i="64" a="1"/>
  <c r="BV1721" i="64" a="1"/>
  <c r="BV1087" i="64" a="1"/>
  <c r="BV1361" i="64" a="1"/>
  <c r="BV1697" i="64" a="1"/>
  <c r="BV670" i="64" a="1"/>
  <c r="BV1431" i="64" a="1"/>
  <c r="BV1396" i="64" a="1"/>
  <c r="BV946" i="64" a="1"/>
  <c r="BV510" i="64" l="1"/>
  <c r="BV500" i="64" s="1"/>
  <c r="BV502" i="64" s="1"/>
  <c r="AF1671" i="64"/>
  <c r="CA1896" i="64" a="1"/>
  <c r="CA1896" i="64" s="1"/>
  <c r="CA1889" i="64" s="1"/>
  <c r="BV177" i="64"/>
  <c r="BV1721" i="64"/>
  <c r="BU1404" i="64"/>
  <c r="AF1675" i="64"/>
  <c r="AG1665" i="64"/>
  <c r="BV1396" i="64"/>
  <c r="BV1431" i="64"/>
  <c r="BV1467" i="64"/>
  <c r="BV1361" i="64"/>
  <c r="BV1333" i="64"/>
  <c r="BV1697"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2" i="64"/>
  <c r="BW1466" i="64" a="1"/>
  <c r="BW1466" i="64" s="1"/>
  <c r="BW1430" i="64" a="1"/>
  <c r="BW1430" i="64" s="1"/>
  <c r="BW1395" i="64" a="1"/>
  <c r="BW1395" i="64" s="1"/>
  <c r="BW1984" i="64" a="1"/>
  <c r="BW1984" i="64" s="1"/>
  <c r="BW1360" i="64" a="1"/>
  <c r="BW1360" i="64" s="1"/>
  <c r="BW2018" i="64" a="1"/>
  <c r="BW2018" i="64" s="1"/>
  <c r="AL135" i="69"/>
  <c r="AL136" i="69" s="1"/>
  <c r="BW472" i="64" a="1"/>
  <c r="BW472" i="64" s="1"/>
  <c r="BW466" i="64" a="1"/>
  <c r="BW466" i="64" s="1"/>
  <c r="BW1696" i="64" a="1"/>
  <c r="BW1696"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0" i="64" a="1"/>
  <c r="BW1720" i="64" s="1"/>
  <c r="BW1334" i="64" a="1"/>
  <c r="BW1334" i="64" s="1"/>
  <c r="BW1619" i="64" a="1"/>
  <c r="BW1619" i="64" s="1"/>
  <c r="BW1262" i="64" a="1"/>
  <c r="BW1262" i="64" s="1"/>
  <c r="BW1722" i="64" a="1"/>
  <c r="BW1722"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39" i="64" a="1"/>
  <c r="BW1396" i="64" a="1"/>
  <c r="BW1612" i="64" a="1"/>
  <c r="BW1333" i="64" a="1"/>
  <c r="AE646" i="64" a="1"/>
  <c r="BW1721" i="64" a="1"/>
  <c r="BW1467" i="64" a="1"/>
  <c r="BW1361" i="64" a="1"/>
  <c r="BW1431" i="64" a="1"/>
  <c r="BW1087" i="64" a="1"/>
  <c r="BW1697" i="64" a="1"/>
  <c r="BW670" i="64" a="1"/>
  <c r="BW1263" i="64" a="1"/>
  <c r="BW946" i="64" a="1"/>
  <c r="BV511" i="64" l="1"/>
  <c r="BW507" i="64" s="1"/>
  <c r="BV503" i="64"/>
  <c r="CA1890" i="64"/>
  <c r="CB1886" i="64" s="1"/>
  <c r="AG1669" i="64"/>
  <c r="BW177" i="64"/>
  <c r="BW1721" i="64"/>
  <c r="BV1404" i="64"/>
  <c r="BW1697" i="64"/>
  <c r="BW1396" i="64"/>
  <c r="BW1431" i="64"/>
  <c r="BW1333" i="64"/>
  <c r="BW1467" i="64"/>
  <c r="BW1361" i="64"/>
  <c r="BW1239" i="64"/>
  <c r="BW1263" i="64"/>
  <c r="BW1612" i="64"/>
  <c r="BW1087" i="64"/>
  <c r="BW946" i="64"/>
  <c r="BW670" i="64"/>
  <c r="AL574" i="64"/>
  <c r="AL572" i="64" s="1"/>
  <c r="AM571" i="64"/>
  <c r="BF948" i="64"/>
  <c r="AE646" i="64"/>
  <c r="AF1723" i="64"/>
  <c r="AG1217" i="64"/>
  <c r="AL1614" i="64"/>
  <c r="AJ1699" i="64"/>
  <c r="AM469" i="64"/>
  <c r="AN464" i="64"/>
  <c r="AD1335" i="64"/>
  <c r="AL159" i="69"/>
  <c r="AL184" i="69" s="1"/>
  <c r="AL187" i="69" s="1"/>
  <c r="AM183" i="69" s="1"/>
  <c r="BW1992" i="64"/>
  <c r="BX1466" i="64" a="1"/>
  <c r="BX1466" i="64" s="1"/>
  <c r="BX1430" i="64" a="1"/>
  <c r="BX1430" i="64" s="1"/>
  <c r="BX1395" i="64" a="1"/>
  <c r="BX1395" i="64" s="1"/>
  <c r="BX1984" i="64" a="1"/>
  <c r="BX1984" i="64" s="1"/>
  <c r="BX1360" i="64" a="1"/>
  <c r="BX1360" i="64" s="1"/>
  <c r="BX2018" i="64" a="1"/>
  <c r="BX2018" i="64" s="1"/>
  <c r="AM129" i="69"/>
  <c r="AM132" i="69" s="1"/>
  <c r="AM157" i="69" s="1"/>
  <c r="AL142" i="69"/>
  <c r="AL146" i="69" s="1"/>
  <c r="AL148" i="69" s="1"/>
  <c r="AL140" i="69"/>
  <c r="AL150" i="69" s="1"/>
  <c r="BX466" i="64" a="1"/>
  <c r="BX466" i="64" s="1"/>
  <c r="BX472" i="64" a="1"/>
  <c r="BX472" i="64" s="1"/>
  <c r="BX1696" i="64" a="1"/>
  <c r="BX1696"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0" i="64" a="1"/>
  <c r="BX1720"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2" i="64" a="1"/>
  <c r="BX172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467" i="64" a="1"/>
  <c r="BX1612" i="64" a="1"/>
  <c r="BX1396" i="64" a="1"/>
  <c r="BX1721" i="64" a="1"/>
  <c r="BX1431" i="64" a="1"/>
  <c r="BX1361" i="64" a="1"/>
  <c r="BX946" i="64" a="1"/>
  <c r="BX1333" i="64" a="1"/>
  <c r="BX1239" i="64" a="1"/>
  <c r="BX1087" i="64" a="1"/>
  <c r="BX670" i="64" a="1"/>
  <c r="BX1263" i="64" a="1"/>
  <c r="BX1697" i="64" a="1"/>
  <c r="BV516" i="64" l="1"/>
  <c r="BV512" i="64"/>
  <c r="BV504" i="64"/>
  <c r="BW496" i="64"/>
  <c r="AG1670" i="64"/>
  <c r="AG1675" i="64" s="1"/>
  <c r="CB1892" i="64"/>
  <c r="BX177" i="64"/>
  <c r="BX1721" i="64"/>
  <c r="BW1404" i="64"/>
  <c r="BX1697"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2" i="64"/>
  <c r="BY1466" i="64" a="1"/>
  <c r="BY1466" i="64" s="1"/>
  <c r="BY1430" i="64" a="1"/>
  <c r="BY1430" i="64" s="1"/>
  <c r="BY1395" i="64" a="1"/>
  <c r="BY1395" i="64" s="1"/>
  <c r="BY1984" i="64" a="1"/>
  <c r="BY1984" i="64" s="1"/>
  <c r="BY1360" i="64" a="1"/>
  <c r="BY1360" i="64" s="1"/>
  <c r="BY2018" i="64" a="1"/>
  <c r="BY2018" i="64" s="1"/>
  <c r="AM134" i="69"/>
  <c r="AM135" i="69" s="1"/>
  <c r="AM142" i="69" s="1"/>
  <c r="AM146" i="69" s="1"/>
  <c r="AM148" i="69" s="1"/>
  <c r="AL152" i="69"/>
  <c r="AM186" i="69"/>
  <c r="BY466" i="64" a="1"/>
  <c r="BY466" i="64" s="1"/>
  <c r="BY472" i="64" a="1"/>
  <c r="BY472" i="64" s="1"/>
  <c r="BY1696" i="64" a="1"/>
  <c r="BY1696"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0" i="64" a="1"/>
  <c r="BY1720" i="64" s="1"/>
  <c r="BY1613" i="64" a="1"/>
  <c r="BY1613" i="64" s="1"/>
  <c r="BY647" i="64" a="1"/>
  <c r="BY647" i="64" s="1"/>
  <c r="BY1722" i="64" a="1"/>
  <c r="BY172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263" i="64" a="1"/>
  <c r="AF646" i="64" a="1"/>
  <c r="BY1467" i="64" a="1"/>
  <c r="BY1431" i="64" a="1"/>
  <c r="BY946" i="64" a="1"/>
  <c r="BY1396" i="64" a="1"/>
  <c r="BY1612" i="64" a="1"/>
  <c r="BY670" i="64" a="1"/>
  <c r="BY1087" i="64" a="1"/>
  <c r="BY1697" i="64" a="1"/>
  <c r="BY1239" i="64" a="1"/>
  <c r="BY1721" i="64" a="1"/>
  <c r="BY1333" i="64" a="1"/>
  <c r="BY1361" i="64" a="1"/>
  <c r="BW499" i="64" l="1"/>
  <c r="AH1665" i="64"/>
  <c r="AH1669" i="64" s="1"/>
  <c r="AG1671" i="64"/>
  <c r="CB1896" i="64" a="1"/>
  <c r="CB1896" i="64" s="1"/>
  <c r="CB1889" i="64" s="1"/>
  <c r="BY177" i="64"/>
  <c r="BY1721" i="64"/>
  <c r="BX1404" i="64"/>
  <c r="BY1333" i="64"/>
  <c r="BY1396" i="64"/>
  <c r="BY1431" i="64"/>
  <c r="BY1467" i="64"/>
  <c r="BY1697" i="64"/>
  <c r="BY1361" i="64"/>
  <c r="BY1239" i="64"/>
  <c r="BY1263" i="64"/>
  <c r="BY1612" i="64"/>
  <c r="BY1087" i="64"/>
  <c r="BY946" i="64"/>
  <c r="BY670" i="64"/>
  <c r="AM574" i="64"/>
  <c r="AM572" i="64" s="1"/>
  <c r="AN571" i="64"/>
  <c r="BG1089" i="64"/>
  <c r="BH948" i="64"/>
  <c r="BH467" i="64"/>
  <c r="AF646" i="64"/>
  <c r="AG1723" i="64"/>
  <c r="AH1217" i="64"/>
  <c r="AL198" i="69"/>
  <c r="AL163" i="69"/>
  <c r="AM156" i="69"/>
  <c r="AM161" i="69" s="1"/>
  <c r="AL173" i="69"/>
  <c r="AL175" i="69" s="1"/>
  <c r="AL169" i="69"/>
  <c r="AL179" i="69" s="1"/>
  <c r="AN469" i="64"/>
  <c r="AO464" i="64"/>
  <c r="AM1614" i="64"/>
  <c r="AE1335" i="64"/>
  <c r="AK1699" i="64"/>
  <c r="BZ1466" i="64" a="1"/>
  <c r="BZ1466" i="64" s="1"/>
  <c r="BZ1430" i="64" a="1"/>
  <c r="BZ1430" i="64" s="1"/>
  <c r="BZ1395" i="64" a="1"/>
  <c r="BZ1395" i="64" s="1"/>
  <c r="BY1992" i="64"/>
  <c r="BZ1984" i="64" a="1"/>
  <c r="BZ1984" i="64" s="1"/>
  <c r="BZ1360" i="64" a="1"/>
  <c r="BZ1360" i="64" s="1"/>
  <c r="BZ2018" i="64" a="1"/>
  <c r="BZ2018" i="64" s="1"/>
  <c r="AM136" i="69"/>
  <c r="AM152" i="69"/>
  <c r="AN129" i="69"/>
  <c r="AN132" i="69" s="1"/>
  <c r="AN157" i="69" s="1"/>
  <c r="AM140" i="69"/>
  <c r="AM150" i="69" s="1"/>
  <c r="BZ472" i="64" a="1"/>
  <c r="BZ472" i="64" s="1"/>
  <c r="BZ466" i="64" a="1"/>
  <c r="BZ466" i="64" s="1"/>
  <c r="BZ1696" i="64" a="1"/>
  <c r="BZ1696"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2" i="64" a="1"/>
  <c r="BZ1722" i="64" s="1"/>
  <c r="BZ1332" i="64" a="1"/>
  <c r="BZ1332" i="64" s="1"/>
  <c r="BZ1613" i="64" a="1"/>
  <c r="BZ1613" i="64" s="1"/>
  <c r="BZ1720" i="64" a="1"/>
  <c r="BZ172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96" i="64" a="1"/>
  <c r="BZ1697" i="64" a="1"/>
  <c r="BZ1263" i="64" a="1"/>
  <c r="BZ1612" i="64" a="1"/>
  <c r="BZ1467" i="64" a="1"/>
  <c r="BZ1333" i="64" a="1"/>
  <c r="BZ1239" i="64" a="1"/>
  <c r="BZ1087" i="64" a="1"/>
  <c r="BZ1431" i="64" a="1"/>
  <c r="BZ946" i="64" a="1"/>
  <c r="BZ1721" i="64" a="1"/>
  <c r="BZ670" i="64" a="1"/>
  <c r="BZ1361" i="64" a="1"/>
  <c r="BW508" i="64" l="1"/>
  <c r="CB1890" i="64"/>
  <c r="CC1886" i="64" s="1"/>
  <c r="AH1670" i="64"/>
  <c r="AH1675" i="64" s="1"/>
  <c r="BZ177" i="64"/>
  <c r="BZ1721" i="64"/>
  <c r="BY1404" i="64"/>
  <c r="BZ1396" i="64"/>
  <c r="BZ1431" i="64"/>
  <c r="O1431" i="64" s="1"/>
  <c r="BZ1467" i="64"/>
  <c r="BZ1697" i="64"/>
  <c r="O1697"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2" i="64"/>
  <c r="O1992" i="64" s="1"/>
  <c r="CA1466" i="64" a="1"/>
  <c r="CA1466" i="64" s="1"/>
  <c r="CA1395" i="64" a="1"/>
  <c r="CA1395" i="64" s="1"/>
  <c r="CA1430" i="64" a="1"/>
  <c r="CA1430" i="64" s="1"/>
  <c r="CA1984" i="64" a="1"/>
  <c r="CA1984" i="64" s="1"/>
  <c r="CA1360" i="64" a="1"/>
  <c r="CA1360" i="64" s="1"/>
  <c r="CA2018" i="64" a="1"/>
  <c r="CA2018" i="64" s="1"/>
  <c r="AN134" i="69"/>
  <c r="AN135" i="69" s="1"/>
  <c r="CA472" i="64" a="1"/>
  <c r="CA472" i="64" s="1"/>
  <c r="CA466" i="64" a="1"/>
  <c r="CA466" i="64" s="1"/>
  <c r="CA1696" i="64" a="1"/>
  <c r="CA1696"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2" i="64" a="1"/>
  <c r="CA1722" i="64" s="1"/>
  <c r="CA1216" i="64" a="1"/>
  <c r="CA1216" i="64" s="1"/>
  <c r="CA1720" i="64" a="1"/>
  <c r="CA1720"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239" i="64" a="1"/>
  <c r="CA1697" i="64" a="1"/>
  <c r="CA1467" i="64" a="1"/>
  <c r="CA1087" i="64" a="1"/>
  <c r="CA1721" i="64" a="1"/>
  <c r="CA1361" i="64" a="1"/>
  <c r="CA1333" i="64" a="1"/>
  <c r="CA1612" i="64" a="1"/>
  <c r="AG646" i="64" a="1"/>
  <c r="CA946" i="64" a="1"/>
  <c r="CA1431" i="64" a="1"/>
  <c r="CA1396" i="64" a="1"/>
  <c r="CA1263" i="64" a="1"/>
  <c r="CA670" i="64" a="1"/>
  <c r="BW510" i="64" l="1"/>
  <c r="BW500" i="64" s="1"/>
  <c r="BW502" i="64" s="1"/>
  <c r="AI1665" i="64"/>
  <c r="AI1669" i="64" s="1"/>
  <c r="AI1670" i="64" s="1"/>
  <c r="AI1671" i="64" s="1"/>
  <c r="AH1671" i="64"/>
  <c r="CC1892" i="64"/>
  <c r="CA177" i="64"/>
  <c r="CA1721" i="64"/>
  <c r="BZ1404" i="64"/>
  <c r="O1404" i="64" s="1"/>
  <c r="CA1431" i="64"/>
  <c r="CA1697" i="64"/>
  <c r="CA1396" i="64"/>
  <c r="CA1467" i="64"/>
  <c r="CA1333" i="64"/>
  <c r="CA1361" i="64"/>
  <c r="CA1239" i="64"/>
  <c r="CA1263" i="64"/>
  <c r="CA1612" i="64"/>
  <c r="CA1087" i="64"/>
  <c r="CA946" i="64"/>
  <c r="CA670" i="64"/>
  <c r="AN574" i="64"/>
  <c r="AN572" i="64" s="1"/>
  <c r="AO571" i="64"/>
  <c r="BJ948" i="64"/>
  <c r="AG646" i="64"/>
  <c r="AH1723" i="64"/>
  <c r="AI1217" i="64"/>
  <c r="AN183" i="69"/>
  <c r="AN186" i="69" s="1"/>
  <c r="AM188" i="69"/>
  <c r="AM162" i="69"/>
  <c r="AM167" i="69" s="1"/>
  <c r="AM192" i="69"/>
  <c r="AM200" i="69" s="1"/>
  <c r="CB192" i="64" a="1"/>
  <c r="CB192" i="64" s="1"/>
  <c r="AL1699" i="64"/>
  <c r="AN1614" i="64"/>
  <c r="AF1335" i="64"/>
  <c r="AO469" i="64"/>
  <c r="AP464" i="64"/>
  <c r="CA1992" i="64"/>
  <c r="CB1466" i="64" a="1"/>
  <c r="CB1466" i="64" s="1"/>
  <c r="CB1430" i="64" a="1"/>
  <c r="CB1430" i="64" s="1"/>
  <c r="CB1395" i="64" a="1"/>
  <c r="CB1395" i="64" s="1"/>
  <c r="CB1984" i="64" a="1"/>
  <c r="CB1984" i="64" s="1"/>
  <c r="CB1360" i="64" a="1"/>
  <c r="CB1360" i="64" s="1"/>
  <c r="CB2018" i="64" a="1"/>
  <c r="CB2018" i="64" s="1"/>
  <c r="CB472" i="64" a="1"/>
  <c r="CB472" i="64" s="1"/>
  <c r="CB466" i="64" a="1"/>
  <c r="CB466" i="64" s="1"/>
  <c r="AN136" i="69"/>
  <c r="AN140" i="69"/>
  <c r="AN150" i="69" s="1"/>
  <c r="AN142" i="69"/>
  <c r="AO129" i="69"/>
  <c r="CB1696" i="64" a="1"/>
  <c r="CB1696"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2" i="64" a="1"/>
  <c r="CB1722" i="64" s="1"/>
  <c r="CB647" i="64" a="1"/>
  <c r="CB647" i="64" s="1"/>
  <c r="CB1240" i="64" a="1"/>
  <c r="CB1240" i="64" s="1"/>
  <c r="CB1216" i="64" a="1"/>
  <c r="CB1216" i="64" s="1"/>
  <c r="CB1720" i="64" a="1"/>
  <c r="CB1720"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431" i="64" a="1"/>
  <c r="CB1087" i="64" a="1"/>
  <c r="CB1361" i="64" a="1"/>
  <c r="CB1467" i="64" a="1"/>
  <c r="CB1333" i="64" a="1"/>
  <c r="CB1721" i="64" a="1"/>
  <c r="CB1239" i="64" a="1"/>
  <c r="CB946" i="64" a="1"/>
  <c r="CB1263" i="64" a="1"/>
  <c r="CB1396" i="64" a="1"/>
  <c r="CB1697" i="64" a="1"/>
  <c r="CB1612" i="64" a="1"/>
  <c r="BW511" i="64" l="1"/>
  <c r="BW516" i="64" s="1"/>
  <c r="BW503" i="64"/>
  <c r="AI1675" i="64"/>
  <c r="AJ1665" i="64"/>
  <c r="AJ1669" i="64" s="1"/>
  <c r="AJ1670" i="64" s="1"/>
  <c r="CC1896" i="64" a="1"/>
  <c r="CC1896" i="64" s="1"/>
  <c r="CC1889" i="64" s="1"/>
  <c r="CC1890" i="64" s="1"/>
  <c r="CB177" i="64"/>
  <c r="CB1721" i="64"/>
  <c r="CA1404" i="64"/>
  <c r="CB1396" i="64"/>
  <c r="CB1431" i="64"/>
  <c r="CB1333" i="64"/>
  <c r="CB1467" i="64"/>
  <c r="CB1697"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2" i="64"/>
  <c r="CC1466" i="64" a="1"/>
  <c r="CC1466" i="64" s="1"/>
  <c r="CC1430" i="64" a="1"/>
  <c r="CC1430" i="64" s="1"/>
  <c r="CC1395" i="64" a="1"/>
  <c r="CC1395" i="64" s="1"/>
  <c r="CD1466" i="64" a="1"/>
  <c r="CD1466" i="64" s="1"/>
  <c r="CD1430" i="64" a="1"/>
  <c r="CD1430" i="64" s="1"/>
  <c r="CD1395" i="64" a="1"/>
  <c r="CD1395" i="64" s="1"/>
  <c r="CC1984" i="64" a="1"/>
  <c r="CC1984" i="64" s="1"/>
  <c r="CC1360" i="64" a="1"/>
  <c r="CC1360" i="64" s="1"/>
  <c r="CD1984" i="64" a="1"/>
  <c r="CD1984" i="64" s="1"/>
  <c r="CD1360" i="64" a="1"/>
  <c r="CD1360" i="64" s="1"/>
  <c r="CC2018" i="64" a="1"/>
  <c r="CC2018" i="64" s="1"/>
  <c r="CD2018" i="64" a="1"/>
  <c r="CD2018" i="64" s="1"/>
  <c r="CD647" i="64" a="1"/>
  <c r="CD647" i="64" s="1"/>
  <c r="CD466" i="64" a="1"/>
  <c r="CD466" i="64" s="1"/>
  <c r="CD645" i="64" a="1"/>
  <c r="CD645" i="64" s="1"/>
  <c r="CD472" i="64" a="1"/>
  <c r="CD472" i="64" s="1"/>
  <c r="CD1696" i="64" a="1"/>
  <c r="CD1696" i="64" s="1"/>
  <c r="CD1216" i="64" a="1"/>
  <c r="CD1216" i="64" s="1"/>
  <c r="CD669" i="64" a="1"/>
  <c r="CD669" i="64" s="1"/>
  <c r="CD40" i="64" a="1"/>
  <c r="CD40" i="64" s="1"/>
  <c r="CD1720" i="64" a="1"/>
  <c r="CD1720"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2" i="64" a="1"/>
  <c r="CD1722"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6" i="64" a="1"/>
  <c r="CC1696"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2" i="64" a="1"/>
  <c r="CC1722" i="64" s="1"/>
  <c r="CC1216" i="64" a="1"/>
  <c r="CC1216" i="64" s="1"/>
  <c r="CC1720" i="64" a="1"/>
  <c r="CC1720"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431" i="64" a="1"/>
  <c r="CC1612" i="64" a="1"/>
  <c r="CC946" i="64" a="1"/>
  <c r="CD1396" i="64" a="1"/>
  <c r="CC1431" i="64" a="1"/>
  <c r="CC1239" i="64" a="1"/>
  <c r="CC670" i="64" a="1"/>
  <c r="CD1612" i="64" a="1"/>
  <c r="CD1721" i="64" a="1"/>
  <c r="CD670" i="64" a="1"/>
  <c r="CD1361" i="64" a="1"/>
  <c r="CD1239" i="64" a="1"/>
  <c r="CC1087" i="64" a="1"/>
  <c r="CC1333" i="64" a="1"/>
  <c r="AH646" i="64" a="1"/>
  <c r="CC1467" i="64" a="1"/>
  <c r="CC1361" i="64" a="1"/>
  <c r="CD1263" i="64" a="1"/>
  <c r="CC1396" i="64" a="1"/>
  <c r="CD1333" i="64" a="1"/>
  <c r="CD1467" i="64" a="1"/>
  <c r="CC1721" i="64" a="1"/>
  <c r="CC1263" i="64" a="1"/>
  <c r="CC1697" i="64" a="1"/>
  <c r="BW512" i="64" l="1"/>
  <c r="BX507" i="64"/>
  <c r="BW504" i="64"/>
  <c r="BX496" i="64"/>
  <c r="CD177" i="64"/>
  <c r="CC177" i="64"/>
  <c r="CC1721" i="64"/>
  <c r="CD1721" i="64"/>
  <c r="CB1404" i="64"/>
  <c r="CD1361" i="64"/>
  <c r="CC1396" i="64"/>
  <c r="CC1431" i="64"/>
  <c r="CC1361" i="64"/>
  <c r="CC1467" i="64"/>
  <c r="CD1333" i="64"/>
  <c r="CC1697" i="64"/>
  <c r="CC1333" i="64"/>
  <c r="CD1396" i="64"/>
  <c r="CD1431" i="64"/>
  <c r="CD1467" i="64"/>
  <c r="CD1239" i="64"/>
  <c r="CC1239" i="64"/>
  <c r="CC1263" i="64"/>
  <c r="CD1263" i="64"/>
  <c r="CD1612" i="64"/>
  <c r="CC1612" i="64"/>
  <c r="CC1087" i="64"/>
  <c r="CC946" i="64"/>
  <c r="CC670" i="64"/>
  <c r="CD670" i="64"/>
  <c r="CD1886" i="64"/>
  <c r="AP571" i="64"/>
  <c r="AO574" i="64"/>
  <c r="AJ1671" i="64"/>
  <c r="AJ1675" i="64"/>
  <c r="AK1665" i="64"/>
  <c r="BL948" i="64"/>
  <c r="BK1089" i="64"/>
  <c r="AH646" i="64"/>
  <c r="AI1723" i="64"/>
  <c r="AJ1217" i="64"/>
  <c r="AN159" i="69"/>
  <c r="AN184" i="69" s="1"/>
  <c r="AN187" i="69" s="1"/>
  <c r="AN188" i="69" s="1"/>
  <c r="AM1699" i="64"/>
  <c r="AO1614" i="64"/>
  <c r="AG1335" i="64"/>
  <c r="AQ464" i="64"/>
  <c r="AP469" i="64"/>
  <c r="CD192" i="64" a="1"/>
  <c r="CD192" i="64" s="1"/>
  <c r="CC1992" i="64"/>
  <c r="CE1984" i="64" a="1"/>
  <c r="CE1984"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87" i="64" a="1"/>
  <c r="CD1697" i="64" a="1"/>
  <c r="CD946" i="64" a="1"/>
  <c r="BX499" i="64" l="1"/>
  <c r="CD1892" i="64"/>
  <c r="CC1404" i="64"/>
  <c r="CD1404" i="64" s="1"/>
  <c r="CD1697" i="64"/>
  <c r="CD1087" i="64"/>
  <c r="CD946" i="64"/>
  <c r="AK1669" i="64"/>
  <c r="AK1670" i="64" s="1"/>
  <c r="AK1671" i="64" s="1"/>
  <c r="AO572" i="64"/>
  <c r="BM948" i="64"/>
  <c r="BM467" i="64"/>
  <c r="BL1089" i="64"/>
  <c r="AN194" i="69"/>
  <c r="AN202" i="69" s="1"/>
  <c r="AN192" i="69"/>
  <c r="AN200" i="69" s="1"/>
  <c r="AO183" i="69"/>
  <c r="AO186" i="69" s="1"/>
  <c r="AN162" i="69"/>
  <c r="AO156" i="69" s="1"/>
  <c r="AO159" i="69" s="1"/>
  <c r="AO184" i="69" s="1"/>
  <c r="AH648" i="64"/>
  <c r="AI1241" i="64"/>
  <c r="CD1992" i="64"/>
  <c r="CE1992" i="64" s="1"/>
  <c r="CE192" i="64" a="1"/>
  <c r="CE192" i="64" s="1"/>
  <c r="AQ468" i="64"/>
  <c r="AQ473" i="64" s="1"/>
  <c r="CE1619" i="64" a="1"/>
  <c r="CE1619" i="64" s="1"/>
  <c r="CE176" i="64" a="1"/>
  <c r="CE176" i="64" s="1"/>
  <c r="CE1722" i="64" a="1"/>
  <c r="CE1722" i="64" s="1"/>
  <c r="CE645" i="64" a="1"/>
  <c r="CE645" i="64" s="1"/>
  <c r="CE1466" i="64" a="1"/>
  <c r="CE1466" i="64" s="1"/>
  <c r="CE1696" i="64" a="1"/>
  <c r="CE1696"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18" i="64" a="1"/>
  <c r="CE2018" i="64" s="1"/>
  <c r="CE1613" i="64" a="1"/>
  <c r="CE1613" i="64" s="1"/>
  <c r="CE472" i="64" a="1"/>
  <c r="CE472" i="64" s="1"/>
  <c r="CE1332" i="64" a="1"/>
  <c r="CE1332" i="64" s="1"/>
  <c r="CE1720" i="64" a="1"/>
  <c r="CE1720"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12" i="64" a="1"/>
  <c r="CE1333" i="64" a="1"/>
  <c r="CE1239" i="64" a="1"/>
  <c r="CE1087" i="64" a="1"/>
  <c r="AI646" i="64" a="1"/>
  <c r="CE1697" i="64" a="1"/>
  <c r="CE1431" i="64" a="1"/>
  <c r="CE1721" i="64" a="1"/>
  <c r="CE1467" i="64" a="1"/>
  <c r="CE1263" i="64" a="1"/>
  <c r="CE946" i="64" a="1"/>
  <c r="CE1396" i="64" a="1"/>
  <c r="CE1361" i="64" a="1"/>
  <c r="CE670" i="64" a="1"/>
  <c r="BX508" i="64" l="1"/>
  <c r="CD1896" i="64" a="1"/>
  <c r="CD1896" i="64" s="1"/>
  <c r="CD1889" i="64" s="1"/>
  <c r="CE177" i="64"/>
  <c r="CE1721" i="64"/>
  <c r="BZ193" i="64"/>
  <c r="CE1361" i="64"/>
  <c r="CE1333" i="64"/>
  <c r="CE1396" i="64"/>
  <c r="CE1431" i="64"/>
  <c r="CE1697" i="64"/>
  <c r="CE1467" i="64"/>
  <c r="CE1239" i="64"/>
  <c r="CE1263" i="64"/>
  <c r="CE1612" i="64"/>
  <c r="CE1087" i="64"/>
  <c r="CE946" i="64"/>
  <c r="CE670" i="64"/>
  <c r="AO576" i="64"/>
  <c r="AP574" i="64"/>
  <c r="AL1665" i="64"/>
  <c r="AK1675" i="64"/>
  <c r="BN948" i="64"/>
  <c r="BN467" i="64"/>
  <c r="BM1089" i="64"/>
  <c r="AI646" i="64"/>
  <c r="AJ1723"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699"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4" i="64" a="1"/>
  <c r="CF1984" i="64" s="1"/>
  <c r="CF1238" i="64" a="1"/>
  <c r="CF1238" i="64" s="1"/>
  <c r="CF1720" i="64" a="1"/>
  <c r="CF1720"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18" i="64" a="1"/>
  <c r="CF2018" i="64" s="1"/>
  <c r="CF1722" i="64" a="1"/>
  <c r="CF1722" i="64" s="1"/>
  <c r="CF1696" i="64" a="1"/>
  <c r="CF1696" i="64" s="1"/>
  <c r="CG1696" i="64" a="1"/>
  <c r="CG1696" i="64" s="1"/>
  <c r="CG1722" i="64" a="1"/>
  <c r="CG1722"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946" i="64" a="1"/>
  <c r="CF1239" i="64" a="1"/>
  <c r="CF1697" i="64" a="1"/>
  <c r="CF1612" i="64" a="1"/>
  <c r="CF1396" i="64" a="1"/>
  <c r="CF1431" i="64" a="1"/>
  <c r="CF1087" i="64" a="1"/>
  <c r="CF1361" i="64" a="1"/>
  <c r="CF1721" i="64" a="1"/>
  <c r="CF1467" i="64" a="1"/>
  <c r="CF1333" i="64" a="1"/>
  <c r="CF1263" i="64" a="1"/>
  <c r="CF670" i="64" a="1"/>
  <c r="BX510" i="64" l="1"/>
  <c r="BX500" i="64" s="1"/>
  <c r="BX502" i="64" s="1"/>
  <c r="CD1890" i="64"/>
  <c r="CE1886" i="64" s="1"/>
  <c r="CE1404" i="64"/>
  <c r="CF177" i="64"/>
  <c r="CF1721" i="64"/>
  <c r="CA193" i="64"/>
  <c r="CF1467" i="64"/>
  <c r="CF1333" i="64"/>
  <c r="CF1697" i="64"/>
  <c r="CF1431" i="64"/>
  <c r="CF1396" i="64"/>
  <c r="CF1361" i="64"/>
  <c r="CF1239" i="64"/>
  <c r="CF1263" i="64"/>
  <c r="CF1612" i="64"/>
  <c r="CF1087" i="64"/>
  <c r="CF946" i="64"/>
  <c r="CF670" i="64"/>
  <c r="AL1669" i="64"/>
  <c r="AL1670" i="64" s="1"/>
  <c r="AL1671"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2"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18" i="64" a="1"/>
  <c r="CG2018" i="64" s="1"/>
  <c r="CG1395" i="64" a="1"/>
  <c r="CG1395" i="64" s="1"/>
  <c r="CG1216" i="64" a="1"/>
  <c r="CG1216" i="64" s="1"/>
  <c r="CG245" i="64" a="1"/>
  <c r="CG245" i="64" s="1"/>
  <c r="CG647" i="64" a="1"/>
  <c r="CG647" i="64" s="1"/>
  <c r="CG1720" i="64" a="1"/>
  <c r="CG1720" i="64" s="1"/>
  <c r="CG1360" i="64" a="1"/>
  <c r="CG1360" i="64" s="1"/>
  <c r="CG176" i="64" a="1"/>
  <c r="CG176" i="64" s="1"/>
  <c r="CG1619" i="64" a="1"/>
  <c r="CG1619" i="64" s="1"/>
  <c r="CG1262" i="64" a="1"/>
  <c r="CG1262" i="64" s="1"/>
  <c r="CG1984" i="64" a="1"/>
  <c r="CG1984"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263" i="64" a="1"/>
  <c r="CG1087" i="64" a="1"/>
  <c r="CG1612" i="64" a="1"/>
  <c r="CG1697" i="64" a="1"/>
  <c r="AJ646" i="64" a="1"/>
  <c r="CG1333" i="64" a="1"/>
  <c r="CG1396" i="64" a="1"/>
  <c r="CG1467" i="64" a="1"/>
  <c r="CG1721" i="64" a="1"/>
  <c r="CG1361" i="64" a="1"/>
  <c r="CG1239" i="64" a="1"/>
  <c r="CG946" i="64" a="1"/>
  <c r="CG670" i="64" a="1"/>
  <c r="CH1263" i="64" a="1"/>
  <c r="CG1431" i="64" a="1"/>
  <c r="BX511" i="64" l="1"/>
  <c r="BX516" i="64" s="1"/>
  <c r="BX503" i="64"/>
  <c r="CF1404" i="64"/>
  <c r="CE1892" i="64"/>
  <c r="CG177" i="64"/>
  <c r="CG1721" i="64"/>
  <c r="CG1361" i="64"/>
  <c r="CG1467" i="64"/>
  <c r="CG1697" i="64"/>
  <c r="CG1431" i="64"/>
  <c r="CG1396" i="64"/>
  <c r="CG1333" i="64"/>
  <c r="CG1239" i="64"/>
  <c r="CH1263" i="64"/>
  <c r="CG1263" i="64"/>
  <c r="CG1612" i="64"/>
  <c r="CG1087" i="64"/>
  <c r="CG946" i="64"/>
  <c r="CG670" i="64"/>
  <c r="AP576" i="64"/>
  <c r="AQ574" i="64"/>
  <c r="AR571" i="64"/>
  <c r="AL1675" i="64"/>
  <c r="AM1665" i="64"/>
  <c r="BP948" i="64"/>
  <c r="BP467" i="64"/>
  <c r="BO1089" i="64"/>
  <c r="AK1723" i="64"/>
  <c r="AJ646" i="64"/>
  <c r="AL1217" i="64"/>
  <c r="AO198" i="69"/>
  <c r="AI1335" i="64"/>
  <c r="AQ1614" i="64"/>
  <c r="CH192" i="64" a="1"/>
  <c r="CH192" i="64" s="1"/>
  <c r="AS464" i="64"/>
  <c r="AR469" i="64"/>
  <c r="AO1699" i="64"/>
  <c r="CG1992" i="64"/>
  <c r="CH1466" i="64" a="1"/>
  <c r="CH1466" i="64" s="1"/>
  <c r="CH176" i="64" a="1"/>
  <c r="CH176" i="64" s="1"/>
  <c r="CH645" i="64" a="1"/>
  <c r="CH645" i="64" s="1"/>
  <c r="CH1395" i="64" a="1"/>
  <c r="CH1395" i="64" s="1"/>
  <c r="CH466" i="64" a="1"/>
  <c r="CH466" i="64" s="1"/>
  <c r="CH40" i="64" a="1"/>
  <c r="CH40" i="64" s="1"/>
  <c r="CH1334" i="64" a="1"/>
  <c r="CH1334" i="64" s="1"/>
  <c r="CH1722" i="64" a="1"/>
  <c r="CH1722" i="64" s="1"/>
  <c r="CH1696" i="64" a="1"/>
  <c r="CH1696" i="64" s="1"/>
  <c r="CH1238" i="64" a="1"/>
  <c r="CH1238" i="64" s="1"/>
  <c r="CH245" i="64" a="1"/>
  <c r="CH245" i="64" s="1"/>
  <c r="CH472" i="64" a="1"/>
  <c r="CH472" i="64" s="1"/>
  <c r="CH1086" i="64" a="1"/>
  <c r="CH1086" i="64" s="1"/>
  <c r="CH1240" i="64" a="1"/>
  <c r="CH1240" i="64" s="1"/>
  <c r="CH669" i="64" a="1"/>
  <c r="CH669" i="64" s="1"/>
  <c r="CH1619" i="64" a="1"/>
  <c r="CH1619" i="64" s="1"/>
  <c r="CH1720" i="64" a="1"/>
  <c r="CH1720" i="64" s="1"/>
  <c r="CH1613" i="64" a="1"/>
  <c r="CH1613" i="64" s="1"/>
  <c r="CH945" i="64" a="1"/>
  <c r="CH945" i="64" s="1"/>
  <c r="CH2018" i="64" a="1"/>
  <c r="CH2018" i="64" s="1"/>
  <c r="CH1430" i="64" a="1"/>
  <c r="CH1430" i="64" s="1"/>
  <c r="CH1608" i="64" a="1"/>
  <c r="CH1608" i="64" s="1"/>
  <c r="CH175" i="64" a="1"/>
  <c r="CH175" i="64" s="1"/>
  <c r="CH191" i="64" a="1"/>
  <c r="CH191" i="64" s="1"/>
  <c r="CH1360" i="64" a="1"/>
  <c r="CH1360" i="64" s="1"/>
  <c r="CH1984" i="64" a="1"/>
  <c r="CH1984" i="64" s="1"/>
  <c r="CH1216" i="64" a="1"/>
  <c r="CH1216" i="64" s="1"/>
  <c r="CH1332" i="64" a="1"/>
  <c r="CH1332" i="64" s="1"/>
  <c r="CH647" i="64" a="1"/>
  <c r="CH647" i="64" s="1"/>
  <c r="CI1466" i="64" a="1"/>
  <c r="CI1466" i="64" s="1"/>
  <c r="CI1395" i="64" a="1"/>
  <c r="CI1395" i="64" s="1"/>
  <c r="CI1984" i="64" a="1"/>
  <c r="CI1984" i="64" s="1"/>
  <c r="CI1360" i="64" a="1"/>
  <c r="CI1360" i="64" s="1"/>
  <c r="CI2018" i="64" a="1"/>
  <c r="CI2018" i="64" s="1"/>
  <c r="CI1613" i="64" a="1"/>
  <c r="CI1613" i="64" s="1"/>
  <c r="CI176" i="64" a="1"/>
  <c r="CI176" i="64" s="1"/>
  <c r="CI645" i="64" a="1"/>
  <c r="CI645" i="64" s="1"/>
  <c r="CI647" i="64" a="1"/>
  <c r="CI647" i="64" s="1"/>
  <c r="CI1696" i="64" a="1"/>
  <c r="CI1696"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0" i="64" a="1"/>
  <c r="CI1720"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670" i="64" a="1"/>
  <c r="CI1361" i="64" a="1"/>
  <c r="CI1239" i="64" a="1"/>
  <c r="CI1721" i="64" a="1"/>
  <c r="CI1396" i="64" a="1"/>
  <c r="CH1467" i="64" a="1"/>
  <c r="CH1239" i="64" a="1"/>
  <c r="CI1467" i="64" a="1"/>
  <c r="CH1333" i="64" a="1"/>
  <c r="CI1612" i="64" a="1"/>
  <c r="CH1721" i="64" a="1"/>
  <c r="CI1333" i="64" a="1"/>
  <c r="CH946" i="64" a="1"/>
  <c r="CH1087" i="64" a="1"/>
  <c r="CH1431" i="64" a="1"/>
  <c r="CH1612" i="64" a="1"/>
  <c r="CH1396" i="64" a="1"/>
  <c r="CI1263" i="64" a="1"/>
  <c r="CH1697" i="64" a="1"/>
  <c r="CI670" i="64" a="1"/>
  <c r="CH1361" i="64" a="1"/>
  <c r="BX512" i="64" l="1"/>
  <c r="BY507" i="64"/>
  <c r="BX504" i="64"/>
  <c r="BY496" i="64"/>
  <c r="CG1404" i="64"/>
  <c r="CE1896" i="64" a="1"/>
  <c r="CE1896" i="64" s="1"/>
  <c r="CE1889" i="64" s="1"/>
  <c r="CE1890" i="64" s="1"/>
  <c r="CH177" i="64"/>
  <c r="CI177" i="64"/>
  <c r="CI1721" i="64"/>
  <c r="CH1721" i="64"/>
  <c r="CI1396" i="64"/>
  <c r="CH1467" i="64"/>
  <c r="CI1467" i="64"/>
  <c r="CH1431" i="64"/>
  <c r="CH1333" i="64"/>
  <c r="CH1396" i="64"/>
  <c r="CI1333" i="64"/>
  <c r="CI1361" i="64"/>
  <c r="CH1361" i="64"/>
  <c r="CH1697" i="64"/>
  <c r="CI1239" i="64"/>
  <c r="CH1239" i="64"/>
  <c r="CI1263" i="64"/>
  <c r="CI1612" i="64"/>
  <c r="CH1612" i="64"/>
  <c r="CH1087" i="64"/>
  <c r="CH946" i="64"/>
  <c r="CI670" i="64"/>
  <c r="CH670" i="64"/>
  <c r="AM1669" i="64"/>
  <c r="AM1670" i="64" s="1"/>
  <c r="AM1671" i="64" s="1"/>
  <c r="AQ572" i="64"/>
  <c r="BQ948" i="64"/>
  <c r="BQ467" i="64"/>
  <c r="BP1089" i="64"/>
  <c r="AJ648" i="64"/>
  <c r="AK1241" i="64"/>
  <c r="CI192" i="64" a="1"/>
  <c r="CI192" i="64" s="1"/>
  <c r="AS468" i="64"/>
  <c r="AS473" i="64" s="1"/>
  <c r="CD190" i="64"/>
  <c r="CD193" i="64" s="1"/>
  <c r="CH1992" i="64"/>
  <c r="CI1430" i="64" a="1"/>
  <c r="CI1430" i="64" s="1"/>
  <c r="CI1722" i="64" a="1"/>
  <c r="CI1722" i="64" s="1"/>
  <c r="CJ1466" i="64" a="1"/>
  <c r="CJ1466" i="64" s="1"/>
  <c r="CJ1430" i="64" a="1"/>
  <c r="CJ1430" i="64" s="1"/>
  <c r="CJ1395" i="64" a="1"/>
  <c r="CJ1395" i="64" s="1"/>
  <c r="CJ1984" i="64" a="1"/>
  <c r="CJ1984" i="64" s="1"/>
  <c r="CJ1360" i="64" a="1"/>
  <c r="CJ1360" i="64" s="1"/>
  <c r="CJ2018" i="64" a="1"/>
  <c r="CJ2018" i="64" s="1"/>
  <c r="CJ466" i="64" a="1"/>
  <c r="CJ466" i="64" s="1"/>
  <c r="CJ645" i="64" a="1"/>
  <c r="CJ645" i="64" s="1"/>
  <c r="CJ1216" i="64" a="1"/>
  <c r="CJ1216" i="64" s="1"/>
  <c r="CJ669" i="64" a="1"/>
  <c r="CJ669" i="64" s="1"/>
  <c r="CJ176" i="64" a="1"/>
  <c r="CJ176" i="64" s="1"/>
  <c r="CJ1722" i="64" a="1"/>
  <c r="CJ1722"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0" i="64" a="1"/>
  <c r="CJ1720" i="64" s="1"/>
  <c r="CJ647" i="64" a="1"/>
  <c r="CJ647" i="64" s="1"/>
  <c r="CJ1696" i="64" a="1"/>
  <c r="CJ169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721" i="64" a="1"/>
  <c r="CJ1467" i="64" a="1"/>
  <c r="CJ1333" i="64" a="1"/>
  <c r="CI1697" i="64" a="1"/>
  <c r="CJ670" i="64" a="1"/>
  <c r="CJ1431" i="64" a="1"/>
  <c r="CI946" i="64" a="1"/>
  <c r="CJ1396" i="64" a="1"/>
  <c r="AK646" i="64" a="1"/>
  <c r="CI1087" i="64" a="1"/>
  <c r="CJ1263" i="64" a="1"/>
  <c r="CJ1612" i="64" a="1"/>
  <c r="CI1431" i="64" a="1"/>
  <c r="CJ1239" i="64" a="1"/>
  <c r="CJ1361" i="64" a="1"/>
  <c r="BY499" i="64" l="1"/>
  <c r="CH1404" i="64"/>
  <c r="CI1404" i="64" s="1"/>
  <c r="CJ177" i="64"/>
  <c r="CJ1721" i="64"/>
  <c r="CJ1333" i="64"/>
  <c r="CJ1361" i="64"/>
  <c r="CI1431" i="64"/>
  <c r="CJ1396" i="64"/>
  <c r="CJ1431" i="64"/>
  <c r="CI1697" i="64"/>
  <c r="CJ1467" i="64"/>
  <c r="CJ1239" i="64"/>
  <c r="CJ1263" i="64"/>
  <c r="CJ1612" i="64"/>
  <c r="CI1087" i="64"/>
  <c r="CI946" i="64"/>
  <c r="CJ670" i="64"/>
  <c r="CF1886" i="64"/>
  <c r="CF1892" i="64" s="1"/>
  <c r="AQ576" i="64"/>
  <c r="AS571" i="64"/>
  <c r="AR574" i="64"/>
  <c r="AM1675" i="64"/>
  <c r="AN1665" i="64"/>
  <c r="BR948" i="64"/>
  <c r="BR467" i="64"/>
  <c r="BS467" i="64"/>
  <c r="BQ1089" i="64"/>
  <c r="CE190" i="64"/>
  <c r="AL1723" i="64"/>
  <c r="AK646" i="64"/>
  <c r="AM1217" i="64"/>
  <c r="AJ1335" i="64"/>
  <c r="CJ192" i="64" a="1"/>
  <c r="CJ192" i="64" s="1"/>
  <c r="CI1992" i="64"/>
  <c r="AS469" i="64"/>
  <c r="AT464" i="64"/>
  <c r="AR1614" i="64"/>
  <c r="AP1699" i="64"/>
  <c r="CK1466" i="64" a="1"/>
  <c r="CK1466" i="64" s="1"/>
  <c r="CK1430" i="64" a="1"/>
  <c r="CK1430" i="64" s="1"/>
  <c r="CK1395" i="64" a="1"/>
  <c r="CK1395" i="64" s="1"/>
  <c r="CK1984" i="64" a="1"/>
  <c r="CK1984" i="64" s="1"/>
  <c r="CK1360" i="64" a="1"/>
  <c r="CK1360" i="64" s="1"/>
  <c r="CK2018" i="64" a="1"/>
  <c r="CK2018" i="64" s="1"/>
  <c r="CK945" i="64" a="1"/>
  <c r="CK945" i="64" s="1"/>
  <c r="CK1696" i="64" a="1"/>
  <c r="CK1696"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2" i="64" a="1"/>
  <c r="CK1722" i="64" s="1"/>
  <c r="CK645" i="64" a="1"/>
  <c r="CK645" i="64" s="1"/>
  <c r="CK176" i="64" a="1"/>
  <c r="CK176" i="64" s="1"/>
  <c r="CK1720" i="64" a="1"/>
  <c r="CK1720"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612" i="64" a="1"/>
  <c r="CK1467" i="64" a="1"/>
  <c r="CK1263" i="64" a="1"/>
  <c r="CK1396" i="64" a="1"/>
  <c r="CK1431" i="64" a="1"/>
  <c r="CK1333" i="64" a="1"/>
  <c r="CJ946" i="64" a="1"/>
  <c r="CK1721" i="64" a="1"/>
  <c r="CK670" i="64" a="1"/>
  <c r="CK1239" i="64" a="1"/>
  <c r="CJ1697" i="64" a="1"/>
  <c r="CK1361" i="64" a="1"/>
  <c r="CJ1087" i="64" a="1"/>
  <c r="BY508" i="64" l="1"/>
  <c r="CF1896" i="64" a="1"/>
  <c r="CF1896" i="64" s="1"/>
  <c r="CF1889" i="64" s="1"/>
  <c r="CF1890" i="64" s="1"/>
  <c r="CK177" i="64"/>
  <c r="CK1721" i="64"/>
  <c r="CE193" i="64"/>
  <c r="CJ1404" i="64"/>
  <c r="CK1431" i="64"/>
  <c r="CK1467" i="64"/>
  <c r="CJ1697" i="64"/>
  <c r="CK1361" i="64"/>
  <c r="CK1333" i="64"/>
  <c r="CK1396" i="64"/>
  <c r="CK1239" i="64"/>
  <c r="CK1263" i="64"/>
  <c r="CK1612" i="64"/>
  <c r="CJ1087" i="64"/>
  <c r="CJ946" i="64"/>
  <c r="CK670" i="64"/>
  <c r="AN1669" i="64"/>
  <c r="AN1670" i="64" s="1"/>
  <c r="AN1671" i="64" s="1"/>
  <c r="AR572" i="64"/>
  <c r="BS948" i="64"/>
  <c r="BR1089" i="64"/>
  <c r="CF190" i="64"/>
  <c r="CF193" i="64" s="1"/>
  <c r="CJ1992" i="64"/>
  <c r="CK1992" i="64" s="1"/>
  <c r="AL1241" i="64"/>
  <c r="AT468" i="64"/>
  <c r="AT473" i="64" s="1"/>
  <c r="CK192" i="64" a="1"/>
  <c r="CK192" i="64" s="1"/>
  <c r="AK648" i="64"/>
  <c r="CL1466" i="64" a="1"/>
  <c r="CL1466" i="64" s="1"/>
  <c r="CL1430" i="64" a="1"/>
  <c r="CL1430" i="64" s="1"/>
  <c r="CL1395" i="64" a="1"/>
  <c r="CL1395" i="64" s="1"/>
  <c r="CL1360" i="64" a="1"/>
  <c r="CL1360" i="64" s="1"/>
  <c r="CL1984" i="64" a="1"/>
  <c r="CL1984" i="64" s="1"/>
  <c r="CL2018" i="64" a="1"/>
  <c r="CL2018"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2" i="64" a="1"/>
  <c r="CL1722" i="64" s="1"/>
  <c r="CL1086" i="64" a="1"/>
  <c r="CL1086" i="64" s="1"/>
  <c r="CL1238" i="64" a="1"/>
  <c r="CL1238" i="64" s="1"/>
  <c r="CL645" i="64" a="1"/>
  <c r="CL645" i="64" s="1"/>
  <c r="CL1696" i="64" a="1"/>
  <c r="CL1696"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0" i="64" a="1"/>
  <c r="CL1720"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946" i="64" a="1"/>
  <c r="CL1467" i="64" a="1"/>
  <c r="CL1263" i="64" a="1"/>
  <c r="CK1697" i="64" a="1"/>
  <c r="CL1431" i="64" a="1"/>
  <c r="CL1361" i="64" a="1"/>
  <c r="AL646" i="64" a="1"/>
  <c r="CL670" i="64" a="1"/>
  <c r="CL1396" i="64" a="1"/>
  <c r="CL1721" i="64" a="1"/>
  <c r="CK1087" i="64" a="1"/>
  <c r="CL1612" i="64" a="1"/>
  <c r="CL1333" i="64" a="1"/>
  <c r="CL1239" i="64" a="1"/>
  <c r="BY510" i="64" l="1"/>
  <c r="BY500" i="64" s="1"/>
  <c r="BY502" i="64" s="1"/>
  <c r="BY503" i="64" s="1"/>
  <c r="CL177" i="64"/>
  <c r="CL1721" i="64"/>
  <c r="CK1404" i="64"/>
  <c r="CL1361" i="64"/>
  <c r="P1361" i="64" s="1"/>
  <c r="CL1333" i="64"/>
  <c r="CL1396" i="64"/>
  <c r="CK1697" i="64"/>
  <c r="CL1431" i="64"/>
  <c r="P1431" i="64" s="1"/>
  <c r="CL1467" i="64"/>
  <c r="CL1239" i="64"/>
  <c r="P1239" i="64" s="1"/>
  <c r="CL1263" i="64"/>
  <c r="CL1612" i="64"/>
  <c r="CK1087" i="64"/>
  <c r="CK946" i="64"/>
  <c r="CL670" i="64"/>
  <c r="AR576" i="64"/>
  <c r="CG1886" i="64"/>
  <c r="CG1892" i="64" s="1"/>
  <c r="CG1896" i="64" s="1" a="1"/>
  <c r="CG1896" i="64" s="1"/>
  <c r="AS574" i="64"/>
  <c r="AT571" i="64"/>
  <c r="AN1675" i="64"/>
  <c r="AO1665" i="64"/>
  <c r="BT948" i="64"/>
  <c r="BS1089" i="64"/>
  <c r="BU467" i="64"/>
  <c r="BT467" i="64"/>
  <c r="CG190" i="64"/>
  <c r="CG193" i="64" s="1"/>
  <c r="AM1723" i="64"/>
  <c r="AL646" i="64"/>
  <c r="AN1217" i="64"/>
  <c r="AQ1699" i="64"/>
  <c r="AU464" i="64"/>
  <c r="AT469" i="64"/>
  <c r="AS1614" i="64"/>
  <c r="CL192" i="64" a="1"/>
  <c r="CL192" i="64" s="1"/>
  <c r="AK1335" i="64"/>
  <c r="CL1992" i="64"/>
  <c r="P1992" i="64" s="1"/>
  <c r="J198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46" i="64" a="1"/>
  <c r="CL1697" i="64" a="1"/>
  <c r="CL1087" i="64" a="1"/>
  <c r="BY511" i="64" l="1"/>
  <c r="BY516" i="64" s="1"/>
  <c r="BY504" i="64"/>
  <c r="BZ496" i="64"/>
  <c r="K1721" i="64"/>
  <c r="L1721" i="64"/>
  <c r="M1721" i="64"/>
  <c r="N1721" i="64"/>
  <c r="O1721" i="64"/>
  <c r="P1721"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7" i="64"/>
  <c r="P1697" i="64" s="1"/>
  <c r="CL1087" i="64"/>
  <c r="P1087" i="64" s="1"/>
  <c r="CL946" i="64"/>
  <c r="P946" i="64" s="1"/>
  <c r="AO1669" i="64"/>
  <c r="AO1670" i="64" s="1"/>
  <c r="AO1671" i="64" s="1"/>
  <c r="CG1889" i="64"/>
  <c r="CG1890"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2" i="64"/>
  <c r="CH1886" i="64"/>
  <c r="CH1892" i="64" s="1"/>
  <c r="CH1896" i="64" s="1" a="1"/>
  <c r="CH1896" i="64" s="1"/>
  <c r="AT574" i="64"/>
  <c r="AT572" i="64" s="1"/>
  <c r="AU571" i="64"/>
  <c r="AP1665" i="64"/>
  <c r="AO1675" i="64"/>
  <c r="BV948" i="64"/>
  <c r="BW467" i="64"/>
  <c r="BV467" i="64"/>
  <c r="BT1089" i="64"/>
  <c r="BU1089" i="64"/>
  <c r="CI190" i="64"/>
  <c r="CI193" i="64" s="1"/>
  <c r="AM646" i="64"/>
  <c r="AN1723" i="64"/>
  <c r="AO1217" i="64"/>
  <c r="AR1699"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4" i="64"/>
  <c r="CP1992" i="64"/>
  <c r="AP1669" i="64"/>
  <c r="AP1670" i="64" s="1"/>
  <c r="L1670" i="64" s="1"/>
  <c r="CH1889" i="64"/>
  <c r="CH1890"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087" i="64" a="1"/>
  <c r="CO1697" i="64" a="1"/>
  <c r="AN646" i="64" a="1"/>
  <c r="CO946" i="64" a="1"/>
  <c r="BZ510" i="64" l="1"/>
  <c r="BZ500" i="64" s="1"/>
  <c r="BZ502" i="64" s="1"/>
  <c r="BZ503" i="64" s="1"/>
  <c r="AP1671" i="64"/>
  <c r="CO946" i="64"/>
  <c r="CO948" i="64" s="1"/>
  <c r="CO1087" i="64"/>
  <c r="CO1089" i="64" s="1"/>
  <c r="CO2455" i="64" s="1"/>
  <c r="CO1697" i="64"/>
  <c r="CP1994" i="64"/>
  <c r="CQ1992" i="64"/>
  <c r="CI1886" i="64"/>
  <c r="CI1892" i="64" s="1"/>
  <c r="CI1896" i="64" s="1" a="1"/>
  <c r="CI1896" i="64" s="1"/>
  <c r="AU574" i="64"/>
  <c r="AU572" i="64" s="1"/>
  <c r="AV571" i="64"/>
  <c r="AP1675" i="64"/>
  <c r="AQ1665" i="64"/>
  <c r="BX948" i="64"/>
  <c r="BY467" i="64"/>
  <c r="BW1089" i="64"/>
  <c r="BV1089" i="64"/>
  <c r="CK190" i="64"/>
  <c r="CK193" i="64" s="1"/>
  <c r="AO1723" i="64"/>
  <c r="AN646" i="64"/>
  <c r="AM1335" i="64"/>
  <c r="AU1614" i="64"/>
  <c r="AV469" i="64"/>
  <c r="AW464" i="64"/>
  <c r="AS169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697" i="64" a="1"/>
  <c r="CP946" i="64" a="1"/>
  <c r="CP1087" i="64" a="1"/>
  <c r="BZ511" i="64" l="1"/>
  <c r="BZ516" i="64" s="1"/>
  <c r="BZ504" i="64"/>
  <c r="O503" i="64"/>
  <c r="P496" i="64" s="1"/>
  <c r="CA496" i="64"/>
  <c r="CA499" i="64" s="1"/>
  <c r="CO2404" i="64"/>
  <c r="CO2408" i="64"/>
  <c r="CP1697" i="64"/>
  <c r="CP1087" i="64"/>
  <c r="CP946" i="64"/>
  <c r="CR1992" i="64"/>
  <c r="CQ1994" i="64"/>
  <c r="CO1699" i="64"/>
  <c r="AQ1669" i="64"/>
  <c r="CI1889" i="64"/>
  <c r="CI1890"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87" i="64" a="1"/>
  <c r="CQ946" i="64" a="1"/>
  <c r="CQ1697" i="64" a="1"/>
  <c r="AO646" i="64" a="1"/>
  <c r="O511" i="64" l="1"/>
  <c r="P507" i="64" s="1"/>
  <c r="BZ512" i="64"/>
  <c r="CA507" i="64"/>
  <c r="CA508" i="64"/>
  <c r="AQ1670" i="64"/>
  <c r="CQ946" i="64"/>
  <c r="CQ948" i="64" s="1"/>
  <c r="CQ1087" i="64"/>
  <c r="CQ1089" i="64" s="1"/>
  <c r="CQ2455" i="64" s="1"/>
  <c r="CQ1697" i="64"/>
  <c r="CR1994" i="64"/>
  <c r="CS1992" i="64"/>
  <c r="CP948" i="64"/>
  <c r="CP1089" i="64"/>
  <c r="CP2455" i="64" s="1"/>
  <c r="CP1699" i="64"/>
  <c r="CL193" i="64"/>
  <c r="CJ1886" i="64"/>
  <c r="CJ1892" i="64" s="1"/>
  <c r="CJ1896" i="64" s="1" a="1"/>
  <c r="CJ1896" i="64" s="1"/>
  <c r="AV574" i="64"/>
  <c r="AV572" i="64" s="1"/>
  <c r="AW571" i="64"/>
  <c r="BZ948" i="64"/>
  <c r="BX1089" i="64"/>
  <c r="AO646" i="64"/>
  <c r="AQ1217" i="64"/>
  <c r="AT1699"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7" i="64" a="1"/>
  <c r="CA510" i="64" l="1"/>
  <c r="CP2404" i="64"/>
  <c r="CP2408" i="64"/>
  <c r="CQ2404" i="64"/>
  <c r="CQ2408" i="64"/>
  <c r="AQ1671" i="64"/>
  <c r="AQ1675" i="64"/>
  <c r="AR1665" i="64"/>
  <c r="K193" i="64"/>
  <c r="L193" i="64"/>
  <c r="M193" i="64"/>
  <c r="N193" i="64"/>
  <c r="O193" i="64"/>
  <c r="P193" i="64"/>
  <c r="CR1697" i="64"/>
  <c r="CR1087" i="64"/>
  <c r="CR1089" i="64" s="1"/>
  <c r="CR2455" i="64" s="1"/>
  <c r="CR946" i="64"/>
  <c r="CR948" i="64" s="1"/>
  <c r="CS1994" i="64"/>
  <c r="CT1992" i="64"/>
  <c r="CQ1699" i="64"/>
  <c r="CJ1889" i="64"/>
  <c r="CJ1890" i="64" s="1"/>
  <c r="AV576" i="64"/>
  <c r="CA948" i="64"/>
  <c r="CA467" i="64"/>
  <c r="BY1089" i="64"/>
  <c r="BZ467" i="64"/>
  <c r="AP1241" i="64"/>
  <c r="AP1723"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97" i="64" a="1"/>
  <c r="CS946" i="64" a="1"/>
  <c r="CS1087" i="64" a="1"/>
  <c r="AP646" i="64" a="1"/>
  <c r="CA500" i="64" l="1"/>
  <c r="CA502" i="64" s="1"/>
  <c r="CA511" i="64"/>
  <c r="CR2404" i="64"/>
  <c r="CR2408" i="64"/>
  <c r="AR1669" i="64"/>
  <c r="CS946" i="64"/>
  <c r="CS948" i="64" s="1"/>
  <c r="CS1087" i="64"/>
  <c r="CS1089" i="64" s="1"/>
  <c r="CS2455" i="64" s="1"/>
  <c r="CS1697" i="64"/>
  <c r="CT1994" i="64"/>
  <c r="CU1992" i="64"/>
  <c r="CR1699" i="64"/>
  <c r="CK1886" i="64"/>
  <c r="CK1892" i="64" s="1"/>
  <c r="CK1896" i="64" s="1" a="1"/>
  <c r="CK1896" i="64" s="1"/>
  <c r="AX571" i="64"/>
  <c r="AW574" i="64"/>
  <c r="CB948" i="64"/>
  <c r="CB467" i="64"/>
  <c r="BZ1089" i="64"/>
  <c r="CA1089" i="64"/>
  <c r="AP646" i="64"/>
  <c r="AQ1723" i="64"/>
  <c r="AR1217" i="64"/>
  <c r="AU1699"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946" i="64" a="1"/>
  <c r="CT1697" i="64" a="1"/>
  <c r="CA516" i="64" l="1"/>
  <c r="CB507" i="64"/>
  <c r="CA512" i="64"/>
  <c r="CA503" i="64"/>
  <c r="CS2404" i="64"/>
  <c r="CS2408" i="64"/>
  <c r="AR1670" i="64"/>
  <c r="AS1665" i="64" s="1"/>
  <c r="CT1697" i="64"/>
  <c r="CT1087" i="64"/>
  <c r="CT1089" i="64" s="1"/>
  <c r="CT2455" i="64" s="1"/>
  <c r="CT946" i="64"/>
  <c r="CT948" i="64" s="1"/>
  <c r="CV1992" i="64"/>
  <c r="CU1994" i="64"/>
  <c r="CS1699" i="64"/>
  <c r="CK1889" i="64"/>
  <c r="CK1890"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946" i="64" a="1"/>
  <c r="CU1697" i="64" a="1"/>
  <c r="AQ646" i="64" a="1"/>
  <c r="CA504" i="64" l="1"/>
  <c r="CB496" i="64"/>
  <c r="CB499" i="64" s="1"/>
  <c r="CT2404" i="64"/>
  <c r="CT2408" i="64"/>
  <c r="AR1675" i="64"/>
  <c r="AR1671" i="64"/>
  <c r="AS1669" i="64"/>
  <c r="CU946" i="64"/>
  <c r="CU948" i="64" s="1"/>
  <c r="CU1087" i="64"/>
  <c r="CU1697" i="64"/>
  <c r="CV1994" i="64"/>
  <c r="CW1992" i="64"/>
  <c r="CT1699" i="64"/>
  <c r="CL1886" i="64"/>
  <c r="AW576" i="64"/>
  <c r="AX574" i="64"/>
  <c r="AX572" i="64" s="1"/>
  <c r="AY571" i="64"/>
  <c r="CD948" i="64"/>
  <c r="CD467" i="64"/>
  <c r="CC1089" i="64"/>
  <c r="AQ646" i="64"/>
  <c r="AR1723" i="64"/>
  <c r="AS1217" i="64"/>
  <c r="AV1699"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946" i="64" a="1"/>
  <c r="CV1697" i="64" a="1"/>
  <c r="CV1087" i="64" a="1"/>
  <c r="CB508" i="64" l="1"/>
  <c r="CU2404" i="64"/>
  <c r="CU2408" i="64"/>
  <c r="AS1670" i="64"/>
  <c r="AT1665" i="64" s="1"/>
  <c r="CV1697" i="64"/>
  <c r="CV1087" i="64"/>
  <c r="CV1089" i="64" s="1"/>
  <c r="CV2455" i="64" s="1"/>
  <c r="CV946" i="64"/>
  <c r="CV948" i="64" s="1"/>
  <c r="CW1994" i="64"/>
  <c r="CX1992" i="64"/>
  <c r="CU1699" i="64"/>
  <c r="CU1089" i="64"/>
  <c r="CU2455" i="64" s="1"/>
  <c r="CL1892" i="64"/>
  <c r="CL1896" i="64" s="1" a="1"/>
  <c r="CL1896"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946" i="64" a="1"/>
  <c r="CW1087" i="64" a="1"/>
  <c r="AR646" i="64" a="1"/>
  <c r="CW1697" i="64" a="1"/>
  <c r="CB510" i="64" l="1"/>
  <c r="CB500" i="64" s="1"/>
  <c r="CB502" i="64" s="1"/>
  <c r="CV2404" i="64"/>
  <c r="CV2408" i="64"/>
  <c r="AS1675" i="64"/>
  <c r="AS1671" i="64"/>
  <c r="AT1669" i="64"/>
  <c r="CW946" i="64"/>
  <c r="CW948" i="64" s="1"/>
  <c r="CW1087" i="64"/>
  <c r="CW1697" i="64"/>
  <c r="CX1994" i="64"/>
  <c r="CY1992" i="64"/>
  <c r="CV1699" i="64"/>
  <c r="CL1889" i="64"/>
  <c r="AY574" i="64"/>
  <c r="AZ571" i="64"/>
  <c r="CF948" i="64"/>
  <c r="CE1089" i="64"/>
  <c r="AR646" i="64"/>
  <c r="AS1723" i="64"/>
  <c r="AT1217" i="64"/>
  <c r="AW1699"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7" i="64" a="1"/>
  <c r="CX946" i="64" a="1"/>
  <c r="CX1087" i="64" a="1"/>
  <c r="CB511" i="64" l="1"/>
  <c r="CB516" i="64" s="1"/>
  <c r="CB503" i="64"/>
  <c r="CW2404" i="64"/>
  <c r="CW2408" i="64"/>
  <c r="AT1670" i="64"/>
  <c r="CX1697" i="64"/>
  <c r="CX1087" i="64"/>
  <c r="CX1089" i="64" s="1"/>
  <c r="CX2455" i="64" s="1"/>
  <c r="CX946" i="64"/>
  <c r="CX948" i="64" s="1"/>
  <c r="CY1994" i="64"/>
  <c r="CZ1992" i="64"/>
  <c r="CW1699" i="64"/>
  <c r="CW1089" i="64"/>
  <c r="CW2455" i="64" s="1"/>
  <c r="CL1890" i="64"/>
  <c r="P1890"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697" i="64" a="1"/>
  <c r="CY1087" i="64" a="1"/>
  <c r="CY946" i="64" a="1"/>
  <c r="CC507" i="64" l="1"/>
  <c r="CB512" i="64"/>
  <c r="CB504" i="64"/>
  <c r="CC496" i="64"/>
  <c r="CC499" i="64" s="1"/>
  <c r="CX2404" i="64"/>
  <c r="CX2408" i="64"/>
  <c r="AT1671" i="64"/>
  <c r="AU1665" i="64"/>
  <c r="AU1669" i="64" s="1"/>
  <c r="AU1670" i="64" s="1"/>
  <c r="AU1671" i="64" s="1"/>
  <c r="AT1675" i="64"/>
  <c r="CY946" i="64"/>
  <c r="CY948" i="64" s="1"/>
  <c r="CY1087" i="64"/>
  <c r="CY1089" i="64" s="1"/>
  <c r="CY2455" i="64" s="1"/>
  <c r="CY1697" i="64"/>
  <c r="CZ1994" i="64"/>
  <c r="DA1992" i="64"/>
  <c r="CX1699" i="64"/>
  <c r="AY576" i="64"/>
  <c r="BA571" i="64"/>
  <c r="AZ574" i="64"/>
  <c r="AZ572" i="64" s="1"/>
  <c r="CH948" i="64"/>
  <c r="CH467" i="64"/>
  <c r="CG1089" i="64"/>
  <c r="AS646" i="64"/>
  <c r="AT1723" i="64"/>
  <c r="AU1217" i="64"/>
  <c r="AX1699" i="64"/>
  <c r="AR1335" i="64"/>
  <c r="BB464" i="64"/>
  <c r="BA469" i="64"/>
  <c r="AZ1614" i="64"/>
  <c r="AX187" i="69"/>
  <c r="AX188" i="69" s="1"/>
  <c r="AX162" i="69"/>
  <c r="AX169" i="69" s="1"/>
  <c r="AX179" i="69" s="1"/>
  <c r="AW173" i="69"/>
  <c r="AW175" i="69" s="1"/>
  <c r="AY140" i="69"/>
  <c r="AY150" i="69" s="1"/>
  <c r="AZ129" i="69"/>
  <c r="J135" i="69"/>
  <c r="AY142" i="69"/>
  <c r="AY136" i="69"/>
  <c r="BA115" i="69"/>
  <c r="BA117" i="69"/>
  <c r="CZ1697" i="64" a="1"/>
  <c r="CZ946" i="64" a="1"/>
  <c r="CZ1087" i="64" a="1"/>
  <c r="CC508" i="64" l="1"/>
  <c r="CY2404" i="64"/>
  <c r="CY2408" i="64"/>
  <c r="AV1665" i="64"/>
  <c r="AV1669" i="64" s="1"/>
  <c r="AV1670" i="64" s="1"/>
  <c r="AU1675" i="64"/>
  <c r="CZ1697" i="64"/>
  <c r="CZ1087" i="64"/>
  <c r="CZ1089" i="64" s="1"/>
  <c r="CZ2455" i="64" s="1"/>
  <c r="CZ946" i="64"/>
  <c r="CZ948" i="64" s="1"/>
  <c r="CO1886" i="64"/>
  <c r="CO1892" i="64" s="1"/>
  <c r="CO1896" i="64" s="1" a="1"/>
  <c r="CO1896" i="64" s="1"/>
  <c r="DA1994" i="64"/>
  <c r="DB1992" i="64"/>
  <c r="CY1699"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946" i="64" a="1"/>
  <c r="AT646" i="64" a="1"/>
  <c r="DA1087" i="64" a="1"/>
  <c r="DA1697" i="64" a="1"/>
  <c r="CC510" i="64" l="1"/>
  <c r="CC500" i="64" s="1"/>
  <c r="CC502" i="64" s="1"/>
  <c r="CZ2404" i="64"/>
  <c r="CZ2408" i="64"/>
  <c r="DA946" i="64"/>
  <c r="DA948" i="64" s="1"/>
  <c r="DA1087" i="64"/>
  <c r="DA1089" i="64" s="1"/>
  <c r="DA2455" i="64" s="1"/>
  <c r="DA1697" i="64"/>
  <c r="CO1889" i="64"/>
  <c r="CO1890" i="64" s="1"/>
  <c r="CP1886" i="64" s="1"/>
  <c r="CP1892" i="64" s="1"/>
  <c r="CP1896" i="64" s="1" a="1"/>
  <c r="CP1896" i="64" s="1"/>
  <c r="DB1994" i="64"/>
  <c r="DC1992" i="64"/>
  <c r="CZ1699" i="64"/>
  <c r="BA574" i="64"/>
  <c r="BA572" i="64" s="1"/>
  <c r="BB571" i="64"/>
  <c r="AV1671" i="64"/>
  <c r="AW1665" i="64"/>
  <c r="AV1675" i="64"/>
  <c r="CJ948" i="64"/>
  <c r="CL467" i="64"/>
  <c r="CJ467" i="64"/>
  <c r="CH1089" i="64"/>
  <c r="CI467" i="64"/>
  <c r="CI1089" i="64"/>
  <c r="AT646" i="64"/>
  <c r="AU1723" i="64"/>
  <c r="AV1217" i="64"/>
  <c r="AS1335" i="64"/>
  <c r="BA1614" i="64"/>
  <c r="AY1699"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087" i="64" a="1"/>
  <c r="DB946" i="64" a="1"/>
  <c r="DB1697" i="64" a="1"/>
  <c r="CC511" i="64" l="1"/>
  <c r="CD507" i="64" s="1"/>
  <c r="CC503" i="64"/>
  <c r="DA2404" i="64"/>
  <c r="DA2408" i="64"/>
  <c r="K467" i="64"/>
  <c r="L467" i="64"/>
  <c r="M467" i="64"/>
  <c r="N467" i="64"/>
  <c r="O467" i="64"/>
  <c r="DB1697" i="64"/>
  <c r="DB1087" i="64"/>
  <c r="DB1089" i="64" s="1"/>
  <c r="DB2455" i="64" s="1"/>
  <c r="DB946" i="64"/>
  <c r="DB948" i="64" s="1"/>
  <c r="CP1889" i="64"/>
  <c r="CP1890" i="64" s="1"/>
  <c r="CQ1886" i="64" s="1"/>
  <c r="CQ1892" i="64" s="1"/>
  <c r="CQ1896" i="64" s="1" a="1"/>
  <c r="CQ1896" i="64" s="1"/>
  <c r="DD1992" i="64"/>
  <c r="DC1994" i="64"/>
  <c r="DA1699" i="64"/>
  <c r="AW1669" i="64"/>
  <c r="AW1670" i="64" s="1"/>
  <c r="AW1671"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697" i="64" a="1"/>
  <c r="AU646" i="64" a="1"/>
  <c r="DC946" i="64" a="1"/>
  <c r="DC1087" i="64" a="1"/>
  <c r="CC512" i="64" l="1"/>
  <c r="CC516" i="64"/>
  <c r="CC504" i="64"/>
  <c r="CD496" i="64"/>
  <c r="CD499" i="64" s="1"/>
  <c r="DB2404" i="64"/>
  <c r="DB2408" i="64"/>
  <c r="DC946" i="64"/>
  <c r="DC948" i="64" s="1"/>
  <c r="DC1087" i="64"/>
  <c r="DC1089" i="64" s="1"/>
  <c r="DC2455" i="64" s="1"/>
  <c r="DC1697" i="64"/>
  <c r="CQ1889" i="64"/>
  <c r="CQ1890" i="64" s="1"/>
  <c r="CR1886" i="64" s="1"/>
  <c r="CR1892" i="64" s="1"/>
  <c r="CR1896" i="64" s="1" a="1"/>
  <c r="CR1896" i="64" s="1"/>
  <c r="DD1994" i="64"/>
  <c r="DE1992" i="64"/>
  <c r="DB1699" i="64"/>
  <c r="BB574" i="64"/>
  <c r="BC571" i="64"/>
  <c r="N571" i="64"/>
  <c r="AW1675" i="64"/>
  <c r="AX1665" i="64"/>
  <c r="CL948" i="64"/>
  <c r="CJ1089" i="64"/>
  <c r="CK467" i="64"/>
  <c r="P467" i="64" s="1"/>
  <c r="AU646" i="64"/>
  <c r="AV1723" i="64"/>
  <c r="AW1217" i="64"/>
  <c r="BB1614" i="64"/>
  <c r="AZ1699" i="64"/>
  <c r="AT1335" i="64"/>
  <c r="BD464" i="64"/>
  <c r="BC469" i="64"/>
  <c r="AY167" i="69"/>
  <c r="AY173" i="69" s="1"/>
  <c r="J173" i="69" s="1"/>
  <c r="J162" i="69"/>
  <c r="K156" i="69" s="1"/>
  <c r="K140" i="69"/>
  <c r="AY200" i="69"/>
  <c r="AY169" i="69"/>
  <c r="AY179" i="69" s="1"/>
  <c r="AZ156" i="69"/>
  <c r="AZ161" i="69" s="1"/>
  <c r="K161" i="69" s="1"/>
  <c r="AZ152" i="69"/>
  <c r="BA135" i="69"/>
  <c r="BB118" i="69"/>
  <c r="BC112" i="69" s="1"/>
  <c r="DD1087" i="64" a="1"/>
  <c r="DD946" i="64" a="1"/>
  <c r="DD1697" i="64" a="1"/>
  <c r="CD508" i="64" l="1"/>
  <c r="DC2404" i="64"/>
  <c r="DC2408" i="64"/>
  <c r="DD1697" i="64"/>
  <c r="DD1087" i="64"/>
  <c r="DD1089" i="64" s="1"/>
  <c r="DD2455" i="64" s="1"/>
  <c r="DD946" i="64"/>
  <c r="DD948" i="64" s="1"/>
  <c r="CR1889" i="64"/>
  <c r="CR1890" i="64" s="1"/>
  <c r="DE1994" i="64"/>
  <c r="DF1992" i="64"/>
  <c r="DC1699" i="64"/>
  <c r="AX1669" i="64"/>
  <c r="AX1670" i="64" s="1"/>
  <c r="AX1671"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087" i="64" a="1"/>
  <c r="DE1697" i="64" a="1"/>
  <c r="AV646" i="64" a="1"/>
  <c r="DE946" i="64" a="1"/>
  <c r="CD510" i="64" l="1"/>
  <c r="CD500" i="64" s="1"/>
  <c r="CD502" i="64" s="1"/>
  <c r="DD2404" i="64"/>
  <c r="DD2408" i="64"/>
  <c r="CS1886" i="64"/>
  <c r="DE946" i="64"/>
  <c r="DE948" i="64" s="1"/>
  <c r="DE1087" i="64"/>
  <c r="DE1089" i="64" s="1"/>
  <c r="DE2455" i="64" s="1"/>
  <c r="DE1697" i="64"/>
  <c r="DF1994" i="64"/>
  <c r="DG1992" i="64"/>
  <c r="DD1699" i="64"/>
  <c r="BB576" i="64"/>
  <c r="BC574" i="64"/>
  <c r="BD571" i="64"/>
  <c r="AX1675" i="64"/>
  <c r="AY1665" i="64"/>
  <c r="AV646" i="64"/>
  <c r="AW1723" i="64"/>
  <c r="AX1217" i="64"/>
  <c r="BD469" i="64"/>
  <c r="BE464" i="64"/>
  <c r="BC1614" i="64"/>
  <c r="BA1699" i="64"/>
  <c r="AU1335" i="64"/>
  <c r="AZ184" i="69"/>
  <c r="K159" i="69"/>
  <c r="AZ169" i="69"/>
  <c r="AZ179" i="69" s="1"/>
  <c r="BA156" i="69"/>
  <c r="BA161" i="69" s="1"/>
  <c r="AZ167" i="69"/>
  <c r="K167" i="69" s="1"/>
  <c r="BB132" i="69"/>
  <c r="BB157" i="69" s="1"/>
  <c r="BB134" i="69"/>
  <c r="BA146" i="69"/>
  <c r="BA148" i="69" s="1"/>
  <c r="BA152" i="69"/>
  <c r="BC118" i="69"/>
  <c r="BC119" i="69" s="1"/>
  <c r="DF1697" i="64" a="1"/>
  <c r="DF946" i="64" a="1"/>
  <c r="DF1087" i="64" a="1"/>
  <c r="CD511" i="64" l="1"/>
  <c r="CD516" i="64" s="1"/>
  <c r="CD503" i="64"/>
  <c r="DE2404" i="64"/>
  <c r="DE2408" i="64"/>
  <c r="CS1892" i="64"/>
  <c r="DF1697" i="64"/>
  <c r="DF1087" i="64"/>
  <c r="DF1089" i="64" s="1"/>
  <c r="DF2455" i="64" s="1"/>
  <c r="DF946" i="64"/>
  <c r="DF948" i="64" s="1"/>
  <c r="DE1699" i="64"/>
  <c r="DH1992" i="64"/>
  <c r="DG1994" i="64"/>
  <c r="AY1669" i="64"/>
  <c r="AY1670" i="64" s="1"/>
  <c r="AY1671" i="64" s="1"/>
  <c r="BC572" i="64"/>
  <c r="AW1241" i="64"/>
  <c r="BE468" i="64"/>
  <c r="BE473" i="64" s="1"/>
  <c r="AV648" i="64"/>
  <c r="K184" i="69"/>
  <c r="AZ187" i="69"/>
  <c r="AZ173" i="69"/>
  <c r="AZ175" i="69" s="1"/>
  <c r="K175" i="69" s="1"/>
  <c r="BA159" i="69"/>
  <c r="BA184" i="69" s="1"/>
  <c r="AZ177" i="69"/>
  <c r="BB135" i="69"/>
  <c r="BB142" i="69" s="1"/>
  <c r="BC123" i="69"/>
  <c r="BC125" i="69"/>
  <c r="BD112" i="69"/>
  <c r="BD117" i="69" s="1"/>
  <c r="DG1087" i="64" a="1"/>
  <c r="AW646" i="64" a="1"/>
  <c r="DG946" i="64" a="1"/>
  <c r="DG1697" i="64" a="1"/>
  <c r="CD512" i="64" l="1"/>
  <c r="CE507" i="64"/>
  <c r="CD504" i="64"/>
  <c r="CE496" i="64"/>
  <c r="CE499" i="64" s="1"/>
  <c r="DF2404" i="64"/>
  <c r="DF2408" i="64"/>
  <c r="CS1896" i="64" a="1"/>
  <c r="CS1896" i="64" s="1"/>
  <c r="CS1889" i="64" s="1"/>
  <c r="CS1890" i="64" s="1"/>
  <c r="CT1886" i="64" s="1"/>
  <c r="CT1892" i="64" s="1"/>
  <c r="DG946" i="64"/>
  <c r="DG948" i="64" s="1"/>
  <c r="DG1087" i="64"/>
  <c r="DG1089" i="64" s="1"/>
  <c r="DG2455" i="64" s="1"/>
  <c r="DG1697" i="64"/>
  <c r="DH1994" i="64"/>
  <c r="DI1992" i="64"/>
  <c r="DF1699" i="64"/>
  <c r="AZ1665" i="64"/>
  <c r="AZ1669" i="64" s="1"/>
  <c r="AY1675" i="64"/>
  <c r="BC576" i="64"/>
  <c r="BD574" i="64"/>
  <c r="BE571" i="64"/>
  <c r="AW646" i="64"/>
  <c r="AX1723" i="64"/>
  <c r="AY1217" i="64"/>
  <c r="BB1699"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946" i="64" a="1"/>
  <c r="DH1697" i="64" a="1"/>
  <c r="CE508" i="64" l="1"/>
  <c r="DG2404" i="64"/>
  <c r="DG2408" i="64"/>
  <c r="CT1896" i="64" a="1"/>
  <c r="CT1896" i="64" s="1"/>
  <c r="CT1889" i="64" s="1"/>
  <c r="CT1890" i="64" s="1"/>
  <c r="CU1886" i="64" s="1"/>
  <c r="CU1892" i="64" s="1"/>
  <c r="DH1697" i="64"/>
  <c r="DH1087" i="64"/>
  <c r="DH1089" i="64" s="1"/>
  <c r="DH2455" i="64" s="1"/>
  <c r="DH946" i="64"/>
  <c r="DH948" i="64" s="1"/>
  <c r="DG1699" i="64"/>
  <c r="DI1994" i="64"/>
  <c r="DJ1992" i="64"/>
  <c r="AZ1670" i="64"/>
  <c r="AZ1671"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087" i="64" a="1"/>
  <c r="DI946" i="64" a="1"/>
  <c r="AX646" i="64" a="1"/>
  <c r="DI1697" i="64" a="1"/>
  <c r="CE510" i="64" l="1"/>
  <c r="CE500" i="64" s="1"/>
  <c r="CE502" i="64" s="1"/>
  <c r="DH2404" i="64"/>
  <c r="DH2408" i="64"/>
  <c r="CU1896" i="64" a="1"/>
  <c r="CU1896" i="64" s="1"/>
  <c r="CU1889" i="64" s="1"/>
  <c r="CU1890" i="64" s="1"/>
  <c r="CV1886" i="64" s="1"/>
  <c r="CV1892" i="64" s="1"/>
  <c r="DI946" i="64"/>
  <c r="DI948" i="64" s="1"/>
  <c r="DI1087" i="64"/>
  <c r="DI1089" i="64" s="1"/>
  <c r="DI2455" i="64" s="1"/>
  <c r="DI1697" i="64"/>
  <c r="DJ1994" i="64"/>
  <c r="DK1992" i="64"/>
  <c r="DL1992" i="64" s="1"/>
  <c r="DL1994" i="64" s="1"/>
  <c r="DH1699" i="64"/>
  <c r="AZ1675" i="64"/>
  <c r="BA1665" i="64"/>
  <c r="BA1669" i="64" s="1"/>
  <c r="BA1670" i="64" s="1"/>
  <c r="BA1671" i="64" s="1"/>
  <c r="BD576" i="64"/>
  <c r="BF571" i="64"/>
  <c r="BE574" i="64"/>
  <c r="AX646" i="64"/>
  <c r="AY1723" i="64"/>
  <c r="AZ1217" i="64"/>
  <c r="BG464" i="64"/>
  <c r="BF469" i="64"/>
  <c r="BC1699"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7" i="64" a="1"/>
  <c r="DJ946" i="64" a="1"/>
  <c r="CE511" i="64" l="1"/>
  <c r="CF507" i="64" s="1"/>
  <c r="CE503" i="64"/>
  <c r="DI2404" i="64"/>
  <c r="DI2408" i="64"/>
  <c r="CV1896" i="64" a="1"/>
  <c r="CV1896" i="64" s="1"/>
  <c r="CV1889" i="64" s="1"/>
  <c r="CV1890" i="64" s="1"/>
  <c r="CW1886" i="64" s="1"/>
  <c r="CW1892" i="64" s="1"/>
  <c r="DJ1697" i="64"/>
  <c r="DJ1087" i="64"/>
  <c r="DJ1089" i="64" s="1"/>
  <c r="DJ2455" i="64" s="1"/>
  <c r="DJ946" i="64"/>
  <c r="DJ948" i="64" s="1"/>
  <c r="DI1699" i="64"/>
  <c r="DK1994" i="64"/>
  <c r="BE572" i="64"/>
  <c r="BB1665" i="64"/>
  <c r="BA1675"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087" i="64" a="1"/>
  <c r="AY646" i="64" a="1"/>
  <c r="DK1697" i="64" a="1"/>
  <c r="DK946" i="64" a="1"/>
  <c r="CE512" i="64" l="1"/>
  <c r="CE516" i="64"/>
  <c r="CE504" i="64"/>
  <c r="CF496" i="64"/>
  <c r="CF499" i="64" s="1"/>
  <c r="CF508" i="64" s="1"/>
  <c r="CF510" i="64" s="1"/>
  <c r="CF500" i="64" s="1"/>
  <c r="CF502" i="64" s="1"/>
  <c r="CF503" i="64" s="1"/>
  <c r="K508" i="64"/>
  <c r="K510" i="64"/>
  <c r="L510" i="64"/>
  <c r="M510" i="64"/>
  <c r="N510" i="64"/>
  <c r="O510" i="64"/>
  <c r="DJ2404" i="64"/>
  <c r="DJ2408" i="64"/>
  <c r="CW1896" i="64" a="1"/>
  <c r="CW1896" i="64" s="1"/>
  <c r="CW1889" i="64" s="1"/>
  <c r="CW1890" i="64" s="1"/>
  <c r="CX1886" i="64" s="1"/>
  <c r="CX1892" i="64" s="1"/>
  <c r="DK946" i="64"/>
  <c r="DK1087" i="64"/>
  <c r="DK1697" i="64"/>
  <c r="DJ1699" i="64"/>
  <c r="BB1669" i="64"/>
  <c r="BB1670" i="64" s="1"/>
  <c r="M1670" i="64" s="1"/>
  <c r="BE576" i="64"/>
  <c r="BF574" i="64"/>
  <c r="BG571" i="64"/>
  <c r="AZ1723" i="64"/>
  <c r="AY646" i="64"/>
  <c r="BA1217" i="64"/>
  <c r="BD1699"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46" i="64" a="1"/>
  <c r="DL1087" i="64" a="1"/>
  <c r="DL1697" i="64" a="1"/>
  <c r="K512" i="64" l="1"/>
  <c r="CF511" i="64"/>
  <c r="CF504" i="64"/>
  <c r="CG496" i="64"/>
  <c r="CG499" i="64" s="1"/>
  <c r="CX1896" i="64" a="1"/>
  <c r="CX1896" i="64" s="1"/>
  <c r="CX1889" i="64" s="1"/>
  <c r="CX1890" i="64" s="1"/>
  <c r="CY1886" i="64" s="1"/>
  <c r="CY1892" i="64" s="1"/>
  <c r="DL1697" i="64"/>
  <c r="DL1087" i="64"/>
  <c r="DL946" i="64"/>
  <c r="DL948" i="64" s="1"/>
  <c r="DK1089" i="64"/>
  <c r="DK2455" i="64" s="1"/>
  <c r="DK948" i="64"/>
  <c r="BB1671" i="64"/>
  <c r="DK1699" i="64"/>
  <c r="BF572" i="64"/>
  <c r="BC1665" i="64"/>
  <c r="BB1675"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4" i="64"/>
  <c r="DK2408" i="64"/>
  <c r="DL2404" i="64"/>
  <c r="DL2408" i="64"/>
  <c r="DL1699" i="64"/>
  <c r="DL1089" i="64"/>
  <c r="CY1896" i="64" a="1"/>
  <c r="CY1896" i="64" s="1"/>
  <c r="CY1889" i="64" s="1"/>
  <c r="CY1890" i="64" s="1"/>
  <c r="CZ1886" i="64" s="1"/>
  <c r="CZ1892" i="64" s="1"/>
  <c r="BC1669" i="64"/>
  <c r="BF576" i="64"/>
  <c r="BG574" i="64"/>
  <c r="BH571" i="64"/>
  <c r="AZ646" i="64"/>
  <c r="BA1723" i="64"/>
  <c r="BB1217" i="64"/>
  <c r="AY1335" i="64"/>
  <c r="BE1699"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699" i="64"/>
  <c r="L1699" i="64"/>
  <c r="M1699" i="64"/>
  <c r="DL2455" i="64"/>
  <c r="K1089" i="64"/>
  <c r="L1089" i="64"/>
  <c r="M1089" i="64"/>
  <c r="N1089" i="64"/>
  <c r="O1089" i="64"/>
  <c r="P1089" i="64"/>
  <c r="CZ1896" i="64" a="1"/>
  <c r="CZ1896" i="64" s="1"/>
  <c r="CZ1889" i="64" s="1"/>
  <c r="CZ1890" i="64" s="1"/>
  <c r="DA1886" i="64" s="1"/>
  <c r="K948" i="64"/>
  <c r="L948" i="64"/>
  <c r="M948" i="64"/>
  <c r="N948" i="64"/>
  <c r="O948" i="64"/>
  <c r="P948" i="64"/>
  <c r="BG572" i="64"/>
  <c r="BC1670"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1" i="64"/>
  <c r="DA1892" i="64"/>
  <c r="BG576" i="64"/>
  <c r="BI571" i="64"/>
  <c r="BH574" i="64"/>
  <c r="BH572" i="64" s="1"/>
  <c r="BD1665" i="64"/>
  <c r="BC1675" i="64"/>
  <c r="BA646" i="64"/>
  <c r="BC1217" i="64"/>
  <c r="BH1614" i="64"/>
  <c r="AZ1335" i="64"/>
  <c r="BF1699"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6" i="64" a="1"/>
  <c r="DA1896" i="64" s="1"/>
  <c r="DA1889" i="64" s="1"/>
  <c r="DA1890" i="64" s="1"/>
  <c r="DB1886" i="64" s="1"/>
  <c r="DB1892" i="64" s="1"/>
  <c r="BD1669" i="64"/>
  <c r="BH576" i="64"/>
  <c r="BB1723"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6" i="64" a="1"/>
  <c r="DB1896" i="64" s="1"/>
  <c r="DB1889" i="64" s="1"/>
  <c r="DB1890" i="64" s="1"/>
  <c r="DC1886" i="64" s="1"/>
  <c r="DC1892" i="64" s="1"/>
  <c r="BD1670" i="64"/>
  <c r="BI574" i="64"/>
  <c r="BI572" i="64" s="1"/>
  <c r="BJ571" i="64"/>
  <c r="BC1723" i="64"/>
  <c r="BB646" i="64"/>
  <c r="BD1217" i="64"/>
  <c r="BG1699"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1" i="64"/>
  <c r="DC1896" i="64" a="1"/>
  <c r="DC1896" i="64" s="1"/>
  <c r="DC1889" i="64" s="1"/>
  <c r="DC1890" i="64" s="1"/>
  <c r="DD1886" i="64" s="1"/>
  <c r="BD1675" i="64"/>
  <c r="BE1665"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69" i="64"/>
  <c r="DD1892" i="64"/>
  <c r="BJ574" i="64"/>
  <c r="BJ572" i="64" s="1"/>
  <c r="BK571" i="64"/>
  <c r="BD1241" i="64"/>
  <c r="BC646" i="64"/>
  <c r="BD1723" i="64"/>
  <c r="BE1217" i="64"/>
  <c r="BL464" i="64"/>
  <c r="BK469" i="64"/>
  <c r="BB1335" i="64"/>
  <c r="BH1699" i="64"/>
  <c r="BJ1614" i="64"/>
  <c r="BF159" i="69"/>
  <c r="BF184" i="69" s="1"/>
  <c r="BF187" i="69" s="1"/>
  <c r="BF192" i="69" s="1"/>
  <c r="BF198" i="69" s="1"/>
  <c r="BG135" i="69"/>
  <c r="BG140" i="69" s="1"/>
  <c r="BG150" i="69" s="1"/>
  <c r="BJ115" i="69"/>
  <c r="BJ118" i="69" s="1"/>
  <c r="BJ125" i="69" s="1"/>
  <c r="CH516" i="64" l="1"/>
  <c r="CH512" i="64"/>
  <c r="CI507" i="64"/>
  <c r="CH500" i="64"/>
  <c r="BE1670" i="64"/>
  <c r="BF1665" i="64" s="1"/>
  <c r="BF1669" i="64" s="1"/>
  <c r="DD1896" i="64" a="1"/>
  <c r="DD1896" i="64" s="1"/>
  <c r="DD1889" i="64" s="1"/>
  <c r="DD1890" i="64" s="1"/>
  <c r="DE1886" i="64" s="1"/>
  <c r="DE1892"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5" i="64"/>
  <c r="BE1671" i="64"/>
  <c r="DE1896" i="64" a="1"/>
  <c r="DE1896" i="64" s="1"/>
  <c r="DE1889" i="64" s="1"/>
  <c r="DE1890" i="64" s="1"/>
  <c r="DF1886" i="64" s="1"/>
  <c r="DF1892" i="64" s="1"/>
  <c r="BF1670" i="64"/>
  <c r="BF1671" i="64" s="1"/>
  <c r="BK574" i="64"/>
  <c r="BK572" i="64" s="1"/>
  <c r="BL571" i="64"/>
  <c r="BD646" i="64"/>
  <c r="BE1723" i="64"/>
  <c r="BF1217" i="64"/>
  <c r="BM464" i="64"/>
  <c r="BL469" i="64"/>
  <c r="BK1614" i="64"/>
  <c r="BI1699" i="64"/>
  <c r="BC1335" i="64"/>
  <c r="BG156" i="69"/>
  <c r="BG161" i="69" s="1"/>
  <c r="BF169" i="69"/>
  <c r="BF179" i="69" s="1"/>
  <c r="BF167" i="69"/>
  <c r="BF177" i="69" s="1"/>
  <c r="BH132" i="69"/>
  <c r="BH157" i="69" s="1"/>
  <c r="BG146" i="69"/>
  <c r="BG148" i="69" s="1"/>
  <c r="BK117" i="69"/>
  <c r="BK118" i="69" s="1"/>
  <c r="CH504" i="64" l="1"/>
  <c r="CI496" i="64"/>
  <c r="CI499" i="64" s="1"/>
  <c r="DF1896" i="64" a="1"/>
  <c r="DF1896" i="64" s="1"/>
  <c r="DF1889" i="64" s="1"/>
  <c r="DF1890" i="64" s="1"/>
  <c r="DG1886" i="64" s="1"/>
  <c r="DG1892" i="64" s="1"/>
  <c r="BG1665" i="64"/>
  <c r="BG1669" i="64" s="1"/>
  <c r="BG1670" i="64" s="1"/>
  <c r="BF1675"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1" i="64"/>
  <c r="DG1896" i="64" a="1"/>
  <c r="DG1896" i="64" s="1"/>
  <c r="DG1889" i="64" s="1"/>
  <c r="DG1890" i="64" s="1"/>
  <c r="DH1886" i="64" s="1"/>
  <c r="BL574" i="64"/>
  <c r="BL572" i="64" s="1"/>
  <c r="BM571" i="64"/>
  <c r="BG1675" i="64"/>
  <c r="BH1665" i="64"/>
  <c r="BE646" i="64"/>
  <c r="BF1723" i="64"/>
  <c r="BG1217" i="64"/>
  <c r="BJ1699"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2" i="64"/>
  <c r="BL576" i="64"/>
  <c r="BH1669" i="64"/>
  <c r="BH1670"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1" i="64"/>
  <c r="DH1896" i="64" a="1"/>
  <c r="DH1896" i="64" s="1"/>
  <c r="DH1889" i="64" s="1"/>
  <c r="DH1890" i="64" s="1"/>
  <c r="DI1886" i="64" s="1"/>
  <c r="BN571" i="64"/>
  <c r="BM574" i="64"/>
  <c r="BI1665" i="64"/>
  <c r="BH1675" i="64"/>
  <c r="BG1723" i="64"/>
  <c r="BH1217" i="64"/>
  <c r="BK1699" i="64"/>
  <c r="BM1614" i="64"/>
  <c r="BE1335" i="64"/>
  <c r="BN469" i="64"/>
  <c r="BO464" i="64"/>
  <c r="BF648" i="64"/>
  <c r="BH159" i="69"/>
  <c r="BH184" i="69" s="1"/>
  <c r="BH187" i="69" s="1"/>
  <c r="BH192" i="69" s="1"/>
  <c r="BG177" i="69"/>
  <c r="BI135" i="69"/>
  <c r="BF1241" i="64"/>
  <c r="BM117" i="69"/>
  <c r="BM115" i="69"/>
  <c r="CI502" i="64" l="1"/>
  <c r="CI503" i="64" s="1"/>
  <c r="DI1892" i="64"/>
  <c r="DI1896" i="64" s="1" a="1"/>
  <c r="DI1896" i="64" s="1"/>
  <c r="BI1669" i="64"/>
  <c r="BI1670" i="64" s="1"/>
  <c r="BI1671"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89" i="64"/>
  <c r="BM576" i="64"/>
  <c r="BN574" i="64"/>
  <c r="BI1675" i="64"/>
  <c r="BJ1665" i="64"/>
  <c r="BH1723" i="64"/>
  <c r="BG646" i="64"/>
  <c r="BI1217" i="64"/>
  <c r="BO469" i="64"/>
  <c r="BP464" i="64"/>
  <c r="BL1699"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0" i="64"/>
  <c r="BJ1669" i="64"/>
  <c r="BJ1670" i="64" s="1"/>
  <c r="BJ1671"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6" i="64"/>
  <c r="BN576" i="64"/>
  <c r="BO574" i="64"/>
  <c r="BP571" i="64"/>
  <c r="BJ1675" i="64"/>
  <c r="BK1665" i="64"/>
  <c r="BH646" i="64"/>
  <c r="BI1723" i="64"/>
  <c r="BJ1217" i="64"/>
  <c r="BM1699"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2" i="64"/>
  <c r="DJ1896" i="64" s="1" a="1"/>
  <c r="DJ1896" i="64" s="1"/>
  <c r="BK1669" i="64"/>
  <c r="BK1670" i="64" s="1"/>
  <c r="BK1671"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89" i="64"/>
  <c r="BO576" i="64"/>
  <c r="BQ571" i="64"/>
  <c r="BP574" i="64"/>
  <c r="BK1675" i="64"/>
  <c r="BL1665" i="64"/>
  <c r="BJ1723" i="64"/>
  <c r="BK1217" i="64"/>
  <c r="BN1699"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0" i="64"/>
  <c r="BL1669" i="64"/>
  <c r="BL1670" i="64" s="1"/>
  <c r="BL1671"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6" i="64"/>
  <c r="BP576" i="64"/>
  <c r="BQ574" i="64"/>
  <c r="BR571" i="64"/>
  <c r="BL1675" i="64"/>
  <c r="BM1665" i="64"/>
  <c r="BJ646" i="64"/>
  <c r="BK1723" i="64"/>
  <c r="BL1217" i="64"/>
  <c r="BR469" i="64"/>
  <c r="BS464" i="64"/>
  <c r="BQ1614" i="64"/>
  <c r="BO169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2" i="64"/>
  <c r="DK1896" i="64" s="1" a="1"/>
  <c r="DK1896" i="64" s="1"/>
  <c r="BQ572" i="64"/>
  <c r="BQ576" i="64" s="1"/>
  <c r="BM1669" i="64"/>
  <c r="BM1670" i="64" s="1"/>
  <c r="BM1671"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89" i="64"/>
  <c r="BR574" i="64"/>
  <c r="BR572" i="64" s="1"/>
  <c r="BS571" i="64"/>
  <c r="BN1665" i="64"/>
  <c r="BM1675" i="64"/>
  <c r="BL1723" i="64"/>
  <c r="BK646" i="64"/>
  <c r="BM1217" i="64"/>
  <c r="BS469" i="64"/>
  <c r="BT464" i="64"/>
  <c r="BJ1335" i="64"/>
  <c r="BR1614" i="64"/>
  <c r="BP1699"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0" i="64"/>
  <c r="BN1669" i="64"/>
  <c r="BN1670" i="64" s="1"/>
  <c r="N1670"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6" i="64"/>
  <c r="BN1671" i="64"/>
  <c r="BS574" i="64"/>
  <c r="BS572" i="64" s="1"/>
  <c r="BT571" i="64"/>
  <c r="BN1675" i="64"/>
  <c r="BO1665" i="64"/>
  <c r="BM1723" i="64"/>
  <c r="BL646" i="64"/>
  <c r="BN1217" i="64"/>
  <c r="BT469" i="64"/>
  <c r="BU464" i="64"/>
  <c r="BK1335" i="64"/>
  <c r="BS1614" i="64"/>
  <c r="BQ169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6" i="64"/>
  <c r="M1886" i="64"/>
  <c r="N1886" i="64"/>
  <c r="DL1892" i="64"/>
  <c r="P1886" i="64"/>
  <c r="O1886" i="64"/>
  <c r="BO1669"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2" i="64"/>
  <c r="L1892" i="64"/>
  <c r="M1892" i="64"/>
  <c r="N1892" i="64"/>
  <c r="O1892" i="64"/>
  <c r="P1892" i="64"/>
  <c r="DL1896" i="64" a="1"/>
  <c r="DL1896" i="64" s="1"/>
  <c r="DL1889" i="64" s="1"/>
  <c r="BO1670" i="64"/>
  <c r="BT574" i="64"/>
  <c r="BT572" i="64" s="1"/>
  <c r="BU571" i="64"/>
  <c r="BO1217" i="64"/>
  <c r="BL1335" i="64"/>
  <c r="BU469" i="64"/>
  <c r="BV464" i="64"/>
  <c r="BM648" i="64"/>
  <c r="BR1699"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89" i="64"/>
  <c r="L1889" i="64"/>
  <c r="M1889" i="64"/>
  <c r="N1889" i="64"/>
  <c r="O1889" i="64"/>
  <c r="P1889" i="64"/>
  <c r="BO1671" i="64"/>
  <c r="DL1890" i="64"/>
  <c r="BO1675" i="64"/>
  <c r="BP1665" i="64"/>
  <c r="BT576" i="64"/>
  <c r="BV468" i="64"/>
  <c r="BV473" i="64" s="1"/>
  <c r="BM1335" i="64"/>
  <c r="BN1723"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69" i="64"/>
  <c r="BU574" i="64"/>
  <c r="BV571" i="64"/>
  <c r="BN646" i="64"/>
  <c r="BP1217" i="64"/>
  <c r="BS1699"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0" i="64"/>
  <c r="BP1675" i="64" s="1"/>
  <c r="BU572" i="64"/>
  <c r="BW468" i="64"/>
  <c r="BW473" i="64" s="1"/>
  <c r="BN648" i="64"/>
  <c r="BO1723"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5" i="64"/>
  <c r="BQ1669" i="64" s="1"/>
  <c r="BP1671" i="64"/>
  <c r="BU576" i="64"/>
  <c r="BV574" i="64"/>
  <c r="BW571" i="64"/>
  <c r="BO646" i="64"/>
  <c r="BQ1217" i="64"/>
  <c r="BN1335" i="64"/>
  <c r="BT1699"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0" i="64"/>
  <c r="BQ1675"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5" i="64"/>
  <c r="BR1669" i="64" s="1"/>
  <c r="BQ1671" i="64"/>
  <c r="BV576" i="64"/>
  <c r="BW574" i="64"/>
  <c r="BX571" i="64"/>
  <c r="BP646" i="64"/>
  <c r="BR1217" i="64"/>
  <c r="BU1699" i="64"/>
  <c r="BX469" i="64"/>
  <c r="BY464" i="64"/>
  <c r="BW1614" i="64"/>
  <c r="BP1723"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0" i="64"/>
  <c r="BS1665" i="64" s="1"/>
  <c r="BS1669"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5" i="64"/>
  <c r="BR1671" i="64"/>
  <c r="BS1670" i="64"/>
  <c r="BS1671" i="64" s="1"/>
  <c r="BW576" i="64"/>
  <c r="BY571" i="64"/>
  <c r="BX574" i="64"/>
  <c r="BS1217" i="64"/>
  <c r="BX1614" i="64"/>
  <c r="BY469" i="64"/>
  <c r="BZ464" i="64"/>
  <c r="BV1699" i="64"/>
  <c r="BQ1723" i="64"/>
  <c r="BQ648" i="64"/>
  <c r="BQ200" i="69"/>
  <c r="BQ157" i="69"/>
  <c r="BQ162" i="69" s="1"/>
  <c r="BR156" i="69" s="1"/>
  <c r="BR161" i="69" s="1"/>
  <c r="BQ135" i="69"/>
  <c r="BW117" i="69"/>
  <c r="BW118" i="69" s="1"/>
  <c r="BW119" i="69" s="1"/>
  <c r="BQ1241" i="64"/>
  <c r="CO504" i="64" l="1"/>
  <c r="CP496" i="64"/>
  <c r="CO511" i="64"/>
  <c r="BS1675" i="64"/>
  <c r="BT1665" i="64"/>
  <c r="BT1669" i="64" s="1"/>
  <c r="BT1670"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1" i="64"/>
  <c r="BU1665" i="64"/>
  <c r="BT1675" i="64"/>
  <c r="BT1217" i="64"/>
  <c r="BZ469" i="64"/>
  <c r="CA464" i="64"/>
  <c r="BW1699"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69" i="64"/>
  <c r="BU1670" i="64" s="1"/>
  <c r="BU1671"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5" i="64"/>
  <c r="BV1665" i="64"/>
  <c r="BU1217" i="64"/>
  <c r="CB464" i="64"/>
  <c r="CA469" i="64"/>
  <c r="BZ1614" i="64"/>
  <c r="BX1699" i="64"/>
  <c r="BR1723"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69" i="64"/>
  <c r="BV1670" i="64" s="1"/>
  <c r="BV1671"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5" i="64"/>
  <c r="BV1675" i="64"/>
  <c r="BV1217" i="64"/>
  <c r="CA1614" i="64"/>
  <c r="BY1699" i="64"/>
  <c r="CC464" i="64"/>
  <c r="CB469" i="64"/>
  <c r="BS1241" i="64"/>
  <c r="BS1723" i="64"/>
  <c r="BS648" i="64"/>
  <c r="BT156" i="69"/>
  <c r="BT161" i="69" s="1"/>
  <c r="BS200" i="69"/>
  <c r="BS135" i="69"/>
  <c r="BS136" i="69" s="1"/>
  <c r="BS169" i="69"/>
  <c r="BS179" i="69" s="1"/>
  <c r="BS163" i="69"/>
  <c r="BS177" i="69"/>
  <c r="BZ118" i="69"/>
  <c r="BZ125" i="69" s="1"/>
  <c r="CQ502" i="64" l="1"/>
  <c r="CQ508" i="64"/>
  <c r="BW1669" i="64"/>
  <c r="BW1670" i="64" s="1"/>
  <c r="BW1671"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5" i="64"/>
  <c r="BX1665" i="64"/>
  <c r="BW1217" i="64"/>
  <c r="CB1614" i="64"/>
  <c r="CD464" i="64"/>
  <c r="CC469" i="64"/>
  <c r="BZ1699"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69" i="64"/>
  <c r="BX1670" i="64" s="1"/>
  <c r="BX1671" i="64" s="1"/>
  <c r="CB572" i="64"/>
  <c r="BT646" i="64"/>
  <c r="CD468" i="64"/>
  <c r="CD473" i="64" s="1"/>
  <c r="BT1723" i="64"/>
  <c r="BT198" i="69"/>
  <c r="BT163" i="69"/>
  <c r="BU156" i="69"/>
  <c r="BU161" i="69" s="1"/>
  <c r="BT135" i="69"/>
  <c r="BT136" i="69" s="1"/>
  <c r="BT167" i="69"/>
  <c r="BT177" i="69" s="1"/>
  <c r="CB112" i="69"/>
  <c r="CB117" i="69" s="1"/>
  <c r="CA125" i="69"/>
  <c r="CA123" i="69"/>
  <c r="CA119" i="69"/>
  <c r="CR507" i="64" l="1"/>
  <c r="CQ512" i="64"/>
  <c r="CR499" i="64"/>
  <c r="BX1675" i="64"/>
  <c r="BY1665" i="64"/>
  <c r="BY1669" i="64" s="1"/>
  <c r="BY1670" i="64" s="1"/>
  <c r="BY1671" i="64" s="1"/>
  <c r="CB576" i="64"/>
  <c r="CD571" i="64"/>
  <c r="CC574" i="64"/>
  <c r="BT1335" i="64"/>
  <c r="BX1217" i="64"/>
  <c r="CA1699"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5" i="64"/>
  <c r="BY1675"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69" i="64"/>
  <c r="BZ1670" i="64" s="1"/>
  <c r="O1670" i="64" s="1"/>
  <c r="CC576" i="64"/>
  <c r="CD574" i="64"/>
  <c r="CD572" i="64" s="1"/>
  <c r="CE571" i="64"/>
  <c r="BY1217" i="64"/>
  <c r="CB1699" i="64"/>
  <c r="CF464" i="64"/>
  <c r="CE469" i="64"/>
  <c r="BU648" i="64"/>
  <c r="CD1614" i="64"/>
  <c r="BU1723"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1" i="64"/>
  <c r="CD576" i="64"/>
  <c r="BV646" i="64"/>
  <c r="CA1665" i="64"/>
  <c r="BZ1675"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69" i="64"/>
  <c r="CE574" i="64"/>
  <c r="CF571" i="64"/>
  <c r="BV1335" i="64"/>
  <c r="BZ1217" i="64"/>
  <c r="CG464" i="64"/>
  <c r="CF469" i="64"/>
  <c r="BV648" i="64"/>
  <c r="CC1699" i="64"/>
  <c r="CE1614" i="64"/>
  <c r="BV1241" i="64"/>
  <c r="BV1723" i="64"/>
  <c r="BV134" i="69"/>
  <c r="BV135" i="69" s="1"/>
  <c r="BV142" i="69" s="1"/>
  <c r="BV146" i="69" s="1"/>
  <c r="BV148" i="69" s="1"/>
  <c r="BU152" i="69"/>
  <c r="BV162" i="69"/>
  <c r="BV163" i="69" s="1"/>
  <c r="BV200" i="69"/>
  <c r="BV198" i="69"/>
  <c r="CD118" i="69"/>
  <c r="CE112" i="69" s="1"/>
  <c r="CS503" i="64" l="1"/>
  <c r="CS504" i="64" s="1"/>
  <c r="CS511" i="64"/>
  <c r="CE572" i="64"/>
  <c r="CA1670"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1" i="64"/>
  <c r="CE576" i="64"/>
  <c r="CG571" i="64"/>
  <c r="CF574" i="64"/>
  <c r="CF572" i="64" s="1"/>
  <c r="BW646" i="64"/>
  <c r="CA1217" i="64"/>
  <c r="CB1665" i="64"/>
  <c r="CA1675" i="64"/>
  <c r="CD1699" i="64"/>
  <c r="CH464" i="64"/>
  <c r="CG469" i="64"/>
  <c r="CF1614" i="64"/>
  <c r="BW1241" i="64"/>
  <c r="BW1723"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69"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0" i="64"/>
  <c r="CG574" i="64"/>
  <c r="CG572" i="64" s="1"/>
  <c r="CH571" i="64"/>
  <c r="BX646" i="64"/>
  <c r="CB1217" i="64"/>
  <c r="CE1699"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1" i="64"/>
  <c r="CB1675" i="64"/>
  <c r="CC1665"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69" i="64"/>
  <c r="CH574" i="64"/>
  <c r="CH572" i="64" s="1"/>
  <c r="CI571" i="64"/>
  <c r="CC1217" i="64"/>
  <c r="CH1614" i="64"/>
  <c r="CF1699" i="64"/>
  <c r="BX1335" i="64"/>
  <c r="CJ464" i="64"/>
  <c r="CI469" i="64"/>
  <c r="BX172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0" i="64"/>
  <c r="CD1665" i="64" s="1"/>
  <c r="CD1669" i="64" s="1"/>
  <c r="CH576" i="64"/>
  <c r="BY646" i="64"/>
  <c r="CJ468" i="64"/>
  <c r="CJ473" i="64" s="1"/>
  <c r="BX150" i="69"/>
  <c r="M140" i="69"/>
  <c r="BX152" i="69"/>
  <c r="BY135" i="69"/>
  <c r="BY136" i="69" s="1"/>
  <c r="BX187" i="69"/>
  <c r="BX188" i="69" s="1"/>
  <c r="BX177" i="69"/>
  <c r="BY162" i="69"/>
  <c r="CH112" i="69"/>
  <c r="CH115" i="69" s="1"/>
  <c r="CG125" i="69"/>
  <c r="CG123" i="69"/>
  <c r="CV502" i="64" l="1"/>
  <c r="CV508" i="64"/>
  <c r="CC1675" i="64"/>
  <c r="CC1671" i="64"/>
  <c r="CD1670" i="64"/>
  <c r="CD1671" i="64" s="1"/>
  <c r="CI574" i="64"/>
  <c r="CI572" i="64" s="1"/>
  <c r="CJ571" i="64"/>
  <c r="CD1217" i="64"/>
  <c r="CG1699"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5" i="64"/>
  <c r="CE1669" i="64" s="1"/>
  <c r="CE1670" i="64" s="1"/>
  <c r="CD1675" i="64"/>
  <c r="CI576" i="64"/>
  <c r="BY1335" i="64"/>
  <c r="CK468" i="64"/>
  <c r="CK473" i="64" s="1"/>
  <c r="BY172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1" i="64"/>
  <c r="CJ574" i="64"/>
  <c r="CJ572" i="64" s="1"/>
  <c r="CK571" i="64"/>
  <c r="CE1675" i="64"/>
  <c r="CF1665" i="64"/>
  <c r="BZ646" i="64"/>
  <c r="CE1217" i="64"/>
  <c r="CJ1614" i="64"/>
  <c r="CK469" i="64"/>
  <c r="CL464" i="64"/>
  <c r="CH169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69" i="64"/>
  <c r="CF1670" i="64" s="1"/>
  <c r="CL468" i="64"/>
  <c r="CL473" i="64" s="1"/>
  <c r="BZ648" i="64"/>
  <c r="BZ172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1" i="64"/>
  <c r="CG1665" i="64"/>
  <c r="CF1675" i="64"/>
  <c r="CF1217" i="64"/>
  <c r="CI1699"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69" i="64"/>
  <c r="CG1670" i="64" s="1"/>
  <c r="CG1671" i="64" s="1"/>
  <c r="CK572" i="64"/>
  <c r="CA646" i="64"/>
  <c r="CA172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5" i="64"/>
  <c r="CH1669" i="64" s="1"/>
  <c r="CH1670" i="64" s="1"/>
  <c r="CH1671" i="64" s="1"/>
  <c r="CG1675" i="64"/>
  <c r="CK576" i="64"/>
  <c r="CL574" i="64"/>
  <c r="CG1217" i="64"/>
  <c r="CJ1699" i="64"/>
  <c r="CL1614" i="64"/>
  <c r="CB1723"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5" i="64"/>
  <c r="CH1675"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69" i="64"/>
  <c r="CI1670" i="64" s="1"/>
  <c r="CI1671" i="64" s="1"/>
  <c r="CB646" i="64"/>
  <c r="CH1217" i="64"/>
  <c r="CK1699" i="64"/>
  <c r="CC132" i="69"/>
  <c r="CC157" i="69" s="1"/>
  <c r="CB173" i="69"/>
  <c r="CB175" i="69" s="1"/>
  <c r="CB177" i="69"/>
  <c r="CC159" i="69"/>
  <c r="CC184" i="69" s="1"/>
  <c r="CC187" i="69" s="1"/>
  <c r="CC161" i="69"/>
  <c r="CP469" i="64" l="1"/>
  <c r="CP473" i="64"/>
  <c r="CY503" i="64"/>
  <c r="CY504" i="64" s="1"/>
  <c r="CY511" i="64"/>
  <c r="CQ464" i="64"/>
  <c r="CQ468" i="64" s="1"/>
  <c r="CJ1665" i="64"/>
  <c r="CI1675" i="64"/>
  <c r="CC1723"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69" i="64"/>
  <c r="CJ1670" i="64" s="1"/>
  <c r="CJ1671" i="64" s="1"/>
  <c r="CI1217" i="64"/>
  <c r="CL1699"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99" i="64"/>
  <c r="O1699" i="64"/>
  <c r="P1699" i="64"/>
  <c r="K468" i="64"/>
  <c r="L464" i="64" s="1"/>
  <c r="CS464" i="64"/>
  <c r="CS468" i="64" s="1"/>
  <c r="CR469" i="64"/>
  <c r="CC646" i="64"/>
  <c r="CK1665" i="64"/>
  <c r="CJ1675" i="64"/>
  <c r="CD1723" i="64"/>
  <c r="CC146" i="69"/>
  <c r="CC148" i="69" s="1"/>
  <c r="CD132" i="69"/>
  <c r="CD157" i="69" s="1"/>
  <c r="CD162" i="69" s="1"/>
  <c r="CE156" i="69" s="1"/>
  <c r="CC173" i="69"/>
  <c r="CC175" i="69" s="1"/>
  <c r="CD187" i="69"/>
  <c r="CD188" i="69" s="1"/>
  <c r="CS469" i="64" l="1"/>
  <c r="CS473" i="64"/>
  <c r="CZ511" i="64"/>
  <c r="CZ516" i="64" s="1"/>
  <c r="DA496" i="64"/>
  <c r="DA499" i="64" s="1"/>
  <c r="K469" i="64"/>
  <c r="CT464" i="64"/>
  <c r="CK1669" i="64"/>
  <c r="CK1670" i="64" s="1"/>
  <c r="CK1671"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5" i="64"/>
  <c r="CK1675" i="64"/>
  <c r="CE1723"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69"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0" i="64"/>
  <c r="P1670" i="64" s="1"/>
  <c r="CF1723"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1" i="64"/>
  <c r="CE646" i="64"/>
  <c r="CL1217" i="64"/>
  <c r="CL1675"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5" i="64"/>
  <c r="CF646" i="64"/>
  <c r="CE648" i="64"/>
  <c r="CF198" i="69"/>
  <c r="CF135" i="69"/>
  <c r="CF163" i="69"/>
  <c r="CG156" i="69"/>
  <c r="CF169" i="69"/>
  <c r="CF179" i="69" s="1"/>
  <c r="CF167" i="69"/>
  <c r="DB510" i="64" l="1"/>
  <c r="DB500" i="64" s="1"/>
  <c r="DB503" i="64" s="1"/>
  <c r="CW468" i="64"/>
  <c r="M464" i="64"/>
  <c r="L469" i="64"/>
  <c r="CF648" i="64"/>
  <c r="CG1723"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5"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69" i="64"/>
  <c r="CO1670" i="64" s="1"/>
  <c r="CG135" i="69"/>
  <c r="CG140" i="69" s="1"/>
  <c r="CG150" i="69" s="1"/>
  <c r="CG198" i="69"/>
  <c r="CG200" i="69"/>
  <c r="CG167" i="69"/>
  <c r="CH156" i="69"/>
  <c r="CG163" i="69"/>
  <c r="CG169" i="69"/>
  <c r="CG179" i="69" s="1"/>
  <c r="CG646" i="64" a="1"/>
  <c r="CX469" i="64" l="1"/>
  <c r="CX473" i="64"/>
  <c r="DC503" i="64"/>
  <c r="DC511" i="64"/>
  <c r="CY464" i="64"/>
  <c r="CP1665" i="64"/>
  <c r="CO1671" i="64"/>
  <c r="CO1675" i="64"/>
  <c r="CG646" i="64"/>
  <c r="CH1723"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69" i="64"/>
  <c r="CP1670"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5" i="64"/>
  <c r="CP1671" i="64"/>
  <c r="CP1675"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69" i="64"/>
  <c r="CQ1670" i="64" s="1"/>
  <c r="CH648" i="64"/>
  <c r="CI1723"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5" i="64"/>
  <c r="CQ1671" i="64"/>
  <c r="CQ1675"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69" i="64"/>
  <c r="CR1670" i="64" s="1"/>
  <c r="CI648" i="64"/>
  <c r="CJ1723" i="64"/>
  <c r="CI1241" i="64"/>
  <c r="CI173" i="69"/>
  <c r="CI175" i="69" s="1"/>
  <c r="CI136" i="69"/>
  <c r="M135" i="69"/>
  <c r="M136" i="69" s="1"/>
  <c r="CI142" i="69"/>
  <c r="CJ646" i="64" a="1"/>
  <c r="DE503" i="64" l="1"/>
  <c r="DE511" i="64"/>
  <c r="DB468" i="64"/>
  <c r="CR1671" i="64"/>
  <c r="CS1665" i="64"/>
  <c r="CR1675" i="64"/>
  <c r="CJ646" i="64"/>
  <c r="CI1335" i="64"/>
  <c r="CK1723" i="64"/>
  <c r="M173" i="69"/>
  <c r="CI152" i="69"/>
  <c r="CI146" i="69"/>
  <c r="DB469" i="64" l="1"/>
  <c r="DB473" i="64"/>
  <c r="DE516" i="64"/>
  <c r="DF507" i="64"/>
  <c r="DE512" i="64"/>
  <c r="DE504" i="64"/>
  <c r="DF496" i="64"/>
  <c r="DC464" i="64"/>
  <c r="CS1669" i="64"/>
  <c r="CS1670" i="64" s="1"/>
  <c r="CJ648" i="64"/>
  <c r="CJ1241" i="64"/>
  <c r="CI148" i="69"/>
  <c r="M146" i="69"/>
  <c r="DF499" i="64" l="1"/>
  <c r="DC468" i="64"/>
  <c r="CS1671" i="64"/>
  <c r="CT1665" i="64"/>
  <c r="CS1675" i="64"/>
  <c r="CJ1335" i="64"/>
  <c r="CK646" i="64" a="1"/>
  <c r="DC469" i="64" l="1"/>
  <c r="DC473" i="64"/>
  <c r="DF502" i="64"/>
  <c r="DF508" i="64"/>
  <c r="DD464" i="64"/>
  <c r="DD468" i="64" s="1"/>
  <c r="K473" i="64"/>
  <c r="L473" i="64"/>
  <c r="M473" i="64"/>
  <c r="CT1669" i="64"/>
  <c r="CT1670" i="64" s="1"/>
  <c r="CK646" i="64"/>
  <c r="DD469" i="64" l="1"/>
  <c r="DD473" i="64"/>
  <c r="DF510" i="64"/>
  <c r="DF500" i="64" s="1"/>
  <c r="DF503" i="64" s="1"/>
  <c r="N473" i="64"/>
  <c r="DE464" i="64"/>
  <c r="N468" i="64"/>
  <c r="CT1671" i="64"/>
  <c r="CU1665" i="64"/>
  <c r="CT1675" i="64"/>
  <c r="CK648" i="64"/>
  <c r="CL1723" i="64"/>
  <c r="CK1241" i="64"/>
  <c r="DF511" i="64" l="1"/>
  <c r="DG507" i="64" s="1"/>
  <c r="DF504" i="64"/>
  <c r="DG496" i="64"/>
  <c r="L1723" i="64"/>
  <c r="M1723" i="64"/>
  <c r="N1723" i="64"/>
  <c r="O1723" i="64"/>
  <c r="P1723" i="64"/>
  <c r="O464" i="64"/>
  <c r="N469" i="64"/>
  <c r="DE468" i="64"/>
  <c r="CU1669" i="64"/>
  <c r="CU1670" i="64" s="1"/>
  <c r="CK1335" i="64"/>
  <c r="CL1241" i="64"/>
  <c r="CL646" i="64" a="1"/>
  <c r="DE469" i="64" l="1"/>
  <c r="DE473" i="64"/>
  <c r="DF516" i="64"/>
  <c r="DF512" i="64"/>
  <c r="DG499" i="64"/>
  <c r="K1241" i="64"/>
  <c r="L1241" i="64"/>
  <c r="M1241" i="64"/>
  <c r="N1241" i="64"/>
  <c r="O1241" i="64"/>
  <c r="P1241" i="64"/>
  <c r="DF464" i="64"/>
  <c r="CV1665" i="64"/>
  <c r="CU1671" i="64"/>
  <c r="CU1675" i="64"/>
  <c r="CL646" i="64"/>
  <c r="DG502" i="64" l="1"/>
  <c r="DG508" i="64"/>
  <c r="DF468" i="64"/>
  <c r="K646" i="64"/>
  <c r="L646" i="64"/>
  <c r="M646" i="64"/>
  <c r="N646" i="64"/>
  <c r="O646" i="64"/>
  <c r="P646" i="64"/>
  <c r="CV1669" i="64"/>
  <c r="CV1670" i="64" s="1"/>
  <c r="CL648" i="64"/>
  <c r="DF469" i="64" l="1"/>
  <c r="DF473" i="64"/>
  <c r="DG510" i="64"/>
  <c r="DG500" i="64" s="1"/>
  <c r="DG503" i="64" s="1"/>
  <c r="DG464" i="64"/>
  <c r="K648" i="64"/>
  <c r="L648" i="64"/>
  <c r="M648" i="64"/>
  <c r="N648" i="64"/>
  <c r="O648" i="64"/>
  <c r="P648" i="64"/>
  <c r="CV1671" i="64"/>
  <c r="CW1665" i="64"/>
  <c r="CV1675" i="64"/>
  <c r="CL1335" i="64"/>
  <c r="DG511" i="64" l="1"/>
  <c r="DH507" i="64" s="1"/>
  <c r="DG504" i="64"/>
  <c r="DH496" i="64"/>
  <c r="L1335" i="64"/>
  <c r="M1335" i="64"/>
  <c r="N1335" i="64"/>
  <c r="O1335" i="64"/>
  <c r="P1335" i="64"/>
  <c r="DG468" i="64"/>
  <c r="CW1669" i="64"/>
  <c r="CW1670" i="64" s="1"/>
  <c r="DG469" i="64" l="1"/>
  <c r="DG473" i="64"/>
  <c r="DG516" i="64"/>
  <c r="DG512" i="64"/>
  <c r="DH499" i="64"/>
  <c r="DH464" i="64"/>
  <c r="DH468" i="64" s="1"/>
  <c r="CW1671" i="64"/>
  <c r="CX1665" i="64"/>
  <c r="CW1675" i="64"/>
  <c r="DH469" i="64" l="1"/>
  <c r="DH473" i="64"/>
  <c r="DH502" i="64"/>
  <c r="DH508" i="64"/>
  <c r="DI464" i="64"/>
  <c r="O468" i="64"/>
  <c r="O473" i="64"/>
  <c r="CX1669" i="64"/>
  <c r="CX1670" i="64" s="1"/>
  <c r="F2" i="15"/>
  <c r="F3" i="15"/>
  <c r="F4" i="15"/>
  <c r="F5" i="15"/>
  <c r="F6" i="15"/>
  <c r="F7" i="15"/>
  <c r="F8" i="15"/>
  <c r="F9" i="15"/>
  <c r="F10" i="15"/>
  <c r="F11" i="15"/>
  <c r="F12" i="15"/>
  <c r="F13" i="15"/>
  <c r="DH510" i="64" l="1"/>
  <c r="DH500" i="64" s="1"/>
  <c r="DH503" i="64" s="1"/>
  <c r="O469" i="64"/>
  <c r="P464" i="64"/>
  <c r="DI468" i="64"/>
  <c r="CY1665" i="64"/>
  <c r="CX1671" i="64"/>
  <c r="CX1675" i="64"/>
  <c r="J2026" i="64"/>
  <c r="DI469" i="64" l="1"/>
  <c r="DI473" i="64"/>
  <c r="DH511" i="64"/>
  <c r="DI507" i="64" s="1"/>
  <c r="DH504" i="64"/>
  <c r="DI496" i="64"/>
  <c r="DI499" i="64" s="1"/>
  <c r="DJ464" i="64"/>
  <c r="CY1669" i="64"/>
  <c r="CY1670" i="64" s="1"/>
  <c r="R2026" i="64"/>
  <c r="J2027" i="64"/>
  <c r="DH516" i="64" l="1"/>
  <c r="DH512" i="64"/>
  <c r="DI502" i="64"/>
  <c r="DI508" i="64"/>
  <c r="DI510" i="64" s="1"/>
  <c r="DI500" i="64" s="1"/>
  <c r="O2021" i="64"/>
  <c r="M2021" i="64"/>
  <c r="P2021" i="64"/>
  <c r="L2021" i="64"/>
  <c r="N2021" i="64"/>
  <c r="K2021" i="64"/>
  <c r="DJ468" i="64"/>
  <c r="CZ1665" i="64"/>
  <c r="CY1671" i="64"/>
  <c r="CY1675" i="64"/>
  <c r="R2027" i="64"/>
  <c r="S2026" i="64"/>
  <c r="J2028" i="64"/>
  <c r="DJ469" i="64" l="1"/>
  <c r="DJ473" i="64"/>
  <c r="DI503" i="64"/>
  <c r="DI504" i="64" s="1"/>
  <c r="DI511" i="64"/>
  <c r="DK464" i="64"/>
  <c r="DK468" i="64" s="1"/>
  <c r="CZ1669" i="64"/>
  <c r="CZ1670" i="64" s="1"/>
  <c r="T2026" i="64"/>
  <c r="DK469" i="64" l="1"/>
  <c r="DK473" i="64"/>
  <c r="DJ496" i="64"/>
  <c r="DJ499" i="64" s="1"/>
  <c r="DI516" i="64"/>
  <c r="DJ507" i="64"/>
  <c r="DI512" i="64"/>
  <c r="DL464" i="64"/>
  <c r="DL468" i="64" s="1"/>
  <c r="DA1665" i="64"/>
  <c r="CZ1671" i="64"/>
  <c r="CZ1675" i="64"/>
  <c r="CO2474" i="64"/>
  <c r="CP2474" i="64" s="1"/>
  <c r="CQ2474" i="64" s="1"/>
  <c r="CR2474" i="64" s="1"/>
  <c r="CS2474" i="64" s="1"/>
  <c r="CT2474" i="64" s="1"/>
  <c r="CU2474" i="64" s="1"/>
  <c r="CV2474" i="64" s="1"/>
  <c r="CW2474" i="64" s="1"/>
  <c r="CX2474" i="64" s="1"/>
  <c r="CY2474" i="64" s="1"/>
  <c r="CZ2474" i="64" s="1"/>
  <c r="DA2474" i="64" s="1"/>
  <c r="DB2474" i="64" s="1"/>
  <c r="DC2474" i="64" s="1"/>
  <c r="DD2474" i="64" s="1"/>
  <c r="DE2474" i="64" s="1"/>
  <c r="DF2474" i="64" s="1"/>
  <c r="DG2474" i="64" s="1"/>
  <c r="DH2474" i="64" s="1"/>
  <c r="DI2474" i="64" s="1"/>
  <c r="DJ2474" i="64" s="1"/>
  <c r="DK2474" i="64" s="1"/>
  <c r="DL2474" i="64" s="1"/>
  <c r="DL2476" i="64" s="1"/>
  <c r="U2026" i="64"/>
  <c r="DL469" i="64" l="1"/>
  <c r="DL473" i="64"/>
  <c r="DJ502" i="64"/>
  <c r="DJ508" i="64"/>
  <c r="DJ510" i="64" s="1"/>
  <c r="DJ500" i="64" s="1"/>
  <c r="P468" i="64"/>
  <c r="P469" i="64" s="1"/>
  <c r="P473" i="64"/>
  <c r="DA1669" i="64"/>
  <c r="DA1670" i="64" s="1"/>
  <c r="V2026" i="64"/>
  <c r="DJ511" i="64" l="1"/>
  <c r="DJ503" i="64"/>
  <c r="DB1665" i="64"/>
  <c r="DA1671" i="64"/>
  <c r="DA1675" i="64"/>
  <c r="W2026" i="64"/>
  <c r="DJ504" i="64" l="1"/>
  <c r="DK496" i="64"/>
  <c r="DK499" i="64" s="1"/>
  <c r="DJ516" i="64"/>
  <c r="DJ512" i="64"/>
  <c r="DK507" i="64"/>
  <c r="CO2476" i="64"/>
  <c r="DB1669" i="64"/>
  <c r="DB1670" i="64" s="1"/>
  <c r="X2026" i="64"/>
  <c r="DK502" i="64" l="1"/>
  <c r="DK508" i="64"/>
  <c r="DK510" i="64" s="1"/>
  <c r="DK500" i="64" s="1"/>
  <c r="DC1665" i="64"/>
  <c r="DB1671" i="64"/>
  <c r="DB1675" i="64"/>
  <c r="CP2476" i="64"/>
  <c r="Y2026" i="64"/>
  <c r="DK503" i="64" l="1"/>
  <c r="DK511" i="64"/>
  <c r="CQ2476" i="64"/>
  <c r="DC1669" i="64"/>
  <c r="DC1670" i="64" s="1"/>
  <c r="Z2026" i="64"/>
  <c r="DK516" i="64" l="1"/>
  <c r="DL507" i="64"/>
  <c r="DK512" i="64"/>
  <c r="DK504" i="64"/>
  <c r="DL496" i="64"/>
  <c r="DD1665" i="64"/>
  <c r="DC1671" i="64"/>
  <c r="DC1675" i="64"/>
  <c r="CR2476" i="64"/>
  <c r="AA2026" i="64"/>
  <c r="DL499" i="64" l="1"/>
  <c r="CS2476" i="64"/>
  <c r="DD1669" i="64"/>
  <c r="DD1670" i="64" s="1"/>
  <c r="AB2026" i="64"/>
  <c r="DL502" i="64" l="1"/>
  <c r="DL508" i="64"/>
  <c r="M499" i="64"/>
  <c r="O499" i="64"/>
  <c r="P499" i="64"/>
  <c r="CT2476" i="64"/>
  <c r="DE1665" i="64"/>
  <c r="DD1671" i="64"/>
  <c r="DD1675" i="64"/>
  <c r="AC2026" i="64"/>
  <c r="L508" i="64" l="1"/>
  <c r="L512" i="64" s="1"/>
  <c r="M508" i="64"/>
  <c r="M512" i="64" s="1"/>
  <c r="N508" i="64"/>
  <c r="N512" i="64" s="1"/>
  <c r="O508" i="64"/>
  <c r="O512" i="64" s="1"/>
  <c r="P508" i="64"/>
  <c r="DL510" i="64"/>
  <c r="DL511" i="64" s="1"/>
  <c r="M502" i="64"/>
  <c r="M504" i="64" s="1"/>
  <c r="O502" i="64"/>
  <c r="O504" i="64" s="1"/>
  <c r="P502" i="64"/>
  <c r="P504" i="64" s="1"/>
  <c r="DE1669" i="64"/>
  <c r="DE1670" i="64" s="1"/>
  <c r="CU2476" i="64"/>
  <c r="AD2026" i="64"/>
  <c r="DL512" i="64" l="1"/>
  <c r="DL516" i="64"/>
  <c r="P516" i="64" s="1"/>
  <c r="DL500" i="64"/>
  <c r="P510" i="64"/>
  <c r="P512" i="64" s="1"/>
  <c r="DF1665" i="64"/>
  <c r="DE1671" i="64"/>
  <c r="DE1675" i="64"/>
  <c r="CV2476" i="64"/>
  <c r="AE2026" i="64"/>
  <c r="P500" i="64" l="1"/>
  <c r="DL503" i="64"/>
  <c r="DL504" i="64" s="1"/>
  <c r="CW2476" i="64"/>
  <c r="DF1669" i="64"/>
  <c r="DF1670" i="64" s="1"/>
  <c r="AF2026" i="64"/>
  <c r="DG1665" i="64" l="1"/>
  <c r="DF1671" i="64"/>
  <c r="DF1675" i="64"/>
  <c r="CX2476" i="64"/>
  <c r="AG2026" i="64"/>
  <c r="DG1669" i="64" l="1"/>
  <c r="DG1670" i="64" s="1"/>
  <c r="CY2476" i="64"/>
  <c r="AH2026" i="64"/>
  <c r="DH1665" i="64" l="1"/>
  <c r="DG1671" i="64"/>
  <c r="DG1675" i="64"/>
  <c r="CZ2476" i="64"/>
  <c r="AI2026" i="64"/>
  <c r="DH1669" i="64" l="1"/>
  <c r="DH1670" i="64" s="1"/>
  <c r="DA2476" i="64"/>
  <c r="AJ2026" i="64"/>
  <c r="DB2476" i="64" l="1"/>
  <c r="DH1671" i="64"/>
  <c r="DI1665" i="64"/>
  <c r="DH1675" i="64"/>
  <c r="AK2026" i="64"/>
  <c r="DI1669" i="64" l="1"/>
  <c r="DI1670" i="64" s="1"/>
  <c r="DC2476" i="64"/>
  <c r="AL2026" i="64"/>
  <c r="DJ1665" i="64" l="1"/>
  <c r="DI1671" i="64"/>
  <c r="DI1675" i="64"/>
  <c r="DD2476" i="64"/>
  <c r="AM2026" i="64"/>
  <c r="DE2476" i="64" l="1"/>
  <c r="DJ1669" i="64"/>
  <c r="DJ1670" i="64" s="1"/>
  <c r="AN2026" i="64"/>
  <c r="DK1665" i="64" l="1"/>
  <c r="DJ1671" i="64"/>
  <c r="DJ1675" i="64"/>
  <c r="DF2476" i="64"/>
  <c r="AO2026" i="64"/>
  <c r="DG2476" i="64" l="1"/>
  <c r="DK1669" i="64"/>
  <c r="DK1670" i="64" s="1"/>
  <c r="DL1665" i="64" s="1"/>
  <c r="AP2026" i="64"/>
  <c r="DL1669" i="64" l="1"/>
  <c r="DK1671" i="64"/>
  <c r="DK1675" i="64"/>
  <c r="DH2476" i="64"/>
  <c r="AQ2026" i="64"/>
  <c r="DL1670" i="64" l="1"/>
  <c r="DL1671" i="64" s="1"/>
  <c r="K1669" i="64"/>
  <c r="L1669" i="64"/>
  <c r="M1669" i="64"/>
  <c r="N1669" i="64"/>
  <c r="O1669" i="64"/>
  <c r="P1669" i="64"/>
  <c r="DI2476" i="64"/>
  <c r="AR2026" i="64"/>
  <c r="DL1675" i="64" l="1"/>
  <c r="K1675" i="64"/>
  <c r="L1675" i="64"/>
  <c r="M1675" i="64"/>
  <c r="N1675" i="64"/>
  <c r="O1675" i="64"/>
  <c r="P1675" i="64"/>
  <c r="N1665" i="64"/>
  <c r="O1665" i="64"/>
  <c r="P1665" i="64"/>
  <c r="L1665" i="64"/>
  <c r="M1665" i="64"/>
  <c r="K1671" i="64"/>
  <c r="DJ2476" i="64"/>
  <c r="AS2026" i="64"/>
  <c r="O1671" i="64" l="1"/>
  <c r="N1671" i="64"/>
  <c r="M1671" i="64"/>
  <c r="L1671" i="64"/>
  <c r="P1671" i="64"/>
  <c r="DK2476" i="64"/>
  <c r="AT2026" i="64"/>
  <c r="AU2026" i="64" l="1"/>
  <c r="AV2026" i="64" l="1"/>
  <c r="AW2026" i="64" l="1"/>
  <c r="AX2026" i="64" l="1"/>
  <c r="AY2026" i="64" l="1"/>
  <c r="AZ2026" i="64" l="1"/>
  <c r="BA2026" i="64" l="1"/>
  <c r="BB2026" i="64" l="1"/>
  <c r="BC2026" i="64" l="1"/>
  <c r="BD2026" i="64" l="1"/>
  <c r="BE2026" i="64" l="1"/>
  <c r="BF2026" i="64" l="1"/>
  <c r="BG2026" i="64" l="1"/>
  <c r="BH2026" i="64" l="1"/>
  <c r="BI2026" i="64" l="1"/>
  <c r="BJ2026" i="64" l="1"/>
  <c r="BK2026" i="64" l="1"/>
  <c r="BL2026" i="64" l="1"/>
  <c r="BM2026" i="64" l="1"/>
  <c r="BN2026" i="64" l="1"/>
  <c r="BO2026" i="64" l="1"/>
  <c r="BP2026" i="64" l="1"/>
  <c r="BQ2026" i="64" l="1"/>
  <c r="BR2026" i="64" l="1"/>
  <c r="BS2026" i="64" l="1"/>
  <c r="BT2026" i="64" l="1"/>
  <c r="BU2026" i="64" l="1"/>
  <c r="BV2026" i="64" l="1"/>
  <c r="BW2026" i="64" l="1"/>
  <c r="BX2026" i="64" l="1"/>
  <c r="BY2026" i="64" l="1"/>
  <c r="BZ2026" i="64" l="1"/>
  <c r="CA2026" i="64" l="1"/>
  <c r="CB2026" i="64" l="1"/>
  <c r="CC2026" i="64" l="1"/>
  <c r="CD2026" i="64" l="1"/>
  <c r="CE2026" i="64" l="1"/>
  <c r="CF2026" i="64" l="1"/>
  <c r="CG2026" i="64" l="1"/>
  <c r="CH2026" i="64" l="1"/>
  <c r="CI2026" i="64" l="1"/>
  <c r="CJ2026" i="64" l="1"/>
  <c r="CK2026" i="64" l="1"/>
  <c r="CL2026" i="64" l="1"/>
  <c r="CO2026" i="64" l="1"/>
  <c r="CO2028" i="64" l="1"/>
  <c r="CP2026" i="64"/>
  <c r="CP2028" i="64" l="1"/>
  <c r="CQ2026" i="64"/>
  <c r="CQ2028" i="64" l="1"/>
  <c r="CR2026" i="64"/>
  <c r="K2026" i="64" l="1"/>
  <c r="K2027" i="64"/>
  <c r="CR2028" i="64"/>
  <c r="CS2026" i="64"/>
  <c r="CS2028" i="64" l="1"/>
  <c r="CT2026" i="64"/>
  <c r="CT2028" i="64" l="1"/>
  <c r="CU2026" i="64"/>
  <c r="CU2028" i="64" l="1"/>
  <c r="CV2026" i="64"/>
  <c r="L2026" i="64" l="1"/>
  <c r="L2027" i="64"/>
  <c r="CV2028" i="64"/>
  <c r="CW2026" i="64"/>
  <c r="CW2028" i="64" l="1"/>
  <c r="CX2026" i="64"/>
  <c r="CX2028" i="64" l="1"/>
  <c r="CY2026" i="64"/>
  <c r="CY2028" i="64" l="1"/>
  <c r="CZ2026" i="64"/>
  <c r="M2026" i="64" l="1"/>
  <c r="M2027" i="64"/>
  <c r="CZ2028" i="64"/>
  <c r="DA2026" i="64"/>
  <c r="R2028" i="64"/>
  <c r="DA2028" i="64" l="1"/>
  <c r="DB2026" i="64"/>
  <c r="J1364" i="64"/>
  <c r="DB2028" i="64" l="1"/>
  <c r="DC2026" i="64"/>
  <c r="I1399" i="64"/>
  <c r="DC2028" i="64" l="1"/>
  <c r="DD2026" i="64"/>
  <c r="I1434" i="64"/>
  <c r="N2026" i="64" l="1"/>
  <c r="N2027" i="64"/>
  <c r="DD2028" i="64"/>
  <c r="DE2026" i="64"/>
  <c r="I1470" i="64"/>
  <c r="DE2028" i="64" l="1"/>
  <c r="DF2026" i="64"/>
  <c r="DF2028" i="64" l="1"/>
  <c r="DG2026" i="64"/>
  <c r="T1439" i="64"/>
  <c r="DG2028" i="64" l="1"/>
  <c r="DH2026"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6" i="64"/>
  <c r="O2027" i="64"/>
  <c r="DH2028" i="64"/>
  <c r="DI2026"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28" i="64"/>
  <c r="DJ2026" i="64"/>
  <c r="CB1559" i="64"/>
  <c r="CG1559" i="64"/>
  <c r="U1559" i="64"/>
  <c r="K1559" i="64" s="1"/>
  <c r="BR1559" i="64"/>
  <c r="BY1559" i="64"/>
  <c r="BS1559" i="64"/>
  <c r="BC1559" i="64"/>
  <c r="N1559" i="64" s="1"/>
  <c r="BX1559" i="64"/>
  <c r="W1439" i="64"/>
  <c r="V1475" i="64"/>
  <c r="P1559" i="64" l="1"/>
  <c r="O1559" i="64"/>
  <c r="DJ2028" i="64"/>
  <c r="DK2026" i="64"/>
  <c r="DL2026" i="64" s="1"/>
  <c r="DL2028" i="64" s="1"/>
  <c r="W1475" i="64"/>
  <c r="X1439" i="64"/>
  <c r="DK2028" i="64" l="1"/>
  <c r="P2027" i="64"/>
  <c r="Y1439" i="64"/>
  <c r="X1475" i="64"/>
  <c r="P2026"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58" i="64"/>
  <c r="AF1955" i="64" s="1"/>
  <c r="CQ1441" i="64" l="1"/>
  <c r="CR1439" i="64"/>
  <c r="CP1477" i="64"/>
  <c r="CQ1475" i="64"/>
  <c r="AF1960" i="64"/>
  <c r="AF1958" i="64"/>
  <c r="AG1955" i="64" s="1"/>
  <c r="CR1441" i="64" l="1"/>
  <c r="CS1439" i="64"/>
  <c r="CQ1477" i="64"/>
  <c r="CR1475" i="64"/>
  <c r="AG1960" i="64"/>
  <c r="AG1958" i="64"/>
  <c r="AH1955" i="64" s="1"/>
  <c r="CR1477" i="64" l="1"/>
  <c r="CS1475" i="64"/>
  <c r="CS1441" i="64"/>
  <c r="CT1439" i="64"/>
  <c r="AH1960" i="64"/>
  <c r="AH1958" i="64"/>
  <c r="AI1955" i="64" s="1"/>
  <c r="CT1441" i="64" l="1"/>
  <c r="CU1439" i="64"/>
  <c r="CS1477" i="64"/>
  <c r="CT1475" i="64"/>
  <c r="AI1960" i="64"/>
  <c r="AI1958" i="64"/>
  <c r="AJ1955" i="64" s="1"/>
  <c r="CT1477" i="64" l="1"/>
  <c r="CU1475" i="64"/>
  <c r="CU1441" i="64"/>
  <c r="CV1439" i="64"/>
  <c r="AJ1960" i="64"/>
  <c r="AJ1958" i="64"/>
  <c r="AK1955" i="64" s="1"/>
  <c r="CV1441" i="64" l="1"/>
  <c r="CW1439" i="64"/>
  <c r="CU1477" i="64"/>
  <c r="CV1475" i="64"/>
  <c r="AK1960" i="64"/>
  <c r="AK1958" i="64"/>
  <c r="AL1955" i="64" s="1"/>
  <c r="CV1477" i="64" l="1"/>
  <c r="CW1475" i="64"/>
  <c r="CW1441" i="64"/>
  <c r="CX1439" i="64"/>
  <c r="AL1960" i="64"/>
  <c r="AL1958" i="64"/>
  <c r="AM1955" i="64" s="1"/>
  <c r="CX1441" i="64" l="1"/>
  <c r="CY1439" i="64"/>
  <c r="CW1477" i="64"/>
  <c r="CX1475" i="64"/>
  <c r="AM1960" i="64"/>
  <c r="AM1958" i="64"/>
  <c r="AN1955" i="64" s="1"/>
  <c r="CX1477" i="64" l="1"/>
  <c r="CY1475" i="64"/>
  <c r="CY1441" i="64"/>
  <c r="CZ1439" i="64"/>
  <c r="AN1960" i="64"/>
  <c r="AN1958" i="64"/>
  <c r="AO1955" i="64" s="1"/>
  <c r="CZ1441" i="64" l="1"/>
  <c r="DA1439" i="64"/>
  <c r="CY1477" i="64"/>
  <c r="CZ1475" i="64"/>
  <c r="AO1960" i="64"/>
  <c r="AO1958" i="64"/>
  <c r="AP1955" i="64" s="1"/>
  <c r="CZ1477" i="64" l="1"/>
  <c r="DA1475" i="64"/>
  <c r="DA1441" i="64"/>
  <c r="DB1439" i="64"/>
  <c r="AP1960" i="64"/>
  <c r="AP1958" i="64"/>
  <c r="L1958" i="64" s="1"/>
  <c r="DB1441" i="64" l="1"/>
  <c r="DC1439" i="64"/>
  <c r="DA1477" i="64"/>
  <c r="DB1475" i="64"/>
  <c r="AQ1955" i="64"/>
  <c r="DB1477" i="64" l="1"/>
  <c r="DC1475" i="64"/>
  <c r="DC1441" i="64"/>
  <c r="DD1439" i="64"/>
  <c r="AQ1960" i="64"/>
  <c r="AQ1958" i="64"/>
  <c r="AR1955" i="64" s="1"/>
  <c r="DC1477" i="64" l="1"/>
  <c r="DD1475" i="64"/>
  <c r="DD1441" i="64"/>
  <c r="DE1439" i="64"/>
  <c r="AR1960" i="64"/>
  <c r="AR1958" i="64"/>
  <c r="AS1955" i="64" s="1"/>
  <c r="DE1441" i="64" l="1"/>
  <c r="DF1439" i="64"/>
  <c r="DD1477" i="64"/>
  <c r="DE1475" i="64"/>
  <c r="AS1960" i="64"/>
  <c r="AS1958" i="64"/>
  <c r="AT1955" i="64" s="1"/>
  <c r="DE1477" i="64" l="1"/>
  <c r="DF1475" i="64"/>
  <c r="DF1441" i="64"/>
  <c r="DG1439" i="64"/>
  <c r="AT1960" i="64"/>
  <c r="AT1958" i="64"/>
  <c r="AU1955" i="64" s="1"/>
  <c r="DG1441" i="64" l="1"/>
  <c r="DH1439" i="64"/>
  <c r="DF1477" i="64"/>
  <c r="DG1475" i="64"/>
  <c r="AU1960" i="64"/>
  <c r="AU1958" i="64"/>
  <c r="AV1955" i="64" s="1"/>
  <c r="DG1477" i="64" l="1"/>
  <c r="DH1475" i="64"/>
  <c r="DH1441" i="64"/>
  <c r="DI1439" i="64"/>
  <c r="AV1960" i="64"/>
  <c r="AV1958" i="64"/>
  <c r="AW1955" i="64" s="1"/>
  <c r="DI1441" i="64" l="1"/>
  <c r="DJ1439" i="64"/>
  <c r="DH1477" i="64"/>
  <c r="DI1475" i="64"/>
  <c r="AW1960" i="64"/>
  <c r="AW1958" i="64"/>
  <c r="AX1955" i="64" s="1"/>
  <c r="DJ1441" i="64" l="1"/>
  <c r="DK1439" i="64"/>
  <c r="DL1439" i="64" s="1"/>
  <c r="DL1441" i="64" s="1"/>
  <c r="DI1477" i="64"/>
  <c r="DJ1475" i="64"/>
  <c r="AX1960" i="64"/>
  <c r="AX1958" i="64"/>
  <c r="AY1955" i="64" s="1"/>
  <c r="DJ1477" i="64" l="1"/>
  <c r="DK1475" i="64"/>
  <c r="DL1475" i="64" s="1"/>
  <c r="DL1477" i="64" s="1"/>
  <c r="DK1441" i="64"/>
  <c r="AY1960" i="64"/>
  <c r="AY1958" i="64"/>
  <c r="AZ1955" i="64" s="1"/>
  <c r="DK1477" i="64" l="1"/>
  <c r="AZ1960" i="64"/>
  <c r="AZ1958" i="64"/>
  <c r="BA1955" i="64" s="1"/>
  <c r="BA1960" i="64" l="1"/>
  <c r="BA1958" i="64"/>
  <c r="BB1955" i="64" s="1"/>
  <c r="BB1960" i="64" l="1"/>
  <c r="BB1958" i="64"/>
  <c r="M1958" i="64" s="1"/>
  <c r="BC1955" i="64" l="1"/>
  <c r="BC1960" i="64" l="1"/>
  <c r="BC1958" i="64"/>
  <c r="BD1955" i="64" s="1"/>
  <c r="BD1960" i="64" l="1"/>
  <c r="BD1958" i="64"/>
  <c r="BE1955" i="64" s="1"/>
  <c r="BE1960" i="64" l="1"/>
  <c r="BE1958" i="64"/>
  <c r="BF1955" i="64" s="1"/>
  <c r="BF1960" i="64" l="1"/>
  <c r="BF1958" i="64"/>
  <c r="BG1955" i="64" s="1"/>
  <c r="BG1960" i="64" l="1"/>
  <c r="BG1958" i="64"/>
  <c r="BH1955" i="64" s="1"/>
  <c r="BH1960" i="64" l="1"/>
  <c r="BH1958" i="64"/>
  <c r="BI1955" i="64" s="1"/>
  <c r="BI1960" i="64" l="1"/>
  <c r="BI1958" i="64"/>
  <c r="BJ1955" i="64" s="1"/>
  <c r="BJ1960" i="64" l="1"/>
  <c r="BJ1958" i="64"/>
  <c r="BK1955" i="64" s="1"/>
  <c r="BK1960" i="64" l="1"/>
  <c r="BK1958" i="64"/>
  <c r="BL1955" i="64" s="1"/>
  <c r="BL1960" i="64" l="1"/>
  <c r="BL1958" i="64"/>
  <c r="BM1955" i="64" s="1"/>
  <c r="BM1960" i="64" l="1"/>
  <c r="BM1958" i="64"/>
  <c r="BN1955" i="64" s="1"/>
  <c r="BN1960" i="64" l="1"/>
  <c r="BN1958" i="64"/>
  <c r="N1958" i="64" s="1"/>
  <c r="BO1955" i="64" l="1"/>
  <c r="BO1960" i="64" l="1"/>
  <c r="BO1958" i="64"/>
  <c r="BP1955" i="64" s="1"/>
  <c r="BP1960" i="64" l="1"/>
  <c r="BP1958" i="64"/>
  <c r="BQ1955" i="64" s="1"/>
  <c r="BQ1960" i="64" l="1"/>
  <c r="BQ1958" i="64"/>
  <c r="BR1955" i="64" s="1"/>
  <c r="BR1960" i="64" l="1"/>
  <c r="BR1958" i="64"/>
  <c r="BS1955" i="64" s="1"/>
  <c r="BS1960" i="64" l="1"/>
  <c r="BS1958" i="64"/>
  <c r="BT1955" i="64" s="1"/>
  <c r="BT1960" i="64" l="1"/>
  <c r="BT1958" i="64"/>
  <c r="BU1955" i="64" s="1"/>
  <c r="BU1960" i="64" l="1"/>
  <c r="BU1958" i="64"/>
  <c r="BV1955" i="64" s="1"/>
  <c r="BV1960" i="64" l="1"/>
  <c r="BV1958" i="64"/>
  <c r="BW1955" i="64" s="1"/>
  <c r="BW1960" i="64" l="1"/>
  <c r="BW1958" i="64"/>
  <c r="BX1955" i="64" s="1"/>
  <c r="BX1960" i="64" l="1"/>
  <c r="BX1958" i="64"/>
  <c r="BY1955" i="64" s="1"/>
  <c r="BY1960" i="64" l="1"/>
  <c r="BY1958" i="64"/>
  <c r="BZ1955" i="64" s="1"/>
  <c r="BZ1960" i="64" l="1"/>
  <c r="BZ1958" i="64"/>
  <c r="O1958" i="64" s="1"/>
  <c r="CA1955" i="64" l="1"/>
  <c r="CA1960" i="64" l="1"/>
  <c r="CA1958" i="64"/>
  <c r="CB1955" i="64" s="1"/>
  <c r="CB1960" i="64" l="1"/>
  <c r="CB1958" i="64"/>
  <c r="CC1955" i="64" s="1"/>
  <c r="CC1960" i="64" l="1"/>
  <c r="CC1958" i="64"/>
  <c r="CD1955" i="64" s="1"/>
  <c r="CD1960" i="64" l="1"/>
  <c r="CD1958" i="64"/>
  <c r="CE1955" i="64" s="1"/>
  <c r="CE1960" i="64" l="1"/>
  <c r="CE1958" i="64"/>
  <c r="CF1955" i="64" s="1"/>
  <c r="CF1960" i="64" l="1"/>
  <c r="CF1958" i="64"/>
  <c r="CG1955" i="64" s="1"/>
  <c r="CG1960" i="64" l="1"/>
  <c r="CG1958" i="64"/>
  <c r="CH1955" i="64" s="1"/>
  <c r="CH1960" i="64" l="1"/>
  <c r="CH1958" i="64"/>
  <c r="CI1955" i="64" s="1"/>
  <c r="CI1960" i="64" l="1"/>
  <c r="CI1958" i="64"/>
  <c r="CJ1955" i="64" s="1"/>
  <c r="CJ1960" i="64" l="1"/>
  <c r="CJ1958" i="64"/>
  <c r="CK1955" i="64" s="1"/>
  <c r="CK1960" i="64" l="1"/>
  <c r="CK1958" i="64"/>
  <c r="CL1955" i="64" s="1"/>
  <c r="CL1960" i="64" l="1"/>
  <c r="CL1958" i="64"/>
  <c r="P1958" i="64" s="1"/>
  <c r="CO1955" i="64" l="1"/>
  <c r="CO1960" i="64" s="1"/>
  <c r="J1928" i="64"/>
  <c r="CO1958" i="64" l="1"/>
  <c r="CP1955" i="64" s="1"/>
  <c r="CP1960" i="64" s="1"/>
  <c r="CP1958" i="64" l="1"/>
  <c r="CQ1955" i="64" s="1"/>
  <c r="CQ1960" i="64" s="1"/>
  <c r="CQ1958" i="64" l="1"/>
  <c r="CR1955" i="64" s="1"/>
  <c r="CR1960" i="64" s="1"/>
  <c r="CR1958" i="64" l="1"/>
  <c r="CS1955" i="64" l="1"/>
  <c r="CS1960" i="64" s="1"/>
  <c r="L1955" i="64"/>
  <c r="CS1958" i="64" l="1"/>
  <c r="CT1955" i="64" s="1"/>
  <c r="CT1960" i="64" s="1"/>
  <c r="CT1958" i="64" l="1"/>
  <c r="CU1955" i="64" s="1"/>
  <c r="CU1960" i="64" s="1"/>
  <c r="CU1958" i="64" l="1"/>
  <c r="CV1955" i="64" s="1"/>
  <c r="CV1960" i="64" s="1"/>
  <c r="CV1958" i="64" l="1"/>
  <c r="CW1955" i="64" s="1"/>
  <c r="CW1960" i="64" s="1"/>
  <c r="M1955" i="64" l="1"/>
  <c r="CW1958" i="64"/>
  <c r="CX1955" i="64" s="1"/>
  <c r="CX1960" i="64" s="1"/>
  <c r="CX1958" i="64" l="1"/>
  <c r="CY1955" i="64" s="1"/>
  <c r="CY1960" i="64" s="1"/>
  <c r="CY1958" i="64" l="1"/>
  <c r="CZ1955" i="64" s="1"/>
  <c r="CZ1960" i="64" s="1"/>
  <c r="CZ1958" i="64" l="1"/>
  <c r="DA1955" i="64" s="1"/>
  <c r="DA1960" i="64" s="1"/>
  <c r="N1955" i="64" l="1"/>
  <c r="DA1958" i="64"/>
  <c r="DB1955" i="64" s="1"/>
  <c r="DB1960" i="64" s="1"/>
  <c r="CO1550" i="64"/>
  <c r="CO1564" i="64" l="1"/>
  <c r="CO1556" i="64"/>
  <c r="CO1559" i="64"/>
  <c r="DB1958" i="64"/>
  <c r="DC1955" i="64" s="1"/>
  <c r="DC1960" i="64" s="1"/>
  <c r="DC1958" i="64" l="1"/>
  <c r="DD1955" i="64" s="1"/>
  <c r="DD1960" i="64" s="1"/>
  <c r="DD1958" i="64" l="1"/>
  <c r="DE1955" i="64" s="1"/>
  <c r="DE1960" i="64" s="1"/>
  <c r="O1955" i="64" l="1"/>
  <c r="DE1958" i="64"/>
  <c r="DF1955" i="64" s="1"/>
  <c r="DF1960" i="64" s="1"/>
  <c r="DF1958" i="64" l="1"/>
  <c r="DG1955" i="64" s="1"/>
  <c r="DG1960" i="64" s="1"/>
  <c r="DG1958" i="64" l="1"/>
  <c r="DH1955" i="64" s="1"/>
  <c r="DH1960" i="64" s="1"/>
  <c r="DH1958" i="64" l="1"/>
  <c r="DI1955" i="64" s="1"/>
  <c r="DI1960" i="64" s="1"/>
  <c r="P1955" i="64" l="1"/>
  <c r="DI1958" i="64"/>
  <c r="DJ1955" i="64" s="1"/>
  <c r="DJ1960" i="64" s="1"/>
  <c r="DJ1958" i="64" l="1"/>
  <c r="DK1955" i="64" s="1"/>
  <c r="DK1960" i="64" s="1"/>
  <c r="DK1958" i="64" l="1"/>
  <c r="DL1955" i="64" s="1"/>
  <c r="DL1958" i="64" l="1"/>
  <c r="DL1960" i="64"/>
  <c r="G1213" i="64"/>
  <c r="K1960" i="64" l="1"/>
  <c r="L1960" i="64"/>
  <c r="M1960" i="64"/>
  <c r="N1960" i="64"/>
  <c r="O1960" i="64"/>
  <c r="P1960" i="64"/>
  <c r="K6" i="206"/>
  <c r="K28" i="206"/>
  <c r="K27" i="206"/>
  <c r="G1261" i="64"/>
  <c r="G1719"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3" i="64"/>
  <c r="K1723" i="64" s="1"/>
  <c r="CO1505" i="64" l="1"/>
  <c r="CO1512" i="64" l="1"/>
  <c r="CO1923" i="64" l="1"/>
  <c r="CO1928" i="64" s="1"/>
  <c r="CO2500" i="64" l="1"/>
  <c r="CO2502" i="64" s="1"/>
  <c r="CP2500" i="64" l="1"/>
  <c r="CQ2500" i="64" l="1"/>
  <c r="CP2502" i="64"/>
  <c r="CR2500" i="64" l="1"/>
  <c r="CQ2502" i="64"/>
  <c r="CR2502" i="64" l="1"/>
  <c r="CS2500" i="64"/>
  <c r="CT2500" i="64" l="1"/>
  <c r="CS2502" i="64"/>
  <c r="CU2500" i="64" l="1"/>
  <c r="CT2502" i="64"/>
  <c r="CU2502" i="64" l="1"/>
  <c r="CV2500" i="64"/>
  <c r="CV2502" i="64" l="1"/>
  <c r="CW2500" i="64"/>
  <c r="CW2502" i="64" l="1"/>
  <c r="CX2500" i="64"/>
  <c r="CY2500" i="64" l="1"/>
  <c r="CX2502" i="64"/>
  <c r="CZ2500" i="64" l="1"/>
  <c r="CY2502" i="64"/>
  <c r="DA2500" i="64" l="1"/>
  <c r="CZ2502" i="64"/>
  <c r="DA2502" i="64" l="1"/>
  <c r="DB2500" i="64"/>
  <c r="DC2500" i="64" l="1"/>
  <c r="DB2502" i="64"/>
  <c r="DC2502" i="64" l="1"/>
  <c r="DD2500" i="64"/>
  <c r="DE2500" i="64" l="1"/>
  <c r="DD2502" i="64"/>
  <c r="DF2500" i="64" l="1"/>
  <c r="DE2502" i="64"/>
  <c r="DF2502" i="64" l="1"/>
  <c r="DG2500" i="64"/>
  <c r="DH2500" i="64" l="1"/>
  <c r="DG2502" i="64"/>
  <c r="DH2502" i="64" l="1"/>
  <c r="DI2500" i="64"/>
  <c r="DI2502" i="64" l="1"/>
  <c r="DJ2500" i="64"/>
  <c r="DJ2502" i="64" l="1"/>
  <c r="DK2500" i="64"/>
  <c r="DK2502" i="64" l="1"/>
  <c r="DL2500" i="64"/>
  <c r="DL2502" i="64" s="1"/>
  <c r="CP2522" i="64" l="1"/>
  <c r="CP2525" i="64" s="1"/>
  <c r="CX2522" i="64"/>
  <c r="CX2525" i="64" s="1"/>
  <c r="DF2522" i="64"/>
  <c r="DF2525" i="64" s="1"/>
  <c r="CQ2522" i="64"/>
  <c r="CQ2525" i="64" s="1"/>
  <c r="CY2522" i="64"/>
  <c r="CY2525" i="64" s="1"/>
  <c r="DG2522" i="64"/>
  <c r="DG2525" i="64" s="1"/>
  <c r="CR2522" i="64"/>
  <c r="CR2525" i="64" s="1"/>
  <c r="CZ2522" i="64"/>
  <c r="CZ2525" i="64" s="1"/>
  <c r="DH2522" i="64"/>
  <c r="DH2525" i="64" s="1"/>
  <c r="CS2522" i="64"/>
  <c r="CS2525" i="64" s="1"/>
  <c r="DA2522" i="64"/>
  <c r="DA2525" i="64" s="1"/>
  <c r="DI2522" i="64"/>
  <c r="DI2525" i="64" s="1"/>
  <c r="CT2522" i="64"/>
  <c r="CT2525" i="64" s="1"/>
  <c r="DB2522" i="64"/>
  <c r="DB2525" i="64" s="1"/>
  <c r="DJ2522" i="64"/>
  <c r="DJ2525" i="64" s="1"/>
  <c r="CU2522" i="64"/>
  <c r="CU2525" i="64" s="1"/>
  <c r="DC2522" i="64"/>
  <c r="DC2525" i="64" s="1"/>
  <c r="DK2522" i="64"/>
  <c r="DK2525" i="64" s="1"/>
  <c r="CV2522" i="64"/>
  <c r="CV2525" i="64" s="1"/>
  <c r="DD2522" i="64"/>
  <c r="DD2525" i="64" s="1"/>
  <c r="DL2522" i="64"/>
  <c r="DL2525" i="64" s="1"/>
  <c r="CO2522" i="64"/>
  <c r="CO2525" i="64" s="1"/>
  <c r="CW2522" i="64"/>
  <c r="CW2525" i="64" s="1"/>
  <c r="DE2522" i="64"/>
  <c r="DE2525" i="64" s="1"/>
  <c r="L1923" i="64" l="1"/>
  <c r="CS1924" i="64" a="1"/>
  <c r="CS1924" i="64" s="1"/>
  <c r="CT1924" i="64" a="1"/>
  <c r="CT1924" i="64" s="1"/>
  <c r="CU1924" i="64" a="1"/>
  <c r="CU1924" i="64" s="1"/>
  <c r="CV1924" i="64" a="1"/>
  <c r="CV1924" i="64" s="1"/>
  <c r="CW1924" i="64" a="1"/>
  <c r="CW1924" i="64" s="1"/>
  <c r="CX1924" i="64" a="1"/>
  <c r="CX1924" i="64" s="1"/>
  <c r="CY1924" i="64" a="1"/>
  <c r="CY1924" i="64" s="1"/>
  <c r="CZ1924" i="64" a="1"/>
  <c r="CZ1924" i="64" s="1"/>
  <c r="DA1924" i="64" a="1"/>
  <c r="DA1924" i="64" s="1"/>
  <c r="DB1924" i="64" a="1"/>
  <c r="DB1924" i="64" s="1"/>
  <c r="DC1924" i="64" a="1"/>
  <c r="DC1924" i="64" s="1"/>
  <c r="DD1924" i="64" a="1"/>
  <c r="DD1924" i="64" s="1"/>
  <c r="DE1924" i="64" a="1"/>
  <c r="DE1924" i="64" s="1"/>
  <c r="DF1924" i="64" a="1"/>
  <c r="DF1924" i="64" s="1"/>
  <c r="DG1924" i="64" a="1"/>
  <c r="DG1924" i="64" s="1"/>
  <c r="DH1924" i="64" a="1"/>
  <c r="DH1924" i="64" s="1"/>
  <c r="DI1924" i="64" a="1"/>
  <c r="DI1924" i="64" s="1"/>
  <c r="DJ1924" i="64" a="1"/>
  <c r="DJ1924" i="64" s="1"/>
  <c r="DK1924" i="64" a="1"/>
  <c r="DK1924" i="64" s="1"/>
  <c r="DL1924" i="64" a="1"/>
  <c r="DL1924" i="64" s="1"/>
  <c r="DG47" i="861" l="1"/>
  <c r="CW47" i="861"/>
  <c r="CP47" i="861"/>
  <c r="DC47" i="861"/>
  <c r="CS47" i="861"/>
  <c r="DA47" i="861"/>
  <c r="CQ47" i="861"/>
  <c r="CV47" i="861"/>
  <c r="DL47" i="861"/>
  <c r="CY47" i="861"/>
  <c r="CT47" i="861"/>
  <c r="CO47" i="861"/>
  <c r="DB47" i="861"/>
  <c r="CR47" i="861"/>
  <c r="DJ47" i="861"/>
  <c r="DE47" i="861"/>
  <c r="CZ47" i="861"/>
  <c r="CU47" i="861"/>
  <c r="DH47" i="861"/>
  <c r="CX47" i="861"/>
  <c r="DK47" i="861"/>
  <c r="DF47" i="861"/>
  <c r="DI47" i="861"/>
  <c r="DD47" i="861"/>
  <c r="DD88" i="861" l="1"/>
  <c r="CX88" i="861"/>
  <c r="CR88" i="861"/>
  <c r="DI88" i="861"/>
  <c r="DC88" i="861"/>
  <c r="CW88" i="861"/>
  <c r="CQ88" i="861"/>
  <c r="DH88" i="861"/>
  <c r="DB88" i="861"/>
  <c r="CV88" i="861"/>
  <c r="CP88" i="861"/>
  <c r="DG88" i="861"/>
  <c r="DA88" i="861"/>
  <c r="CU88" i="861"/>
  <c r="CO88" i="861"/>
  <c r="CO52" i="861"/>
  <c r="CO53" i="861" s="1"/>
  <c r="CO54" i="861" s="1"/>
  <c r="DF88" i="861"/>
  <c r="CZ88" i="861"/>
  <c r="CT88" i="861"/>
  <c r="DK88" i="861"/>
  <c r="DE88" i="861"/>
  <c r="CY88" i="861"/>
  <c r="CS88" i="861"/>
  <c r="DJ88" i="861"/>
  <c r="DL88" i="861"/>
  <c r="CO84" i="861" l="1"/>
  <c r="CO89" i="861" s="1"/>
  <c r="CO55" i="861"/>
  <c r="CO77" i="861"/>
  <c r="CO78" i="861" l="1"/>
  <c r="CN63" i="861" l="1"/>
  <c r="CN65" i="861" s="1"/>
  <c r="CN80" i="861" s="1"/>
  <c r="CP44" i="861" l="1"/>
  <c r="CP52" i="861" s="1"/>
  <c r="CO71" i="861"/>
  <c r="CO73" i="861" s="1"/>
  <c r="CP53" i="861" l="1"/>
  <c r="CP54" i="861" s="1"/>
  <c r="CP71" i="861" l="1"/>
  <c r="CP73" i="861" s="1"/>
  <c r="CP77" i="861"/>
  <c r="CP84" i="861"/>
  <c r="CP89" i="861" s="1"/>
  <c r="CP55" i="861"/>
  <c r="CQ44" i="861" l="1"/>
  <c r="CQ52" i="861" s="1"/>
  <c r="CP78" i="861"/>
  <c r="CQ71" i="861" l="1"/>
  <c r="CQ73" i="861" s="1"/>
  <c r="CQ53" i="861"/>
  <c r="CQ54" i="861" s="1"/>
  <c r="CQ55" i="861" l="1"/>
  <c r="CQ84" i="861"/>
  <c r="CQ89" i="861" s="1"/>
  <c r="CQ77" i="861"/>
  <c r="CR44" i="861"/>
  <c r="CR52" i="861" s="1"/>
  <c r="CR53" i="861" l="1"/>
  <c r="CR54" i="861" s="1"/>
  <c r="CR77" i="861" s="1"/>
  <c r="CR78" i="861" s="1"/>
  <c r="CR71" i="861"/>
  <c r="CR73" i="861" s="1"/>
  <c r="CQ78" i="861"/>
  <c r="CS44" i="861" l="1"/>
  <c r="CS52" i="861" s="1"/>
  <c r="CR55" i="861"/>
  <c r="CR84" i="861"/>
  <c r="CR89" i="861" s="1"/>
  <c r="CS53" i="861" l="1"/>
  <c r="CS54" i="861" s="1"/>
  <c r="CS71" i="861"/>
  <c r="CS73" i="861" s="1"/>
  <c r="CT44" i="861" l="1"/>
  <c r="CT52" i="861" s="1"/>
  <c r="CS55" i="861"/>
  <c r="CS84" i="861"/>
  <c r="CS89" i="861" s="1"/>
  <c r="CS77" i="861"/>
  <c r="CS78" i="861" l="1"/>
  <c r="CT53" i="861"/>
  <c r="CT54" i="861" s="1"/>
  <c r="CT71" i="861"/>
  <c r="CT73" i="861" s="1"/>
  <c r="CU44" i="861" l="1"/>
  <c r="CU52" i="861" s="1"/>
  <c r="CT55" i="861"/>
  <c r="CT84" i="861"/>
  <c r="CT89" i="861" s="1"/>
  <c r="CT77" i="861"/>
  <c r="CT78" i="861" s="1"/>
  <c r="CU71" i="861" l="1"/>
  <c r="CU73" i="861" s="1"/>
  <c r="CU53" i="861"/>
  <c r="CU54" i="861" s="1"/>
  <c r="CU77" i="861" l="1"/>
  <c r="CU55" i="861"/>
  <c r="CU84" i="861"/>
  <c r="CU89" i="861" s="1"/>
  <c r="CV44" i="861"/>
  <c r="CV52" i="861" s="1"/>
  <c r="CV53" i="861" l="1"/>
  <c r="CV54" i="861" s="1"/>
  <c r="CV77" i="861" s="1"/>
  <c r="CV78" i="861" s="1"/>
  <c r="CV71" i="861"/>
  <c r="CV73" i="861" s="1"/>
  <c r="CU78" i="861"/>
  <c r="CW44" i="861" l="1"/>
  <c r="CW52" i="861" s="1"/>
  <c r="CV84" i="861"/>
  <c r="CV89" i="861" s="1"/>
  <c r="CV55" i="861"/>
  <c r="CW71" i="861" l="1"/>
  <c r="CW73" i="861" s="1"/>
  <c r="CW53" i="861"/>
  <c r="CW54" i="861" s="1"/>
  <c r="CW84" i="861" l="1"/>
  <c r="CW89" i="861" s="1"/>
  <c r="CW55" i="861"/>
  <c r="CW77" i="861"/>
  <c r="CW78" i="861" s="1"/>
  <c r="CX44" i="861"/>
  <c r="CX52" i="861" s="1"/>
  <c r="CX71" i="861" l="1"/>
  <c r="CX73" i="861" s="1"/>
  <c r="CX53" i="861"/>
  <c r="CX54" i="861" s="1"/>
  <c r="CX77" i="861" s="1"/>
  <c r="CX78" i="861" s="1"/>
  <c r="CX84" i="861" l="1"/>
  <c r="CX89" i="861" s="1"/>
  <c r="CX55" i="861"/>
  <c r="CY44" i="861"/>
  <c r="CY52" i="861" s="1"/>
  <c r="CY53" i="861" l="1"/>
  <c r="CY54" i="861" s="1"/>
  <c r="CY71" i="861"/>
  <c r="CY73" i="861" s="1"/>
  <c r="CZ44" i="861" l="1"/>
  <c r="CZ52" i="861" s="1"/>
  <c r="CY77" i="861"/>
  <c r="CY78" i="861" s="1"/>
  <c r="CY55" i="861"/>
  <c r="CY84" i="861"/>
  <c r="CY89" i="861" s="1"/>
  <c r="CZ53" i="861" l="1"/>
  <c r="CZ54" i="861" s="1"/>
  <c r="CZ77" i="861" s="1"/>
  <c r="CZ78" i="861" s="1"/>
  <c r="CZ71" i="861"/>
  <c r="CZ73" i="861" s="1"/>
  <c r="DA44" i="861" l="1"/>
  <c r="DA52" i="861" s="1"/>
  <c r="CZ84" i="861"/>
  <c r="CZ89" i="861" s="1"/>
  <c r="CZ55" i="861"/>
  <c r="DA71" i="861" l="1"/>
  <c r="DA73" i="861" s="1"/>
  <c r="DA53" i="861"/>
  <c r="DA54" i="861" s="1"/>
  <c r="DA55" i="861" l="1"/>
  <c r="DA84" i="861"/>
  <c r="DA89" i="861" s="1"/>
  <c r="DA77" i="861"/>
  <c r="DA78" i="861" s="1"/>
  <c r="DB44" i="861"/>
  <c r="DB52" i="861" s="1"/>
  <c r="DB71" i="861" l="1"/>
  <c r="DB73" i="861" s="1"/>
  <c r="DB53" i="861"/>
  <c r="DB54" i="861" s="1"/>
  <c r="DB77" i="861" s="1"/>
  <c r="DB78" i="861" s="1"/>
  <c r="DB84" i="861" l="1"/>
  <c r="DB89" i="861" s="1"/>
  <c r="DB55" i="861"/>
  <c r="DC44" i="861"/>
  <c r="DC52" i="861" s="1"/>
  <c r="DC71" i="861" l="1"/>
  <c r="DC73" i="861" s="1"/>
  <c r="DC53" i="861"/>
  <c r="DC54" i="861" s="1"/>
  <c r="DC77" i="861" l="1"/>
  <c r="DC78" i="861" s="1"/>
  <c r="DC55" i="861"/>
  <c r="DC84" i="861"/>
  <c r="DC89" i="861" s="1"/>
  <c r="DD44" i="861"/>
  <c r="DD52" i="861" s="1"/>
  <c r="DD71" i="861" l="1"/>
  <c r="DD73" i="861" s="1"/>
  <c r="DD53" i="861"/>
  <c r="DD54" i="861" s="1"/>
  <c r="DD77" i="861" l="1"/>
  <c r="DD78" i="861" s="1"/>
  <c r="DD55" i="861"/>
  <c r="DD84" i="861"/>
  <c r="DD89" i="861" s="1"/>
  <c r="DE44" i="861"/>
  <c r="DE52" i="861" s="1"/>
  <c r="DE53" i="861" l="1"/>
  <c r="DE54" i="861" s="1"/>
  <c r="DE77" i="861" s="1"/>
  <c r="DE78" i="861" s="1"/>
  <c r="DE71" i="861"/>
  <c r="DE73" i="861" s="1"/>
  <c r="DF44" i="861" l="1"/>
  <c r="DF52" i="861" s="1"/>
  <c r="DE84" i="861"/>
  <c r="DE89" i="861" s="1"/>
  <c r="DE55" i="861"/>
  <c r="DF71" i="861" l="1"/>
  <c r="DF73" i="861" s="1"/>
  <c r="DF53" i="861"/>
  <c r="DF54" i="861" s="1"/>
  <c r="DF77" i="861" l="1"/>
  <c r="DF78" i="861" s="1"/>
  <c r="DF84" i="861"/>
  <c r="DF89" i="861" s="1"/>
  <c r="DF55" i="861"/>
  <c r="DG44" i="861"/>
  <c r="DG52" i="861" s="1"/>
  <c r="DG71" i="861" l="1"/>
  <c r="DG73" i="861" s="1"/>
  <c r="DG53" i="861"/>
  <c r="DG54" i="861" s="1"/>
  <c r="DG84" i="861" l="1"/>
  <c r="DG89" i="861" s="1"/>
  <c r="DG55" i="861"/>
  <c r="DG77" i="861"/>
  <c r="DH44" i="861"/>
  <c r="DH52" i="861" s="1"/>
  <c r="DH71" i="861" l="1"/>
  <c r="DH73" i="861" s="1"/>
  <c r="DG78" i="861"/>
  <c r="DH53" i="861"/>
  <c r="DH54" i="861" s="1"/>
  <c r="DH55" i="861" l="1"/>
  <c r="DH84" i="861"/>
  <c r="DH89" i="861" s="1"/>
  <c r="DH77" i="861"/>
  <c r="DH78" i="861" s="1"/>
  <c r="DI44" i="861"/>
  <c r="DI52" i="861" s="1"/>
  <c r="DI71" i="861" l="1"/>
  <c r="DI73" i="861" s="1"/>
  <c r="DI53" i="861"/>
  <c r="DI54" i="861" s="1"/>
  <c r="DI77" i="861" s="1"/>
  <c r="DI78" i="861" s="1"/>
  <c r="DI84" i="861" l="1"/>
  <c r="DI89" i="861" s="1"/>
  <c r="DI55" i="861"/>
  <c r="DJ44" i="861"/>
  <c r="DJ52" i="861" s="1"/>
  <c r="DJ53" i="861" l="1"/>
  <c r="DJ54" i="861" s="1"/>
  <c r="DJ71" i="861"/>
  <c r="DJ73" i="861" s="1"/>
  <c r="DJ77" i="861" l="1"/>
  <c r="DJ78" i="861" s="1"/>
  <c r="DJ84" i="861"/>
  <c r="DJ89" i="861" s="1"/>
  <c r="DJ55" i="861"/>
  <c r="DK44" i="861"/>
  <c r="DK52" i="861" s="1"/>
  <c r="DK53" i="861" l="1"/>
  <c r="DK54" i="861" s="1"/>
  <c r="DK71" i="861"/>
  <c r="DK73" i="861" s="1"/>
  <c r="DL71" i="861" l="1"/>
  <c r="DL73" i="861" s="1"/>
  <c r="DL44" i="861"/>
  <c r="DL52" i="861" s="1"/>
  <c r="DK77" i="861"/>
  <c r="DK78" i="861" s="1"/>
  <c r="DK84" i="861"/>
  <c r="DK89" i="861" s="1"/>
  <c r="DK55" i="861"/>
  <c r="DL53" i="861" l="1"/>
  <c r="DL54" i="861" s="1"/>
  <c r="DL84" i="861" l="1"/>
  <c r="DL89" i="861" s="1"/>
  <c r="DL55" i="861"/>
  <c r="DL77" i="861"/>
  <c r="DL78" i="861" s="1"/>
  <c r="CO96" i="861"/>
  <c r="CO98" i="861" s="1"/>
  <c r="CO59" i="861" s="1"/>
  <c r="CP96" i="861"/>
  <c r="CP98" i="861" s="1"/>
  <c r="CQ96" i="861"/>
  <c r="CQ98" i="861" s="1"/>
  <c r="CR96" i="861"/>
  <c r="CR98" i="861" s="1"/>
  <c r="CS96" i="861"/>
  <c r="CS98" i="861" s="1"/>
  <c r="CT96" i="861"/>
  <c r="CT98" i="861" s="1"/>
  <c r="CU96" i="861"/>
  <c r="CU98" i="861" s="1"/>
  <c r="CV96" i="861"/>
  <c r="CV98" i="861" s="1"/>
  <c r="CW96" i="861"/>
  <c r="CW98" i="861" s="1"/>
  <c r="CX96" i="861"/>
  <c r="CX98" i="861" s="1"/>
  <c r="CY96" i="861"/>
  <c r="CY98" i="861" s="1"/>
  <c r="CZ96" i="861"/>
  <c r="CZ98" i="861" s="1"/>
  <c r="DA96" i="861"/>
  <c r="DA98" i="861" s="1"/>
  <c r="DB96" i="861"/>
  <c r="DB98" i="861" s="1"/>
  <c r="DC96" i="861"/>
  <c r="DC98" i="861" s="1"/>
  <c r="DD96" i="861"/>
  <c r="DD98" i="861" s="1"/>
  <c r="DE96" i="861"/>
  <c r="DE98" i="861" s="1"/>
  <c r="DF96" i="861"/>
  <c r="DF98" i="861" s="1"/>
  <c r="DG96" i="861"/>
  <c r="DG98" i="861" s="1"/>
  <c r="DH96" i="861"/>
  <c r="DH98" i="861" s="1"/>
  <c r="DI96" i="861"/>
  <c r="DI98" i="861" s="1"/>
  <c r="DJ96" i="861"/>
  <c r="DJ98" i="861" s="1"/>
  <c r="DK96" i="861"/>
  <c r="DK98" i="861" s="1"/>
  <c r="DL96" i="861"/>
  <c r="DL98" i="861" l="1"/>
  <c r="CO60" i="861"/>
  <c r="CO65" i="861" s="1"/>
  <c r="CO80" i="861" s="1"/>
  <c r="CP59" i="861"/>
  <c r="CP60" i="861" l="1"/>
  <c r="CP65" i="861" s="1"/>
  <c r="CP80" i="861" s="1"/>
  <c r="CQ59" i="861"/>
  <c r="CQ60" i="861" l="1"/>
  <c r="CQ65" i="861" s="1"/>
  <c r="CQ80" i="861" s="1"/>
  <c r="CR59" i="861"/>
  <c r="CS59" i="861" l="1"/>
  <c r="CR60" i="861"/>
  <c r="CR65" i="861" s="1"/>
  <c r="CR80" i="861" s="1"/>
  <c r="CS60" i="861" l="1"/>
  <c r="CS65" i="861" s="1"/>
  <c r="CS80" i="861" s="1"/>
  <c r="CT59" i="861"/>
  <c r="CT60" i="861" l="1"/>
  <c r="CT65" i="861" s="1"/>
  <c r="CT80" i="861" s="1"/>
  <c r="CU59" i="861"/>
  <c r="CU60" i="861" l="1"/>
  <c r="CU65" i="861" s="1"/>
  <c r="CU80" i="861" s="1"/>
  <c r="CV59" i="861"/>
  <c r="CV60" i="861" l="1"/>
  <c r="CV65" i="861" s="1"/>
  <c r="CV80" i="861" s="1"/>
  <c r="CW59" i="861"/>
  <c r="CW60" i="861" l="1"/>
  <c r="CW65" i="861" s="1"/>
  <c r="CW80" i="861" s="1"/>
  <c r="CX59" i="861"/>
  <c r="CX60" i="861" l="1"/>
  <c r="CX65" i="861" s="1"/>
  <c r="CX80" i="861" s="1"/>
  <c r="CY59" i="861"/>
  <c r="CY60" i="861" l="1"/>
  <c r="CY65" i="861" s="1"/>
  <c r="CY80" i="861" s="1"/>
  <c r="CZ59" i="861"/>
  <c r="DA59" i="861" l="1"/>
  <c r="CZ60" i="861"/>
  <c r="CZ65" i="861" s="1"/>
  <c r="CZ80" i="861" s="1"/>
  <c r="DA60" i="861" l="1"/>
  <c r="DA65" i="861" s="1"/>
  <c r="DA80" i="861" s="1"/>
  <c r="DB59" i="861"/>
  <c r="DB60" i="861" l="1"/>
  <c r="DB65" i="861" s="1"/>
  <c r="DB80" i="861" s="1"/>
  <c r="DC59" i="861"/>
  <c r="DC60" i="861" l="1"/>
  <c r="DC65" i="861" s="1"/>
  <c r="DC80" i="861" s="1"/>
  <c r="DD59" i="861"/>
  <c r="DD60" i="861" l="1"/>
  <c r="DD65" i="861" s="1"/>
  <c r="DD80" i="861" s="1"/>
  <c r="DE59" i="861"/>
  <c r="DE60" i="861" l="1"/>
  <c r="DE65" i="861" s="1"/>
  <c r="DE80" i="861" s="1"/>
  <c r="DF59" i="861"/>
  <c r="DG59" i="861" l="1"/>
  <c r="DF60" i="861"/>
  <c r="DF65" i="861" s="1"/>
  <c r="DF80" i="861" s="1"/>
  <c r="DG60" i="861" l="1"/>
  <c r="DG65" i="861" s="1"/>
  <c r="DG80" i="861" s="1"/>
  <c r="DH59" i="861"/>
  <c r="DI59" i="861" l="1"/>
  <c r="DH60" i="861"/>
  <c r="DH65" i="861" s="1"/>
  <c r="DH80" i="861" s="1"/>
  <c r="DI60" i="861" l="1"/>
  <c r="DI65" i="861" s="1"/>
  <c r="DI80" i="861" s="1"/>
  <c r="DJ59" i="861"/>
  <c r="DK59" i="861" l="1"/>
  <c r="DJ60" i="861"/>
  <c r="DJ65" i="861" s="1"/>
  <c r="DJ80" i="861" s="1"/>
  <c r="DK60" i="861" l="1"/>
  <c r="DK65" i="861" s="1"/>
  <c r="DK80" i="861" s="1"/>
  <c r="DL59" i="861"/>
  <c r="DL60" i="861" s="1"/>
  <c r="DL65" i="861" s="1"/>
  <c r="DL80"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4" i="861"/>
  <c r="AF44" i="861"/>
  <c r="AG44" i="861"/>
  <c r="AH44" i="861"/>
  <c r="AI44" i="861"/>
  <c r="AJ44" i="861"/>
  <c r="AK44" i="861"/>
  <c r="AL44" i="861"/>
  <c r="AM44" i="861"/>
  <c r="AN44" i="861"/>
  <c r="AO44" i="861"/>
  <c r="AP44" i="861"/>
  <c r="AQ44" i="861"/>
  <c r="AR44" i="861"/>
  <c r="AS44" i="861"/>
  <c r="AT44" i="861"/>
  <c r="AU44" i="861"/>
  <c r="AV44" i="861"/>
  <c r="AW44" i="861"/>
  <c r="AX44" i="861"/>
  <c r="AY44" i="861"/>
  <c r="AZ44" i="861"/>
  <c r="BA44" i="861"/>
  <c r="BB44" i="861"/>
  <c r="BC44" i="861"/>
  <c r="BD44" i="861"/>
  <c r="BE44" i="861"/>
  <c r="BF44" i="861"/>
  <c r="BG44" i="861"/>
  <c r="BH44" i="861"/>
  <c r="BI44" i="861"/>
  <c r="BJ44" i="861"/>
  <c r="BK44" i="861"/>
  <c r="BL44" i="861"/>
  <c r="BM44" i="861"/>
  <c r="BN44" i="861"/>
  <c r="BO44" i="861"/>
  <c r="BP44" i="861"/>
  <c r="BQ44" i="861"/>
  <c r="BR44" i="861"/>
  <c r="BS44" i="861"/>
  <c r="BT44" i="861"/>
  <c r="BU44" i="861"/>
  <c r="BV44" i="861"/>
  <c r="BW44" i="861"/>
  <c r="BX44" i="861"/>
  <c r="BY44" i="861"/>
  <c r="BZ44" i="861"/>
  <c r="CA44" i="861"/>
  <c r="CB44" i="861"/>
  <c r="CC44" i="861"/>
  <c r="CD44" i="861"/>
  <c r="CE44" i="861"/>
  <c r="CF44" i="861"/>
  <c r="CG44" i="861"/>
  <c r="CH44" i="861"/>
  <c r="CI44" i="861"/>
  <c r="CJ44" i="861"/>
  <c r="CK44" i="861"/>
  <c r="CL44" i="861"/>
  <c r="S63" i="861"/>
  <c r="T63" i="861"/>
  <c r="U63" i="861"/>
  <c r="V63" i="861"/>
  <c r="W63" i="861"/>
  <c r="X63" i="861"/>
  <c r="Y63" i="861"/>
  <c r="Z63" i="861"/>
  <c r="AA63" i="861"/>
  <c r="AB63" i="861"/>
  <c r="AC63" i="861"/>
  <c r="AD63" i="861"/>
  <c r="K63" i="861" s="1"/>
  <c r="AE63" i="861"/>
  <c r="AF63" i="861"/>
  <c r="AG63" i="861"/>
  <c r="AH63" i="861"/>
  <c r="AI63" i="861"/>
  <c r="AJ63" i="861"/>
  <c r="AK63" i="861"/>
  <c r="AL63" i="861"/>
  <c r="AM63" i="861"/>
  <c r="AN63" i="861"/>
  <c r="AO63" i="861"/>
  <c r="AP63" i="861"/>
  <c r="L63" i="861" s="1"/>
  <c r="AQ63" i="861"/>
  <c r="AR63" i="861"/>
  <c r="AS63" i="861"/>
  <c r="AT63" i="861"/>
  <c r="AU63" i="861"/>
  <c r="AV63" i="861"/>
  <c r="AW63" i="861"/>
  <c r="AX63" i="861"/>
  <c r="AY63" i="861"/>
  <c r="AZ63" i="861"/>
  <c r="BA63" i="861"/>
  <c r="BB63" i="861"/>
  <c r="M63" i="861" s="1"/>
  <c r="BC63" i="861"/>
  <c r="BD63" i="861"/>
  <c r="BE63" i="861"/>
  <c r="BF63" i="861"/>
  <c r="BG63" i="861"/>
  <c r="BH63" i="861"/>
  <c r="BI63" i="861"/>
  <c r="BJ63" i="861"/>
  <c r="BK63" i="861"/>
  <c r="BL63" i="861"/>
  <c r="BM63" i="861"/>
  <c r="BN63" i="861"/>
  <c r="N63" i="861" s="1"/>
  <c r="BO63" i="861"/>
  <c r="BP63" i="861"/>
  <c r="BQ63" i="861"/>
  <c r="BR63" i="861"/>
  <c r="BS63" i="861"/>
  <c r="BT63" i="861"/>
  <c r="BU63" i="861"/>
  <c r="BV63" i="861"/>
  <c r="BW63" i="861"/>
  <c r="BX63" i="861"/>
  <c r="BY63" i="861"/>
  <c r="BZ63" i="861"/>
  <c r="O63" i="861" s="1"/>
  <c r="CA63" i="861"/>
  <c r="CB63" i="861"/>
  <c r="CC63" i="861"/>
  <c r="CD63" i="861"/>
  <c r="CE63" i="861"/>
  <c r="CF63" i="861"/>
  <c r="CG63" i="861"/>
  <c r="CH63" i="861"/>
  <c r="CI63" i="861"/>
  <c r="CJ63" i="861"/>
  <c r="CK63" i="861"/>
  <c r="CL63" i="861"/>
  <c r="P63" i="861" s="1"/>
  <c r="S68" i="861"/>
  <c r="S73" i="861" s="1"/>
  <c r="T68" i="861"/>
  <c r="T73" i="861" s="1"/>
  <c r="U68" i="861"/>
  <c r="U73" i="861" s="1"/>
  <c r="V68" i="861"/>
  <c r="V73" i="861" s="1"/>
  <c r="W68" i="861"/>
  <c r="W73" i="861" s="1"/>
  <c r="X68" i="861"/>
  <c r="X73" i="861" s="1"/>
  <c r="Y68" i="861"/>
  <c r="Y73" i="861" s="1"/>
  <c r="Z68" i="861"/>
  <c r="Z73" i="861" s="1"/>
  <c r="AA68" i="861"/>
  <c r="AA73" i="861" s="1"/>
  <c r="AB68" i="861"/>
  <c r="AB73" i="861" s="1"/>
  <c r="AC68" i="861"/>
  <c r="AC73" i="861" s="1"/>
  <c r="AD68" i="861"/>
  <c r="K68"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AE71" i="861"/>
  <c r="AF71" i="861"/>
  <c r="AG71" i="861"/>
  <c r="AH71" i="861"/>
  <c r="AI71" i="861"/>
  <c r="AJ71" i="861"/>
  <c r="AK71" i="861"/>
  <c r="AL71" i="861"/>
  <c r="AM71" i="861"/>
  <c r="AN71" i="861"/>
  <c r="AO71" i="861"/>
  <c r="AP71" i="861"/>
  <c r="L71" i="861" s="1"/>
  <c r="AQ71" i="861"/>
  <c r="AR71" i="861"/>
  <c r="AS71" i="861"/>
  <c r="AT71" i="861"/>
  <c r="AU71" i="861"/>
  <c r="AV71" i="861"/>
  <c r="AW71" i="861"/>
  <c r="AX71" i="861"/>
  <c r="AY71" i="861"/>
  <c r="AZ71" i="861"/>
  <c r="BA71" i="861"/>
  <c r="BB71" i="861"/>
  <c r="M71" i="861" s="1"/>
  <c r="BC71" i="861"/>
  <c r="BD71" i="861"/>
  <c r="BE71" i="861"/>
  <c r="BF71" i="861"/>
  <c r="BG71" i="861"/>
  <c r="BH71" i="861"/>
  <c r="BI71" i="861"/>
  <c r="BJ71" i="861"/>
  <c r="BK71" i="861"/>
  <c r="BL71" i="861"/>
  <c r="BM71" i="861"/>
  <c r="BN71" i="861"/>
  <c r="N71" i="861" s="1"/>
  <c r="BO71" i="861"/>
  <c r="BP71" i="861"/>
  <c r="BQ71" i="861"/>
  <c r="BR71" i="861"/>
  <c r="BS71" i="861"/>
  <c r="BT71" i="861"/>
  <c r="BU71" i="861"/>
  <c r="BV71" i="861"/>
  <c r="BW71" i="861"/>
  <c r="BX71" i="861"/>
  <c r="BY71" i="861"/>
  <c r="BZ71" i="861"/>
  <c r="O71" i="861" s="1"/>
  <c r="CA71" i="861"/>
  <c r="CB71" i="861"/>
  <c r="CC71" i="861"/>
  <c r="CD71" i="861"/>
  <c r="CE71" i="861"/>
  <c r="CF71" i="861"/>
  <c r="CG71" i="861"/>
  <c r="CH71" i="861"/>
  <c r="CI71" i="861"/>
  <c r="CJ71" i="861"/>
  <c r="CK71" i="861"/>
  <c r="CL71" i="861"/>
  <c r="P71" i="861" s="1"/>
  <c r="S87" i="861"/>
  <c r="T87" i="861"/>
  <c r="U87" i="861"/>
  <c r="V87" i="861"/>
  <c r="W87" i="861"/>
  <c r="X87" i="861"/>
  <c r="Y87" i="861"/>
  <c r="Z87" i="861"/>
  <c r="AA87" i="861"/>
  <c r="AB87" i="861"/>
  <c r="AC87" i="861"/>
  <c r="AD87" i="861"/>
  <c r="AE87" i="861"/>
  <c r="AF87" i="861"/>
  <c r="AG87" i="861"/>
  <c r="AH87" i="861"/>
  <c r="AI87" i="861"/>
  <c r="AJ87" i="861"/>
  <c r="AK87" i="861"/>
  <c r="AL87" i="861"/>
  <c r="AM87" i="861"/>
  <c r="AN87" i="861"/>
  <c r="AO87" i="861"/>
  <c r="AP87" i="861"/>
  <c r="AQ87" i="861"/>
  <c r="AR87" i="861"/>
  <c r="AS87" i="861"/>
  <c r="AT87" i="861"/>
  <c r="AU87" i="861"/>
  <c r="AV87" i="861"/>
  <c r="AW87" i="861"/>
  <c r="AX87" i="861"/>
  <c r="AY87" i="861"/>
  <c r="AZ87" i="861"/>
  <c r="BA87" i="861"/>
  <c r="BB87" i="861"/>
  <c r="BC87" i="861"/>
  <c r="BD87" i="861"/>
  <c r="BE87" i="861"/>
  <c r="BF87" i="861"/>
  <c r="BG87" i="861"/>
  <c r="BH87" i="861"/>
  <c r="BI87" i="861"/>
  <c r="BJ87" i="861"/>
  <c r="BK87" i="861"/>
  <c r="BL87" i="861"/>
  <c r="BM87" i="861"/>
  <c r="BN87" i="861"/>
  <c r="BO87" i="861"/>
  <c r="BP87" i="861"/>
  <c r="BQ87" i="861"/>
  <c r="BR87" i="861"/>
  <c r="BS87" i="861"/>
  <c r="BT87" i="861"/>
  <c r="BU87" i="861"/>
  <c r="BV87" i="861"/>
  <c r="BW87" i="861"/>
  <c r="BX87" i="861"/>
  <c r="BY87" i="861"/>
  <c r="BZ87" i="861"/>
  <c r="CA87" i="861"/>
  <c r="CB87" i="861"/>
  <c r="CC87" i="861"/>
  <c r="CD87" i="861"/>
  <c r="CE87" i="861"/>
  <c r="CF87" i="861"/>
  <c r="CG87" i="861"/>
  <c r="CH87" i="861"/>
  <c r="CI87" i="861"/>
  <c r="CJ87" i="861"/>
  <c r="CK87" i="861"/>
  <c r="CL87" i="861"/>
  <c r="S92" i="861"/>
  <c r="T92" i="861"/>
  <c r="U92" i="861"/>
  <c r="V92" i="861"/>
  <c r="W92" i="861"/>
  <c r="X92" i="861"/>
  <c r="Y92" i="861"/>
  <c r="Z92" i="861"/>
  <c r="AA92" i="861"/>
  <c r="AB92" i="861"/>
  <c r="AC92" i="861"/>
  <c r="AD92" i="861"/>
  <c r="AE92" i="861"/>
  <c r="AF92" i="861"/>
  <c r="AG92" i="861"/>
  <c r="AH92" i="861"/>
  <c r="AI92" i="861"/>
  <c r="AJ92" i="861"/>
  <c r="AK92" i="861"/>
  <c r="AL92" i="861"/>
  <c r="AM92" i="861"/>
  <c r="AN92" i="861"/>
  <c r="AO92" i="861"/>
  <c r="AP92" i="861"/>
  <c r="AQ92" i="861"/>
  <c r="AR92" i="861"/>
  <c r="AS92" i="861"/>
  <c r="AT92" i="861"/>
  <c r="AU92" i="861"/>
  <c r="AV92" i="861"/>
  <c r="AW92" i="861"/>
  <c r="AX92" i="861"/>
  <c r="AY92" i="861"/>
  <c r="AZ92" i="861"/>
  <c r="BA92" i="861"/>
  <c r="BB92" i="861"/>
  <c r="BC92" i="861"/>
  <c r="BD92" i="861"/>
  <c r="BE92" i="861"/>
  <c r="BF92" i="861"/>
  <c r="BG92" i="861"/>
  <c r="BH92" i="861"/>
  <c r="BI92" i="861"/>
  <c r="BJ92" i="861"/>
  <c r="BK92" i="861"/>
  <c r="BL92" i="861"/>
  <c r="BM92" i="861"/>
  <c r="BN92" i="861"/>
  <c r="BO92" i="861"/>
  <c r="BP92" i="861"/>
  <c r="BQ92" i="861"/>
  <c r="BR92" i="861"/>
  <c r="BS92" i="861"/>
  <c r="BT92" i="861"/>
  <c r="BU92" i="861"/>
  <c r="BV92" i="861"/>
  <c r="BW92" i="861"/>
  <c r="BX92" i="861"/>
  <c r="BY92" i="861"/>
  <c r="BZ92" i="861"/>
  <c r="CA92" i="861"/>
  <c r="CB92" i="861"/>
  <c r="CC92" i="861"/>
  <c r="CD92" i="861"/>
  <c r="CE92" i="861"/>
  <c r="CF92" i="861"/>
  <c r="CG92" i="861"/>
  <c r="CH92" i="861"/>
  <c r="CI92" i="861"/>
  <c r="CJ92" i="861"/>
  <c r="CK92" i="861"/>
  <c r="CL92"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3" i="861"/>
  <c r="CE73" i="861"/>
  <c r="BW73" i="861"/>
  <c r="BO73" i="861"/>
  <c r="BG73" i="861"/>
  <c r="AY73" i="861"/>
  <c r="AQ73" i="861"/>
  <c r="AI73" i="861"/>
  <c r="BC73" i="861"/>
  <c r="AF73"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3" i="861"/>
  <c r="K73" i="861" s="1"/>
  <c r="CH73" i="861"/>
  <c r="BR73" i="861"/>
  <c r="BJ73" i="861"/>
  <c r="AT73" i="861"/>
  <c r="AL73" i="861"/>
  <c r="CG73" i="861"/>
  <c r="BY73" i="861"/>
  <c r="BQ73" i="861"/>
  <c r="BI73" i="861"/>
  <c r="BA73" i="861"/>
  <c r="AS73" i="861"/>
  <c r="AK73" i="861"/>
  <c r="BW28" i="861"/>
  <c r="BW29" i="861" s="1"/>
  <c r="BG28" i="861"/>
  <c r="BG29" i="861" s="1"/>
  <c r="CI73" i="861"/>
  <c r="BS73" i="861"/>
  <c r="BK73" i="861"/>
  <c r="AU73" i="861"/>
  <c r="AM73" i="861"/>
  <c r="CA73" i="861"/>
  <c r="CB28" i="861"/>
  <c r="CB29" i="861" s="1"/>
  <c r="BT28" i="861"/>
  <c r="BT29" i="861" s="1"/>
  <c r="BL28" i="861"/>
  <c r="BL29" i="861" s="1"/>
  <c r="BD28" i="861"/>
  <c r="BD29" i="861" s="1"/>
  <c r="AV28" i="861"/>
  <c r="AV29" i="861" s="1"/>
  <c r="AN28" i="861"/>
  <c r="AN29" i="861" s="1"/>
  <c r="AF28" i="861"/>
  <c r="AF29" i="861" s="1"/>
  <c r="CJ73" i="861"/>
  <c r="CB73" i="861"/>
  <c r="BT73" i="861"/>
  <c r="BL73" i="861"/>
  <c r="BD73" i="861"/>
  <c r="AV73" i="861"/>
  <c r="AN73" i="861"/>
  <c r="BF73" i="861"/>
  <c r="AX73" i="861"/>
  <c r="AH73" i="861"/>
  <c r="BV28" i="861"/>
  <c r="BV29" i="861" s="1"/>
  <c r="BN28" i="861"/>
  <c r="BN29" i="861" s="1"/>
  <c r="BF28" i="861"/>
  <c r="BF29" i="861" s="1"/>
  <c r="AX28" i="861"/>
  <c r="AX29" i="861" s="1"/>
  <c r="AP28" i="861"/>
  <c r="AP29" i="861" s="1"/>
  <c r="AH28" i="861"/>
  <c r="AH29" i="861" s="1"/>
  <c r="Z28" i="861"/>
  <c r="Z29" i="861" s="1"/>
  <c r="BU73" i="861"/>
  <c r="BM73" i="861"/>
  <c r="BE73" i="861"/>
  <c r="AW73" i="861"/>
  <c r="AO73" i="861"/>
  <c r="AG73" i="861"/>
  <c r="BB73" i="861"/>
  <c r="M73" i="861" s="1"/>
  <c r="BP73" i="861"/>
  <c r="BH73" i="861"/>
  <c r="AZ73" i="861"/>
  <c r="AR73" i="861"/>
  <c r="AJ73" i="861"/>
  <c r="CF73" i="861"/>
  <c r="BX73" i="861"/>
  <c r="CL28" i="861"/>
  <c r="CL29" i="861" s="1"/>
  <c r="CD28" i="861"/>
  <c r="CD29" i="861" s="1"/>
  <c r="BN73" i="861"/>
  <c r="N73" i="861" s="1"/>
  <c r="CK73" i="861"/>
  <c r="CC73" i="861"/>
  <c r="AP73" i="861"/>
  <c r="L73" i="861" s="1"/>
  <c r="CD73" i="861"/>
  <c r="BV73" i="861"/>
  <c r="BZ73" i="861"/>
  <c r="O73" i="861" s="1"/>
  <c r="P92" i="861"/>
  <c r="N92" i="861"/>
  <c r="L92" i="861"/>
  <c r="O87" i="861"/>
  <c r="M87" i="861"/>
  <c r="K87" i="861"/>
  <c r="K23" i="861"/>
  <c r="K2419" i="64" s="1"/>
  <c r="O96" i="861"/>
  <c r="M96" i="861"/>
  <c r="O44" i="861"/>
  <c r="M44" i="861"/>
  <c r="O92" i="861"/>
  <c r="M92" i="861"/>
  <c r="K92" i="861"/>
  <c r="P87" i="861"/>
  <c r="N87" i="861"/>
  <c r="L87" i="861"/>
  <c r="L44" i="861"/>
  <c r="L23" i="861"/>
  <c r="L2419" i="64" s="1"/>
  <c r="P23" i="861"/>
  <c r="P2419" i="64" s="1"/>
  <c r="N23" i="861"/>
  <c r="N2419" i="64" s="1"/>
  <c r="P96" i="861"/>
  <c r="N96" i="861"/>
  <c r="L96" i="861"/>
  <c r="P44" i="861"/>
  <c r="N44" i="861"/>
  <c r="M19" i="861"/>
  <c r="M2393" i="64" s="1"/>
  <c r="K19" i="861"/>
  <c r="K2393" i="64" s="1"/>
  <c r="CL73" i="861"/>
  <c r="P73" i="861" s="1"/>
  <c r="CH2419" i="64"/>
  <c r="BZ2419" i="64"/>
  <c r="BR2419" i="64"/>
  <c r="BJ2419" i="64"/>
  <c r="BB2419" i="64"/>
  <c r="AT2419" i="64"/>
  <c r="AL2419" i="64"/>
  <c r="AD2419" i="64"/>
  <c r="V2419" i="64"/>
  <c r="CI2393" i="64"/>
  <c r="CI2470" i="64"/>
  <c r="CI12" i="863"/>
  <c r="CA2393" i="64"/>
  <c r="CA2470" i="64"/>
  <c r="CA12" i="863"/>
  <c r="BS2393" i="64"/>
  <c r="BS2470" i="64"/>
  <c r="BS12" i="863"/>
  <c r="BK2393" i="64"/>
  <c r="BK2470" i="64"/>
  <c r="BK12" i="863"/>
  <c r="BC2393" i="64"/>
  <c r="BC2470" i="64"/>
  <c r="BC12" i="863"/>
  <c r="AU2393" i="64"/>
  <c r="AU2470" i="64"/>
  <c r="AU12" i="863"/>
  <c r="AM2393" i="64"/>
  <c r="AM2470" i="64"/>
  <c r="AM12" i="863"/>
  <c r="AE2393" i="64"/>
  <c r="AE2470" i="64"/>
  <c r="AE12" i="863"/>
  <c r="W2393" i="64"/>
  <c r="W2470" i="64"/>
  <c r="W12" i="863"/>
  <c r="CG2419" i="64"/>
  <c r="BY2419" i="64"/>
  <c r="BQ2419" i="64"/>
  <c r="BI2419" i="64"/>
  <c r="BA2419" i="64"/>
  <c r="AS2419" i="64"/>
  <c r="AK2419" i="64"/>
  <c r="AC2419" i="64"/>
  <c r="U2419" i="64"/>
  <c r="CH2393" i="64"/>
  <c r="CH2470" i="64"/>
  <c r="CH12" i="863"/>
  <c r="BZ2393" i="64"/>
  <c r="BZ2470" i="64"/>
  <c r="BZ12" i="863"/>
  <c r="BR2393" i="64"/>
  <c r="BR2470" i="64"/>
  <c r="BR12" i="863"/>
  <c r="BJ2393" i="64"/>
  <c r="BJ2470" i="64"/>
  <c r="BJ12" i="863"/>
  <c r="BB2393" i="64"/>
  <c r="BB2470" i="64"/>
  <c r="BB12" i="863"/>
  <c r="AT2393" i="64"/>
  <c r="AT2470" i="64"/>
  <c r="AT12" i="863"/>
  <c r="AL2393" i="64"/>
  <c r="AL2470" i="64"/>
  <c r="AL12" i="863"/>
  <c r="AD2393" i="64"/>
  <c r="AD2470" i="64"/>
  <c r="AD12" i="863"/>
  <c r="V2393" i="64"/>
  <c r="V2470" i="64"/>
  <c r="V12" i="863"/>
  <c r="L19" i="861"/>
  <c r="CH28" i="861"/>
  <c r="BZ28" i="861"/>
  <c r="CF2419" i="64"/>
  <c r="BX2419" i="64"/>
  <c r="BP2419" i="64"/>
  <c r="BH2419" i="64"/>
  <c r="AZ2419" i="64"/>
  <c r="AR2419" i="64"/>
  <c r="AJ2419" i="64"/>
  <c r="AB2419" i="64"/>
  <c r="T2419" i="64"/>
  <c r="CG2393" i="64"/>
  <c r="CG2470" i="64"/>
  <c r="CG12" i="863"/>
  <c r="BY2393" i="64"/>
  <c r="BY2470" i="64"/>
  <c r="BY12" i="863"/>
  <c r="BQ2393" i="64"/>
  <c r="BQ2470" i="64"/>
  <c r="BQ12" i="863"/>
  <c r="BI2393" i="64"/>
  <c r="BI2470" i="64"/>
  <c r="BI12" i="863"/>
  <c r="BA2393" i="64"/>
  <c r="BA2470" i="64"/>
  <c r="BA12" i="863"/>
  <c r="AS2393" i="64"/>
  <c r="AS2470" i="64"/>
  <c r="AS12" i="863"/>
  <c r="AK2393" i="64"/>
  <c r="AK2470" i="64"/>
  <c r="AK12" i="863"/>
  <c r="AC2393" i="64"/>
  <c r="AC2470" i="64"/>
  <c r="AC12" i="863"/>
  <c r="U2393" i="64"/>
  <c r="U2470" i="64"/>
  <c r="U12" i="863"/>
  <c r="CG28" i="861"/>
  <c r="CE2419" i="64"/>
  <c r="BW2419" i="64"/>
  <c r="BO2419" i="64"/>
  <c r="BG2419" i="64"/>
  <c r="AY2419" i="64"/>
  <c r="AQ2419" i="64"/>
  <c r="AI2419" i="64"/>
  <c r="AA2419" i="64"/>
  <c r="S2419" i="64"/>
  <c r="S2423" i="64" s="1"/>
  <c r="CF2393" i="64"/>
  <c r="CF2470" i="64"/>
  <c r="CF12" i="863"/>
  <c r="BX2393" i="64"/>
  <c r="BX2470" i="64"/>
  <c r="BX12" i="863"/>
  <c r="BP2393" i="64"/>
  <c r="BP2470" i="64"/>
  <c r="BP12" i="863"/>
  <c r="BH2393" i="64"/>
  <c r="BH2470" i="64"/>
  <c r="BH12" i="863"/>
  <c r="AZ2393" i="64"/>
  <c r="AZ2470" i="64"/>
  <c r="AZ12" i="863"/>
  <c r="AR2393" i="64"/>
  <c r="AR2470" i="64"/>
  <c r="AR12" i="863"/>
  <c r="AJ2393" i="64"/>
  <c r="AJ2470" i="64"/>
  <c r="AJ12" i="863"/>
  <c r="AB2393" i="64"/>
  <c r="AB2470" i="64"/>
  <c r="AB12" i="863"/>
  <c r="T2393" i="64"/>
  <c r="T2470" i="64"/>
  <c r="T12" i="863"/>
  <c r="BR29" i="861"/>
  <c r="CL2419" i="64"/>
  <c r="CD2419" i="64"/>
  <c r="BV2419" i="64"/>
  <c r="BN2419" i="64"/>
  <c r="BF2419" i="64"/>
  <c r="AX2419" i="64"/>
  <c r="AP2419" i="64"/>
  <c r="AH2419" i="64"/>
  <c r="Z2419" i="64"/>
  <c r="CE2393" i="64"/>
  <c r="CE2470" i="64"/>
  <c r="CE12" i="863"/>
  <c r="BW2393" i="64"/>
  <c r="BW2470" i="64"/>
  <c r="BW12" i="863"/>
  <c r="BO2393" i="64"/>
  <c r="BO2470" i="64"/>
  <c r="BO12" i="863"/>
  <c r="BG2393" i="64"/>
  <c r="BG2470" i="64"/>
  <c r="BG12" i="863"/>
  <c r="AY2393" i="64"/>
  <c r="AY2470" i="64"/>
  <c r="AY12" i="863"/>
  <c r="AQ2393" i="64"/>
  <c r="AQ2470" i="64"/>
  <c r="AQ12" i="863"/>
  <c r="AI2393" i="64"/>
  <c r="AI2470" i="64"/>
  <c r="AI12" i="863"/>
  <c r="AA2393" i="64"/>
  <c r="AA2470" i="64"/>
  <c r="AA12" i="863"/>
  <c r="S2393" i="64"/>
  <c r="S2397" i="64" s="1"/>
  <c r="S2470" i="64"/>
  <c r="S2474" i="64" s="1"/>
  <c r="S12" i="863"/>
  <c r="CK2419" i="64"/>
  <c r="CC2419" i="64"/>
  <c r="BU2419" i="64"/>
  <c r="BM2419" i="64"/>
  <c r="BE2419" i="64"/>
  <c r="AW2419" i="64"/>
  <c r="AO2419" i="64"/>
  <c r="AG2419" i="64"/>
  <c r="Y2419" i="64"/>
  <c r="O23" i="861"/>
  <c r="CL2393" i="64"/>
  <c r="CL2470" i="64"/>
  <c r="CL12" i="863"/>
  <c r="CD2393" i="64"/>
  <c r="CD2470" i="64"/>
  <c r="CD12" i="863"/>
  <c r="BV2393" i="64"/>
  <c r="BV2470" i="64"/>
  <c r="BV12" i="863"/>
  <c r="BN2393" i="64"/>
  <c r="BN2470" i="64"/>
  <c r="BN12" i="863"/>
  <c r="BF2393" i="64"/>
  <c r="BF2470" i="64"/>
  <c r="BF12" i="863"/>
  <c r="AX2393" i="64"/>
  <c r="AX2470" i="64"/>
  <c r="AX12" i="863"/>
  <c r="AP2393" i="64"/>
  <c r="AP2470" i="64"/>
  <c r="AP12" i="863"/>
  <c r="AH2393" i="64"/>
  <c r="AH2470" i="64"/>
  <c r="AH12" i="863"/>
  <c r="Z2393" i="64"/>
  <c r="Z2470" i="64"/>
  <c r="Z12" i="863"/>
  <c r="P19" i="861"/>
  <c r="CJ2419" i="64"/>
  <c r="CB2419" i="64"/>
  <c r="BT2419" i="64"/>
  <c r="BL2419" i="64"/>
  <c r="BD2419" i="64"/>
  <c r="AV2419" i="64"/>
  <c r="AN2419" i="64"/>
  <c r="AF2419" i="64"/>
  <c r="X2419" i="64"/>
  <c r="CK2393" i="64"/>
  <c r="CK2470" i="64"/>
  <c r="CK12" i="863"/>
  <c r="CC2393" i="64"/>
  <c r="CC2470" i="64"/>
  <c r="CC12" i="863"/>
  <c r="BU2393" i="64"/>
  <c r="BU2470" i="64"/>
  <c r="BU12" i="863"/>
  <c r="BM2393" i="64"/>
  <c r="BM2470" i="64"/>
  <c r="BM12" i="863"/>
  <c r="BE2393" i="64"/>
  <c r="BE2470" i="64"/>
  <c r="BE12" i="863"/>
  <c r="AW2393" i="64"/>
  <c r="AW2470" i="64"/>
  <c r="AW12" i="863"/>
  <c r="AO2393" i="64"/>
  <c r="AO2470" i="64"/>
  <c r="AO12" i="863"/>
  <c r="AG2393" i="64"/>
  <c r="AG2470" i="64"/>
  <c r="AG12" i="863"/>
  <c r="Y2393" i="64"/>
  <c r="Y2470" i="64"/>
  <c r="Y12" i="863"/>
  <c r="O19" i="861"/>
  <c r="CI2419" i="64"/>
  <c r="CA2419" i="64"/>
  <c r="BS2419" i="64"/>
  <c r="BK2419" i="64"/>
  <c r="BC2419" i="64"/>
  <c r="AU2419" i="64"/>
  <c r="AM2419" i="64"/>
  <c r="AE2419" i="64"/>
  <c r="W2419" i="64"/>
  <c r="M23" i="861"/>
  <c r="CJ2393" i="64"/>
  <c r="CJ2470" i="64"/>
  <c r="CJ12" i="863"/>
  <c r="CB2393" i="64"/>
  <c r="CB2470" i="64"/>
  <c r="CB12" i="863"/>
  <c r="BT2393" i="64"/>
  <c r="BT2470" i="64"/>
  <c r="BT12" i="863"/>
  <c r="BL2393" i="64"/>
  <c r="BL2470" i="64"/>
  <c r="BL12" i="863"/>
  <c r="BD2393" i="64"/>
  <c r="BD2470" i="64"/>
  <c r="BD12" i="863"/>
  <c r="AV2393" i="64"/>
  <c r="AV2470" i="64"/>
  <c r="AV12" i="863"/>
  <c r="AN2393" i="64"/>
  <c r="AN2470" i="64"/>
  <c r="AN12" i="863"/>
  <c r="AF2393" i="64"/>
  <c r="AF2470" i="64"/>
  <c r="AF12" i="863"/>
  <c r="X2393" i="64"/>
  <c r="X2470" i="64"/>
  <c r="X12" i="863"/>
  <c r="N19" i="861"/>
  <c r="M28" i="861" l="1"/>
  <c r="M29" i="861" s="1"/>
  <c r="L28" i="861"/>
  <c r="L29" i="861" s="1"/>
  <c r="P28" i="861"/>
  <c r="P29" i="861" s="1"/>
  <c r="K28" i="861"/>
  <c r="K29" i="861" s="1"/>
  <c r="N28" i="861"/>
  <c r="N29" i="861" s="1"/>
  <c r="K12" i="863"/>
  <c r="M2470" i="64"/>
  <c r="K2470" i="64"/>
  <c r="M12" i="863"/>
  <c r="T2474" i="64"/>
  <c r="T2476"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3" i="64"/>
  <c r="L2470" i="64"/>
  <c r="L12" i="863"/>
  <c r="L20" i="861"/>
  <c r="BJ67" i="863"/>
  <c r="BJ71" i="863"/>
  <c r="BJ69" i="863"/>
  <c r="BJ23" i="863" s="1"/>
  <c r="BJ34" i="861" s="1"/>
  <c r="W67" i="863"/>
  <c r="W71" i="863"/>
  <c r="W69" i="863"/>
  <c r="W23" i="863" s="1"/>
  <c r="W34" i="861" s="1"/>
  <c r="CI67" i="863"/>
  <c r="CI71" i="863"/>
  <c r="CI69" i="863"/>
  <c r="CI23" i="863" s="1"/>
  <c r="CI34" i="861" s="1"/>
  <c r="P2393" i="64"/>
  <c r="P2470"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3" i="64"/>
  <c r="O2470" i="64"/>
  <c r="O12" i="863"/>
  <c r="O20" i="861"/>
  <c r="BM69" i="863"/>
  <c r="BM23" i="863" s="1"/>
  <c r="BM34" i="861" s="1"/>
  <c r="BM67" i="863"/>
  <c r="BM71" i="863"/>
  <c r="Z71" i="863"/>
  <c r="Z69" i="863"/>
  <c r="Z23" i="863" s="1"/>
  <c r="Z34" i="861" s="1"/>
  <c r="Z67" i="863"/>
  <c r="CL71" i="863"/>
  <c r="CL69" i="863"/>
  <c r="CL23" i="863" s="1"/>
  <c r="CL34" i="861" s="1"/>
  <c r="CL67" i="863"/>
  <c r="S2476" i="64"/>
  <c r="AQ71" i="863"/>
  <c r="AQ69" i="863"/>
  <c r="AQ67" i="863"/>
  <c r="T2397" i="64"/>
  <c r="T2399"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3" i="64"/>
  <c r="N2470" i="64"/>
  <c r="N12" i="863"/>
  <c r="N20" i="861"/>
  <c r="CJ69" i="863"/>
  <c r="CJ23" i="863" s="1"/>
  <c r="CJ34" i="861" s="1"/>
  <c r="CJ67" i="863"/>
  <c r="CJ71" i="863"/>
  <c r="S2399"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19" i="64"/>
  <c r="AY71" i="863"/>
  <c r="AY69" i="863"/>
  <c r="AY23" i="863" s="1"/>
  <c r="AY34" i="861" s="1"/>
  <c r="AY67" i="863"/>
  <c r="BX71" i="863"/>
  <c r="BX69" i="863"/>
  <c r="BX23" i="863" s="1"/>
  <c r="BX34" i="861" s="1"/>
  <c r="BX67" i="863"/>
  <c r="S2425" i="64"/>
  <c r="BY71" i="863"/>
  <c r="BY69" i="863"/>
  <c r="BY23" i="863" s="1"/>
  <c r="BY34" i="861" s="1"/>
  <c r="BY67" i="863"/>
  <c r="T2423" i="64"/>
  <c r="T2425" i="64" s="1"/>
  <c r="AD67" i="863"/>
  <c r="AD71" i="863"/>
  <c r="AD69" i="863"/>
  <c r="AD23" i="863" s="1"/>
  <c r="AD34" i="861" s="1"/>
  <c r="BC67" i="863"/>
  <c r="BC71" i="863"/>
  <c r="BC69" i="863"/>
  <c r="BU69" i="863"/>
  <c r="BU23" i="863" s="1"/>
  <c r="BU34" i="861" s="1"/>
  <c r="BU67" i="863"/>
  <c r="BU71" i="863"/>
  <c r="M2419"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4" i="64"/>
  <c r="U2397" i="64"/>
  <c r="V2397" i="64" s="1"/>
  <c r="W2397" i="64" s="1"/>
  <c r="W2399"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3"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99" i="64"/>
  <c r="V2399" i="64"/>
  <c r="U2476" i="64"/>
  <c r="V2474" i="64"/>
  <c r="AY26" i="863"/>
  <c r="AY33" i="861"/>
  <c r="AY38" i="861" s="1"/>
  <c r="BH26" i="863"/>
  <c r="BH33" i="861"/>
  <c r="BH38" i="861" s="1"/>
  <c r="BK26" i="863"/>
  <c r="BK33" i="861"/>
  <c r="BK38" i="861" s="1"/>
  <c r="L23" i="863"/>
  <c r="AE34" i="861"/>
  <c r="L34" i="861" s="1"/>
  <c r="BN26" i="863"/>
  <c r="BN33" i="861"/>
  <c r="BN38" i="861" s="1"/>
  <c r="M23" i="863"/>
  <c r="AQ34" i="861"/>
  <c r="M34" i="861" s="1"/>
  <c r="BP26" i="863"/>
  <c r="BP33" i="861"/>
  <c r="BP38" i="861" s="1"/>
  <c r="AV26" i="863"/>
  <c r="AV33" i="861"/>
  <c r="AV38" i="861" s="1"/>
  <c r="AN26" i="863"/>
  <c r="AN33" i="861"/>
  <c r="AN38" i="861" s="1"/>
  <c r="AR26" i="863"/>
  <c r="AR33" i="861"/>
  <c r="AR38" i="861" s="1"/>
  <c r="V26" i="863"/>
  <c r="V33" i="861"/>
  <c r="V38" i="861" s="1"/>
  <c r="P72" i="863"/>
  <c r="AG26" i="863"/>
  <c r="AG33" i="861"/>
  <c r="AG38" i="861" s="1"/>
  <c r="AD26" i="863"/>
  <c r="AD33" i="861"/>
  <c r="AD38" i="861" s="1"/>
  <c r="N72" i="863"/>
  <c r="BT26" i="863"/>
  <c r="BT33" i="861"/>
  <c r="BT38" i="861" s="1"/>
  <c r="AL26" i="863"/>
  <c r="AL33" i="861"/>
  <c r="AL38" i="861" s="1"/>
  <c r="BS26" i="863"/>
  <c r="BS33" i="861"/>
  <c r="BS38" i="861" s="1"/>
  <c r="CC26" i="863"/>
  <c r="CC33" i="861"/>
  <c r="CC38" i="861" s="1"/>
  <c r="CG26" i="863"/>
  <c r="CG33" i="861"/>
  <c r="CG38" i="861" s="1"/>
  <c r="BY26" i="863"/>
  <c r="BY33" i="861"/>
  <c r="BY38" i="861" s="1"/>
  <c r="AM26" i="863"/>
  <c r="AM33" i="861"/>
  <c r="AM38" i="861" s="1"/>
  <c r="P22" i="863"/>
  <c r="CA26" i="863"/>
  <c r="CA33" i="861"/>
  <c r="P23" i="863"/>
  <c r="CA34" i="861"/>
  <c r="P34" i="861" s="1"/>
  <c r="BG26" i="863"/>
  <c r="BG33" i="861"/>
  <c r="BG38" i="861" s="1"/>
  <c r="T26" i="863"/>
  <c r="T33" i="861"/>
  <c r="T38" i="861" s="1"/>
  <c r="U26" i="863"/>
  <c r="U33" i="861"/>
  <c r="U38" i="861" s="1"/>
  <c r="AX26" i="863"/>
  <c r="AX33" i="861"/>
  <c r="AX38" i="861" s="1"/>
  <c r="W26" i="863"/>
  <c r="W33" i="861"/>
  <c r="W38" i="861" s="1"/>
  <c r="BL33" i="861"/>
  <c r="BL38" i="861" s="1"/>
  <c r="BL26" i="863"/>
  <c r="N23" i="863"/>
  <c r="BC34" i="861"/>
  <c r="N34" i="861" s="1"/>
  <c r="AS26" i="863"/>
  <c r="AS33" i="861"/>
  <c r="AS38" i="861" s="1"/>
  <c r="BQ26" i="863"/>
  <c r="BQ33" i="861"/>
  <c r="BQ38" i="861" s="1"/>
  <c r="CJ33" i="861"/>
  <c r="CJ38" i="861" s="1"/>
  <c r="CJ26" i="863"/>
  <c r="BV26" i="863"/>
  <c r="BV33" i="861"/>
  <c r="BV38" i="861" s="1"/>
  <c r="AH26" i="863"/>
  <c r="AH33" i="861"/>
  <c r="AH38" i="861" s="1"/>
  <c r="AC26" i="863"/>
  <c r="AC33" i="861"/>
  <c r="AC38" i="861" s="1"/>
  <c r="AI26" i="863"/>
  <c r="AI33" i="861"/>
  <c r="AI38" i="861" s="1"/>
  <c r="AB26" i="863"/>
  <c r="AB33" i="861"/>
  <c r="AB38" i="861" s="1"/>
  <c r="BO26" i="863"/>
  <c r="O22" i="863"/>
  <c r="BO33" i="861"/>
  <c r="AZ26" i="863"/>
  <c r="AZ33" i="861"/>
  <c r="AZ38" i="861" s="1"/>
  <c r="N22" i="863"/>
  <c r="BC26" i="863"/>
  <c r="BC33" i="861"/>
  <c r="BZ26" i="863"/>
  <c r="BZ33" i="861"/>
  <c r="BZ38" i="861" s="1"/>
  <c r="CE26" i="863"/>
  <c r="CE33" i="861"/>
  <c r="CE38" i="861" s="1"/>
  <c r="AW26" i="863"/>
  <c r="AW33" i="861"/>
  <c r="AW38" i="861" s="1"/>
  <c r="CF26" i="863"/>
  <c r="CF33" i="861"/>
  <c r="CF38" i="861" s="1"/>
  <c r="CI26" i="863"/>
  <c r="CI33" i="861"/>
  <c r="CI38" i="861" s="1"/>
  <c r="AO26" i="863"/>
  <c r="AO33" i="861"/>
  <c r="AO38" i="861" s="1"/>
  <c r="BF26" i="863"/>
  <c r="BF33" i="861"/>
  <c r="BF38" i="861" s="1"/>
  <c r="CB26" i="863"/>
  <c r="CB33" i="861"/>
  <c r="CB38" i="861" s="1"/>
  <c r="BB26" i="863"/>
  <c r="BB33" i="861"/>
  <c r="BB38" i="861" s="1"/>
  <c r="Y26" i="863"/>
  <c r="Y33" i="861"/>
  <c r="Y38" i="861" s="1"/>
  <c r="BI26" i="863"/>
  <c r="BI33" i="861"/>
  <c r="BI38" i="861" s="1"/>
  <c r="Z26" i="863"/>
  <c r="Z33" i="861"/>
  <c r="Z38" i="861" s="1"/>
  <c r="BE26" i="863"/>
  <c r="BE33" i="861"/>
  <c r="BE38" i="861" s="1"/>
  <c r="BJ26" i="863"/>
  <c r="BJ33" i="861"/>
  <c r="BJ38" i="861" s="1"/>
  <c r="CH26" i="863"/>
  <c r="CH33" i="861"/>
  <c r="CH38" i="861" s="1"/>
  <c r="M72" i="863"/>
  <c r="AT26" i="863"/>
  <c r="AT33" i="861"/>
  <c r="AT38" i="861" s="1"/>
  <c r="BX26" i="863"/>
  <c r="BX33" i="861"/>
  <c r="BX38" i="861" s="1"/>
  <c r="BD33" i="861"/>
  <c r="BD38" i="861" s="1"/>
  <c r="BD26" i="863"/>
  <c r="K72" i="863"/>
  <c r="BA26" i="863"/>
  <c r="BA33" i="861"/>
  <c r="BA38" i="861" s="1"/>
  <c r="AF33" i="861"/>
  <c r="AF38" i="861" s="1"/>
  <c r="AF26" i="863"/>
  <c r="AU26" i="863"/>
  <c r="AU33" i="861"/>
  <c r="AU38" i="861" s="1"/>
  <c r="BU26" i="863"/>
  <c r="BU33" i="861"/>
  <c r="BU38" i="861" s="1"/>
  <c r="AP26" i="863"/>
  <c r="AP33" i="861"/>
  <c r="AP38" i="861" s="1"/>
  <c r="O72" i="863"/>
  <c r="BR26" i="863"/>
  <c r="BR33" i="861"/>
  <c r="BR38" i="861" s="1"/>
  <c r="M22" i="863"/>
  <c r="AQ26" i="863"/>
  <c r="AQ33" i="861"/>
  <c r="V2423" i="64"/>
  <c r="S26" i="863"/>
  <c r="K22" i="863"/>
  <c r="S33" i="861"/>
  <c r="X33" i="861"/>
  <c r="X38" i="861" s="1"/>
  <c r="X26" i="863"/>
  <c r="AA26" i="863"/>
  <c r="AA33" i="861"/>
  <c r="AA38" i="861" s="1"/>
  <c r="AJ26" i="863"/>
  <c r="AJ33" i="861"/>
  <c r="AJ38" i="861" s="1"/>
  <c r="L72" i="863"/>
  <c r="AE26" i="863"/>
  <c r="L22" i="863"/>
  <c r="AE33" i="861"/>
  <c r="X2397" i="64"/>
  <c r="X2399" i="64" s="1"/>
  <c r="O23" i="863"/>
  <c r="BO34" i="861"/>
  <c r="O34" i="861" s="1"/>
  <c r="CD26" i="863"/>
  <c r="CD33" i="861"/>
  <c r="CD38" i="861" s="1"/>
  <c r="BM26" i="863"/>
  <c r="BM33" i="861"/>
  <c r="BM38" i="861" s="1"/>
  <c r="CK26" i="863"/>
  <c r="CK33" i="861"/>
  <c r="CK38" i="861" s="1"/>
  <c r="BW26" i="863"/>
  <c r="BW33" i="861"/>
  <c r="BW38" i="861" s="1"/>
  <c r="CL26" i="863"/>
  <c r="CL33" i="861"/>
  <c r="CL38" i="861" s="1"/>
  <c r="U2425" i="64"/>
  <c r="AK26" i="863"/>
  <c r="AK33" i="861"/>
  <c r="AK38" i="861" s="1"/>
  <c r="K23" i="863"/>
  <c r="S34" i="861"/>
  <c r="K34" i="861" s="1"/>
  <c r="L26" i="863" l="1"/>
  <c r="M26" i="863"/>
  <c r="V2476" i="64"/>
  <c r="W2474" i="64"/>
  <c r="AP40" i="861"/>
  <c r="AP2444" i="64"/>
  <c r="AP2496" i="64"/>
  <c r="AK40" i="861"/>
  <c r="AK2444" i="64"/>
  <c r="AK2496" i="64"/>
  <c r="V2425" i="64"/>
  <c r="AF40" i="861"/>
  <c r="AF2444" i="64"/>
  <c r="AF2496" i="64"/>
  <c r="AT40" i="861"/>
  <c r="AT2444" i="64"/>
  <c r="AT2496" i="64"/>
  <c r="CG2496" i="64"/>
  <c r="CG2444" i="64"/>
  <c r="CG40" i="861"/>
  <c r="BT40" i="861"/>
  <c r="BT2496" i="64"/>
  <c r="BT2444" i="64"/>
  <c r="V40" i="861"/>
  <c r="V2444" i="64"/>
  <c r="V2496" i="64"/>
  <c r="BP40" i="861"/>
  <c r="BP2496" i="64"/>
  <c r="BP2444" i="64"/>
  <c r="BK40" i="861"/>
  <c r="BK2444" i="64"/>
  <c r="BK2496" i="64"/>
  <c r="BM40" i="861"/>
  <c r="BM2496" i="64"/>
  <c r="BM2444" i="64"/>
  <c r="L33" i="861"/>
  <c r="AE38" i="861"/>
  <c r="BU40" i="861"/>
  <c r="BU2444" i="64"/>
  <c r="BU2496" i="64"/>
  <c r="BA40" i="861"/>
  <c r="BA2444" i="64"/>
  <c r="BA2496" i="64"/>
  <c r="Z40" i="861"/>
  <c r="Z2444" i="64"/>
  <c r="Z2496" i="64"/>
  <c r="CB40" i="861"/>
  <c r="CB2496" i="64"/>
  <c r="CB2444" i="64"/>
  <c r="CF40" i="861"/>
  <c r="CF2444" i="64"/>
  <c r="CF2496" i="64"/>
  <c r="N33" i="861"/>
  <c r="BC38" i="861"/>
  <c r="AB40" i="861"/>
  <c r="AB2496" i="64"/>
  <c r="AB2444" i="64"/>
  <c r="BV40" i="861"/>
  <c r="BV2496" i="64"/>
  <c r="BV2444" i="64"/>
  <c r="U40" i="861"/>
  <c r="U2444" i="64"/>
  <c r="U2496" i="64"/>
  <c r="P33" i="861"/>
  <c r="CA38" i="861"/>
  <c r="K33" i="861"/>
  <c r="S38" i="861"/>
  <c r="AA40" i="861"/>
  <c r="AA2496" i="64"/>
  <c r="AA2444" i="64"/>
  <c r="M33" i="861"/>
  <c r="AQ38" i="861"/>
  <c r="X40" i="861"/>
  <c r="X2444" i="64"/>
  <c r="X2496" i="64"/>
  <c r="CC40" i="861"/>
  <c r="CC2444" i="64"/>
  <c r="CC2496" i="64"/>
  <c r="AR40" i="861"/>
  <c r="AR2444" i="64"/>
  <c r="AR2496" i="64"/>
  <c r="BH40" i="861"/>
  <c r="BH2444" i="64"/>
  <c r="BH2496" i="64"/>
  <c r="CH2444" i="64"/>
  <c r="CH2496" i="64"/>
  <c r="CH40" i="861"/>
  <c r="BI40" i="861"/>
  <c r="BI2444" i="64"/>
  <c r="BI2496" i="64"/>
  <c r="BF40" i="861"/>
  <c r="BF2444" i="64"/>
  <c r="BF2496" i="64"/>
  <c r="AW40" i="861"/>
  <c r="AW2496" i="64"/>
  <c r="AW2444" i="64"/>
  <c r="N26" i="863"/>
  <c r="AI40" i="861"/>
  <c r="AI2444" i="64"/>
  <c r="AI2496" i="64"/>
  <c r="T40" i="861"/>
  <c r="T2444" i="64"/>
  <c r="T2496" i="64"/>
  <c r="P26" i="863"/>
  <c r="AD40" i="861"/>
  <c r="AD2444" i="64"/>
  <c r="AD2496" i="64"/>
  <c r="K26" i="863"/>
  <c r="BR40" i="861"/>
  <c r="BR2496" i="64"/>
  <c r="BR2444" i="64"/>
  <c r="AZ40" i="861"/>
  <c r="AZ2444" i="64"/>
  <c r="AZ2496" i="64"/>
  <c r="CJ40" i="861"/>
  <c r="CJ2496" i="64"/>
  <c r="CJ2444" i="64"/>
  <c r="BL40" i="861"/>
  <c r="BL2496" i="64"/>
  <c r="BL2444" i="64"/>
  <c r="AM40" i="861"/>
  <c r="AM2496" i="64"/>
  <c r="AM2444" i="64"/>
  <c r="BS40" i="861"/>
  <c r="BS2496" i="64"/>
  <c r="BS2444" i="64"/>
  <c r="AN40" i="861"/>
  <c r="AN2496" i="64"/>
  <c r="AN2444" i="64"/>
  <c r="BN40" i="861"/>
  <c r="BN2444" i="64"/>
  <c r="BN2496" i="64"/>
  <c r="AY40" i="861"/>
  <c r="AY2444" i="64"/>
  <c r="AY2496" i="64"/>
  <c r="CD40" i="861"/>
  <c r="CD2444" i="64"/>
  <c r="CD2496" i="64"/>
  <c r="AU40" i="861"/>
  <c r="AU2496" i="64"/>
  <c r="AU2444" i="64"/>
  <c r="BJ40" i="861"/>
  <c r="BJ2444" i="64"/>
  <c r="BJ2496" i="64"/>
  <c r="Y40" i="861"/>
  <c r="Y2444" i="64"/>
  <c r="Y2496" i="64"/>
  <c r="AO40" i="861"/>
  <c r="AO2496" i="64"/>
  <c r="AO2444" i="64"/>
  <c r="CE40" i="861"/>
  <c r="CE2444" i="64"/>
  <c r="CE2496" i="64"/>
  <c r="AC40" i="861"/>
  <c r="AC2444" i="64"/>
  <c r="AC2496" i="64"/>
  <c r="BQ40" i="861"/>
  <c r="BQ2444" i="64"/>
  <c r="BQ2496" i="64"/>
  <c r="W40" i="861"/>
  <c r="W2496" i="64"/>
  <c r="W2444" i="64"/>
  <c r="BG40" i="861"/>
  <c r="BG2444" i="64"/>
  <c r="BG2496" i="64"/>
  <c r="AG40" i="861"/>
  <c r="AG2496" i="64"/>
  <c r="AG2444" i="64"/>
  <c r="BW40" i="861"/>
  <c r="BW2444" i="64"/>
  <c r="BW2496" i="64"/>
  <c r="AJ40" i="861"/>
  <c r="AJ2444" i="64"/>
  <c r="AJ2496" i="64"/>
  <c r="BD40" i="861"/>
  <c r="BD2496" i="64"/>
  <c r="BD2444" i="64"/>
  <c r="BX40" i="861"/>
  <c r="BX2444" i="64"/>
  <c r="BX2496" i="64"/>
  <c r="BO38" i="861"/>
  <c r="O33" i="861"/>
  <c r="BY40" i="861"/>
  <c r="BY2444" i="64"/>
  <c r="BY2496" i="64"/>
  <c r="AL40" i="861"/>
  <c r="AL2444" i="64"/>
  <c r="AL2496" i="64"/>
  <c r="AV40" i="861"/>
  <c r="AV2496" i="64"/>
  <c r="AV2444" i="64"/>
  <c r="CL40" i="861"/>
  <c r="CL2444" i="64"/>
  <c r="CL2496" i="64"/>
  <c r="CK40" i="861"/>
  <c r="CK2496" i="64"/>
  <c r="CK2444" i="64"/>
  <c r="Y2397" i="64"/>
  <c r="W2423" i="64"/>
  <c r="W2425" i="64" s="1"/>
  <c r="BE40" i="861"/>
  <c r="BE2496" i="64"/>
  <c r="BE2444" i="64"/>
  <c r="BB40" i="861"/>
  <c r="BB2444" i="64"/>
  <c r="BB2496" i="64"/>
  <c r="CI40" i="861"/>
  <c r="CI2496" i="64"/>
  <c r="CI2444" i="64"/>
  <c r="BZ2444" i="64"/>
  <c r="BZ2496" i="64"/>
  <c r="BZ40" i="861"/>
  <c r="O26" i="863"/>
  <c r="AH40" i="861"/>
  <c r="AH2444" i="64"/>
  <c r="AH2496" i="64"/>
  <c r="AS40" i="861"/>
  <c r="AS2496" i="64"/>
  <c r="AS2444" i="64"/>
  <c r="AX40" i="861"/>
  <c r="AX2444" i="64"/>
  <c r="AX2496" i="64"/>
  <c r="X2474" i="64" l="1"/>
  <c r="W2476" i="64"/>
  <c r="CI2522" i="64"/>
  <c r="CI2525" i="64" s="1"/>
  <c r="CI41" i="861"/>
  <c r="CI52" i="861"/>
  <c r="AH2522" i="64"/>
  <c r="AH2525" i="64" s="1"/>
  <c r="AH41" i="861"/>
  <c r="AH52" i="861"/>
  <c r="Z2397" i="64"/>
  <c r="Y2399" i="64"/>
  <c r="BY2522" i="64"/>
  <c r="BY2525" i="64" s="1"/>
  <c r="BY41" i="861"/>
  <c r="BY52" i="861"/>
  <c r="AX2522" i="64"/>
  <c r="AX2525" i="64" s="1"/>
  <c r="AX41" i="861"/>
  <c r="AX52" i="861"/>
  <c r="BZ2522" i="64"/>
  <c r="BZ2525" i="64" s="1"/>
  <c r="BZ41" i="861"/>
  <c r="BZ52" i="861"/>
  <c r="BB2522" i="64"/>
  <c r="BB2525" i="64" s="1"/>
  <c r="BB41" i="861"/>
  <c r="BB52" i="861"/>
  <c r="AG2522" i="64"/>
  <c r="AG2525" i="64" s="1"/>
  <c r="AG41" i="861"/>
  <c r="AG52" i="861"/>
  <c r="BJ2522" i="64"/>
  <c r="BJ2525" i="64" s="1"/>
  <c r="BJ41" i="861"/>
  <c r="BJ52" i="861"/>
  <c r="BL2522" i="64"/>
  <c r="BL2525" i="64" s="1"/>
  <c r="BL41" i="861"/>
  <c r="BL52" i="861"/>
  <c r="CH2522" i="64"/>
  <c r="CH2525" i="64" s="1"/>
  <c r="CH41" i="861"/>
  <c r="CH52" i="861"/>
  <c r="X2522" i="64"/>
  <c r="X2525" i="64" s="1"/>
  <c r="X41" i="861"/>
  <c r="X52" i="861"/>
  <c r="BV2522" i="64"/>
  <c r="BV2525" i="64" s="1"/>
  <c r="BV41" i="861"/>
  <c r="BV52" i="861"/>
  <c r="CF2522" i="64"/>
  <c r="CF2525" i="64" s="1"/>
  <c r="CF41" i="861"/>
  <c r="CF52" i="861"/>
  <c r="AV2522" i="64"/>
  <c r="AV2525" i="64" s="1"/>
  <c r="AV41" i="861"/>
  <c r="AV52" i="861"/>
  <c r="O38" i="861"/>
  <c r="BO40" i="861"/>
  <c r="BO2444" i="64"/>
  <c r="BO2496" i="64"/>
  <c r="BQ2522" i="64"/>
  <c r="BQ2525" i="64" s="1"/>
  <c r="BQ41" i="861"/>
  <c r="BQ52" i="861"/>
  <c r="AY2522" i="64"/>
  <c r="AY2525" i="64" s="1"/>
  <c r="AY41" i="861"/>
  <c r="AY52" i="861"/>
  <c r="AW2522" i="64"/>
  <c r="AW2525" i="64" s="1"/>
  <c r="AW41" i="861"/>
  <c r="AW52" i="861"/>
  <c r="P38" i="861"/>
  <c r="CA40" i="861"/>
  <c r="CA2444" i="64"/>
  <c r="CA2496" i="64"/>
  <c r="BA2522" i="64"/>
  <c r="BA2525" i="64" s="1"/>
  <c r="BA41" i="861"/>
  <c r="BA52" i="861"/>
  <c r="BM2522" i="64"/>
  <c r="BM2525" i="64" s="1"/>
  <c r="BM41" i="861"/>
  <c r="BM52" i="861"/>
  <c r="AJ2522" i="64"/>
  <c r="AJ2525" i="64" s="1"/>
  <c r="AJ41" i="861"/>
  <c r="AJ52" i="861"/>
  <c r="AO2522" i="64"/>
  <c r="AO2525" i="64" s="1"/>
  <c r="AO41" i="861"/>
  <c r="AO52" i="861"/>
  <c r="BS2522" i="64"/>
  <c r="BS2525" i="64" s="1"/>
  <c r="BS41" i="861"/>
  <c r="BS52" i="861"/>
  <c r="BR2522" i="64"/>
  <c r="BR2525" i="64" s="1"/>
  <c r="BR41" i="861"/>
  <c r="BR52" i="861"/>
  <c r="T2522" i="64"/>
  <c r="T2525" i="64" s="1"/>
  <c r="T41" i="861"/>
  <c r="T52" i="861"/>
  <c r="AR2522" i="64"/>
  <c r="AR2525" i="64" s="1"/>
  <c r="AR41" i="861"/>
  <c r="AR52" i="861"/>
  <c r="AQ40" i="861"/>
  <c r="M38" i="861"/>
  <c r="AQ2444" i="64"/>
  <c r="AQ2496" i="64"/>
  <c r="V2522" i="64"/>
  <c r="V2525" i="64" s="1"/>
  <c r="V41" i="861"/>
  <c r="V52" i="861"/>
  <c r="AK2522" i="64"/>
  <c r="AK2525" i="64" s="1"/>
  <c r="AK41" i="861"/>
  <c r="AK52" i="861"/>
  <c r="CK2522" i="64"/>
  <c r="CK2525" i="64" s="1"/>
  <c r="CK41" i="861"/>
  <c r="CK52" i="861"/>
  <c r="AS2522" i="64"/>
  <c r="AS2525" i="64" s="1"/>
  <c r="AS41" i="861"/>
  <c r="AS52" i="861"/>
  <c r="BG2522" i="64"/>
  <c r="BG2525" i="64" s="1"/>
  <c r="BG41" i="861"/>
  <c r="BG52" i="861"/>
  <c r="AU2522" i="64"/>
  <c r="AU2525" i="64" s="1"/>
  <c r="AU41" i="861"/>
  <c r="AU52" i="861"/>
  <c r="CJ2522" i="64"/>
  <c r="CJ2525" i="64" s="1"/>
  <c r="CJ41" i="861"/>
  <c r="CJ52" i="861"/>
  <c r="AB2522" i="64"/>
  <c r="AB2525" i="64" s="1"/>
  <c r="AB41" i="861"/>
  <c r="AB52" i="861"/>
  <c r="CB2522" i="64"/>
  <c r="CB2525" i="64" s="1"/>
  <c r="CB41" i="861"/>
  <c r="CB52" i="861"/>
  <c r="AT2522" i="64"/>
  <c r="AT2525" i="64" s="1"/>
  <c r="AT41" i="861"/>
  <c r="AT52" i="861"/>
  <c r="BE2522" i="64"/>
  <c r="BE2525" i="64" s="1"/>
  <c r="BE41" i="861"/>
  <c r="BE52" i="861"/>
  <c r="X2423" i="64"/>
  <c r="X2425" i="64" s="1"/>
  <c r="AL2522" i="64"/>
  <c r="AL2525" i="64" s="1"/>
  <c r="AL41" i="861"/>
  <c r="AL52" i="861"/>
  <c r="BX2522" i="64"/>
  <c r="BX2525" i="64" s="1"/>
  <c r="BX41" i="861"/>
  <c r="BX52" i="861"/>
  <c r="AC2522" i="64"/>
  <c r="AC2525" i="64" s="1"/>
  <c r="AC41" i="861"/>
  <c r="AC52" i="861"/>
  <c r="BN2522" i="64"/>
  <c r="BN2525" i="64" s="1"/>
  <c r="BN41" i="861"/>
  <c r="BN52" i="861"/>
  <c r="BF2522" i="64"/>
  <c r="BF2525" i="64" s="1"/>
  <c r="BF41" i="861"/>
  <c r="BF52" i="861"/>
  <c r="BC40" i="861"/>
  <c r="N38" i="861"/>
  <c r="BC2496" i="64"/>
  <c r="BC2444" i="64"/>
  <c r="BU2522" i="64"/>
  <c r="BU2525" i="64" s="1"/>
  <c r="BU41" i="861"/>
  <c r="BU52" i="861"/>
  <c r="BK2522" i="64"/>
  <c r="BK2525" i="64" s="1"/>
  <c r="BK41" i="861"/>
  <c r="BK52" i="861"/>
  <c r="BW2522" i="64"/>
  <c r="BW2525" i="64" s="1"/>
  <c r="BW41" i="861"/>
  <c r="BW52" i="861"/>
  <c r="Y2522" i="64"/>
  <c r="Y2525" i="64" s="1"/>
  <c r="Y41" i="861"/>
  <c r="Y52" i="861"/>
  <c r="AM2522" i="64"/>
  <c r="AM2525" i="64" s="1"/>
  <c r="AM41" i="861"/>
  <c r="AM52" i="861"/>
  <c r="AI2522" i="64"/>
  <c r="AI2525" i="64" s="1"/>
  <c r="AI41" i="861"/>
  <c r="AI52" i="861"/>
  <c r="CC2522" i="64"/>
  <c r="CC2525" i="64" s="1"/>
  <c r="CC41" i="861"/>
  <c r="CC52" i="861"/>
  <c r="U2522" i="64"/>
  <c r="U2525" i="64" s="1"/>
  <c r="U41" i="861"/>
  <c r="U52" i="861"/>
  <c r="AE40" i="861"/>
  <c r="L38" i="861"/>
  <c r="AE2496" i="64"/>
  <c r="AE2444" i="64"/>
  <c r="BT2522" i="64"/>
  <c r="BT2525" i="64" s="1"/>
  <c r="BT41" i="861"/>
  <c r="BT52" i="861"/>
  <c r="AP2522" i="64"/>
  <c r="AP2525" i="64" s="1"/>
  <c r="AP41" i="861"/>
  <c r="AP52" i="861"/>
  <c r="CL2522" i="64"/>
  <c r="CL2525" i="64" s="1"/>
  <c r="CL41" i="861"/>
  <c r="CL52" i="861"/>
  <c r="W2522" i="64"/>
  <c r="W2525" i="64" s="1"/>
  <c r="W41" i="861"/>
  <c r="W52" i="861"/>
  <c r="CD2522" i="64"/>
  <c r="CD2525" i="64" s="1"/>
  <c r="CD41" i="861"/>
  <c r="CD52" i="861"/>
  <c r="AZ2522" i="64"/>
  <c r="AZ2525" i="64" s="1"/>
  <c r="AZ41" i="861"/>
  <c r="AZ52" i="861"/>
  <c r="AD2522" i="64"/>
  <c r="AD2525" i="64" s="1"/>
  <c r="AD41" i="861"/>
  <c r="AD52" i="861"/>
  <c r="AA2522" i="64"/>
  <c r="AA2525" i="64" s="1"/>
  <c r="AA41" i="861"/>
  <c r="AA52" i="861"/>
  <c r="Z2522" i="64"/>
  <c r="Z2525" i="64" s="1"/>
  <c r="Z41" i="861"/>
  <c r="Z52" i="861"/>
  <c r="CG2522" i="64"/>
  <c r="CG2525" i="64" s="1"/>
  <c r="CG41" i="861"/>
  <c r="CG52" i="861"/>
  <c r="AF2522" i="64"/>
  <c r="AF2525" i="64" s="1"/>
  <c r="AF41" i="861"/>
  <c r="AF52" i="861"/>
  <c r="BD2522" i="64"/>
  <c r="BD2525" i="64" s="1"/>
  <c r="BD41" i="861"/>
  <c r="BD52" i="861"/>
  <c r="CE2522" i="64"/>
  <c r="CE2525" i="64" s="1"/>
  <c r="CE41" i="861"/>
  <c r="CE52" i="861"/>
  <c r="AN2522" i="64"/>
  <c r="AN2525" i="64" s="1"/>
  <c r="AN41" i="861"/>
  <c r="AN52" i="861"/>
  <c r="BI2522" i="64"/>
  <c r="BI2525" i="64" s="1"/>
  <c r="BI41" i="861"/>
  <c r="BI52" i="861"/>
  <c r="BH2522" i="64"/>
  <c r="BH2525" i="64" s="1"/>
  <c r="BH41" i="861"/>
  <c r="BH52" i="861"/>
  <c r="S40" i="861"/>
  <c r="K38" i="861"/>
  <c r="S2444" i="64"/>
  <c r="S2448" i="64" s="1"/>
  <c r="S2496" i="64"/>
  <c r="S2500" i="64" s="1"/>
  <c r="T2500" i="64" s="1"/>
  <c r="BP2522" i="64"/>
  <c r="BP2525" i="64" s="1"/>
  <c r="BP41" i="861"/>
  <c r="BP52" i="861"/>
  <c r="X2476" i="64" l="1"/>
  <c r="Y2474" i="64"/>
  <c r="U2500" i="64"/>
  <c r="AP53" i="861"/>
  <c r="AP54" i="861" s="1"/>
  <c r="AT53" i="861"/>
  <c r="AT54" i="861" s="1"/>
  <c r="S2522" i="64"/>
  <c r="S2525" i="64" s="1"/>
  <c r="K2525" i="64" s="1"/>
  <c r="K40" i="861"/>
  <c r="S41" i="861"/>
  <c r="S52" i="861"/>
  <c r="AA53" i="861"/>
  <c r="AA54" i="861" s="1"/>
  <c r="BA53" i="861"/>
  <c r="BA54" i="861" s="1"/>
  <c r="P2444" i="64"/>
  <c r="P2496" i="64"/>
  <c r="AV53" i="861"/>
  <c r="AV54" i="861" s="1"/>
  <c r="BJ53" i="861"/>
  <c r="BJ54" i="861" s="1"/>
  <c r="BN53" i="861"/>
  <c r="BN54" i="861" s="1"/>
  <c r="CB53" i="861"/>
  <c r="CB54" i="861" s="1"/>
  <c r="BS53" i="861"/>
  <c r="BS54" i="861" s="1"/>
  <c r="X53" i="861"/>
  <c r="X54" i="861" s="1"/>
  <c r="AX53" i="861"/>
  <c r="AX54" i="861" s="1"/>
  <c r="Y53" i="861"/>
  <c r="Y54" i="861" s="1"/>
  <c r="BH53" i="861"/>
  <c r="BH54" i="861" s="1"/>
  <c r="AN53" i="861"/>
  <c r="AN54" i="861" s="1"/>
  <c r="BD53" i="861"/>
  <c r="BD54" i="861" s="1"/>
  <c r="CC53" i="861"/>
  <c r="CC54" i="861" s="1"/>
  <c r="BF53" i="861"/>
  <c r="BF54" i="861" s="1"/>
  <c r="Y2423" i="64"/>
  <c r="AU53" i="861"/>
  <c r="AU54" i="861" s="1"/>
  <c r="V53" i="861"/>
  <c r="V54" i="861" s="1"/>
  <c r="T53" i="861"/>
  <c r="T54" i="861" s="1"/>
  <c r="AJ53" i="861"/>
  <c r="AJ54" i="861" s="1"/>
  <c r="AY53" i="861"/>
  <c r="AY54" i="861" s="1"/>
  <c r="AZ53" i="861"/>
  <c r="AZ54" i="861" s="1"/>
  <c r="BX53" i="861"/>
  <c r="BX54" i="861" s="1"/>
  <c r="CK53" i="861"/>
  <c r="CK54" i="861" s="1"/>
  <c r="AW53" i="861"/>
  <c r="AW54" i="861" s="1"/>
  <c r="CF53" i="861"/>
  <c r="CF54" i="861" s="1"/>
  <c r="BL53" i="861"/>
  <c r="BL54" i="861" s="1"/>
  <c r="BB53" i="861"/>
  <c r="BB54" i="861" s="1"/>
  <c r="AF53" i="861"/>
  <c r="AF54" i="861" s="1"/>
  <c r="AE2522" i="64"/>
  <c r="AE2525" i="64" s="1"/>
  <c r="L2525" i="64" s="1"/>
  <c r="AE41" i="861"/>
  <c r="AE52" i="861"/>
  <c r="L40" i="861"/>
  <c r="AM53" i="861"/>
  <c r="AM54" i="861" s="1"/>
  <c r="BK53" i="861"/>
  <c r="BK54" i="861" s="1"/>
  <c r="AB53" i="861"/>
  <c r="AB54" i="861" s="1"/>
  <c r="AQ2522" i="64"/>
  <c r="AQ2525" i="64" s="1"/>
  <c r="M2525" i="64" s="1"/>
  <c r="M40" i="861"/>
  <c r="AQ41" i="861"/>
  <c r="AQ52" i="861"/>
  <c r="AA2397" i="64"/>
  <c r="CI53" i="861"/>
  <c r="CI54" i="861" s="1"/>
  <c r="L2496" i="64"/>
  <c r="L2444" i="64"/>
  <c r="M2496" i="64"/>
  <c r="M2444" i="64"/>
  <c r="S2502" i="64"/>
  <c r="T2502" i="64"/>
  <c r="BT53" i="861"/>
  <c r="BT54" i="861" s="1"/>
  <c r="N2496" i="64"/>
  <c r="N2444" i="64"/>
  <c r="CJ53" i="861"/>
  <c r="CJ54" i="861" s="1"/>
  <c r="AR53" i="861"/>
  <c r="AR54" i="861" s="1"/>
  <c r="BR53" i="861"/>
  <c r="BR54" i="861" s="1"/>
  <c r="BM53" i="861"/>
  <c r="BM54" i="861" s="1"/>
  <c r="CH53" i="861"/>
  <c r="CH54" i="861" s="1"/>
  <c r="AG53" i="861"/>
  <c r="AG54" i="861" s="1"/>
  <c r="Z2399" i="64"/>
  <c r="Z53" i="861"/>
  <c r="Z54" i="861" s="1"/>
  <c r="W53" i="861"/>
  <c r="W54" i="861" s="1"/>
  <c r="BI53" i="861"/>
  <c r="BI54" i="861" s="1"/>
  <c r="BP53" i="861"/>
  <c r="BP54" i="861" s="1"/>
  <c r="S2450" i="64"/>
  <c r="CE53" i="861"/>
  <c r="CE54" i="861" s="1"/>
  <c r="AD53" i="861"/>
  <c r="AD54" i="861" s="1"/>
  <c r="CD53" i="861"/>
  <c r="CD54" i="861" s="1"/>
  <c r="CL53" i="861"/>
  <c r="CL54" i="861" s="1"/>
  <c r="U53" i="861"/>
  <c r="U54" i="861" s="1"/>
  <c r="BW53" i="861"/>
  <c r="BW54" i="861" s="1"/>
  <c r="BC2522" i="64"/>
  <c r="BC2525" i="64" s="1"/>
  <c r="N2525" i="64" s="1"/>
  <c r="BC41" i="861"/>
  <c r="BC52" i="861"/>
  <c r="N40" i="861"/>
  <c r="AC53" i="861"/>
  <c r="AC54" i="861" s="1"/>
  <c r="AL53" i="861"/>
  <c r="AL54" i="861" s="1"/>
  <c r="AS53" i="861"/>
  <c r="AS54" i="861" s="1"/>
  <c r="AK53" i="861"/>
  <c r="AK54" i="861" s="1"/>
  <c r="AO53" i="861"/>
  <c r="AO54" i="861" s="1"/>
  <c r="T2448" i="64"/>
  <c r="BO2522" i="64"/>
  <c r="BO2525" i="64" s="1"/>
  <c r="O2525" i="64" s="1"/>
  <c r="O40" i="861"/>
  <c r="BO41" i="861"/>
  <c r="BO52" i="861"/>
  <c r="BV53" i="861"/>
  <c r="BV54" i="861" s="1"/>
  <c r="BZ53" i="861"/>
  <c r="BZ54" i="861" s="1"/>
  <c r="BY53" i="861"/>
  <c r="BY54" i="861" s="1"/>
  <c r="K2444" i="64"/>
  <c r="K2496" i="64"/>
  <c r="CG53" i="861"/>
  <c r="CG54" i="861" s="1"/>
  <c r="AI53" i="861"/>
  <c r="AI54" i="861" s="1"/>
  <c r="BU53" i="861"/>
  <c r="BU54" i="861" s="1"/>
  <c r="BE53" i="861"/>
  <c r="BE54" i="861" s="1"/>
  <c r="BG53" i="861"/>
  <c r="BG54" i="861" s="1"/>
  <c r="CA2522" i="64"/>
  <c r="CA2525" i="64" s="1"/>
  <c r="P2525" i="64" s="1"/>
  <c r="CA41" i="861"/>
  <c r="CA52" i="861"/>
  <c r="P40" i="861"/>
  <c r="BQ53" i="861"/>
  <c r="BQ54" i="861" s="1"/>
  <c r="O2444" i="64"/>
  <c r="O2496" i="64"/>
  <c r="AH53" i="861"/>
  <c r="AH54" i="861" s="1"/>
  <c r="Y2476" i="64" l="1"/>
  <c r="Z2474" i="64"/>
  <c r="AA55" i="861"/>
  <c r="AA84" i="861"/>
  <c r="AA89" i="861" s="1"/>
  <c r="AA98" i="861" s="1"/>
  <c r="T55" i="861"/>
  <c r="T84" i="861"/>
  <c r="T89" i="861" s="1"/>
  <c r="T98" i="861" s="1"/>
  <c r="V55" i="861"/>
  <c r="V84" i="861"/>
  <c r="V89" i="861" s="1"/>
  <c r="V98" i="861" s="1"/>
  <c r="AU55" i="861"/>
  <c r="AU84" i="861"/>
  <c r="AU89" i="861" s="1"/>
  <c r="AU98" i="861" s="1"/>
  <c r="Z55" i="861"/>
  <c r="Z84" i="861"/>
  <c r="Z89" i="861" s="1"/>
  <c r="Z98" i="861" s="1"/>
  <c r="BH55" i="861"/>
  <c r="BH84" i="861"/>
  <c r="BH89" i="861" s="1"/>
  <c r="BH98" i="861" s="1"/>
  <c r="BQ55" i="861"/>
  <c r="BQ84" i="861"/>
  <c r="BQ89" i="861" s="1"/>
  <c r="BQ98" i="861" s="1"/>
  <c r="BJ55" i="861"/>
  <c r="BJ84" i="861"/>
  <c r="BJ89" i="861" s="1"/>
  <c r="BJ98" i="861" s="1"/>
  <c r="AM55" i="861"/>
  <c r="AM84" i="861"/>
  <c r="AM89" i="861" s="1"/>
  <c r="AM98" i="861" s="1"/>
  <c r="AZ55" i="861"/>
  <c r="AZ84" i="861"/>
  <c r="AZ89" i="861" s="1"/>
  <c r="AZ98" i="861" s="1"/>
  <c r="CL84" i="861"/>
  <c r="CL89" i="861" s="1"/>
  <c r="CL98" i="861" s="1"/>
  <c r="CL55" i="861"/>
  <c r="BL55" i="861"/>
  <c r="BL84" i="861"/>
  <c r="BL89" i="861" s="1"/>
  <c r="BL98" i="861" s="1"/>
  <c r="AT55" i="861"/>
  <c r="AT84" i="861"/>
  <c r="AT89" i="861" s="1"/>
  <c r="AT98" i="861" s="1"/>
  <c r="BE55" i="861"/>
  <c r="BE84" i="861"/>
  <c r="BE89" i="861" s="1"/>
  <c r="BE98" i="861" s="1"/>
  <c r="BD55" i="861"/>
  <c r="BD84" i="861"/>
  <c r="BD89" i="861" s="1"/>
  <c r="BD98" i="861" s="1"/>
  <c r="AK55" i="861"/>
  <c r="AK84" i="861"/>
  <c r="AK89" i="861" s="1"/>
  <c r="AK98" i="861" s="1"/>
  <c r="CF55" i="861"/>
  <c r="CF84" i="861"/>
  <c r="CF89" i="861" s="1"/>
  <c r="CF98" i="861" s="1"/>
  <c r="AP55" i="861"/>
  <c r="AP84" i="861"/>
  <c r="AP89" i="861" s="1"/>
  <c r="AP98" i="861" s="1"/>
  <c r="W55" i="861"/>
  <c r="W84" i="861"/>
  <c r="W89" i="861" s="1"/>
  <c r="W98" i="861" s="1"/>
  <c r="BN55" i="861"/>
  <c r="BN84" i="861"/>
  <c r="BN89" i="861" s="1"/>
  <c r="BN98" i="861" s="1"/>
  <c r="BT55" i="861"/>
  <c r="BT84" i="861"/>
  <c r="BT89" i="861" s="1"/>
  <c r="BT98" i="861" s="1"/>
  <c r="AW55" i="861"/>
  <c r="AW84" i="861"/>
  <c r="AW89" i="861" s="1"/>
  <c r="AW98" i="861" s="1"/>
  <c r="BA55" i="861"/>
  <c r="BA84" i="861"/>
  <c r="BA89" i="861" s="1"/>
  <c r="BA98" i="861" s="1"/>
  <c r="AD55" i="861"/>
  <c r="AD84" i="861"/>
  <c r="AD89" i="861" s="1"/>
  <c r="AD98" i="861" s="1"/>
  <c r="CI55" i="861"/>
  <c r="CI84" i="861"/>
  <c r="CI89" i="861" s="1"/>
  <c r="CI98" i="861" s="1"/>
  <c r="AE53" i="861"/>
  <c r="L53" i="861" s="1"/>
  <c r="L52" i="861"/>
  <c r="BX55" i="861"/>
  <c r="BX84" i="861"/>
  <c r="BX89" i="861" s="1"/>
  <c r="BX98" i="861" s="1"/>
  <c r="Z2423" i="64"/>
  <c r="Z2425" i="64" s="1"/>
  <c r="AX55" i="861"/>
  <c r="AX84" i="861"/>
  <c r="AX89" i="861" s="1"/>
  <c r="AX98" i="861" s="1"/>
  <c r="CB55" i="861"/>
  <c r="CB84" i="861"/>
  <c r="CB89" i="861" s="1"/>
  <c r="CB98" i="861" s="1"/>
  <c r="K2522" i="64"/>
  <c r="K41" i="861"/>
  <c r="AL55" i="861"/>
  <c r="AL84" i="861"/>
  <c r="AL89" i="861" s="1"/>
  <c r="AL98" i="861" s="1"/>
  <c r="BI55" i="861"/>
  <c r="BI84" i="861"/>
  <c r="BI89" i="861" s="1"/>
  <c r="BI98" i="861" s="1"/>
  <c r="CE55" i="861"/>
  <c r="CE84" i="861"/>
  <c r="CE89" i="861" s="1"/>
  <c r="CE98" i="861" s="1"/>
  <c r="AB2397" i="64"/>
  <c r="AB2399" i="64" s="1"/>
  <c r="AB55" i="861"/>
  <c r="AB84" i="861"/>
  <c r="AB89" i="861" s="1"/>
  <c r="AB98" i="861" s="1"/>
  <c r="Y2425" i="64"/>
  <c r="AN55" i="861"/>
  <c r="AN84" i="861"/>
  <c r="AN89" i="861" s="1"/>
  <c r="AN98" i="861" s="1"/>
  <c r="X55" i="861"/>
  <c r="X84" i="861"/>
  <c r="X89" i="861" s="1"/>
  <c r="X98" i="861" s="1"/>
  <c r="N2522" i="64"/>
  <c r="N41" i="861"/>
  <c r="AA2399" i="64"/>
  <c r="AI55" i="861"/>
  <c r="AI84" i="861"/>
  <c r="AI89" i="861" s="1"/>
  <c r="AI98" i="861" s="1"/>
  <c r="BV55" i="861"/>
  <c r="BV84" i="861"/>
  <c r="BV89" i="861" s="1"/>
  <c r="BV98" i="861" s="1"/>
  <c r="U55" i="861"/>
  <c r="U84" i="861"/>
  <c r="U89" i="861" s="1"/>
  <c r="U98" i="861" s="1"/>
  <c r="CJ55" i="861"/>
  <c r="CJ84" i="861"/>
  <c r="CJ89" i="861" s="1"/>
  <c r="CJ98" i="861" s="1"/>
  <c r="BC53" i="861"/>
  <c r="N53" i="861" s="1"/>
  <c r="N52" i="861"/>
  <c r="BK55" i="861"/>
  <c r="BK84" i="861"/>
  <c r="BK89" i="861" s="1"/>
  <c r="BK98" i="861" s="1"/>
  <c r="AF55" i="861"/>
  <c r="AF84" i="861"/>
  <c r="AF89" i="861" s="1"/>
  <c r="AF98" i="861" s="1"/>
  <c r="BF55" i="861"/>
  <c r="BF84" i="861"/>
  <c r="BF89" i="861" s="1"/>
  <c r="BF98" i="861" s="1"/>
  <c r="BS55" i="861"/>
  <c r="BS84" i="861"/>
  <c r="BS89" i="861" s="1"/>
  <c r="BS98" i="861" s="1"/>
  <c r="BW55" i="861"/>
  <c r="BW84" i="861"/>
  <c r="BW89" i="861" s="1"/>
  <c r="BW98" i="861" s="1"/>
  <c r="CG55" i="861"/>
  <c r="CG84" i="861"/>
  <c r="CG89" i="861" s="1"/>
  <c r="CG98" i="861" s="1"/>
  <c r="AC55" i="861"/>
  <c r="AC84" i="861"/>
  <c r="AC89" i="861" s="1"/>
  <c r="AC98" i="861" s="1"/>
  <c r="CH55" i="861"/>
  <c r="CH84" i="861"/>
  <c r="CH89" i="861" s="1"/>
  <c r="CH98" i="861" s="1"/>
  <c r="P2522" i="64"/>
  <c r="P41" i="861"/>
  <c r="O2522" i="64"/>
  <c r="O41" i="861"/>
  <c r="M52" i="861"/>
  <c r="AQ53" i="861"/>
  <c r="M53" i="861" s="1"/>
  <c r="AH55" i="861"/>
  <c r="AH84" i="861"/>
  <c r="AH89" i="861" s="1"/>
  <c r="AH98" i="861" s="1"/>
  <c r="BR55" i="861"/>
  <c r="BR84" i="861"/>
  <c r="BR89" i="861" s="1"/>
  <c r="BR98" i="861" s="1"/>
  <c r="AS55" i="861"/>
  <c r="AS84" i="861"/>
  <c r="AS89" i="861" s="1"/>
  <c r="AS98" i="861" s="1"/>
  <c r="CD55" i="861"/>
  <c r="CD84" i="861"/>
  <c r="CD89" i="861" s="1"/>
  <c r="CD98" i="861" s="1"/>
  <c r="BP55" i="861"/>
  <c r="BP84" i="861"/>
  <c r="BP89" i="861" s="1"/>
  <c r="BP98" i="861" s="1"/>
  <c r="BM55" i="861"/>
  <c r="BM84" i="861"/>
  <c r="BM89" i="861" s="1"/>
  <c r="BM98" i="861" s="1"/>
  <c r="AY55" i="861"/>
  <c r="AY84" i="861"/>
  <c r="AY89" i="861" s="1"/>
  <c r="AY98" i="861" s="1"/>
  <c r="CC55" i="861"/>
  <c r="CC84" i="861"/>
  <c r="CC89" i="861" s="1"/>
  <c r="CC98" i="861" s="1"/>
  <c r="BZ55" i="861"/>
  <c r="BZ84" i="861"/>
  <c r="BZ89" i="861" s="1"/>
  <c r="BZ98" i="861" s="1"/>
  <c r="AG55" i="861"/>
  <c r="AG84" i="861"/>
  <c r="AG89" i="861" s="1"/>
  <c r="AG98" i="861" s="1"/>
  <c r="BG55" i="861"/>
  <c r="BG84" i="861"/>
  <c r="BG89" i="861" s="1"/>
  <c r="BG98" i="861" s="1"/>
  <c r="AO55" i="861"/>
  <c r="AO84" i="861"/>
  <c r="AO89" i="861" s="1"/>
  <c r="AO98" i="861" s="1"/>
  <c r="AR55" i="861"/>
  <c r="AR84" i="861"/>
  <c r="AR89" i="861" s="1"/>
  <c r="AR98" i="861" s="1"/>
  <c r="O52" i="861"/>
  <c r="BO53" i="861"/>
  <c r="O53" i="861" s="1"/>
  <c r="CA53" i="861"/>
  <c r="P53" i="861" s="1"/>
  <c r="P52" i="861"/>
  <c r="BU55" i="861"/>
  <c r="BU84" i="861"/>
  <c r="BU89" i="861" s="1"/>
  <c r="BU98" i="861" s="1"/>
  <c r="BY55" i="861"/>
  <c r="BY84" i="861"/>
  <c r="BY89" i="861" s="1"/>
  <c r="BY98" i="861" s="1"/>
  <c r="T2450" i="64"/>
  <c r="U2448" i="64"/>
  <c r="M2522" i="64"/>
  <c r="M41" i="861"/>
  <c r="BB55" i="861"/>
  <c r="BB84" i="861"/>
  <c r="BB89" i="861" s="1"/>
  <c r="BB98" i="861" s="1"/>
  <c r="CK55" i="861"/>
  <c r="CK84" i="861"/>
  <c r="CK89" i="861" s="1"/>
  <c r="CK98" i="861" s="1"/>
  <c r="Y55" i="861"/>
  <c r="Y84" i="861"/>
  <c r="Y89" i="861" s="1"/>
  <c r="Y98" i="861" s="1"/>
  <c r="AV55" i="861"/>
  <c r="AV84" i="861"/>
  <c r="AV89" i="861" s="1"/>
  <c r="AV98" i="861" s="1"/>
  <c r="K52" i="861"/>
  <c r="S53" i="861"/>
  <c r="K53" i="861" s="1"/>
  <c r="V2500" i="64"/>
  <c r="V2502" i="64" s="1"/>
  <c r="L2522" i="64"/>
  <c r="L41" i="861"/>
  <c r="AJ55" i="861"/>
  <c r="AJ84" i="861"/>
  <c r="AJ89" i="861" s="1"/>
  <c r="AJ98" i="861" s="1"/>
  <c r="U2502" i="64"/>
  <c r="Z2476" i="64" l="1"/>
  <c r="AA2474" i="64"/>
  <c r="BC54" i="861"/>
  <c r="BC55" i="861" s="1"/>
  <c r="AE54" i="861"/>
  <c r="AE55" i="861" s="1"/>
  <c r="BO54" i="861"/>
  <c r="BO55" i="861" s="1"/>
  <c r="AQ54" i="861"/>
  <c r="M54" i="861" s="1"/>
  <c r="M55" i="861" s="1"/>
  <c r="U2450" i="64"/>
  <c r="V2448" i="64"/>
  <c r="CA54" i="861"/>
  <c r="AA2423" i="64"/>
  <c r="W2500" i="64"/>
  <c r="W2502" i="64" s="1"/>
  <c r="S54" i="861"/>
  <c r="O54" i="861"/>
  <c r="O55" i="861" s="1"/>
  <c r="AC2397" i="64"/>
  <c r="AC2399" i="64" s="1"/>
  <c r="N54" i="861" l="1"/>
  <c r="N55" i="861" s="1"/>
  <c r="L54" i="861"/>
  <c r="L55" i="861" s="1"/>
  <c r="AE84" i="861"/>
  <c r="L84" i="861" s="1"/>
  <c r="AB2474" i="64"/>
  <c r="AA2476" i="64"/>
  <c r="BO84" i="861"/>
  <c r="BO89" i="861" s="1"/>
  <c r="BC84" i="861"/>
  <c r="N84" i="861" s="1"/>
  <c r="AQ55" i="861"/>
  <c r="AQ84" i="861"/>
  <c r="M84" i="861" s="1"/>
  <c r="AD2397" i="64"/>
  <c r="K2397" i="64" s="1"/>
  <c r="V2450" i="64"/>
  <c r="W2448" i="64"/>
  <c r="S55" i="861"/>
  <c r="K54" i="861"/>
  <c r="K55" i="861" s="1"/>
  <c r="S84" i="861"/>
  <c r="AB2423" i="64"/>
  <c r="AB2425" i="64" s="1"/>
  <c r="P54" i="861"/>
  <c r="P55" i="861" s="1"/>
  <c r="CA55" i="861"/>
  <c r="CA84" i="861"/>
  <c r="X2500" i="64"/>
  <c r="X2502" i="64" s="1"/>
  <c r="AA2425" i="64"/>
  <c r="O84" i="861"/>
  <c r="BC89" i="861" l="1"/>
  <c r="BC98" i="861" s="1"/>
  <c r="N98" i="861" s="1"/>
  <c r="AE89" i="861"/>
  <c r="L89" i="861" s="1"/>
  <c r="AB2476" i="64"/>
  <c r="AC2474" i="64"/>
  <c r="AQ89" i="861"/>
  <c r="AQ98" i="861" s="1"/>
  <c r="M98" i="861" s="1"/>
  <c r="AC2423" i="64"/>
  <c r="W2450" i="64"/>
  <c r="X2448" i="64"/>
  <c r="BO98" i="861"/>
  <c r="O98" i="861" s="1"/>
  <c r="O89" i="861"/>
  <c r="AE2397" i="64"/>
  <c r="AD2399" i="64"/>
  <c r="S89" i="861"/>
  <c r="K84" i="861"/>
  <c r="Y2500" i="64"/>
  <c r="CA89" i="861"/>
  <c r="P84" i="861"/>
  <c r="N89" i="861" l="1"/>
  <c r="AE98" i="861"/>
  <c r="L98" i="861" s="1"/>
  <c r="M89" i="861"/>
  <c r="AD2474" i="64"/>
  <c r="K2474" i="64" s="1"/>
  <c r="AC2476" i="64"/>
  <c r="AF2397" i="64"/>
  <c r="P89" i="861"/>
  <c r="CA98" i="861"/>
  <c r="P98" i="861" s="1"/>
  <c r="AE2399" i="64"/>
  <c r="X2450" i="64"/>
  <c r="Y2448" i="64"/>
  <c r="Z2500" i="64"/>
  <c r="AD2423" i="64"/>
  <c r="K2423" i="64" s="1"/>
  <c r="Y2502" i="64"/>
  <c r="AC2425" i="64"/>
  <c r="S98" i="861"/>
  <c r="K89" i="861"/>
  <c r="AD2476" i="64" l="1"/>
  <c r="AE2474" i="64"/>
  <c r="S59" i="861"/>
  <c r="K98" i="861"/>
  <c r="AE2423" i="64"/>
  <c r="AD2425" i="64"/>
  <c r="AG2397" i="64"/>
  <c r="AG2399" i="64" s="1"/>
  <c r="AA2500" i="64"/>
  <c r="AF2399" i="64"/>
  <c r="Z2502" i="64"/>
  <c r="Y2450" i="64"/>
  <c r="Z2448" i="64"/>
  <c r="AF2474" i="64" l="1"/>
  <c r="AE2476" i="64"/>
  <c r="AF2423" i="64"/>
  <c r="AB2500" i="64"/>
  <c r="AE2425" i="64"/>
  <c r="Z2450" i="64"/>
  <c r="AA2448" i="64"/>
  <c r="AA2502" i="64"/>
  <c r="AH2397" i="64"/>
  <c r="S17" i="864"/>
  <c r="S60" i="861"/>
  <c r="S65" i="861" s="1"/>
  <c r="T59" i="861"/>
  <c r="AG2474" i="64" l="1"/>
  <c r="AF2476" i="64"/>
  <c r="AC2500" i="64"/>
  <c r="T17" i="864"/>
  <c r="U59" i="861"/>
  <c r="T60" i="861"/>
  <c r="T65" i="861" s="1"/>
  <c r="AG2423" i="64"/>
  <c r="AG2425" i="64" s="1"/>
  <c r="AI2397" i="64"/>
  <c r="AH2399" i="64"/>
  <c r="AB2502" i="64"/>
  <c r="AA2450" i="64"/>
  <c r="AB2448" i="64"/>
  <c r="AF2425" i="64"/>
  <c r="AH2474" i="64" l="1"/>
  <c r="AG2476" i="64"/>
  <c r="AH2423" i="64"/>
  <c r="U17" i="864"/>
  <c r="V59" i="861"/>
  <c r="U60" i="861"/>
  <c r="U65" i="861" s="1"/>
  <c r="AD2500" i="64"/>
  <c r="K2500" i="64" s="1"/>
  <c r="AB2450" i="64"/>
  <c r="AC2448" i="64"/>
  <c r="AJ2397" i="64"/>
  <c r="AI2399" i="64"/>
  <c r="AC2502" i="64"/>
  <c r="AH2476" i="64" l="1"/>
  <c r="AI2474" i="64"/>
  <c r="AC2450" i="64"/>
  <c r="AD2448" i="64"/>
  <c r="K2448" i="64" s="1"/>
  <c r="V17" i="864"/>
  <c r="W59" i="861"/>
  <c r="V60" i="861"/>
  <c r="V65" i="861" s="1"/>
  <c r="AK2397" i="64"/>
  <c r="AK2399" i="64" s="1"/>
  <c r="AE2500" i="64"/>
  <c r="AJ2399" i="64"/>
  <c r="AD2502" i="64"/>
  <c r="AI2423" i="64"/>
  <c r="AI2425" i="64" s="1"/>
  <c r="AH2425" i="64"/>
  <c r="AJ2474" i="64" l="1"/>
  <c r="AI2476" i="64"/>
  <c r="W60" i="861"/>
  <c r="W65" i="861" s="1"/>
  <c r="W17" i="864"/>
  <c r="X59" i="861"/>
  <c r="AD2450" i="64"/>
  <c r="AE2448" i="64"/>
  <c r="AF2500" i="64"/>
  <c r="AF2502" i="64" s="1"/>
  <c r="AJ2423" i="64"/>
  <c r="AE2502" i="64"/>
  <c r="AL2397" i="64"/>
  <c r="AK2474" i="64" l="1"/>
  <c r="AJ2476" i="64"/>
  <c r="AE2450" i="64"/>
  <c r="AF2448" i="64"/>
  <c r="AK2423" i="64"/>
  <c r="AM2397" i="64"/>
  <c r="AL2399" i="64"/>
  <c r="AJ2425" i="64"/>
  <c r="AG2500" i="64"/>
  <c r="AG2502" i="64" s="1"/>
  <c r="X60" i="861"/>
  <c r="X65" i="861" s="1"/>
  <c r="X17" i="864"/>
  <c r="Y59" i="861"/>
  <c r="AL2474" i="64" l="1"/>
  <c r="AK2476" i="64"/>
  <c r="AH2500" i="64"/>
  <c r="AL2423" i="64"/>
  <c r="AK2425" i="64"/>
  <c r="Y17" i="864"/>
  <c r="Z59" i="861"/>
  <c r="Y60" i="861"/>
  <c r="Y65" i="861" s="1"/>
  <c r="AF2450" i="64"/>
  <c r="AG2448" i="64"/>
  <c r="AN2397" i="64"/>
  <c r="AN2399" i="64" s="1"/>
  <c r="AM2399" i="64"/>
  <c r="AL2476" i="64" l="1"/>
  <c r="AM2474" i="64"/>
  <c r="AI2500" i="64"/>
  <c r="AH2502" i="64"/>
  <c r="AM2423" i="64"/>
  <c r="AO2397" i="64"/>
  <c r="AO2399" i="64" s="1"/>
  <c r="AG2450" i="64"/>
  <c r="AH2448" i="64"/>
  <c r="AL2425" i="64"/>
  <c r="Z17" i="864"/>
  <c r="AA59" i="861"/>
  <c r="Z60" i="861"/>
  <c r="Z65" i="861" s="1"/>
  <c r="AM2476" i="64" l="1"/>
  <c r="AN2474" i="64"/>
  <c r="AA17" i="864"/>
  <c r="AA60" i="861"/>
  <c r="AA65" i="861" s="1"/>
  <c r="AB59" i="861"/>
  <c r="AN2423" i="64"/>
  <c r="AN2425" i="64" s="1"/>
  <c r="AM2425" i="64"/>
  <c r="AH2450" i="64"/>
  <c r="AI2448" i="64"/>
  <c r="AJ2500" i="64"/>
  <c r="AP2397" i="64"/>
  <c r="L2397" i="64" s="1"/>
  <c r="AI2502" i="64"/>
  <c r="AN2476" i="64" l="1"/>
  <c r="AO2474" i="64"/>
  <c r="AO2423" i="64"/>
  <c r="AQ2397" i="64"/>
  <c r="AP2399" i="64"/>
  <c r="AI2450" i="64"/>
  <c r="AJ2448" i="64"/>
  <c r="AB17" i="864"/>
  <c r="AC59" i="861"/>
  <c r="AB60" i="861"/>
  <c r="AB65" i="861" s="1"/>
  <c r="AK2500" i="64"/>
  <c r="AK2502" i="64" s="1"/>
  <c r="AJ2502" i="64"/>
  <c r="AO2476" i="64" l="1"/>
  <c r="AP2474" i="64"/>
  <c r="L2474" i="64" s="1"/>
  <c r="AR2397" i="64"/>
  <c r="AQ2399" i="64"/>
  <c r="AL2500" i="64"/>
  <c r="AL2502" i="64" s="1"/>
  <c r="AC17" i="864"/>
  <c r="AD59" i="861"/>
  <c r="K59" i="861" s="1"/>
  <c r="AC60" i="861"/>
  <c r="AC65" i="861" s="1"/>
  <c r="AP2423" i="64"/>
  <c r="AJ2450" i="64"/>
  <c r="AK2448" i="64"/>
  <c r="AO2425" i="64"/>
  <c r="AP2425" i="64" l="1"/>
  <c r="L2423" i="64"/>
  <c r="AP2476" i="64"/>
  <c r="AQ2474" i="64"/>
  <c r="AQ2423" i="64"/>
  <c r="AS2397" i="64"/>
  <c r="AS2399" i="64" s="1"/>
  <c r="AR2399" i="64"/>
  <c r="K17" i="864"/>
  <c r="AD17" i="864"/>
  <c r="AE59" i="861"/>
  <c r="AD60" i="861"/>
  <c r="AK2450" i="64"/>
  <c r="AL2448" i="64"/>
  <c r="AM2500" i="64"/>
  <c r="AR2474" i="64" l="1"/>
  <c r="AQ2476" i="64"/>
  <c r="K60" i="861"/>
  <c r="AD65" i="861"/>
  <c r="AE17" i="864"/>
  <c r="AF59" i="861"/>
  <c r="AE60" i="861"/>
  <c r="AE65" i="861" s="1"/>
  <c r="AR2423" i="64"/>
  <c r="AN2500" i="64"/>
  <c r="AM2502" i="64"/>
  <c r="AT2397" i="64"/>
  <c r="AQ2425" i="64"/>
  <c r="AL2450" i="64"/>
  <c r="AM2448" i="64"/>
  <c r="AS2474" i="64" l="1"/>
  <c r="AR2476" i="64"/>
  <c r="AM2450" i="64"/>
  <c r="AN2448" i="64"/>
  <c r="AO2500" i="64"/>
  <c r="AO2502" i="64" s="1"/>
  <c r="AN2502" i="64"/>
  <c r="AF17" i="864"/>
  <c r="AG59" i="861"/>
  <c r="AF60" i="861"/>
  <c r="AF65" i="861" s="1"/>
  <c r="AS2423" i="64"/>
  <c r="K65" i="861"/>
  <c r="AU2397" i="64"/>
  <c r="AT2399" i="64"/>
  <c r="AR2425" i="64"/>
  <c r="AT2474" i="64" l="1"/>
  <c r="AS2476" i="64"/>
  <c r="AT2423" i="64"/>
  <c r="AN2450" i="64"/>
  <c r="AO2448" i="64"/>
  <c r="AS2425" i="64"/>
  <c r="AG17" i="864"/>
  <c r="AH59" i="861"/>
  <c r="AG60" i="861"/>
  <c r="AG65" i="861" s="1"/>
  <c r="AV2397" i="64"/>
  <c r="AU2399" i="64"/>
  <c r="AP2500" i="64"/>
  <c r="L2500" i="64" s="1"/>
  <c r="AT2476" i="64" l="1"/>
  <c r="AU2474" i="64"/>
  <c r="AW2397" i="64"/>
  <c r="AV2399" i="64"/>
  <c r="AO2450" i="64"/>
  <c r="AP2448" i="64"/>
  <c r="L2448" i="64" s="1"/>
  <c r="AU2423" i="64"/>
  <c r="AQ2500" i="64"/>
  <c r="AP2502" i="64"/>
  <c r="AH17" i="864"/>
  <c r="AI59" i="861"/>
  <c r="AH60" i="861"/>
  <c r="AH65" i="861" s="1"/>
  <c r="AT2425" i="64"/>
  <c r="AU2476" i="64" l="1"/>
  <c r="AV2474" i="64"/>
  <c r="AR2500" i="64"/>
  <c r="AP2450" i="64"/>
  <c r="AQ2448" i="64"/>
  <c r="AV2423" i="64"/>
  <c r="AV2425" i="64" s="1"/>
  <c r="AU2425" i="64"/>
  <c r="AX2397" i="64"/>
  <c r="AQ2502" i="64"/>
  <c r="AI17" i="864"/>
  <c r="AJ59" i="861"/>
  <c r="AI60" i="861"/>
  <c r="AI65" i="861" s="1"/>
  <c r="AW2399" i="64"/>
  <c r="AV2476" i="64" l="1"/>
  <c r="AW2474" i="64"/>
  <c r="AW2423" i="64"/>
  <c r="AY2397" i="64"/>
  <c r="AS2500" i="64"/>
  <c r="AS2502" i="64" s="1"/>
  <c r="AJ17" i="864"/>
  <c r="AK59" i="861"/>
  <c r="AJ60" i="861"/>
  <c r="AJ65" i="861" s="1"/>
  <c r="AQ2450" i="64"/>
  <c r="AR2448" i="64"/>
  <c r="AX2399" i="64"/>
  <c r="AR2502" i="64"/>
  <c r="AW2476" i="64" l="1"/>
  <c r="AX2474" i="64"/>
  <c r="AT2500" i="64"/>
  <c r="AR2450" i="64"/>
  <c r="AS2448" i="64"/>
  <c r="AZ2397" i="64"/>
  <c r="AY2399" i="64"/>
  <c r="AX2423" i="64"/>
  <c r="AK17" i="864"/>
  <c r="AL59" i="861"/>
  <c r="AK60" i="861"/>
  <c r="AK65" i="861" s="1"/>
  <c r="AW2425" i="64"/>
  <c r="AY2474" i="64" l="1"/>
  <c r="AX2476" i="64"/>
  <c r="AY2423" i="64"/>
  <c r="AX2425" i="64"/>
  <c r="AU2500" i="64"/>
  <c r="AU2502" i="64" s="1"/>
  <c r="AT2502" i="64"/>
  <c r="BA2397" i="64"/>
  <c r="BA2399" i="64" s="1"/>
  <c r="AL17" i="864"/>
  <c r="AM59" i="861"/>
  <c r="AL60" i="861"/>
  <c r="AL65" i="861" s="1"/>
  <c r="AZ2399" i="64"/>
  <c r="AS2450" i="64"/>
  <c r="AT2448" i="64"/>
  <c r="AY2476" i="64" l="1"/>
  <c r="AZ2474" i="64"/>
  <c r="AT2450" i="64"/>
  <c r="AU2448" i="64"/>
  <c r="BB2397" i="64"/>
  <c r="AZ2423" i="64"/>
  <c r="AY2425" i="64"/>
  <c r="AM17" i="864"/>
  <c r="AN59" i="861"/>
  <c r="AM60" i="861"/>
  <c r="AM65" i="861" s="1"/>
  <c r="AV2500" i="64"/>
  <c r="BB2399" i="64" l="1"/>
  <c r="M2397" i="64"/>
  <c r="AZ2476" i="64"/>
  <c r="BA2474" i="64"/>
  <c r="AN17" i="864"/>
  <c r="AO59" i="861"/>
  <c r="AN60" i="861"/>
  <c r="AN65" i="861" s="1"/>
  <c r="AU2450" i="64"/>
  <c r="AV2448" i="64"/>
  <c r="BA2423" i="64"/>
  <c r="AZ2425" i="64"/>
  <c r="AW2500" i="64"/>
  <c r="AV2502" i="64"/>
  <c r="BC2397" i="64"/>
  <c r="BA2476" i="64" l="1"/>
  <c r="BB2474" i="64"/>
  <c r="M2474" i="64" s="1"/>
  <c r="AX2500" i="64"/>
  <c r="AV2450" i="64"/>
  <c r="AW2448" i="64"/>
  <c r="BB2423" i="64"/>
  <c r="AO17" i="864"/>
  <c r="AP59" i="861"/>
  <c r="AO60" i="861"/>
  <c r="AO65" i="861" s="1"/>
  <c r="AW2502" i="64"/>
  <c r="BD2397" i="64"/>
  <c r="BD2399" i="64" s="1"/>
  <c r="BC2399" i="64"/>
  <c r="BA2425" i="64"/>
  <c r="BB2425" i="64" l="1"/>
  <c r="M2423" i="64"/>
  <c r="BB2476" i="64"/>
  <c r="BC2474" i="64"/>
  <c r="AW2450" i="64"/>
  <c r="AX2448" i="64"/>
  <c r="L59" i="861"/>
  <c r="L17" i="864" s="1"/>
  <c r="AP17" i="864"/>
  <c r="AQ59" i="861"/>
  <c r="AP60" i="861"/>
  <c r="BE2397" i="64"/>
  <c r="BE2399" i="64" s="1"/>
  <c r="AY2500" i="64"/>
  <c r="BC2423" i="64"/>
  <c r="AX2502" i="64"/>
  <c r="BD2474" i="64" l="1"/>
  <c r="BC2476" i="64"/>
  <c r="AX2450" i="64"/>
  <c r="AY2448" i="64"/>
  <c r="AZ2500" i="64"/>
  <c r="AY2502" i="64"/>
  <c r="BF2397" i="64"/>
  <c r="BD2423" i="64"/>
  <c r="L60" i="861"/>
  <c r="AP65" i="861"/>
  <c r="AQ17" i="864"/>
  <c r="AR59" i="861"/>
  <c r="AQ60" i="861"/>
  <c r="AQ65" i="861" s="1"/>
  <c r="BC2425" i="64"/>
  <c r="BD2476" i="64" l="1"/>
  <c r="BE2474" i="64"/>
  <c r="BG2397" i="64"/>
  <c r="BF2399" i="64"/>
  <c r="BA2500" i="64"/>
  <c r="BE2423" i="64"/>
  <c r="AZ2502" i="64"/>
  <c r="AR17" i="864"/>
  <c r="AS59" i="861"/>
  <c r="AR60" i="861"/>
  <c r="AR65" i="861" s="1"/>
  <c r="BD2425" i="64"/>
  <c r="AY2450" i="64"/>
  <c r="AZ2448" i="64"/>
  <c r="L65" i="861"/>
  <c r="BE2476" i="64" l="1"/>
  <c r="BF2474" i="64"/>
  <c r="BB2500" i="64"/>
  <c r="M2500" i="64" s="1"/>
  <c r="BA2502" i="64"/>
  <c r="AS17" i="864"/>
  <c r="AT59" i="861"/>
  <c r="AS60" i="861"/>
  <c r="AS65" i="861" s="1"/>
  <c r="AZ2450" i="64"/>
  <c r="BA2448" i="64"/>
  <c r="BH2397" i="64"/>
  <c r="BH2399" i="64" s="1"/>
  <c r="BF2423" i="64"/>
  <c r="BF2425" i="64" s="1"/>
  <c r="BE2425" i="64"/>
  <c r="BG2399" i="64"/>
  <c r="BF2476" i="64" l="1"/>
  <c r="BG2474" i="64"/>
  <c r="AT17" i="864"/>
  <c r="AU59" i="861"/>
  <c r="AT60" i="861"/>
  <c r="AT65" i="861" s="1"/>
  <c r="BG2423" i="64"/>
  <c r="BC2500" i="64"/>
  <c r="BC2502" i="64" s="1"/>
  <c r="BA2450" i="64"/>
  <c r="BB2448" i="64"/>
  <c r="M2448" i="64" s="1"/>
  <c r="BB2502" i="64"/>
  <c r="BI2397" i="64"/>
  <c r="BH2474" i="64" l="1"/>
  <c r="BG2476" i="64"/>
  <c r="BH2423" i="64"/>
  <c r="BG2425" i="64"/>
  <c r="BJ2397" i="64"/>
  <c r="BJ2399" i="64" s="1"/>
  <c r="BI2399" i="64"/>
  <c r="AU17" i="864"/>
  <c r="AV59" i="861"/>
  <c r="AU60" i="861"/>
  <c r="AU65" i="861" s="1"/>
  <c r="BB2450" i="64"/>
  <c r="BC2448" i="64"/>
  <c r="BD2500" i="64"/>
  <c r="BD2502" i="64" s="1"/>
  <c r="BI2474" i="64" l="1"/>
  <c r="BH2476" i="64"/>
  <c r="BI2423" i="64"/>
  <c r="AV17" i="864"/>
  <c r="AW59" i="861"/>
  <c r="AV60" i="861"/>
  <c r="AV65" i="861" s="1"/>
  <c r="BH2425" i="64"/>
  <c r="BK2397" i="64"/>
  <c r="BE2500" i="64"/>
  <c r="BC2450" i="64"/>
  <c r="BD2448" i="64"/>
  <c r="BI2476" i="64" l="1"/>
  <c r="BJ2474" i="64"/>
  <c r="BD2450" i="64"/>
  <c r="BE2448" i="64"/>
  <c r="BF2500" i="64"/>
  <c r="AW17" i="864"/>
  <c r="AX59" i="861"/>
  <c r="AW60" i="861"/>
  <c r="AW65" i="861" s="1"/>
  <c r="BE2502" i="64"/>
  <c r="BL2397" i="64"/>
  <c r="BL2399" i="64" s="1"/>
  <c r="BJ2423" i="64"/>
  <c r="BK2399" i="64"/>
  <c r="BI2425" i="64"/>
  <c r="BK2474" i="64" l="1"/>
  <c r="BJ2476" i="64"/>
  <c r="AX17" i="864"/>
  <c r="AY59" i="861"/>
  <c r="AX60" i="861"/>
  <c r="AX65" i="861" s="1"/>
  <c r="BK2423" i="64"/>
  <c r="BJ2425" i="64"/>
  <c r="BG2500" i="64"/>
  <c r="BG2502" i="64" s="1"/>
  <c r="BM2397" i="64"/>
  <c r="BF2502" i="64"/>
  <c r="BE2450" i="64"/>
  <c r="BF2448" i="64"/>
  <c r="BK2476" i="64" l="1"/>
  <c r="BL2474" i="64"/>
  <c r="BL2423" i="64"/>
  <c r="BN2397" i="64"/>
  <c r="BM2399" i="64"/>
  <c r="BH2500" i="64"/>
  <c r="BH2502" i="64" s="1"/>
  <c r="BK2425" i="64"/>
  <c r="BF2450" i="64"/>
  <c r="BG2448" i="64"/>
  <c r="AY17" i="864"/>
  <c r="AY60" i="861"/>
  <c r="AY65" i="861" s="1"/>
  <c r="AZ59" i="861"/>
  <c r="BN2399" i="64" l="1"/>
  <c r="N2397" i="64"/>
  <c r="BL2476" i="64"/>
  <c r="BM2474" i="64"/>
  <c r="AZ17" i="864"/>
  <c r="BA59" i="861"/>
  <c r="AZ60" i="861"/>
  <c r="AZ65" i="861" s="1"/>
  <c r="BO2397" i="64"/>
  <c r="BG2450" i="64"/>
  <c r="BH2448" i="64"/>
  <c r="BM2423" i="64"/>
  <c r="BL2425" i="64"/>
  <c r="BI2500" i="64"/>
  <c r="BI2502" i="64" s="1"/>
  <c r="BM2476" i="64" l="1"/>
  <c r="BN2474" i="64"/>
  <c r="N2474" i="64" s="1"/>
  <c r="BH2450" i="64"/>
  <c r="BI2448" i="64"/>
  <c r="BP2397" i="64"/>
  <c r="BN2423" i="64"/>
  <c r="BO2399" i="64"/>
  <c r="BJ2500" i="64"/>
  <c r="BM2425" i="64"/>
  <c r="BA17" i="864"/>
  <c r="BB59" i="861"/>
  <c r="BA60" i="861"/>
  <c r="BA65" i="861" s="1"/>
  <c r="BN2425" i="64" l="1"/>
  <c r="N2423" i="64"/>
  <c r="BN2476" i="64"/>
  <c r="BO2474" i="64"/>
  <c r="BQ2397" i="64"/>
  <c r="BK2500" i="64"/>
  <c r="BP2399" i="64"/>
  <c r="BB17" i="864"/>
  <c r="M59" i="861"/>
  <c r="M17" i="864" s="1"/>
  <c r="BC59" i="861"/>
  <c r="BB60" i="861"/>
  <c r="BJ2502" i="64"/>
  <c r="BI2450" i="64"/>
  <c r="BJ2448" i="64"/>
  <c r="BO2423" i="64"/>
  <c r="BO2425" i="64" s="1"/>
  <c r="BP2474" i="64" l="1"/>
  <c r="BO2476" i="64"/>
  <c r="BC17" i="864"/>
  <c r="BD59" i="861"/>
  <c r="BC60" i="861"/>
  <c r="BC65" i="861" s="1"/>
  <c r="BL2500" i="64"/>
  <c r="BL2502" i="64" s="1"/>
  <c r="BJ2450" i="64"/>
  <c r="BK2448" i="64"/>
  <c r="BK2502" i="64"/>
  <c r="BP2423" i="64"/>
  <c r="BP2425" i="64" s="1"/>
  <c r="BR2397" i="64"/>
  <c r="BR2399" i="64" s="1"/>
  <c r="M60" i="861"/>
  <c r="BB65" i="861"/>
  <c r="BQ2399" i="64"/>
  <c r="BQ2474" i="64" l="1"/>
  <c r="BP2476" i="64"/>
  <c r="BM2500" i="64"/>
  <c r="BQ2423" i="64"/>
  <c r="BS2397" i="64"/>
  <c r="BD17" i="864"/>
  <c r="BE59" i="861"/>
  <c r="BD60" i="861"/>
  <c r="BD65" i="861" s="1"/>
  <c r="BK2450" i="64"/>
  <c r="BL2448" i="64"/>
  <c r="M65" i="861"/>
  <c r="BQ2476" i="64" l="1"/>
  <c r="BR2474" i="64"/>
  <c r="BE17" i="864"/>
  <c r="BF59" i="861"/>
  <c r="BE60" i="861"/>
  <c r="BE65" i="861" s="1"/>
  <c r="BT2397" i="64"/>
  <c r="BL2450" i="64"/>
  <c r="BM2448" i="64"/>
  <c r="BS2399" i="64"/>
  <c r="BR2423" i="64"/>
  <c r="BQ2425" i="64"/>
  <c r="BN2500" i="64"/>
  <c r="N2500" i="64" s="1"/>
  <c r="BM2502" i="64"/>
  <c r="BR2476" i="64" l="1"/>
  <c r="BS2474" i="64"/>
  <c r="BO2500" i="64"/>
  <c r="BM2450" i="64"/>
  <c r="BN2448" i="64"/>
  <c r="N2448" i="64" s="1"/>
  <c r="BU2397" i="64"/>
  <c r="BT2399" i="64"/>
  <c r="BN2502" i="64"/>
  <c r="BS2423" i="64"/>
  <c r="BS2425" i="64" s="1"/>
  <c r="BF17" i="864"/>
  <c r="BG59" i="861"/>
  <c r="BF60" i="861"/>
  <c r="BF65" i="861" s="1"/>
  <c r="BR2425" i="64"/>
  <c r="BS2476" i="64" l="1"/>
  <c r="BT2474" i="64"/>
  <c r="BN2450" i="64"/>
  <c r="BO2448" i="64"/>
  <c r="BG17" i="864"/>
  <c r="BG60" i="861"/>
  <c r="BG65" i="861" s="1"/>
  <c r="BH59" i="861"/>
  <c r="BV2397" i="64"/>
  <c r="BV2399" i="64" s="1"/>
  <c r="BP2500" i="64"/>
  <c r="BP2502" i="64" s="1"/>
  <c r="BU2399" i="64"/>
  <c r="BO2502" i="64"/>
  <c r="BT2423" i="64"/>
  <c r="BT2425" i="64" s="1"/>
  <c r="BU2474" i="64" l="1"/>
  <c r="BT2476" i="64"/>
  <c r="BH17" i="864"/>
  <c r="BI59" i="861"/>
  <c r="BH60" i="861"/>
  <c r="BH65" i="861" s="1"/>
  <c r="BQ2500" i="64"/>
  <c r="BO2450" i="64"/>
  <c r="BP2448" i="64"/>
  <c r="BW2397" i="64"/>
  <c r="BW2399" i="64" s="1"/>
  <c r="BU2423" i="64"/>
  <c r="BV2474" i="64" l="1"/>
  <c r="BU2476" i="64"/>
  <c r="BP2450" i="64"/>
  <c r="BQ2448" i="64"/>
  <c r="BV2423" i="64"/>
  <c r="BU2425" i="64"/>
  <c r="BR2500" i="64"/>
  <c r="BX2397" i="64"/>
  <c r="BQ2502" i="64"/>
  <c r="BI17" i="864"/>
  <c r="BJ59" i="861"/>
  <c r="BI60" i="861"/>
  <c r="BI65" i="861" s="1"/>
  <c r="BW2474" i="64" l="1"/>
  <c r="BV2476" i="64"/>
  <c r="BY2397" i="64"/>
  <c r="BX2399" i="64"/>
  <c r="BW2423" i="64"/>
  <c r="BV2425" i="64"/>
  <c r="BQ2450" i="64"/>
  <c r="BR2448" i="64"/>
  <c r="BS2500" i="64"/>
  <c r="BJ17" i="864"/>
  <c r="BK59" i="861"/>
  <c r="BJ60" i="861"/>
  <c r="BJ65" i="861" s="1"/>
  <c r="BR2502" i="64"/>
  <c r="BW2476" i="64" l="1"/>
  <c r="BX2474" i="64"/>
  <c r="BX2423" i="64"/>
  <c r="BK17" i="864"/>
  <c r="BL59" i="861"/>
  <c r="BK60" i="861"/>
  <c r="BK65" i="861" s="1"/>
  <c r="BW2425" i="64"/>
  <c r="BT2500" i="64"/>
  <c r="BZ2397" i="64"/>
  <c r="O2397" i="64" s="1"/>
  <c r="BS2502" i="64"/>
  <c r="BY2399" i="64"/>
  <c r="BR2450" i="64"/>
  <c r="BS2448" i="64"/>
  <c r="BX2476" i="64" l="1"/>
  <c r="BY2474" i="64"/>
  <c r="BL17" i="864"/>
  <c r="BM59" i="861"/>
  <c r="BL60" i="861"/>
  <c r="BL65" i="861" s="1"/>
  <c r="BS2450" i="64"/>
  <c r="BT2448" i="64"/>
  <c r="CA2397" i="64"/>
  <c r="CA2399" i="64" s="1"/>
  <c r="BZ2399" i="64"/>
  <c r="BY2423" i="64"/>
  <c r="BY2425" i="64" s="1"/>
  <c r="BX2425" i="64"/>
  <c r="BU2500" i="64"/>
  <c r="BU2502" i="64" s="1"/>
  <c r="BT2502" i="64"/>
  <c r="BZ2474" i="64" l="1"/>
  <c r="O2474" i="64" s="1"/>
  <c r="BY2476" i="64"/>
  <c r="BM17" i="864"/>
  <c r="BN59" i="861"/>
  <c r="BM60" i="861"/>
  <c r="BM65" i="861" s="1"/>
  <c r="BZ2423" i="64"/>
  <c r="O2423" i="64" s="1"/>
  <c r="CB2397" i="64"/>
  <c r="CB2399" i="64" s="1"/>
  <c r="BV2500" i="64"/>
  <c r="BV2502" i="64" s="1"/>
  <c r="BT2450" i="64"/>
  <c r="BU2448" i="64"/>
  <c r="BZ2476" i="64" l="1"/>
  <c r="CA2474" i="64"/>
  <c r="N59" i="861"/>
  <c r="N17" i="864" s="1"/>
  <c r="BN17" i="864"/>
  <c r="BO59" i="861"/>
  <c r="BN60" i="861"/>
  <c r="CC2397" i="64"/>
  <c r="CC2399" i="64" s="1"/>
  <c r="BU2450" i="64"/>
  <c r="BV2448" i="64"/>
  <c r="CA2423" i="64"/>
  <c r="CA2425" i="64" s="1"/>
  <c r="BZ2425" i="64"/>
  <c r="BW2500" i="64"/>
  <c r="BW2502" i="64" s="1"/>
  <c r="CB2474" i="64" l="1"/>
  <c r="CA2476" i="64"/>
  <c r="CD2397" i="64"/>
  <c r="N60" i="861"/>
  <c r="BN65" i="861"/>
  <c r="BO17" i="864"/>
  <c r="BO60" i="861"/>
  <c r="BO65" i="861" s="1"/>
  <c r="BP59" i="861"/>
  <c r="CB2423" i="64"/>
  <c r="BV2450" i="64"/>
  <c r="BW2448" i="64"/>
  <c r="BX2500" i="64"/>
  <c r="BX2502" i="64" s="1"/>
  <c r="CB2476" i="64" l="1"/>
  <c r="CC2474" i="64"/>
  <c r="CE2397" i="64"/>
  <c r="CD2399" i="64"/>
  <c r="BW2450" i="64"/>
  <c r="BX2448" i="64"/>
  <c r="BP17" i="864"/>
  <c r="BQ59" i="861"/>
  <c r="BP60" i="861"/>
  <c r="BP65" i="861" s="1"/>
  <c r="CC2423" i="64"/>
  <c r="N65" i="861"/>
  <c r="BY2500" i="64"/>
  <c r="CB2425" i="64"/>
  <c r="CC2476" i="64" l="1"/>
  <c r="CD2474" i="64"/>
  <c r="BZ2500" i="64"/>
  <c r="O2500" i="64" s="1"/>
  <c r="CD2423" i="64"/>
  <c r="BX2450" i="64"/>
  <c r="BY2448" i="64"/>
  <c r="CC2425" i="64"/>
  <c r="CF2397" i="64"/>
  <c r="CF2399" i="64" s="1"/>
  <c r="CE2399" i="64"/>
  <c r="BY2502" i="64"/>
  <c r="BQ17" i="864"/>
  <c r="BR59" i="861"/>
  <c r="BQ60" i="861"/>
  <c r="BQ65" i="861" s="1"/>
  <c r="CD2476" i="64" l="1"/>
  <c r="CE2474" i="64"/>
  <c r="BY2450" i="64"/>
  <c r="BZ2448" i="64"/>
  <c r="O2448" i="64" s="1"/>
  <c r="CG2397" i="64"/>
  <c r="CE2423" i="64"/>
  <c r="CE2425" i="64" s="1"/>
  <c r="BR17" i="864"/>
  <c r="BS59" i="861"/>
  <c r="BR60" i="861"/>
  <c r="BR65" i="861" s="1"/>
  <c r="CD2425" i="64"/>
  <c r="CA2500" i="64"/>
  <c r="BZ2502" i="64"/>
  <c r="CE2476" i="64" l="1"/>
  <c r="CF2474" i="64"/>
  <c r="CH2397" i="64"/>
  <c r="CG2399" i="64"/>
  <c r="BS17" i="864"/>
  <c r="BT59" i="861"/>
  <c r="BS60" i="861"/>
  <c r="BS65" i="861" s="1"/>
  <c r="BZ2450" i="64"/>
  <c r="CA2448" i="64"/>
  <c r="CB2500" i="64"/>
  <c r="CB2502" i="64" s="1"/>
  <c r="CA2502" i="64"/>
  <c r="CF2423" i="64"/>
  <c r="CF2476" i="64" l="1"/>
  <c r="CG2474" i="64"/>
  <c r="BT17" i="864"/>
  <c r="BU59" i="861"/>
  <c r="BT60" i="861"/>
  <c r="BT65" i="861" s="1"/>
  <c r="CC2500" i="64"/>
  <c r="CG2423" i="64"/>
  <c r="CF2425" i="64"/>
  <c r="CA2450" i="64"/>
  <c r="CB2448" i="64"/>
  <c r="CI2397" i="64"/>
  <c r="CI2399" i="64" s="1"/>
  <c r="CH2399" i="64"/>
  <c r="CG2476" i="64" l="1"/>
  <c r="CH2474" i="64"/>
  <c r="CD2500" i="64"/>
  <c r="CC2502" i="64"/>
  <c r="CB2450" i="64"/>
  <c r="CC2448" i="64"/>
  <c r="CH2423" i="64"/>
  <c r="BU17" i="864"/>
  <c r="BV59" i="861"/>
  <c r="BU60" i="861"/>
  <c r="BU65" i="861" s="1"/>
  <c r="CG2425" i="64"/>
  <c r="CJ2397" i="64"/>
  <c r="CJ2399" i="64" s="1"/>
  <c r="CI2474" i="64" l="1"/>
  <c r="CH2476" i="64"/>
  <c r="CI2423" i="64"/>
  <c r="CH2425" i="64"/>
  <c r="CC2450" i="64"/>
  <c r="CD2448" i="64"/>
  <c r="BV17" i="864"/>
  <c r="BW59" i="861"/>
  <c r="BV60" i="861"/>
  <c r="BV65" i="861" s="1"/>
  <c r="CK2397" i="64"/>
  <c r="CE2500" i="64"/>
  <c r="CD2502" i="64"/>
  <c r="CI2476" i="64" l="1"/>
  <c r="CJ2474" i="64"/>
  <c r="CL2397" i="64"/>
  <c r="P2397" i="64" s="1"/>
  <c r="CK2399" i="64"/>
  <c r="BW17" i="864"/>
  <c r="BW60" i="861"/>
  <c r="BW65" i="861" s="1"/>
  <c r="BX59" i="861"/>
  <c r="CF2500" i="64"/>
  <c r="CJ2423" i="64"/>
  <c r="CE2502" i="64"/>
  <c r="CD2450" i="64"/>
  <c r="CE2448" i="64"/>
  <c r="CI2425" i="64"/>
  <c r="CJ2476" i="64" l="1"/>
  <c r="CK2474" i="64"/>
  <c r="CK2423" i="64"/>
  <c r="CK2425" i="64" s="1"/>
  <c r="CG2500" i="64"/>
  <c r="CF2502" i="64"/>
  <c r="CJ2425" i="64"/>
  <c r="CE2450" i="64"/>
  <c r="CF2448" i="64"/>
  <c r="CL2399" i="64"/>
  <c r="BX17" i="864"/>
  <c r="BY59" i="861"/>
  <c r="BX60" i="861"/>
  <c r="BX65" i="861" s="1"/>
  <c r="K2399" i="64" l="1"/>
  <c r="L2399" i="64"/>
  <c r="M2399" i="64"/>
  <c r="N2399" i="64"/>
  <c r="O2399" i="64"/>
  <c r="P2399" i="64"/>
  <c r="CK2476" i="64"/>
  <c r="CL2474" i="64"/>
  <c r="P2474" i="64" s="1"/>
  <c r="CF2450" i="64"/>
  <c r="CG2448" i="64"/>
  <c r="BY17" i="864"/>
  <c r="BZ59" i="861"/>
  <c r="BY60" i="861"/>
  <c r="BY65" i="861" s="1"/>
  <c r="CH2500" i="64"/>
  <c r="CG2502" i="64"/>
  <c r="CL2423" i="64"/>
  <c r="P2423" i="64" s="1"/>
  <c r="CL2476" i="64" l="1"/>
  <c r="CI2500" i="64"/>
  <c r="CH2502" i="64"/>
  <c r="BZ17" i="864"/>
  <c r="CA59" i="861"/>
  <c r="O59" i="861"/>
  <c r="O17" i="864" s="1"/>
  <c r="BZ60" i="861"/>
  <c r="CL2425" i="64"/>
  <c r="CG2450" i="64"/>
  <c r="CH2448" i="64"/>
  <c r="K2476" i="64" l="1"/>
  <c r="L2476" i="64"/>
  <c r="M2476" i="64"/>
  <c r="N2476" i="64"/>
  <c r="O2476" i="64"/>
  <c r="P2476" i="64"/>
  <c r="K2425" i="64"/>
  <c r="L2425" i="64"/>
  <c r="M2425" i="64"/>
  <c r="N2425" i="64"/>
  <c r="O2425" i="64"/>
  <c r="P2425" i="64"/>
  <c r="CA17" i="864"/>
  <c r="CB59" i="861"/>
  <c r="CA60" i="861"/>
  <c r="CA65" i="861" s="1"/>
  <c r="CJ2500" i="64"/>
  <c r="CI2502" i="64"/>
  <c r="CH2450" i="64"/>
  <c r="CI2448" i="64"/>
  <c r="O60" i="861"/>
  <c r="BZ65" i="861"/>
  <c r="CI2450" i="64" l="1"/>
  <c r="CJ2448" i="64"/>
  <c r="CK2500" i="64"/>
  <c r="O65" i="861"/>
  <c r="CJ2502" i="64"/>
  <c r="CB17" i="864"/>
  <c r="CC59" i="861"/>
  <c r="CB60" i="861"/>
  <c r="CB65" i="861" s="1"/>
  <c r="CL2500" i="64" l="1"/>
  <c r="P2500" i="64" s="1"/>
  <c r="CK2502" i="64"/>
  <c r="CC17" i="864"/>
  <c r="CD59" i="861"/>
  <c r="CC60" i="861"/>
  <c r="CC65" i="861" s="1"/>
  <c r="CJ2450" i="64"/>
  <c r="CK2448" i="64"/>
  <c r="CD17" i="864" l="1"/>
  <c r="CE59" i="861"/>
  <c r="CD60" i="861"/>
  <c r="CD65" i="861" s="1"/>
  <c r="CK2450" i="64"/>
  <c r="CL2448" i="64"/>
  <c r="P2448" i="64" s="1"/>
  <c r="CL2502" i="64"/>
  <c r="K2502" i="64" l="1"/>
  <c r="L2502" i="64"/>
  <c r="M2502" i="64"/>
  <c r="N2502" i="64"/>
  <c r="O2502" i="64"/>
  <c r="P2502" i="64"/>
  <c r="CL2450" i="64"/>
  <c r="CE17" i="864"/>
  <c r="CE60" i="861"/>
  <c r="CE65" i="861" s="1"/>
  <c r="CF59" i="861"/>
  <c r="K2450" i="64" l="1"/>
  <c r="L2450" i="64"/>
  <c r="M2450" i="64"/>
  <c r="N2450" i="64"/>
  <c r="O2450" i="64"/>
  <c r="P2450" i="64"/>
  <c r="CF17" i="864"/>
  <c r="CG59" i="861"/>
  <c r="CF60" i="861"/>
  <c r="CF65" i="861" s="1"/>
  <c r="CG17" i="864" l="1"/>
  <c r="CH59" i="861"/>
  <c r="CG60" i="861"/>
  <c r="CG65" i="861" s="1"/>
  <c r="CH17" i="864" l="1"/>
  <c r="CI59" i="861"/>
  <c r="CH60" i="861"/>
  <c r="CH65" i="861" s="1"/>
  <c r="CI17" i="864" l="1"/>
  <c r="CJ59" i="861"/>
  <c r="CI60" i="861"/>
  <c r="CI65" i="861" s="1"/>
  <c r="CJ17" i="864" l="1"/>
  <c r="CK59" i="861"/>
  <c r="CJ60" i="861"/>
  <c r="CJ65" i="861" s="1"/>
  <c r="CK17" i="864" l="1"/>
  <c r="CL59" i="861"/>
  <c r="CK60" i="861"/>
  <c r="CK65" i="861" s="1"/>
  <c r="P59" i="861" l="1"/>
  <c r="P17" i="864" s="1"/>
  <c r="CL17" i="864"/>
  <c r="CL60" i="861"/>
  <c r="I17" i="864" l="1" a="1"/>
  <c r="I17" i="864" s="1"/>
  <c r="P60" i="861"/>
  <c r="CL65" i="861"/>
  <c r="P65" i="861" l="1"/>
  <c r="G691" i="64" l="1"/>
  <c r="G693" i="64"/>
  <c r="G698" i="64"/>
  <c r="G708" i="64" s="1"/>
  <c r="G699" i="64"/>
  <c r="G702" i="64"/>
  <c r="G703" i="64"/>
  <c r="G706" i="64"/>
  <c r="G707" i="64"/>
  <c r="R26" i="864" l="1"/>
  <c r="S26" i="864" s="1"/>
  <c r="R80" i="861"/>
  <c r="T26" i="864" l="1"/>
  <c r="U26" i="864" s="1"/>
  <c r="S76" i="861"/>
  <c r="T76" i="861" l="1"/>
  <c r="V26" i="864"/>
  <c r="U76" i="861"/>
  <c r="V76" i="861" l="1"/>
  <c r="W26" i="864"/>
  <c r="W76" i="861" l="1"/>
  <c r="X26" i="864"/>
  <c r="X76" i="861" l="1"/>
  <c r="Y26" i="864"/>
  <c r="Y76" i="861" l="1"/>
  <c r="Z26" i="864"/>
  <c r="Z76" i="861" l="1"/>
  <c r="AA26" i="864"/>
  <c r="AB26" i="864" l="1"/>
  <c r="AA76" i="861"/>
  <c r="AC26" i="864" l="1"/>
  <c r="AB76" i="861"/>
  <c r="AD26" i="864" l="1"/>
  <c r="AC76" i="861"/>
  <c r="K26" i="864" l="1"/>
  <c r="K76" i="861" s="1"/>
  <c r="AD76" i="861"/>
  <c r="AE26" i="864"/>
  <c r="AE76" i="861" l="1"/>
  <c r="AF26" i="864"/>
  <c r="AF76" i="861" l="1"/>
  <c r="AG26" i="864"/>
  <c r="AG76" i="861" l="1"/>
  <c r="AH26" i="864"/>
  <c r="AH76" i="861" l="1"/>
  <c r="AI26" i="864"/>
  <c r="AJ26" i="864" l="1"/>
  <c r="AI76" i="861"/>
  <c r="AK26" i="864" l="1"/>
  <c r="AJ76" i="861"/>
  <c r="AL26" i="864" l="1"/>
  <c r="AK76" i="861"/>
  <c r="AL76" i="861" l="1"/>
  <c r="AM26" i="864"/>
  <c r="AM76" i="861" l="1"/>
  <c r="AN26" i="864"/>
  <c r="AN76" i="861" l="1"/>
  <c r="AO26" i="864"/>
  <c r="AO76" i="861" l="1"/>
  <c r="AP26" i="864"/>
  <c r="L26" i="864" l="1"/>
  <c r="L76" i="861" s="1"/>
  <c r="AP76" i="861"/>
  <c r="AQ26" i="864"/>
  <c r="AR26" i="864" l="1"/>
  <c r="AQ76" i="861"/>
  <c r="AS26" i="864" l="1"/>
  <c r="AR76" i="861"/>
  <c r="AT26" i="864" l="1"/>
  <c r="AS76" i="861"/>
  <c r="AT76" i="861" l="1"/>
  <c r="AU26" i="864"/>
  <c r="AU76" i="861" l="1"/>
  <c r="AV26" i="864"/>
  <c r="AV76" i="861" l="1"/>
  <c r="AW26" i="864"/>
  <c r="AW76" i="861" l="1"/>
  <c r="AX26" i="864"/>
  <c r="AX76" i="861" l="1"/>
  <c r="AY26" i="864"/>
  <c r="AZ26" i="864" l="1"/>
  <c r="AY76" i="861"/>
  <c r="BA26" i="864" l="1"/>
  <c r="AZ76" i="861"/>
  <c r="BB26" i="864" l="1"/>
  <c r="BA76" i="861"/>
  <c r="BB76" i="861" l="1"/>
  <c r="M26" i="864"/>
  <c r="M76" i="861" s="1"/>
  <c r="BC26" i="864"/>
  <c r="BC76" i="861" l="1"/>
  <c r="BD26" i="864"/>
  <c r="BD76" i="861" l="1"/>
  <c r="BE26" i="864"/>
  <c r="BE76" i="861" l="1"/>
  <c r="BF26" i="864"/>
  <c r="BF76" i="861" l="1"/>
  <c r="BG26" i="864"/>
  <c r="BH26" i="864" l="1"/>
  <c r="BG76" i="861"/>
  <c r="BI26" i="864" l="1"/>
  <c r="BH76" i="861"/>
  <c r="BJ26" i="864" l="1"/>
  <c r="BI76" i="861"/>
  <c r="BJ76" i="861" l="1"/>
  <c r="BK26" i="864"/>
  <c r="BK76" i="861" l="1"/>
  <c r="BL26" i="864"/>
  <c r="BL76" i="861" l="1"/>
  <c r="BM26" i="864"/>
  <c r="BM76" i="861" l="1"/>
  <c r="BN26" i="864"/>
  <c r="N26" i="864" l="1"/>
  <c r="N76" i="861" s="1"/>
  <c r="BN76" i="861"/>
  <c r="BO26" i="864"/>
  <c r="BP26" i="864" l="1"/>
  <c r="BO76" i="861"/>
  <c r="BQ26" i="864" l="1"/>
  <c r="BP76" i="861"/>
  <c r="BR26" i="864" l="1"/>
  <c r="BQ76" i="861"/>
  <c r="BR76" i="861" l="1"/>
  <c r="BS26" i="864"/>
  <c r="BS76" i="861" l="1"/>
  <c r="BT26" i="864"/>
  <c r="BT76" i="861" l="1"/>
  <c r="BU26" i="864"/>
  <c r="BU76" i="861" l="1"/>
  <c r="BV26" i="864"/>
  <c r="BV76" i="861" l="1"/>
  <c r="BW26" i="864"/>
  <c r="BX26" i="864" l="1"/>
  <c r="BW76" i="861"/>
  <c r="BY26" i="864" l="1"/>
  <c r="BX76" i="861"/>
  <c r="BZ26" i="864" l="1"/>
  <c r="BY76" i="861"/>
  <c r="BZ76" i="861" l="1"/>
  <c r="CA26" i="864"/>
  <c r="O26" i="864"/>
  <c r="O76" i="861" s="1"/>
  <c r="CA76" i="861" l="1"/>
  <c r="CB26" i="864"/>
  <c r="CB76" i="861" l="1"/>
  <c r="CC26" i="864"/>
  <c r="CC76" i="861" l="1"/>
  <c r="CD26" i="864"/>
  <c r="CD76" i="861" l="1"/>
  <c r="CE26" i="864"/>
  <c r="CF26" i="864" l="1"/>
  <c r="CE76" i="861"/>
  <c r="CG26" i="864" l="1"/>
  <c r="CF76" i="861"/>
  <c r="CH26" i="864" l="1"/>
  <c r="CG76" i="861"/>
  <c r="CH76" i="861" l="1"/>
  <c r="CI26" i="864"/>
  <c r="CI76" i="861" l="1"/>
  <c r="CJ26" i="864"/>
  <c r="CJ76" i="861" l="1"/>
  <c r="CK26" i="864"/>
  <c r="CK76" i="861" l="1"/>
  <c r="CL26" i="864"/>
  <c r="CL76" i="861" l="1"/>
  <c r="P26" i="864"/>
  <c r="P76" i="861" s="1"/>
  <c r="S77" i="861" l="1"/>
  <c r="T77" i="861" s="1"/>
  <c r="S78" i="861" l="1"/>
  <c r="S80" i="861" s="1"/>
  <c r="U77" i="861"/>
  <c r="V77" i="861" s="1"/>
  <c r="T78" i="861"/>
  <c r="T80" i="861" s="1"/>
  <c r="U78" i="861" l="1"/>
  <c r="U80" i="861" s="1"/>
  <c r="W77" i="861"/>
  <c r="X77" i="861" s="1"/>
  <c r="V78" i="861"/>
  <c r="V80" i="861" s="1"/>
  <c r="W78" i="861" l="1"/>
  <c r="W80" i="861" s="1"/>
  <c r="X78" i="861"/>
  <c r="X80" i="861" s="1"/>
  <c r="Y77" i="861"/>
  <c r="Y78" i="861" l="1"/>
  <c r="Y80" i="861" s="1"/>
  <c r="Z77" i="861"/>
  <c r="Z78" i="861" l="1"/>
  <c r="Z80" i="861" s="1"/>
  <c r="AA77" i="861"/>
  <c r="AA78" i="861" l="1"/>
  <c r="AA80" i="861" s="1"/>
  <c r="AB77" i="861"/>
  <c r="AB78" i="861" l="1"/>
  <c r="AB80" i="861" s="1"/>
  <c r="AC77" i="861"/>
  <c r="AD77" i="861" l="1"/>
  <c r="AC78" i="861"/>
  <c r="AC80" i="861" s="1"/>
  <c r="AE77" i="861" l="1"/>
  <c r="AD78" i="861"/>
  <c r="K77" i="861"/>
  <c r="L77" i="861" l="1"/>
  <c r="M77" i="861" s="1"/>
  <c r="N77" i="861" s="1"/>
  <c r="O77" i="861" s="1"/>
  <c r="P77" i="861" s="1"/>
  <c r="AD80" i="861"/>
  <c r="K78" i="861"/>
  <c r="AF77" i="861"/>
  <c r="AE78" i="861"/>
  <c r="AE80" i="861" s="1"/>
  <c r="K80" i="861" l="1"/>
  <c r="AF78" i="861"/>
  <c r="AF80" i="861" s="1"/>
  <c r="AG77" i="861"/>
  <c r="AG78" i="861" l="1"/>
  <c r="AG80" i="861" s="1"/>
  <c r="AH77" i="861"/>
  <c r="AH78" i="861" l="1"/>
  <c r="AH80" i="861" s="1"/>
  <c r="AI77" i="861"/>
  <c r="AI78" i="861" l="1"/>
  <c r="AI80" i="861" s="1"/>
  <c r="AJ77" i="861"/>
  <c r="AJ78" i="861" l="1"/>
  <c r="AJ80" i="861" s="1"/>
  <c r="AK77" i="861"/>
  <c r="AL77" i="861" l="1"/>
  <c r="AK78" i="861"/>
  <c r="AK80" i="861" s="1"/>
  <c r="AM77" i="861" l="1"/>
  <c r="AL78" i="861"/>
  <c r="AL80" i="861" s="1"/>
  <c r="AN77" i="861" l="1"/>
  <c r="AM78" i="861"/>
  <c r="AM80" i="861" s="1"/>
  <c r="AN78" i="861" l="1"/>
  <c r="AN80" i="861" s="1"/>
  <c r="AO77" i="861"/>
  <c r="AO78" i="861" l="1"/>
  <c r="AO80" i="861" s="1"/>
  <c r="AP77" i="861"/>
  <c r="AP78" i="861" l="1"/>
  <c r="AQ77" i="861"/>
  <c r="AQ78" i="861" l="1"/>
  <c r="AQ80" i="861" s="1"/>
  <c r="AR77" i="861"/>
  <c r="AP80" i="861"/>
  <c r="L78" i="861"/>
  <c r="L80" i="861" s="1"/>
  <c r="AR78" i="861" l="1"/>
  <c r="AR80" i="861" s="1"/>
  <c r="AS77" i="861"/>
  <c r="AT77" i="861" l="1"/>
  <c r="AS78" i="861"/>
  <c r="AS80" i="861" s="1"/>
  <c r="AU77" i="861" l="1"/>
  <c r="AT78" i="861"/>
  <c r="AT80" i="861" s="1"/>
  <c r="AV77" i="861" l="1"/>
  <c r="AU78" i="861"/>
  <c r="AU80" i="861" s="1"/>
  <c r="AV78" i="861" l="1"/>
  <c r="AV80" i="861" s="1"/>
  <c r="AW77" i="861"/>
  <c r="AW78" i="861" l="1"/>
  <c r="AW80" i="861" s="1"/>
  <c r="AX77" i="861"/>
  <c r="AX78" i="861" l="1"/>
  <c r="AX80" i="861" s="1"/>
  <c r="AY77" i="861"/>
  <c r="AY78" i="861" l="1"/>
  <c r="AY80" i="861" s="1"/>
  <c r="AZ77" i="861"/>
  <c r="AZ78" i="861" l="1"/>
  <c r="AZ80" i="861" s="1"/>
  <c r="BA77" i="861"/>
  <c r="BB77" i="861" l="1"/>
  <c r="BA78" i="861"/>
  <c r="BA80" i="861" s="1"/>
  <c r="BC77" i="861" l="1"/>
  <c r="BB78" i="861"/>
  <c r="BB80" i="861" l="1"/>
  <c r="M78" i="861"/>
  <c r="M80" i="861" s="1"/>
  <c r="BD77" i="861"/>
  <c r="BC78" i="861"/>
  <c r="BC80" i="861" s="1"/>
  <c r="BD78" i="861" l="1"/>
  <c r="BD80" i="861" s="1"/>
  <c r="BE77" i="861"/>
  <c r="BE78" i="861" l="1"/>
  <c r="BE80" i="861" s="1"/>
  <c r="BF77" i="861"/>
  <c r="BF78" i="861" l="1"/>
  <c r="BF80" i="861" s="1"/>
  <c r="BG77" i="861"/>
  <c r="BG78" i="861" l="1"/>
  <c r="BG80" i="861" s="1"/>
  <c r="BH77" i="861"/>
  <c r="BH78" i="861" l="1"/>
  <c r="BH80" i="861" s="1"/>
  <c r="BI77" i="861"/>
  <c r="BJ77" i="861" l="1"/>
  <c r="BI78" i="861"/>
  <c r="BI80" i="861" s="1"/>
  <c r="BK77" i="861" l="1"/>
  <c r="BJ78" i="861"/>
  <c r="BJ80" i="861" s="1"/>
  <c r="BL77" i="861" l="1"/>
  <c r="BK78" i="861"/>
  <c r="BK80" i="861" s="1"/>
  <c r="BL78" i="861" l="1"/>
  <c r="BL80" i="861" s="1"/>
  <c r="BM77" i="861"/>
  <c r="BM78" i="861" l="1"/>
  <c r="BM80" i="861" s="1"/>
  <c r="BN77" i="861"/>
  <c r="BN78" i="861" l="1"/>
  <c r="BO77" i="861"/>
  <c r="BO78" i="861" l="1"/>
  <c r="BO80" i="861" s="1"/>
  <c r="BP77" i="861"/>
  <c r="N78" i="861"/>
  <c r="N80" i="861" s="1"/>
  <c r="BN80" i="861"/>
  <c r="BP78" i="861" l="1"/>
  <c r="BP80" i="861" s="1"/>
  <c r="BQ77" i="861"/>
  <c r="BR77" i="861" l="1"/>
  <c r="BQ78" i="861"/>
  <c r="BQ80" i="861" s="1"/>
  <c r="BS77" i="861" l="1"/>
  <c r="BR78" i="861"/>
  <c r="BR80" i="861" s="1"/>
  <c r="BT77" i="861" l="1"/>
  <c r="BS78" i="861"/>
  <c r="BS80" i="861" s="1"/>
  <c r="BT78" i="861" l="1"/>
  <c r="BT80" i="861" s="1"/>
  <c r="BU77" i="861"/>
  <c r="BU78" i="861" l="1"/>
  <c r="BU80" i="861" s="1"/>
  <c r="BV77" i="861"/>
  <c r="BV78" i="861" l="1"/>
  <c r="BV80" i="861" s="1"/>
  <c r="BW77" i="861"/>
  <c r="BW78" i="861" l="1"/>
  <c r="BW80" i="861" s="1"/>
  <c r="BX77" i="861"/>
  <c r="BX78" i="861" l="1"/>
  <c r="BX80" i="861" s="1"/>
  <c r="BY77" i="861"/>
  <c r="BZ77" i="861" l="1"/>
  <c r="BY78" i="861"/>
  <c r="BY80" i="861" s="1"/>
  <c r="CA77" i="861" l="1"/>
  <c r="BZ78" i="861"/>
  <c r="O78" i="861" l="1"/>
  <c r="O80" i="861" s="1"/>
  <c r="BZ80" i="861"/>
  <c r="CB77" i="861"/>
  <c r="CA78" i="861"/>
  <c r="CA80" i="861" s="1"/>
  <c r="CB78" i="861" l="1"/>
  <c r="CB80" i="861" s="1"/>
  <c r="CC77" i="861"/>
  <c r="CC78" i="861" l="1"/>
  <c r="CC80" i="861" s="1"/>
  <c r="CD77" i="861"/>
  <c r="CD78" i="861" l="1"/>
  <c r="CD80" i="861" s="1"/>
  <c r="CE77" i="861"/>
  <c r="CE78" i="861" l="1"/>
  <c r="CE80" i="861" s="1"/>
  <c r="CF77" i="861"/>
  <c r="CF78" i="861" l="1"/>
  <c r="CF80" i="861" s="1"/>
  <c r="CG77" i="861"/>
  <c r="CH77" i="861" l="1"/>
  <c r="CG78" i="861"/>
  <c r="CG80" i="861" s="1"/>
  <c r="CI77" i="861" l="1"/>
  <c r="CH78" i="861"/>
  <c r="CH80" i="861" s="1"/>
  <c r="CJ77" i="861" l="1"/>
  <c r="CI78" i="861"/>
  <c r="CI80" i="861" s="1"/>
  <c r="CJ78" i="861" l="1"/>
  <c r="CJ80" i="861" s="1"/>
  <c r="CK77" i="861"/>
  <c r="CK78" i="861" l="1"/>
  <c r="CK80" i="861" s="1"/>
  <c r="CL77" i="861"/>
  <c r="CL78" i="861" s="1"/>
  <c r="CL80" i="861" l="1"/>
  <c r="P78" i="861"/>
  <c r="P80"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4" i="64"/>
  <c r="AF1924" i="64" s="1" a="1"/>
  <c r="AF1924" i="64" s="1"/>
  <c r="M1924" i="64"/>
  <c r="AV1924" i="64" s="1" a="1"/>
  <c r="AV1924" i="64" s="1"/>
  <c r="N1924" i="64"/>
  <c r="BD1924" i="64" s="1" a="1"/>
  <c r="BD1924" i="64" s="1"/>
  <c r="O1924" i="64"/>
  <c r="BT1924" i="64" s="1" a="1"/>
  <c r="BT1924" i="64" s="1"/>
  <c r="P1924" i="64"/>
  <c r="CB1924" i="64" s="1" a="1"/>
  <c r="CB1924" i="64" s="1"/>
  <c r="CI1924" i="64" l="1" a="1"/>
  <c r="CI1924" i="64" s="1"/>
  <c r="CH1924" i="64" a="1"/>
  <c r="CH1924" i="64" s="1"/>
  <c r="CG1924" i="64" a="1"/>
  <c r="CG1924" i="64" s="1"/>
  <c r="CE1924" i="64" a="1"/>
  <c r="CE1924" i="64" s="1"/>
  <c r="CA1924" i="64" a="1"/>
  <c r="CA1924" i="64" s="1"/>
  <c r="BZ1924" i="64" a="1"/>
  <c r="BZ1924" i="64" s="1"/>
  <c r="BY1924" i="64" a="1"/>
  <c r="BY1924" i="64" s="1"/>
  <c r="BS1924" i="64" a="1"/>
  <c r="BS1924" i="64" s="1"/>
  <c r="BR1924" i="64" a="1"/>
  <c r="BR1924" i="64" s="1"/>
  <c r="BQ1924" i="64" a="1"/>
  <c r="BQ1924" i="64" s="1"/>
  <c r="BI1924" i="64" a="1"/>
  <c r="BI1924" i="64" s="1"/>
  <c r="BK1924" i="64" a="1"/>
  <c r="BK1924" i="64" s="1"/>
  <c r="BJ1924" i="64" a="1"/>
  <c r="BJ1924" i="64" s="1"/>
  <c r="BC1924" i="64" a="1"/>
  <c r="BC1924" i="64" s="1"/>
  <c r="BB1924" i="64" a="1"/>
  <c r="BB1924" i="64" s="1"/>
  <c r="BA1924" i="64" a="1"/>
  <c r="BA1924" i="64" s="1"/>
  <c r="AU1924" i="64" a="1"/>
  <c r="AU1924" i="64" s="1"/>
  <c r="AT1924" i="64" a="1"/>
  <c r="AT1924" i="64" s="1"/>
  <c r="AS1924" i="64" a="1"/>
  <c r="AS1924" i="64" s="1"/>
  <c r="AM1924" i="64" a="1"/>
  <c r="AM1924" i="64" s="1"/>
  <c r="AE1924" i="64" a="1"/>
  <c r="AE1924" i="64" s="1"/>
  <c r="AL1924" i="64" a="1"/>
  <c r="AL1924" i="64" s="1"/>
  <c r="AK1924" i="64" a="1"/>
  <c r="AK1924" i="64" s="1"/>
  <c r="CF1924" i="64" a="1"/>
  <c r="CF1924" i="64" s="1"/>
  <c r="BX1924" i="64" a="1"/>
  <c r="BX1924" i="64" s="1"/>
  <c r="BP1924" i="64" a="1"/>
  <c r="BP1924" i="64" s="1"/>
  <c r="BH1924" i="64" a="1"/>
  <c r="BH1924" i="64" s="1"/>
  <c r="AZ1924" i="64" a="1"/>
  <c r="AZ1924" i="64" s="1"/>
  <c r="AR1924" i="64" a="1"/>
  <c r="AR1924" i="64" s="1"/>
  <c r="AJ1924" i="64" a="1"/>
  <c r="AJ1924" i="64" s="1"/>
  <c r="BW1924" i="64" a="1"/>
  <c r="BW1924" i="64" s="1"/>
  <c r="BO1924" i="64" a="1"/>
  <c r="BO1924" i="64" s="1"/>
  <c r="BG1924" i="64" a="1"/>
  <c r="BG1924" i="64" s="1"/>
  <c r="AY1924" i="64" a="1"/>
  <c r="AY1924" i="64" s="1"/>
  <c r="AQ1924" i="64" a="1"/>
  <c r="AQ1924" i="64" s="1"/>
  <c r="AI1924" i="64" a="1"/>
  <c r="AI1924" i="64" s="1"/>
  <c r="CL1924" i="64" a="1"/>
  <c r="CL1924" i="64" s="1"/>
  <c r="CD1924" i="64" a="1"/>
  <c r="CD1924" i="64" s="1"/>
  <c r="BV1924" i="64" a="1"/>
  <c r="BV1924" i="64" s="1"/>
  <c r="BN1924" i="64" a="1"/>
  <c r="BN1924" i="64" s="1"/>
  <c r="BF1924" i="64" a="1"/>
  <c r="BF1924" i="64" s="1"/>
  <c r="AX1924" i="64" a="1"/>
  <c r="AX1924" i="64" s="1"/>
  <c r="AP1924" i="64" a="1"/>
  <c r="AP1924" i="64" s="1"/>
  <c r="AH1924" i="64" a="1"/>
  <c r="AH1924" i="64" s="1"/>
  <c r="CK1924" i="64" a="1"/>
  <c r="CK1924" i="64" s="1"/>
  <c r="CC1924" i="64" a="1"/>
  <c r="CC1924" i="64" s="1"/>
  <c r="BU1924" i="64" a="1"/>
  <c r="BU1924" i="64" s="1"/>
  <c r="BM1924" i="64" a="1"/>
  <c r="BM1924" i="64" s="1"/>
  <c r="BE1924" i="64" a="1"/>
  <c r="BE1924" i="64" s="1"/>
  <c r="AW1924" i="64" a="1"/>
  <c r="AW1924" i="64" s="1"/>
  <c r="AO1924" i="64" a="1"/>
  <c r="AO1924" i="64" s="1"/>
  <c r="AG1924" i="64" a="1"/>
  <c r="AG1924" i="64" s="1"/>
  <c r="CJ1924" i="64" a="1"/>
  <c r="CJ1924" i="64" s="1"/>
  <c r="BL1924" i="64" a="1"/>
  <c r="BL1924" i="64" s="1"/>
  <c r="AN1924" i="64" a="1"/>
  <c r="AN1924" i="64" s="1"/>
  <c r="AJ1925" i="64" l="1"/>
  <c r="AZ1925" i="64"/>
  <c r="BP1925" i="64"/>
  <c r="CF1925" i="64"/>
  <c r="CX1925" i="64"/>
  <c r="BA1925" i="64"/>
  <c r="CG1925" i="64"/>
  <c r="AK1925" i="64"/>
  <c r="AL1925" i="64"/>
  <c r="BB1925" i="64"/>
  <c r="BR1925" i="64"/>
  <c r="CH1925" i="64"/>
  <c r="CZ1925" i="64"/>
  <c r="AS1925" i="64"/>
  <c r="CQ1925" i="64"/>
  <c r="AM1925" i="64"/>
  <c r="BC1925" i="64"/>
  <c r="BS1925" i="64"/>
  <c r="CI1925" i="64"/>
  <c r="DA1925" i="64"/>
  <c r="BI1925" i="64"/>
  <c r="DG1925" i="64"/>
  <c r="AN1925" i="64"/>
  <c r="BD1925" i="64"/>
  <c r="BT1925" i="64"/>
  <c r="CJ1925" i="64"/>
  <c r="DB1925" i="64"/>
  <c r="AO1925" i="64"/>
  <c r="BE1925" i="64"/>
  <c r="BU1925" i="64"/>
  <c r="CK1925" i="64"/>
  <c r="DC1925" i="64"/>
  <c r="AP1925" i="64"/>
  <c r="BF1925" i="64"/>
  <c r="BV1925" i="64"/>
  <c r="CL1925" i="64"/>
  <c r="DD1925" i="64"/>
  <c r="AQ1925" i="64"/>
  <c r="BG1925" i="64"/>
  <c r="BW1925" i="64"/>
  <c r="CO1925" i="64"/>
  <c r="CO1926" i="64" s="1"/>
  <c r="CP1923" i="64" s="1"/>
  <c r="DE1925" i="64"/>
  <c r="AR1925" i="64"/>
  <c r="BH1925" i="64"/>
  <c r="BX1925" i="64"/>
  <c r="CP1925" i="64"/>
  <c r="DF1925" i="64"/>
  <c r="AE1928" i="64"/>
  <c r="BY1925" i="64"/>
  <c r="DH1925" i="64"/>
  <c r="AT1925" i="64"/>
  <c r="BJ1925" i="64"/>
  <c r="BZ1925" i="64"/>
  <c r="CR1925" i="64"/>
  <c r="AE1925" i="64"/>
  <c r="AU1925" i="64"/>
  <c r="BK1925" i="64"/>
  <c r="CA1925" i="64"/>
  <c r="CS1925" i="64"/>
  <c r="DI1925" i="64"/>
  <c r="AF1925" i="64"/>
  <c r="BL1925" i="64"/>
  <c r="CT1925" i="64"/>
  <c r="DJ1925" i="64"/>
  <c r="AV1925" i="64"/>
  <c r="CB1925" i="64"/>
  <c r="AG1925" i="64"/>
  <c r="AW1925" i="64"/>
  <c r="BM1925" i="64"/>
  <c r="CC1925" i="64"/>
  <c r="CU1925" i="64"/>
  <c r="DK1925" i="64"/>
  <c r="AH1925" i="64"/>
  <c r="AX1925" i="64"/>
  <c r="BN1925" i="64"/>
  <c r="CD1925" i="64"/>
  <c r="CV1925" i="64"/>
  <c r="DL1925" i="64"/>
  <c r="K1925" i="64" s="1"/>
  <c r="AI1925" i="64"/>
  <c r="AY1925" i="64"/>
  <c r="BO1925" i="64"/>
  <c r="CE1925" i="64"/>
  <c r="CW1925" i="64"/>
  <c r="BQ1925" i="64"/>
  <c r="CY1925" i="64"/>
  <c r="P1925" i="64" l="1"/>
  <c r="O1925" i="64"/>
  <c r="AE1926" i="64"/>
  <c r="AF1923" i="64" s="1"/>
  <c r="L1925" i="64"/>
  <c r="M1925" i="64"/>
  <c r="N1925" i="64"/>
  <c r="CP1926" i="64"/>
  <c r="CQ1923" i="64" s="1"/>
  <c r="CP1928" i="64"/>
  <c r="CQ1926" i="64" l="1"/>
  <c r="CR1923" i="64" s="1"/>
  <c r="CQ1928" i="64"/>
  <c r="AF1926" i="64"/>
  <c r="AF1928" i="64"/>
  <c r="AG1923" i="64" l="1"/>
  <c r="CR1926" i="64"/>
  <c r="CS1923" i="64" s="1"/>
  <c r="CR1928" i="64"/>
  <c r="CS1926" i="64" l="1"/>
  <c r="CT1923" i="64" s="1"/>
  <c r="CS1928" i="64"/>
  <c r="AG1926" i="64"/>
  <c r="AG1928" i="64"/>
  <c r="AH1923" i="64" l="1"/>
  <c r="CT1926" i="64"/>
  <c r="CU1923" i="64" s="1"/>
  <c r="CT1928" i="64"/>
  <c r="CU1928" i="64" l="1"/>
  <c r="CU1926" i="64"/>
  <c r="CV1923" i="64" s="1"/>
  <c r="AH1926" i="64"/>
  <c r="AH1928" i="64"/>
  <c r="AI1923" i="64" l="1"/>
  <c r="CV1928" i="64"/>
  <c r="CV1926" i="64"/>
  <c r="CW1923" i="64" s="1"/>
  <c r="CW1926" i="64" l="1"/>
  <c r="CX1923" i="64" s="1"/>
  <c r="CW1928" i="64"/>
  <c r="AI1926" i="64"/>
  <c r="AI1928" i="64"/>
  <c r="AJ1923" i="64" l="1"/>
  <c r="CX1926" i="64"/>
  <c r="CY1923" i="64" s="1"/>
  <c r="CX1928" i="64"/>
  <c r="CY1926" i="64" l="1"/>
  <c r="CZ1923" i="64" s="1"/>
  <c r="CY1928" i="64"/>
  <c r="AJ1926" i="64"/>
  <c r="AK1923" i="64" s="1"/>
  <c r="AJ1928" i="64"/>
  <c r="AK1926" i="64" l="1"/>
  <c r="AL1923" i="64" s="1"/>
  <c r="AK1928" i="64"/>
  <c r="CZ1926" i="64"/>
  <c r="DA1923" i="64" s="1"/>
  <c r="CZ1928" i="64"/>
  <c r="DA1926" i="64" l="1"/>
  <c r="DB1923" i="64" s="1"/>
  <c r="DA1928" i="64"/>
  <c r="AL1926" i="64"/>
  <c r="AM1923" i="64" s="1"/>
  <c r="AL1928" i="64"/>
  <c r="AM1926" i="64" l="1"/>
  <c r="AN1923" i="64" s="1"/>
  <c r="AM1928" i="64"/>
  <c r="DB1928" i="64"/>
  <c r="DB1926" i="64"/>
  <c r="DC1923" i="64" s="1"/>
  <c r="DC1928" i="64" l="1"/>
  <c r="DC1926" i="64"/>
  <c r="DD1923" i="64" s="1"/>
  <c r="AN1928" i="64"/>
  <c r="AN1926" i="64"/>
  <c r="AO1923" i="64" s="1"/>
  <c r="AO1928" i="64" l="1"/>
  <c r="AO1926" i="64"/>
  <c r="AP1923" i="64" s="1"/>
  <c r="DD1928" i="64"/>
  <c r="DD1926" i="64"/>
  <c r="DE1923" i="64" s="1"/>
  <c r="DE1926" i="64" l="1"/>
  <c r="DF1923" i="64" s="1"/>
  <c r="DE1928" i="64"/>
  <c r="AP1928" i="64"/>
  <c r="AP1926" i="64"/>
  <c r="AQ1923" i="64" l="1"/>
  <c r="AQ1928" i="64" s="1"/>
  <c r="L1926" i="64"/>
  <c r="M1923" i="64" s="1"/>
  <c r="DF1928" i="64"/>
  <c r="DF1926" i="64"/>
  <c r="DG1923" i="64" s="1"/>
  <c r="AQ1926" i="64" l="1"/>
  <c r="AR1923" i="64" s="1"/>
  <c r="DG1926" i="64"/>
  <c r="DH1923" i="64" s="1"/>
  <c r="DG1928" i="64"/>
  <c r="AR1928" i="64" l="1"/>
  <c r="AR1926" i="64"/>
  <c r="DH1926" i="64"/>
  <c r="DI1923" i="64" s="1"/>
  <c r="DH1928" i="64"/>
  <c r="DI1926" i="64" l="1"/>
  <c r="DJ1923" i="64" s="1"/>
  <c r="DI1928" i="64"/>
  <c r="AS1923" i="64"/>
  <c r="AS1926" i="64" l="1"/>
  <c r="AS1928" i="64"/>
  <c r="DJ1926" i="64"/>
  <c r="DK1923" i="64" s="1"/>
  <c r="DJ1928" i="64"/>
  <c r="DK1926" i="64" l="1"/>
  <c r="DL1923" i="64" s="1"/>
  <c r="DK1928" i="64"/>
  <c r="AT1923" i="64"/>
  <c r="AT1926" i="64" l="1"/>
  <c r="AT1928" i="64"/>
  <c r="DL1926" i="64"/>
  <c r="DL1928" i="64"/>
  <c r="K1928" i="64" l="1"/>
  <c r="L1928" i="64"/>
  <c r="AU1923" i="64"/>
  <c r="AU1926" i="64" l="1"/>
  <c r="AU1928" i="64"/>
  <c r="AV1923" i="64" l="1"/>
  <c r="AV1928" i="64" l="1"/>
  <c r="AV1926" i="64"/>
  <c r="AW1923" i="64" l="1"/>
  <c r="AW1926" i="64" s="1"/>
  <c r="AX1923" i="64" s="1"/>
  <c r="AW1928" i="64" l="1"/>
  <c r="AX1926" i="64"/>
  <c r="AX1928" i="64"/>
  <c r="AY1923" i="64" l="1"/>
  <c r="AY1926" i="64" s="1"/>
  <c r="AZ1923" i="64" s="1"/>
  <c r="AY1928" i="64" l="1"/>
  <c r="AZ1926" i="64"/>
  <c r="BA1923" i="64" s="1"/>
  <c r="AZ1928" i="64"/>
  <c r="BA1926" i="64" l="1"/>
  <c r="BB1923" i="64" s="1"/>
  <c r="BA1928" i="64"/>
  <c r="BB1926" i="64" l="1"/>
  <c r="BB1928" i="64"/>
  <c r="BC1923" i="64" l="1"/>
  <c r="BC1928" i="64" s="1"/>
  <c r="M1926" i="64"/>
  <c r="N1923" i="64" s="1"/>
  <c r="BC1926" i="64" l="1"/>
  <c r="BD1923" i="64" s="1"/>
  <c r="BD1928" i="64" l="1"/>
  <c r="BD1926" i="64"/>
  <c r="BE1923" i="64" l="1"/>
  <c r="BE1928" i="64" l="1"/>
  <c r="BE1926" i="64"/>
  <c r="BF1923" i="64" l="1"/>
  <c r="BF1928" i="64" l="1"/>
  <c r="BF1926" i="64"/>
  <c r="BG1923" i="64" l="1"/>
  <c r="BG1928" i="64" l="1"/>
  <c r="BG1926" i="64"/>
  <c r="BH1923" i="64" l="1"/>
  <c r="BH1926" i="64" l="1"/>
  <c r="BI1923" i="64" s="1"/>
  <c r="BH1928" i="64"/>
  <c r="BI1926" i="64" l="1"/>
  <c r="BJ1923" i="64" s="1"/>
  <c r="BI1928" i="64"/>
  <c r="BJ1926" i="64" l="1"/>
  <c r="BK1923" i="64" s="1"/>
  <c r="BJ1928" i="64"/>
  <c r="BK1926" i="64" l="1"/>
  <c r="BL1923" i="64" s="1"/>
  <c r="BK1928" i="64"/>
  <c r="BL1928" i="64" l="1"/>
  <c r="BL1926" i="64"/>
  <c r="BM1923" i="64" s="1"/>
  <c r="BM1928" i="64" l="1"/>
  <c r="BM1926" i="64"/>
  <c r="BN1923" i="64" s="1"/>
  <c r="BN1926" i="64" l="1"/>
  <c r="BN1928" i="64"/>
  <c r="BO1923" i="64" l="1"/>
  <c r="BO1926" i="64" s="1"/>
  <c r="N1926" i="64"/>
  <c r="O1923" i="64" s="1"/>
  <c r="BO1928" i="64" l="1"/>
  <c r="BP1923" i="64"/>
  <c r="BP1926" i="64" l="1"/>
  <c r="BP1928" i="64"/>
  <c r="BQ1923" i="64" l="1"/>
  <c r="BQ1926" i="64" l="1"/>
  <c r="BQ1928" i="64"/>
  <c r="BR1923" i="64" l="1"/>
  <c r="BR1926" i="64" l="1"/>
  <c r="BR1928" i="64"/>
  <c r="BS1923" i="64" l="1"/>
  <c r="BS1926" i="64" l="1"/>
  <c r="BS1928" i="64"/>
  <c r="BT1923" i="64" l="1"/>
  <c r="BT1928" i="64" l="1"/>
  <c r="BT1926" i="64"/>
  <c r="BU1923" i="64" s="1"/>
  <c r="BU1928" i="64" l="1"/>
  <c r="BU1926" i="64"/>
  <c r="BV1923" i="64" s="1"/>
  <c r="BV1928" i="64" l="1"/>
  <c r="BV1926" i="64"/>
  <c r="BW1923" i="64" s="1"/>
  <c r="BW1928" i="64" l="1"/>
  <c r="BW1926" i="64"/>
  <c r="BX1923" i="64" s="1"/>
  <c r="BX1928" i="64" l="1"/>
  <c r="BX1926" i="64"/>
  <c r="BY1923" i="64" s="1"/>
  <c r="BY1926" i="64" l="1"/>
  <c r="BZ1923" i="64" s="1"/>
  <c r="BY1928" i="64"/>
  <c r="BZ1926" i="64" l="1"/>
  <c r="BZ1928" i="64"/>
  <c r="CA1923" i="64" l="1"/>
  <c r="CA1926" i="64" s="1"/>
  <c r="O1926" i="64"/>
  <c r="P1923" i="64" s="1"/>
  <c r="CA1928" i="64" l="1"/>
  <c r="CB1923" i="64"/>
  <c r="CB1926" i="64" l="1"/>
  <c r="CB1928" i="64"/>
  <c r="CC1923" i="64" l="1"/>
  <c r="CC1928" i="64" l="1"/>
  <c r="CC1926" i="64"/>
  <c r="CD1923" i="64" l="1"/>
  <c r="CD1926" i="64" l="1"/>
  <c r="CD1928" i="64"/>
  <c r="CE1923" i="64" l="1"/>
  <c r="CE1926" i="64" l="1"/>
  <c r="CE1928" i="64"/>
  <c r="CF1923" i="64" l="1"/>
  <c r="CF1926" i="64" l="1"/>
  <c r="CG1923" i="64" s="1"/>
  <c r="CF1928" i="64"/>
  <c r="CG1926" i="64" l="1"/>
  <c r="CH1923" i="64" s="1"/>
  <c r="CG1928" i="64"/>
  <c r="CH1926" i="64" l="1"/>
  <c r="CI1923" i="64" s="1"/>
  <c r="CH1928" i="64"/>
  <c r="CI1926" i="64" l="1"/>
  <c r="CJ1923" i="64" s="1"/>
  <c r="CI1928" i="64"/>
  <c r="CJ1926" i="64" l="1"/>
  <c r="CK1923" i="64" s="1"/>
  <c r="CJ1928" i="64"/>
  <c r="CK1928" i="64" l="1"/>
  <c r="CK1926" i="64"/>
  <c r="CL1923" i="64" s="1"/>
  <c r="CL1928" i="64" l="1"/>
  <c r="CL1926" i="64"/>
  <c r="M1928" i="64" l="1"/>
  <c r="N1928" i="64"/>
  <c r="O1928" i="64"/>
  <c r="P1928" i="64"/>
  <c r="P1926" i="64"/>
  <c r="J2021"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c r="CA1509" i="64" l="1"/>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7" i="64"/>
  <c r="L1987" i="64"/>
  <c r="M1987" i="64"/>
  <c r="N1987" i="64"/>
  <c r="O1987" i="64"/>
  <c r="P1987" i="64"/>
  <c r="S1987" i="64" a="1"/>
  <c r="S1987" i="64"/>
  <c r="T1987" i="64" a="1"/>
  <c r="T1987" i="64"/>
  <c r="U1987" i="64" a="1"/>
  <c r="U1987" i="64"/>
  <c r="V1987" i="64" a="1"/>
  <c r="V1987" i="64"/>
  <c r="W1987" i="64" a="1"/>
  <c r="W1987" i="64"/>
  <c r="X1987" i="64" a="1"/>
  <c r="X1987" i="64"/>
  <c r="Y1987" i="64" a="1"/>
  <c r="Y1987" i="64"/>
  <c r="Z1987" i="64" a="1"/>
  <c r="Z1987" i="64"/>
  <c r="AA1987" i="64" a="1"/>
  <c r="AA1987" i="64"/>
  <c r="AB1987" i="64" a="1"/>
  <c r="AB1987" i="64"/>
  <c r="AC1987" i="64" a="1"/>
  <c r="AC1987" i="64"/>
  <c r="AD1987" i="64" a="1"/>
  <c r="AD1987" i="64"/>
  <c r="AE1987" i="64" a="1"/>
  <c r="AE1987" i="64"/>
  <c r="AF1987" i="64" a="1"/>
  <c r="AF1987" i="64"/>
  <c r="AG1987" i="64" a="1"/>
  <c r="AG1987" i="64"/>
  <c r="AH1987" i="64" a="1"/>
  <c r="AH1987" i="64"/>
  <c r="AI1987" i="64" a="1"/>
  <c r="AI1987" i="64"/>
  <c r="AJ1987" i="64" a="1"/>
  <c r="AJ1987" i="64"/>
  <c r="AK1987" i="64" a="1"/>
  <c r="AK1987" i="64"/>
  <c r="AL1987" i="64" a="1"/>
  <c r="AL1987" i="64"/>
  <c r="AM1987" i="64" a="1"/>
  <c r="AM1987" i="64"/>
  <c r="AN1987" i="64" a="1"/>
  <c r="AN1987" i="64"/>
  <c r="AO1987" i="64" a="1"/>
  <c r="AO1987" i="64"/>
  <c r="AP1987" i="64" a="1"/>
  <c r="AP1987" i="64"/>
  <c r="AQ1987" i="64" a="1"/>
  <c r="AQ1987" i="64"/>
  <c r="AR1987" i="64" a="1"/>
  <c r="AR1987" i="64"/>
  <c r="AS1987" i="64" a="1"/>
  <c r="AS1987" i="64"/>
  <c r="AT1987" i="64" a="1"/>
  <c r="AT1987" i="64"/>
  <c r="AU1987" i="64" a="1"/>
  <c r="AU1987" i="64"/>
  <c r="AV1987" i="64" a="1"/>
  <c r="AV1987" i="64"/>
  <c r="AW1987" i="64" a="1"/>
  <c r="AW1987" i="64"/>
  <c r="AX1987" i="64" a="1"/>
  <c r="AX1987" i="64"/>
  <c r="AY1987" i="64" a="1"/>
  <c r="AY1987" i="64"/>
  <c r="AZ1987" i="64" a="1"/>
  <c r="AZ1987" i="64"/>
  <c r="BA1987" i="64" a="1"/>
  <c r="BA1987" i="64"/>
  <c r="BB1987" i="64" a="1"/>
  <c r="BB1987" i="64"/>
  <c r="BC1987" i="64" a="1"/>
  <c r="BC1987" i="64"/>
  <c r="BD1987" i="64" a="1"/>
  <c r="BD1987" i="64"/>
  <c r="BE1987" i="64" a="1"/>
  <c r="BE1987" i="64"/>
  <c r="BF1987" i="64" a="1"/>
  <c r="BF1987" i="64"/>
  <c r="BG1987" i="64" a="1"/>
  <c r="BG1987" i="64"/>
  <c r="BH1987" i="64" a="1"/>
  <c r="BH1987" i="64"/>
  <c r="BI1987" i="64" a="1"/>
  <c r="BI1987" i="64"/>
  <c r="BJ1987" i="64" a="1"/>
  <c r="BJ1987" i="64"/>
  <c r="BK1987" i="64" a="1"/>
  <c r="BK1987" i="64"/>
  <c r="BL1987" i="64" a="1"/>
  <c r="BL1987" i="64"/>
  <c r="BM1987" i="64" a="1"/>
  <c r="BM1987" i="64"/>
  <c r="BN1987" i="64" a="1"/>
  <c r="BN1987" i="64"/>
  <c r="BO1987" i="64" a="1"/>
  <c r="BO1987" i="64"/>
  <c r="BP1987" i="64" a="1"/>
  <c r="BP1987" i="64"/>
  <c r="BQ1987" i="64" a="1"/>
  <c r="BQ1987" i="64"/>
  <c r="BR1987" i="64" a="1"/>
  <c r="BR1987" i="64"/>
  <c r="BS1987" i="64" a="1"/>
  <c r="BS1987" i="64"/>
  <c r="BT1987" i="64" a="1"/>
  <c r="BT1987" i="64"/>
  <c r="BU1987" i="64" a="1"/>
  <c r="BU1987" i="64"/>
  <c r="BV1987" i="64" a="1"/>
  <c r="BV1987" i="64"/>
  <c r="BW1987" i="64" a="1"/>
  <c r="BW1987" i="64"/>
  <c r="BX1987" i="64" a="1"/>
  <c r="BX1987" i="64"/>
  <c r="BY1987" i="64" a="1"/>
  <c r="BY1987" i="64"/>
  <c r="BZ1987" i="64" a="1"/>
  <c r="BZ1987" i="64"/>
  <c r="CA1987" i="64" a="1"/>
  <c r="CA1987" i="64"/>
  <c r="CB1987" i="64" a="1"/>
  <c r="CB1987" i="64"/>
  <c r="CC1987" i="64" a="1"/>
  <c r="CC1987" i="64"/>
  <c r="CD1987" i="64" a="1"/>
  <c r="CD1987" i="64"/>
  <c r="CE1987" i="64" a="1"/>
  <c r="CE1987" i="64"/>
  <c r="CF1987" i="64" a="1"/>
  <c r="CF1987" i="64"/>
  <c r="CG1987" i="64" a="1"/>
  <c r="CG1987" i="64"/>
  <c r="CH1987" i="64" a="1"/>
  <c r="CH1987" i="64"/>
  <c r="CI1987" i="64" a="1"/>
  <c r="CI1987" i="64"/>
  <c r="CJ1987" i="64" a="1"/>
  <c r="CJ1987" i="64"/>
  <c r="CK1987" i="64" a="1"/>
  <c r="CK1987" i="64"/>
  <c r="CL1987" i="64" a="1"/>
  <c r="CL1987" i="64"/>
  <c r="CO1987" i="64" a="1"/>
  <c r="CO1987" i="64"/>
  <c r="CP1987" i="64" a="1"/>
  <c r="CP1987" i="64"/>
  <c r="CQ1987" i="64" a="1"/>
  <c r="CQ1987" i="64"/>
  <c r="CR1987" i="64" a="1"/>
  <c r="CR1987" i="64"/>
  <c r="CS1987" i="64" a="1"/>
  <c r="CS1987" i="64"/>
  <c r="CT1987" i="64" a="1"/>
  <c r="CT1987" i="64"/>
  <c r="CU1987" i="64" a="1"/>
  <c r="CU1987" i="64"/>
  <c r="CV1987" i="64" a="1"/>
  <c r="CV1987" i="64"/>
  <c r="CW1987" i="64" a="1"/>
  <c r="CW1987" i="64"/>
  <c r="CX1987" i="64" a="1"/>
  <c r="CX1987" i="64"/>
  <c r="CY1987" i="64" a="1"/>
  <c r="CY1987" i="64"/>
  <c r="CZ1987" i="64" a="1"/>
  <c r="CZ1987" i="64"/>
  <c r="DA1987" i="64" a="1"/>
  <c r="DA1987" i="64"/>
  <c r="DB1987" i="64" a="1"/>
  <c r="DB1987" i="64"/>
  <c r="DC1987" i="64" a="1"/>
  <c r="DC1987" i="64"/>
  <c r="DD1987" i="64" a="1"/>
  <c r="DD1987" i="64"/>
  <c r="DE1987" i="64" a="1"/>
  <c r="DE1987" i="64"/>
  <c r="DF1987" i="64" a="1"/>
  <c r="DF1987" i="64"/>
  <c r="DG1987" i="64" a="1"/>
  <c r="DG1987" i="64"/>
  <c r="DH1987" i="64" a="1"/>
  <c r="DH1987" i="64"/>
  <c r="DI1987" i="64" a="1"/>
  <c r="DI1987" i="64"/>
  <c r="DJ1987" i="64" a="1"/>
  <c r="DJ1987" i="64"/>
  <c r="DK1987" i="64" a="1"/>
  <c r="DK1987" i="64"/>
  <c r="DL1987" i="64" a="1"/>
  <c r="DL1987" i="64"/>
  <c r="K1993" i="64"/>
  <c r="L1993" i="64"/>
  <c r="M1993" i="64"/>
  <c r="N1993" i="64"/>
  <c r="O1993" i="64"/>
  <c r="P1993" i="64"/>
  <c r="S1993" i="64"/>
  <c r="T1993" i="64"/>
  <c r="U1993" i="64"/>
  <c r="V1993" i="64"/>
  <c r="W1993" i="64"/>
  <c r="X1993" i="64"/>
  <c r="Y1993" i="64"/>
  <c r="Z1993" i="64"/>
  <c r="AA1993" i="64"/>
  <c r="AB1993" i="64"/>
  <c r="AC1993" i="64"/>
  <c r="AD1993" i="64"/>
  <c r="AE1993" i="64"/>
  <c r="AF1993" i="64"/>
  <c r="AG1993" i="64"/>
  <c r="AH1993" i="64"/>
  <c r="AI1993" i="64"/>
  <c r="AJ1993" i="64"/>
  <c r="AK1993" i="64"/>
  <c r="AL1993" i="64"/>
  <c r="AM1993" i="64"/>
  <c r="AN1993" i="64"/>
  <c r="AO1993" i="64"/>
  <c r="AP1993" i="64"/>
  <c r="AQ1993" i="64"/>
  <c r="AR1993" i="64"/>
  <c r="AS1993" i="64"/>
  <c r="AT1993" i="64"/>
  <c r="AU1993" i="64"/>
  <c r="AV1993" i="64"/>
  <c r="AW1993" i="64"/>
  <c r="AX1993" i="64"/>
  <c r="AY1993" i="64"/>
  <c r="AZ1993" i="64"/>
  <c r="BA1993" i="64"/>
  <c r="BB1993" i="64"/>
  <c r="BC1993" i="64"/>
  <c r="BD1993" i="64"/>
  <c r="BE1993" i="64"/>
  <c r="BF1993" i="64"/>
  <c r="BG1993" i="64"/>
  <c r="BH1993" i="64"/>
  <c r="BI1993" i="64"/>
  <c r="BJ1993" i="64"/>
  <c r="BK1993" i="64"/>
  <c r="BL1993" i="64"/>
  <c r="BM1993" i="64"/>
  <c r="BN1993" i="64"/>
  <c r="BO1993" i="64"/>
  <c r="BP1993" i="64"/>
  <c r="BQ1993" i="64"/>
  <c r="BR1993" i="64"/>
  <c r="BS1993" i="64"/>
  <c r="BT1993" i="64"/>
  <c r="BU1993" i="64"/>
  <c r="BV1993" i="64"/>
  <c r="BW1993" i="64"/>
  <c r="BX1993" i="64"/>
  <c r="BY1993" i="64"/>
  <c r="BZ1993" i="64"/>
  <c r="CA1993" i="64"/>
  <c r="CB1993" i="64"/>
  <c r="CC1993" i="64"/>
  <c r="CD1993" i="64"/>
  <c r="CE1993" i="64"/>
  <c r="CF1993" i="64"/>
  <c r="CG1993" i="64"/>
  <c r="CH1993" i="64"/>
  <c r="CI1993" i="64"/>
  <c r="CJ1993" i="64"/>
  <c r="CK1993" i="64"/>
  <c r="CL1993" i="64"/>
  <c r="CO1993" i="64"/>
  <c r="CP1993" i="64"/>
  <c r="CQ1993" i="64"/>
  <c r="CR1993" i="64"/>
  <c r="CS1993" i="64"/>
  <c r="CT1993" i="64"/>
  <c r="CU1993" i="64"/>
  <c r="CV1993" i="64"/>
  <c r="CW1993" i="64"/>
  <c r="CX1993" i="64"/>
  <c r="CY1993" i="64"/>
  <c r="CZ1993" i="64"/>
  <c r="DA1993" i="64"/>
  <c r="DB1993" i="64"/>
  <c r="DC1993" i="64"/>
  <c r="DD1993" i="64"/>
  <c r="DE1993" i="64"/>
  <c r="DF1993" i="64"/>
  <c r="DG1993" i="64"/>
  <c r="DH1993" i="64"/>
  <c r="DI1993" i="64"/>
  <c r="DJ1993" i="64"/>
  <c r="DK1993" i="64"/>
  <c r="DL1993" i="64"/>
  <c r="K1994" i="64"/>
  <c r="L1994" i="64"/>
  <c r="M1994" i="64"/>
  <c r="N1994" i="64"/>
  <c r="O1994" i="64"/>
  <c r="P1994" i="64"/>
  <c r="S1994" i="64"/>
  <c r="T1994" i="64"/>
  <c r="U1994" i="64"/>
  <c r="V1994" i="64"/>
  <c r="W1994" i="64"/>
  <c r="X1994" i="64"/>
  <c r="Y1994" i="64"/>
  <c r="Z1994" i="64"/>
  <c r="AA1994" i="64"/>
  <c r="AB1994" i="64"/>
  <c r="AC1994" i="64"/>
  <c r="AD1994" i="64"/>
  <c r="AE1994" i="64"/>
  <c r="AF1994" i="64"/>
  <c r="AG1994" i="64"/>
  <c r="AH1994" i="64"/>
  <c r="AI1994" i="64"/>
  <c r="AJ1994" i="64"/>
  <c r="AK1994" i="64"/>
  <c r="AL1994" i="64"/>
  <c r="AM1994" i="64"/>
  <c r="AN1994" i="64"/>
  <c r="AO1994" i="64"/>
  <c r="AP1994" i="64"/>
  <c r="AQ1994" i="64"/>
  <c r="AR1994" i="64"/>
  <c r="AS1994" i="64"/>
  <c r="AT1994" i="64"/>
  <c r="AU1994" i="64"/>
  <c r="AV1994" i="64"/>
  <c r="AW1994" i="64"/>
  <c r="AX1994" i="64"/>
  <c r="AY1994" i="64"/>
  <c r="AZ1994" i="64"/>
  <c r="BA1994" i="64"/>
  <c r="BB1994" i="64"/>
  <c r="BC1994" i="64"/>
  <c r="BD1994" i="64"/>
  <c r="BE1994" i="64"/>
  <c r="BF1994" i="64"/>
  <c r="BG1994" i="64"/>
  <c r="BH1994" i="64"/>
  <c r="BI1994" i="64"/>
  <c r="BJ1994" i="64"/>
  <c r="BK1994" i="64"/>
  <c r="BL1994" i="64"/>
  <c r="BM1994" i="64"/>
  <c r="BN1994" i="64"/>
  <c r="BO1994" i="64"/>
  <c r="BP1994" i="64"/>
  <c r="BQ1994" i="64"/>
  <c r="BR1994" i="64"/>
  <c r="BS1994" i="64"/>
  <c r="BT1994" i="64"/>
  <c r="BU1994" i="64"/>
  <c r="BV1994" i="64"/>
  <c r="BW1994" i="64"/>
  <c r="BX1994" i="64"/>
  <c r="BY1994" i="64"/>
  <c r="BZ1994" i="64"/>
  <c r="CA1994" i="64"/>
  <c r="CB1994" i="64"/>
  <c r="CC1994" i="64"/>
  <c r="CD1994" i="64"/>
  <c r="CE1994" i="64"/>
  <c r="CF1994" i="64"/>
  <c r="CG1994" i="64"/>
  <c r="CH1994" i="64"/>
  <c r="CI1994" i="64"/>
  <c r="CJ1994" i="64"/>
  <c r="CK1994" i="64"/>
  <c r="CL1994" i="64"/>
  <c r="S2021" i="64" a="1"/>
  <c r="S2021" i="64"/>
  <c r="T2021" i="64" a="1"/>
  <c r="T2021" i="64"/>
  <c r="U2021" i="64" a="1"/>
  <c r="U2021" i="64"/>
  <c r="V2021" i="64" a="1"/>
  <c r="V2021" i="64"/>
  <c r="W2021" i="64" a="1"/>
  <c r="W2021" i="64"/>
  <c r="X2021" i="64" a="1"/>
  <c r="X2021" i="64"/>
  <c r="Y2021" i="64" a="1"/>
  <c r="Y2021" i="64"/>
  <c r="Z2021" i="64" a="1"/>
  <c r="Z2021" i="64"/>
  <c r="AA2021" i="64" a="1"/>
  <c r="AA2021" i="64"/>
  <c r="AB2021" i="64" a="1"/>
  <c r="AB2021" i="64"/>
  <c r="AC2021" i="64" a="1"/>
  <c r="AC2021" i="64"/>
  <c r="AD2021" i="64" a="1"/>
  <c r="AD2021" i="64"/>
  <c r="AE2021" i="64" a="1"/>
  <c r="AE2021" i="64"/>
  <c r="AF2021" i="64" a="1"/>
  <c r="AF2021" i="64"/>
  <c r="AG2021" i="64" a="1"/>
  <c r="AG2021" i="64"/>
  <c r="AH2021" i="64" a="1"/>
  <c r="AH2021" i="64"/>
  <c r="AI2021" i="64" a="1"/>
  <c r="AI2021" i="64"/>
  <c r="AJ2021" i="64" a="1"/>
  <c r="AJ2021" i="64"/>
  <c r="AK2021" i="64" a="1"/>
  <c r="AK2021" i="64"/>
  <c r="AL2021" i="64" a="1"/>
  <c r="AL2021" i="64"/>
  <c r="AM2021" i="64" a="1"/>
  <c r="AM2021" i="64"/>
  <c r="AN2021" i="64" a="1"/>
  <c r="AN2021" i="64"/>
  <c r="AO2021" i="64" a="1"/>
  <c r="AO2021" i="64"/>
  <c r="AP2021" i="64" a="1"/>
  <c r="AP2021" i="64"/>
  <c r="AQ2021" i="64" a="1"/>
  <c r="AQ2021" i="64"/>
  <c r="AR2021" i="64" a="1"/>
  <c r="AR2021" i="64"/>
  <c r="AS2021" i="64" a="1"/>
  <c r="AS2021" i="64"/>
  <c r="AT2021" i="64" a="1"/>
  <c r="AT2021" i="64"/>
  <c r="AU2021" i="64" a="1"/>
  <c r="AU2021" i="64"/>
  <c r="AV2021" i="64" a="1"/>
  <c r="AV2021" i="64"/>
  <c r="AW2021" i="64" a="1"/>
  <c r="AW2021" i="64"/>
  <c r="AX2021" i="64" a="1"/>
  <c r="AX2021" i="64"/>
  <c r="AY2021" i="64" a="1"/>
  <c r="AY2021" i="64"/>
  <c r="AZ2021" i="64" a="1"/>
  <c r="AZ2021" i="64"/>
  <c r="BA2021" i="64" a="1"/>
  <c r="BA2021" i="64"/>
  <c r="BB2021" i="64" a="1"/>
  <c r="BB2021" i="64"/>
  <c r="BC2021" i="64" a="1"/>
  <c r="BC2021" i="64"/>
  <c r="BD2021" i="64" a="1"/>
  <c r="BD2021" i="64"/>
  <c r="BE2021" i="64" a="1"/>
  <c r="BE2021" i="64"/>
  <c r="BF2021" i="64" a="1"/>
  <c r="BF2021" i="64"/>
  <c r="BG2021" i="64" a="1"/>
  <c r="BG2021" i="64"/>
  <c r="BH2021" i="64" a="1"/>
  <c r="BH2021" i="64"/>
  <c r="BI2021" i="64" a="1"/>
  <c r="BI2021" i="64"/>
  <c r="BJ2021" i="64" a="1"/>
  <c r="BJ2021" i="64"/>
  <c r="BK2021" i="64" a="1"/>
  <c r="BK2021" i="64"/>
  <c r="BL2021" i="64" a="1"/>
  <c r="BL2021" i="64"/>
  <c r="BM2021" i="64" a="1"/>
  <c r="BM2021" i="64"/>
  <c r="BN2021" i="64" a="1"/>
  <c r="BN2021" i="64"/>
  <c r="BO2021" i="64" a="1"/>
  <c r="BO2021" i="64"/>
  <c r="BP2021" i="64" a="1"/>
  <c r="BP2021" i="64"/>
  <c r="BQ2021" i="64" a="1"/>
  <c r="BQ2021" i="64"/>
  <c r="BR2021" i="64" a="1"/>
  <c r="BR2021" i="64"/>
  <c r="BS2021" i="64" a="1"/>
  <c r="BS2021" i="64"/>
  <c r="BT2021" i="64" a="1"/>
  <c r="BT2021" i="64"/>
  <c r="BU2021" i="64" a="1"/>
  <c r="BU2021" i="64"/>
  <c r="BV2021" i="64" a="1"/>
  <c r="BV2021" i="64"/>
  <c r="BW2021" i="64" a="1"/>
  <c r="BW2021" i="64"/>
  <c r="BX2021" i="64" a="1"/>
  <c r="BX2021" i="64"/>
  <c r="BY2021" i="64" a="1"/>
  <c r="BY2021" i="64"/>
  <c r="BZ2021" i="64" a="1"/>
  <c r="BZ2021" i="64"/>
  <c r="CA2021" i="64" a="1"/>
  <c r="CA2021" i="64"/>
  <c r="CB2021" i="64" a="1"/>
  <c r="CB2021" i="64"/>
  <c r="CC2021" i="64" a="1"/>
  <c r="CC2021" i="64"/>
  <c r="CD2021" i="64" a="1"/>
  <c r="CD2021" i="64"/>
  <c r="CE2021" i="64" a="1"/>
  <c r="CE2021" i="64"/>
  <c r="CF2021" i="64" a="1"/>
  <c r="CF2021" i="64"/>
  <c r="CG2021" i="64" a="1"/>
  <c r="CG2021" i="64"/>
  <c r="CH2021" i="64" a="1"/>
  <c r="CH2021" i="64"/>
  <c r="CI2021" i="64" a="1"/>
  <c r="CI2021" i="64"/>
  <c r="CJ2021" i="64" a="1"/>
  <c r="CJ2021" i="64"/>
  <c r="CK2021" i="64" a="1"/>
  <c r="CK2021" i="64"/>
  <c r="CL2021" i="64" a="1"/>
  <c r="CL2021" i="64"/>
  <c r="CO2021" i="64" a="1"/>
  <c r="CO2021" i="64"/>
  <c r="CP2021" i="64" a="1"/>
  <c r="CP2021" i="64"/>
  <c r="CQ2021" i="64" a="1"/>
  <c r="CQ2021" i="64"/>
  <c r="CR2021" i="64" a="1"/>
  <c r="CR2021" i="64"/>
  <c r="CS2021" i="64" a="1"/>
  <c r="CS2021" i="64"/>
  <c r="CT2021" i="64" a="1"/>
  <c r="CT2021" i="64"/>
  <c r="CU2021" i="64" a="1"/>
  <c r="CU2021" i="64"/>
  <c r="CV2021" i="64" a="1"/>
  <c r="CV2021" i="64"/>
  <c r="CW2021" i="64" a="1"/>
  <c r="CW2021" i="64"/>
  <c r="CX2021" i="64" a="1"/>
  <c r="CX2021" i="64"/>
  <c r="CY2021" i="64" a="1"/>
  <c r="CY2021" i="64"/>
  <c r="CZ2021" i="64" a="1"/>
  <c r="CZ2021" i="64"/>
  <c r="DA2021" i="64" a="1"/>
  <c r="DA2021" i="64"/>
  <c r="DB2021" i="64" a="1"/>
  <c r="DB2021" i="64"/>
  <c r="DC2021" i="64" a="1"/>
  <c r="DC2021" i="64"/>
  <c r="DD2021" i="64" a="1"/>
  <c r="DD2021" i="64"/>
  <c r="DE2021" i="64" a="1"/>
  <c r="DE2021" i="64"/>
  <c r="DF2021" i="64" a="1"/>
  <c r="DF2021" i="64"/>
  <c r="DG2021" i="64" a="1"/>
  <c r="DG2021" i="64"/>
  <c r="DH2021" i="64" a="1"/>
  <c r="DH2021" i="64"/>
  <c r="DI2021" i="64" a="1"/>
  <c r="DI2021" i="64"/>
  <c r="DJ2021" i="64" a="1"/>
  <c r="DJ2021" i="64"/>
  <c r="DK2021" i="64" a="1"/>
  <c r="DK2021" i="64"/>
  <c r="DL2021" i="64" a="1"/>
  <c r="DL2021"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CO2027" i="64"/>
  <c r="CP2027" i="64"/>
  <c r="CQ2027" i="64"/>
  <c r="CR2027" i="64"/>
  <c r="CS2027" i="64"/>
  <c r="CT2027" i="64"/>
  <c r="CU2027" i="64"/>
  <c r="CV2027" i="64"/>
  <c r="CW2027" i="64"/>
  <c r="CX2027" i="64"/>
  <c r="CY2027" i="64"/>
  <c r="CZ2027" i="64"/>
  <c r="DA2027" i="64"/>
  <c r="DB2027" i="64"/>
  <c r="DC2027" i="64"/>
  <c r="DD2027" i="64"/>
  <c r="DE2027" i="64"/>
  <c r="DF2027" i="64"/>
  <c r="DG2027" i="64"/>
  <c r="DH2027" i="64"/>
  <c r="DI2027" i="64"/>
  <c r="DJ2027" i="64"/>
  <c r="DK2027" i="64"/>
  <c r="DL2027" i="64"/>
  <c r="K2028" i="64"/>
  <c r="L2028" i="64"/>
  <c r="M2028" i="64"/>
  <c r="N2028" i="64"/>
  <c r="O2028" i="64"/>
  <c r="P2028" i="64"/>
  <c r="S2028" i="64"/>
  <c r="T2028" i="64"/>
  <c r="U2028" i="64"/>
  <c r="V2028" i="64"/>
  <c r="W2028" i="64"/>
  <c r="X2028" i="64"/>
  <c r="Y2028" i="64"/>
  <c r="Z2028" i="64"/>
  <c r="AA2028" i="64"/>
  <c r="AB2028" i="64"/>
  <c r="AC2028" i="64"/>
  <c r="AD2028" i="64"/>
  <c r="AE2028" i="64"/>
  <c r="AF2028" i="64"/>
  <c r="AG2028" i="64"/>
  <c r="AH2028" i="64"/>
  <c r="AI2028" i="64"/>
  <c r="AJ2028" i="64"/>
  <c r="AK2028" i="64"/>
  <c r="AL2028" i="64"/>
  <c r="AM2028" i="64"/>
  <c r="AN2028" i="64"/>
  <c r="AO2028" i="64"/>
  <c r="AP2028" i="64"/>
  <c r="AQ2028" i="64"/>
  <c r="AR2028" i="64"/>
  <c r="AS2028" i="64"/>
  <c r="AT2028" i="64"/>
  <c r="AU2028" i="64"/>
  <c r="AV2028" i="64"/>
  <c r="AW2028" i="64"/>
  <c r="AX2028" i="64"/>
  <c r="AY2028" i="64"/>
  <c r="AZ2028" i="64"/>
  <c r="BA2028" i="64"/>
  <c r="BB2028" i="64"/>
  <c r="BC2028" i="64"/>
  <c r="BD2028" i="64"/>
  <c r="BE2028" i="64"/>
  <c r="BF2028" i="64"/>
  <c r="BG2028" i="64"/>
  <c r="BH2028" i="64"/>
  <c r="BI2028" i="64"/>
  <c r="BJ2028" i="64"/>
  <c r="BK2028" i="64"/>
  <c r="BL2028" i="64"/>
  <c r="BM2028" i="64"/>
  <c r="BN2028" i="64"/>
  <c r="BO2028" i="64"/>
  <c r="BP2028" i="64"/>
  <c r="BQ2028" i="64"/>
  <c r="BR2028" i="64"/>
  <c r="BS2028" i="64"/>
  <c r="BT2028" i="64"/>
  <c r="BU2028" i="64"/>
  <c r="BV2028" i="64"/>
  <c r="BW2028" i="64"/>
  <c r="BX2028" i="64"/>
  <c r="BY2028" i="64"/>
  <c r="BZ2028" i="64"/>
  <c r="CA2028" i="64"/>
  <c r="CB2028" i="64"/>
  <c r="CC2028" i="64"/>
  <c r="CD2028" i="64"/>
  <c r="CE2028" i="64"/>
  <c r="CF2028" i="64"/>
  <c r="CG2028" i="64"/>
  <c r="CH2028" i="64"/>
  <c r="CI2028" i="64"/>
  <c r="CJ2028" i="64"/>
  <c r="CK2028" i="64"/>
  <c r="CL2028" i="64"/>
  <c r="K2065" i="64"/>
  <c r="L2065" i="64"/>
  <c r="M2065" i="64"/>
  <c r="N2065" i="64"/>
  <c r="O2065" i="64"/>
  <c r="P2065" i="64"/>
  <c r="S2065" i="64" a="1"/>
  <c r="S2065" i="64"/>
  <c r="T2065" i="64" a="1"/>
  <c r="T2065" i="64"/>
  <c r="U2065" i="64" a="1"/>
  <c r="U2065" i="64"/>
  <c r="V2065" i="64" a="1"/>
  <c r="V2065" i="64"/>
  <c r="W2065" i="64" a="1"/>
  <c r="W2065" i="64"/>
  <c r="X2065" i="64" a="1"/>
  <c r="X2065" i="64"/>
  <c r="Y2065" i="64" a="1"/>
  <c r="Y2065" i="64"/>
  <c r="Z2065" i="64" a="1"/>
  <c r="Z2065" i="64"/>
  <c r="AA2065" i="64" a="1"/>
  <c r="AA2065" i="64"/>
  <c r="AB2065" i="64" a="1"/>
  <c r="AB2065" i="64"/>
  <c r="AC2065" i="64" a="1"/>
  <c r="AC2065" i="64"/>
  <c r="AD2065" i="64" a="1"/>
  <c r="AD2065" i="64"/>
  <c r="AE2065" i="64" a="1"/>
  <c r="AE2065" i="64"/>
  <c r="AF2065" i="64" a="1"/>
  <c r="AF2065" i="64"/>
  <c r="AG2065" i="64" a="1"/>
  <c r="AG2065" i="64"/>
  <c r="AH2065" i="64" a="1"/>
  <c r="AH2065" i="64"/>
  <c r="AI2065" i="64" a="1"/>
  <c r="AI2065" i="64"/>
  <c r="AJ2065" i="64" a="1"/>
  <c r="AJ2065" i="64"/>
  <c r="AK2065" i="64" a="1"/>
  <c r="AK2065" i="64"/>
  <c r="AL2065" i="64" a="1"/>
  <c r="AL2065" i="64"/>
  <c r="AM2065" i="64" a="1"/>
  <c r="AM2065" i="64"/>
  <c r="AN2065" i="64" a="1"/>
  <c r="AN2065" i="64"/>
  <c r="AO2065" i="64" a="1"/>
  <c r="AO2065" i="64"/>
  <c r="AP2065" i="64" a="1"/>
  <c r="AP2065" i="64"/>
  <c r="AQ2065" i="64" a="1"/>
  <c r="AQ2065" i="64"/>
  <c r="AR2065" i="64" a="1"/>
  <c r="AR2065" i="64"/>
  <c r="AS2065" i="64" a="1"/>
  <c r="AS2065" i="64"/>
  <c r="AT2065" i="64" a="1"/>
  <c r="AT2065" i="64"/>
  <c r="AU2065" i="64" a="1"/>
  <c r="AU2065" i="64"/>
  <c r="AV2065" i="64" a="1"/>
  <c r="AV2065" i="64"/>
  <c r="AW2065" i="64" a="1"/>
  <c r="AW2065" i="64"/>
  <c r="AX2065" i="64" a="1"/>
  <c r="AX2065" i="64"/>
  <c r="AY2065" i="64" a="1"/>
  <c r="AY2065" i="64"/>
  <c r="AZ2065" i="64" a="1"/>
  <c r="AZ2065" i="64"/>
  <c r="BA2065" i="64" a="1"/>
  <c r="BA2065" i="64"/>
  <c r="BB2065" i="64" a="1"/>
  <c r="BB2065" i="64"/>
  <c r="BC2065" i="64" a="1"/>
  <c r="BC2065" i="64"/>
  <c r="BD2065" i="64" a="1"/>
  <c r="BD2065" i="64"/>
  <c r="BE2065" i="64" a="1"/>
  <c r="BE2065" i="64"/>
  <c r="BF2065" i="64" a="1"/>
  <c r="BF2065" i="64"/>
  <c r="BG2065" i="64" a="1"/>
  <c r="BG2065" i="64"/>
  <c r="BH2065" i="64" a="1"/>
  <c r="BH2065" i="64"/>
  <c r="BI2065" i="64" a="1"/>
  <c r="BI2065" i="64"/>
  <c r="BJ2065" i="64" a="1"/>
  <c r="BJ2065" i="64"/>
  <c r="BK2065" i="64" a="1"/>
  <c r="BK2065" i="64"/>
  <c r="BL2065" i="64" a="1"/>
  <c r="BL2065" i="64"/>
  <c r="BM2065" i="64" a="1"/>
  <c r="BM2065" i="64"/>
  <c r="BN2065" i="64" a="1"/>
  <c r="BN2065" i="64"/>
  <c r="BO2065" i="64" a="1"/>
  <c r="BO2065" i="64"/>
  <c r="BP2065" i="64" a="1"/>
  <c r="BP2065" i="64"/>
  <c r="BQ2065" i="64" a="1"/>
  <c r="BQ2065" i="64"/>
  <c r="BR2065" i="64" a="1"/>
  <c r="BR2065" i="64"/>
  <c r="BS2065" i="64" a="1"/>
  <c r="BS2065" i="64"/>
  <c r="BT2065" i="64" a="1"/>
  <c r="BT2065" i="64"/>
  <c r="BU2065" i="64" a="1"/>
  <c r="BU2065" i="64"/>
  <c r="BV2065" i="64" a="1"/>
  <c r="BV2065" i="64"/>
  <c r="BW2065" i="64" a="1"/>
  <c r="BW2065" i="64"/>
  <c r="BX2065" i="64" a="1"/>
  <c r="BX2065" i="64"/>
  <c r="BY2065" i="64" a="1"/>
  <c r="BY2065" i="64"/>
  <c r="BZ2065" i="64" a="1"/>
  <c r="BZ2065" i="64"/>
  <c r="CA2065" i="64" a="1"/>
  <c r="CA2065" i="64"/>
  <c r="CB2065" i="64" a="1"/>
  <c r="CB2065" i="64"/>
  <c r="CC2065" i="64" a="1"/>
  <c r="CC2065" i="64"/>
  <c r="CD2065" i="64" a="1"/>
  <c r="CD2065" i="64"/>
  <c r="CE2065" i="64" a="1"/>
  <c r="CE2065" i="64"/>
  <c r="CF2065" i="64" a="1"/>
  <c r="CF2065" i="64"/>
  <c r="CG2065" i="64" a="1"/>
  <c r="CG2065" i="64"/>
  <c r="CH2065" i="64" a="1"/>
  <c r="CH2065" i="64"/>
  <c r="CI2065" i="64" a="1"/>
  <c r="CI2065" i="64"/>
  <c r="CJ2065" i="64" a="1"/>
  <c r="CJ2065" i="64"/>
  <c r="CK2065" i="64" a="1"/>
  <c r="CK2065" i="64"/>
  <c r="CL2065" i="64" a="1"/>
  <c r="CL2065" i="64"/>
  <c r="CO2065" i="64" a="1"/>
  <c r="CO2065" i="64"/>
  <c r="CP2065" i="64" a="1"/>
  <c r="CP2065" i="64"/>
  <c r="CQ2065" i="64" a="1"/>
  <c r="CQ2065" i="64"/>
  <c r="CR2065" i="64" a="1"/>
  <c r="CR2065" i="64"/>
  <c r="CS2065" i="64" a="1"/>
  <c r="CS2065" i="64"/>
  <c r="CT2065" i="64" a="1"/>
  <c r="CT2065" i="64"/>
  <c r="CU2065" i="64" a="1"/>
  <c r="CU2065" i="64"/>
  <c r="CV2065" i="64" a="1"/>
  <c r="CV2065" i="64"/>
  <c r="CW2065" i="64" a="1"/>
  <c r="CW2065" i="64"/>
  <c r="CX2065" i="64" a="1"/>
  <c r="CX2065" i="64"/>
  <c r="CY2065" i="64" a="1"/>
  <c r="CY2065" i="64"/>
  <c r="CZ2065" i="64" a="1"/>
  <c r="CZ2065" i="64"/>
  <c r="DA2065" i="64" a="1"/>
  <c r="DA2065" i="64"/>
  <c r="DB2065" i="64" a="1"/>
  <c r="DB2065" i="64"/>
  <c r="DC2065" i="64" a="1"/>
  <c r="DC2065" i="64"/>
  <c r="DD2065" i="64" a="1"/>
  <c r="DD2065" i="64"/>
  <c r="DE2065" i="64" a="1"/>
  <c r="DE2065" i="64"/>
  <c r="DF2065" i="64" a="1"/>
  <c r="DF2065" i="64"/>
  <c r="DG2065" i="64" a="1"/>
  <c r="DG2065" i="64"/>
  <c r="DH2065" i="64" a="1"/>
  <c r="DH2065" i="64"/>
  <c r="DI2065" i="64" a="1"/>
  <c r="DI2065" i="64"/>
  <c r="DJ2065" i="64" a="1"/>
  <c r="DJ2065" i="64"/>
  <c r="DK2065" i="64" a="1"/>
  <c r="DK2065" i="64"/>
  <c r="DL2065" i="64" a="1"/>
  <c r="DL2065" i="64"/>
  <c r="K2071" i="64"/>
  <c r="L2071" i="64"/>
  <c r="M2071" i="64"/>
  <c r="N2071" i="64"/>
  <c r="O2071" i="64"/>
  <c r="P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 r="CO2071" i="64"/>
  <c r="CP2071" i="64"/>
  <c r="CQ2071" i="64"/>
  <c r="CR2071" i="64"/>
  <c r="CS2071" i="64"/>
  <c r="CT2071" i="64"/>
  <c r="CU2071" i="64"/>
  <c r="CV2071" i="64"/>
  <c r="CW2071" i="64"/>
  <c r="CX2071" i="64"/>
  <c r="CY2071" i="64"/>
  <c r="CZ2071" i="64"/>
  <c r="DA2071" i="64"/>
  <c r="DB2071" i="64"/>
  <c r="DC2071" i="64"/>
  <c r="DD2071" i="64"/>
  <c r="DE2071" i="64"/>
  <c r="DF2071" i="64"/>
  <c r="DG2071" i="64"/>
  <c r="DH2071" i="64"/>
  <c r="DI2071" i="64"/>
  <c r="DJ2071" i="64"/>
  <c r="DK2071" i="64"/>
  <c r="DL2071" i="64"/>
  <c r="K2072" i="64"/>
  <c r="L2072" i="64"/>
  <c r="M2072" i="64"/>
  <c r="N2072" i="64"/>
  <c r="O2072" i="64"/>
  <c r="P2072" i="64"/>
  <c r="S2072" i="64"/>
  <c r="T2072" i="64"/>
  <c r="U2072" i="64"/>
  <c r="V2072" i="64"/>
  <c r="W2072" i="64"/>
  <c r="X2072" i="64"/>
  <c r="Y2072" i="64"/>
  <c r="Z2072" i="64"/>
  <c r="AA2072" i="64"/>
  <c r="AB2072" i="64"/>
  <c r="AC2072" i="64"/>
  <c r="AD2072" i="64"/>
  <c r="AE2072" i="64"/>
  <c r="AF2072" i="64"/>
  <c r="AG2072" i="64"/>
  <c r="AH2072" i="64"/>
  <c r="AI2072" i="64"/>
  <c r="AJ2072" i="64"/>
  <c r="AK2072" i="64"/>
  <c r="AL2072" i="64"/>
  <c r="AM2072" i="64"/>
  <c r="AN2072" i="64"/>
  <c r="AO2072" i="64"/>
  <c r="AP2072" i="64"/>
  <c r="AQ2072" i="64"/>
  <c r="AR2072" i="64"/>
  <c r="AS2072" i="64"/>
  <c r="AT2072" i="64"/>
  <c r="AU2072" i="64"/>
  <c r="AV2072" i="64"/>
  <c r="AW2072" i="64"/>
  <c r="AX2072" i="64"/>
  <c r="AY2072" i="64"/>
  <c r="AZ2072" i="64"/>
  <c r="BA2072" i="64"/>
  <c r="BB2072" i="64"/>
  <c r="BC2072" i="64"/>
  <c r="BD2072" i="64"/>
  <c r="BE2072" i="64"/>
  <c r="BF2072" i="64"/>
  <c r="BG2072" i="64"/>
  <c r="BH2072" i="64"/>
  <c r="BI2072" i="64"/>
  <c r="BJ2072" i="64"/>
  <c r="BK2072" i="64"/>
  <c r="BL2072" i="64"/>
  <c r="BM2072" i="64"/>
  <c r="BN2072" i="64"/>
  <c r="BO2072" i="64"/>
  <c r="BP2072" i="64"/>
  <c r="BQ2072" i="64"/>
  <c r="BR2072" i="64"/>
  <c r="BS2072" i="64"/>
  <c r="BT2072" i="64"/>
  <c r="BU2072" i="64"/>
  <c r="BV2072" i="64"/>
  <c r="BW2072" i="64"/>
  <c r="BX2072" i="64"/>
  <c r="BY2072" i="64"/>
  <c r="BZ2072" i="64"/>
  <c r="CA2072" i="64"/>
  <c r="CB2072" i="64"/>
  <c r="CC2072" i="64"/>
  <c r="CD2072" i="64"/>
  <c r="CE2072" i="64"/>
  <c r="CF2072" i="64"/>
  <c r="CG2072" i="64"/>
  <c r="CH2072" i="64"/>
  <c r="CI2072" i="64"/>
  <c r="CJ2072" i="64"/>
  <c r="CK2072" i="64"/>
  <c r="CL207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09"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3"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8"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5"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7BA8CDBE-9DD3-44BD-89E4-BEE0D706C0F1}">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712DF250-B69A-4C2E-B58A-7A8FDF1D7616}">
      <text>
        <r>
          <rPr>
            <b/>
            <sz val="9"/>
            <color indexed="81"/>
            <rFont val="Tahoma"/>
            <family val="2"/>
          </rPr>
          <t>Projectify Guide:</t>
        </r>
        <r>
          <rPr>
            <sz val="9"/>
            <color indexed="81"/>
            <rFont val="Tahoma"/>
            <family val="2"/>
          </rPr>
          <t xml:space="preserve">
Enter effective income tax rate as a percentage</t>
        </r>
      </text>
    </comment>
    <comment ref="K16" authorId="0" shapeId="0" xr:uid="{06E2482A-2E58-4B51-B01D-C554D3172B3F}">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CAA2AA18-E150-4E3E-82E4-2A5D8D85E659}">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<sst xmlns="http://schemas.openxmlformats.org/spreadsheetml/2006/main" count="5680" uniqueCount="856">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</sst>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9">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0" fillId="0" borderId="0" xfId="0" applyFont="1"/>
    <xf numFmtId="0" fontId="21" fillId="0" borderId="0" xfId="0" applyFont="1" applyBorder="1"/>
    <xf numFmtId="0" fontId="21"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2" fillId="0" borderId="0" xfId="0" applyFont="1" applyAlignment="1">
      <alignment horizontal="left" indent="2"/>
    </xf>
    <xf numFmtId="0" fontId="0"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5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5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5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5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5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0.50495370370370374</v>
      </c>
      <c r="O1" s="87">
        <v>0.50597222222222227</v>
      </c>
      <c r="P1" t="str">
        <f>TEXT(O1-N1, "h:mm:ss")</f>
        <v>0:01:28</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0:01:28</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4"/>
  <sheetViews>
    <sheetView showGridLines="0" tabSelected="1" zoomScale="85" zoomScaleNormal="85" workbookViewId="0">
      <pane xSplit="7" ySplit="9" topLeftCell="P1616" activePane="bottomRight" state="frozen"/>
      <selection pane="topRight" activeCell="H1" sqref="H1"/>
      <selection pane="bottomLeft" activeCell="A8" sqref="A8"/>
      <selection pane="bottomRight" activeCell="P1642" sqref="P1642"/>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f t="shared" ref="S478:AX478" si="486">S452</f>
        <v>0</v>
      </c>
      <c r="T478" s="76">
        <f t="shared" si="486"/>
        <v>0</v>
      </c>
      <c r="U478" s="76">
        <f t="shared" si="486"/>
        <v>0</v>
      </c>
      <c r="V478" s="76">
        <f t="shared" si="486"/>
        <v>0</v>
      </c>
      <c r="W478" s="76">
        <f t="shared" si="486"/>
        <v>0</v>
      </c>
      <c r="X478" s="76">
        <f t="shared" si="486"/>
        <v>0</v>
      </c>
      <c r="Y478" s="76">
        <f t="shared" si="486"/>
        <v>0</v>
      </c>
      <c r="Z478" s="76">
        <f t="shared" si="486"/>
        <v>0</v>
      </c>
      <c r="AA478" s="76">
        <f t="shared" si="486"/>
        <v>0</v>
      </c>
      <c r="AB478" s="76">
        <f t="shared" si="486"/>
        <v>0</v>
      </c>
      <c r="AC478" s="76">
        <f t="shared" si="486"/>
        <v>0</v>
      </c>
      <c r="AD478" s="76">
        <f t="shared" si="486"/>
        <v>0</v>
      </c>
      <c r="AE478" s="76">
        <f t="shared" si="486"/>
        <v>0</v>
      </c>
      <c r="AF478" s="76">
        <f t="shared" si="486"/>
        <v>0</v>
      </c>
      <c r="AG478" s="76">
        <f t="shared" si="486"/>
        <v>0</v>
      </c>
      <c r="AH478" s="76">
        <f t="shared" si="486"/>
        <v>0</v>
      </c>
      <c r="AI478" s="76">
        <f t="shared" si="486"/>
        <v>0</v>
      </c>
      <c r="AJ478" s="76">
        <f t="shared" si="486"/>
        <v>0</v>
      </c>
      <c r="AK478" s="76">
        <f t="shared" si="486"/>
        <v>0</v>
      </c>
      <c r="AL478" s="76">
        <f t="shared" si="486"/>
        <v>0</v>
      </c>
      <c r="AM478" s="76">
        <f t="shared" si="486"/>
        <v>0</v>
      </c>
      <c r="AN478" s="76">
        <f t="shared" si="486"/>
        <v>0</v>
      </c>
      <c r="AO478" s="76">
        <f t="shared" si="486"/>
        <v>0</v>
      </c>
      <c r="AP478" s="76">
        <f t="shared" si="486"/>
        <v>0</v>
      </c>
      <c r="AQ478" s="76">
        <f t="shared" si="486"/>
        <v>0</v>
      </c>
      <c r="AR478" s="76">
        <f t="shared" si="486"/>
        <v>0</v>
      </c>
      <c r="AS478" s="76">
        <f t="shared" si="486"/>
        <v>0</v>
      </c>
      <c r="AT478" s="76">
        <f t="shared" si="486"/>
        <v>0</v>
      </c>
      <c r="AU478" s="76">
        <f t="shared" si="486"/>
        <v>0</v>
      </c>
      <c r="AV478" s="76">
        <f t="shared" si="486"/>
        <v>0</v>
      </c>
      <c r="AW478" s="76">
        <f t="shared" si="486"/>
        <v>0</v>
      </c>
      <c r="AX478" s="76">
        <f t="shared" si="486"/>
        <v>0</v>
      </c>
      <c r="AY478" s="76">
        <f t="shared" ref="AY478:CD478" si="487">AY452</f>
        <v>0</v>
      </c>
      <c r="AZ478" s="76">
        <f t="shared" si="487"/>
        <v>0</v>
      </c>
      <c r="BA478" s="76">
        <f t="shared" si="487"/>
        <v>0</v>
      </c>
      <c r="BB478" s="76">
        <f t="shared" si="487"/>
        <v>0</v>
      </c>
      <c r="BC478" s="76">
        <f t="shared" si="487"/>
        <v>0</v>
      </c>
      <c r="BD478" s="76">
        <f t="shared" si="487"/>
        <v>0</v>
      </c>
      <c r="BE478" s="76">
        <f t="shared" si="487"/>
        <v>0</v>
      </c>
      <c r="BF478" s="76">
        <f t="shared" si="487"/>
        <v>0</v>
      </c>
      <c r="BG478" s="76">
        <f t="shared" si="487"/>
        <v>0</v>
      </c>
      <c r="BH478" s="76">
        <f t="shared" si="487"/>
        <v>0</v>
      </c>
      <c r="BI478" s="76">
        <f t="shared" si="487"/>
        <v>0</v>
      </c>
      <c r="BJ478" s="76">
        <f t="shared" si="487"/>
        <v>0</v>
      </c>
      <c r="BK478" s="76">
        <f t="shared" si="487"/>
        <v>0</v>
      </c>
      <c r="BL478" s="76">
        <f t="shared" si="487"/>
        <v>0</v>
      </c>
      <c r="BM478" s="76">
        <f t="shared" si="487"/>
        <v>0</v>
      </c>
      <c r="BN478" s="76">
        <f t="shared" si="487"/>
        <v>0</v>
      </c>
      <c r="BO478" s="76">
        <f t="shared" si="487"/>
        <v>0</v>
      </c>
      <c r="BP478" s="76">
        <f t="shared" si="487"/>
        <v>0</v>
      </c>
      <c r="BQ478" s="76">
        <f t="shared" si="487"/>
        <v>0</v>
      </c>
      <c r="BR478" s="76">
        <f t="shared" si="487"/>
        <v>0</v>
      </c>
      <c r="BS478" s="76">
        <f t="shared" si="487"/>
        <v>0</v>
      </c>
      <c r="BT478" s="76">
        <f t="shared" si="487"/>
        <v>0</v>
      </c>
      <c r="BU478" s="76">
        <f t="shared" si="487"/>
        <v>0</v>
      </c>
      <c r="BV478" s="76">
        <f t="shared" si="487"/>
        <v>0</v>
      </c>
      <c r="BW478" s="76">
        <f t="shared" si="487"/>
        <v>0</v>
      </c>
      <c r="BX478" s="76">
        <f t="shared" si="487"/>
        <v>0</v>
      </c>
      <c r="BY478" s="76">
        <f t="shared" si="487"/>
        <v>0</v>
      </c>
      <c r="BZ478" s="76">
        <f t="shared" si="487"/>
        <v>0</v>
      </c>
      <c r="CA478" s="76">
        <f t="shared" si="487"/>
        <v>0</v>
      </c>
      <c r="CB478" s="76">
        <f t="shared" si="487"/>
        <v>0</v>
      </c>
      <c r="CC478" s="76">
        <f t="shared" si="487"/>
        <v>0</v>
      </c>
      <c r="CD478" s="76">
        <f t="shared" si="487"/>
        <v>0</v>
      </c>
      <c r="CE478" s="76">
        <f t="shared" ref="CE478:CL478" si="488">CE452</f>
        <v>0</v>
      </c>
      <c r="CF478" s="76">
        <f t="shared" si="488"/>
        <v>0</v>
      </c>
      <c r="CG478" s="76">
        <f t="shared" si="488"/>
        <v>0</v>
      </c>
      <c r="CH478" s="76">
        <f t="shared" si="488"/>
        <v>0</v>
      </c>
      <c r="CI478" s="76">
        <f t="shared" si="488"/>
        <v>0</v>
      </c>
      <c r="CJ478" s="76">
        <f t="shared" si="488"/>
        <v>0</v>
      </c>
      <c r="CK478" s="76">
        <f t="shared" si="488"/>
        <v>0</v>
      </c>
      <c r="CL478" s="76">
        <f t="shared" si="488"/>
        <v>0</v>
      </c>
      <c r="CN478" s="60"/>
      <c r="CO478" s="76">
        <f t="shared" ref="CO478:DL478" si="489">CO452</f>
        <v>0</v>
      </c>
      <c r="CP478" s="76">
        <f t="shared" si="489"/>
        <v>0</v>
      </c>
      <c r="CQ478" s="76">
        <f t="shared" si="489"/>
        <v>0</v>
      </c>
      <c r="CR478" s="76">
        <f t="shared" si="489"/>
        <v>0</v>
      </c>
      <c r="CS478" s="76">
        <f t="shared" si="489"/>
        <v>0</v>
      </c>
      <c r="CT478" s="76">
        <f t="shared" si="489"/>
        <v>0</v>
      </c>
      <c r="CU478" s="76">
        <f t="shared" si="489"/>
        <v>0</v>
      </c>
      <c r="CV478" s="76">
        <f t="shared" si="489"/>
        <v>0</v>
      </c>
      <c r="CW478" s="76">
        <f t="shared" si="489"/>
        <v>0</v>
      </c>
      <c r="CX478" s="76">
        <f t="shared" si="489"/>
        <v>0</v>
      </c>
      <c r="CY478" s="76">
        <f t="shared" si="489"/>
        <v>0</v>
      </c>
      <c r="CZ478" s="76">
        <f t="shared" si="489"/>
        <v>0</v>
      </c>
      <c r="DA478" s="76">
        <f t="shared" si="489"/>
        <v>0</v>
      </c>
      <c r="DB478" s="76">
        <f t="shared" si="489"/>
        <v>0</v>
      </c>
      <c r="DC478" s="76">
        <f t="shared" si="489"/>
        <v>0</v>
      </c>
      <c r="DD478" s="76">
        <f t="shared" si="489"/>
        <v>0</v>
      </c>
      <c r="DE478" s="76">
        <f t="shared" si="489"/>
        <v>0</v>
      </c>
      <c r="DF478" s="76">
        <f t="shared" si="489"/>
        <v>0</v>
      </c>
      <c r="DG478" s="76">
        <f t="shared" si="489"/>
        <v>0</v>
      </c>
      <c r="DH478" s="76">
        <f t="shared" si="489"/>
        <v>0</v>
      </c>
      <c r="DI478" s="76">
        <f t="shared" si="489"/>
        <v>0</v>
      </c>
      <c r="DJ478" s="76">
        <f t="shared" si="489"/>
        <v>0</v>
      </c>
      <c r="DK478" s="76">
        <f t="shared" si="489"/>
        <v>0</v>
      </c>
      <c r="DL478" s="76">
        <f t="shared" si="489"/>
        <v>0</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0"/>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-1.075875375918946E+107</v>
      </c>
      <c r="M1550" s="24">
        <f ca="1">SUMIF($4:$4,M$2,1550:1550)</f>
        <v>-3.0546576100629707E+157</v>
      </c>
      <c r="N1550" s="24">
        <f ca="1">SUMIF($4:$4,N$2,1550:1550)</f>
        <v>-9.4251860753100539E+205</v>
      </c>
      <c r="O1550" s="24">
        <f ca="1">SUMIF($4:$4,O$2,1550:1550)</f>
        <v>-8.9317945845126193E+251</v>
      </c>
      <c r="P1550" s="24">
        <f ca="1">SUMIF($4:$4,P$2,1550:1550)</f>
        <v>5.4717178362149569E+299</v>
      </c>
      <c r="R1550"/>
      <c r="S1550" s="80">
        <f>H1547</f>
        <v>0</v>
      </c>
      <c r="T1550" s="62">
        <f t="shared" ref="T1550:AY1550" ca="1" si="2026">S1554</f>
        <v>7363.33956882659</v>
      </c>
      <c r="U1550" s="62">
        <f t="shared" ca="1" si="2026"/>
        <v>242558613.09015092</v>
      </c>
      <c r="V1550" s="62">
        <f t="shared" ca="1" si="2026"/>
        <v>125681030425446</v>
      </c>
      <c r="W1550" s="62">
        <f t="shared" ca="1" si="2026"/>
        <v>2.762952484365455E+19</v>
      </c>
      <c r="X1550" s="62">
        <f t="shared" ca="1" si="2026"/>
        <v>3.9252563473825241E+24</v>
      </c>
      <c r="Y1550" s="62">
        <f t="shared" ca="1" si="2026"/>
        <v>4.1448123574251186E+29</v>
      </c>
      <c r="Z1550" s="62">
        <f t="shared" ca="1" si="2026"/>
        <v>3.4935259058784312E+34</v>
      </c>
      <c r="AA1550" s="62">
        <f t="shared" ca="1" si="2026"/>
        <v>2.4550097815219473E+39</v>
      </c>
      <c r="AB1550" s="62">
        <f t="shared" ca="1" si="2026"/>
        <v>1.4813029078538484E+44</v>
      </c>
      <c r="AC1550" s="62">
        <f t="shared" ca="1" si="2026"/>
        <v>7.8387457504739859E+48</v>
      </c>
      <c r="AD1550" s="62">
        <f t="shared" ca="1" si="2026"/>
        <v>3.696723245394095E+53</v>
      </c>
      <c r="AE1550" s="62">
        <f t="shared" ca="1" si="2026"/>
        <v>1.5732224889070455E+58</v>
      </c>
      <c r="AF1550" s="62">
        <f t="shared" ca="1" si="2026"/>
        <v>6.1027705863183484E+62</v>
      </c>
      <c r="AG1550" s="62">
        <f t="shared" ca="1" si="2026"/>
        <v>2.1757104518685197E+67</v>
      </c>
      <c r="AH1550" s="62">
        <f t="shared" ca="1" si="2026"/>
        <v>7.1778041069866859E+71</v>
      </c>
      <c r="AI1550" s="62">
        <f t="shared" ca="1" si="2026"/>
        <v>2.204035706274798E+76</v>
      </c>
      <c r="AJ1550" s="62">
        <f t="shared" ca="1" si="2026"/>
        <v>6.3305312243191816E+80</v>
      </c>
      <c r="AK1550" s="62">
        <f t="shared" ca="1" si="2026"/>
        <v>1.7081412784278681E+85</v>
      </c>
      <c r="AL1550" s="62">
        <f t="shared" ca="1" si="2026"/>
        <v>4.3461108353399742E+89</v>
      </c>
      <c r="AM1550" s="62">
        <f t="shared" ca="1" si="2026"/>
        <v>1.0461829478691575E+94</v>
      </c>
      <c r="AN1550" s="62">
        <f t="shared" ca="1" si="2026"/>
        <v>2.3895619802596607E+98</v>
      </c>
      <c r="AO1550" s="62">
        <f t="shared" ca="1" si="2026"/>
        <v>5.1924209768304834E+102</v>
      </c>
      <c r="AP1550" s="62">
        <f t="shared" ca="1" si="2026"/>
        <v>1.0759277327504855E+107</v>
      </c>
      <c r="AQ1550" s="62">
        <f t="shared" ca="1" si="2026"/>
        <v>2.1304859795405824E+111</v>
      </c>
      <c r="AR1550" s="62">
        <f t="shared" ca="1" si="2026"/>
        <v>4.0391589367870686E+115</v>
      </c>
      <c r="AS1550" s="62">
        <f t="shared" ca="1" si="2026"/>
        <v>7.3447802000602495E+119</v>
      </c>
      <c r="AT1550" s="62">
        <f t="shared" ca="1" si="2026"/>
        <v>1.2830244200313065E+124</v>
      </c>
      <c r="AU1550" s="62">
        <f t="shared" ca="1" si="2026"/>
        <v>2.15622110997473E+128</v>
      </c>
      <c r="AV1550" s="62">
        <f t="shared" ca="1" si="2026"/>
        <v>3.4908852993926691E+132</v>
      </c>
      <c r="AW1550" s="62">
        <f t="shared" ca="1" si="2026"/>
        <v>5.4512537871146592E+136</v>
      </c>
      <c r="AX1550" s="62">
        <f t="shared" ca="1" si="2026"/>
        <v>8.2199232233462465E+140</v>
      </c>
      <c r="AY1550" s="62">
        <f t="shared" ca="1" si="2026"/>
        <v>1.1981266276657205E+145</v>
      </c>
      <c r="AZ1550" s="62">
        <f t="shared" ref="AZ1550:CE1550" ca="1" si="2027">AY1554</f>
        <v>1.6897343789613879E+149</v>
      </c>
      <c r="BA1550" s="62">
        <f t="shared" ca="1" si="2027"/>
        <v>2.3078025783462128E+153</v>
      </c>
      <c r="BB1550" s="62">
        <f t="shared" ca="1" si="2027"/>
        <v>3.0548903129241097E+157</v>
      </c>
      <c r="BC1550" s="62">
        <f t="shared" ca="1" si="2027"/>
        <v>3.9222167836532681E+161</v>
      </c>
      <c r="BD1550" s="62">
        <f t="shared" ca="1" si="2027"/>
        <v>4.8876466992004896E+165</v>
      </c>
      <c r="BE1550" s="62">
        <f t="shared" ca="1" si="2027"/>
        <v>5.9151392335167376E+169</v>
      </c>
      <c r="BF1550" s="62">
        <f t="shared" ca="1" si="2027"/>
        <v>6.9560590220451566E+173</v>
      </c>
      <c r="BG1550" s="62">
        <f t="shared" ca="1" si="2027"/>
        <v>7.9524630275307927E+177</v>
      </c>
      <c r="BH1550" s="62">
        <f t="shared" ca="1" si="2027"/>
        <v>8.8421252846858337E+181</v>
      </c>
      <c r="BI1550" s="62">
        <f t="shared" ca="1" si="2027"/>
        <v>9.5647157422961773E+185</v>
      </c>
      <c r="BJ1550" s="62">
        <f t="shared" ca="1" si="2027"/>
        <v>1.0068288576306354E+190</v>
      </c>
      <c r="BK1550" s="62">
        <f t="shared" ca="1" si="2027"/>
        <v>1.0315123315964378E+194</v>
      </c>
      <c r="BL1550" s="62">
        <f t="shared" ca="1" si="2027"/>
        <v>1.0286030224391074E+198</v>
      </c>
      <c r="BM1550" s="62">
        <f t="shared" ca="1" si="2027"/>
        <v>9.9824694798872795E+201</v>
      </c>
      <c r="BN1550" s="62">
        <f t="shared" ca="1" si="2027"/>
        <v>9.4261926375403433E+205</v>
      </c>
      <c r="BO1550" s="62">
        <f t="shared" ca="1" si="2027"/>
        <v>8.6565191815633193E+209</v>
      </c>
      <c r="BP1550" s="62">
        <f t="shared" ca="1" si="2027"/>
        <v>7.7257282279298141E+213</v>
      </c>
      <c r="BQ1550" s="62">
        <f t="shared" ca="1" si="2027"/>
        <v>6.6933059974155627E+217</v>
      </c>
      <c r="BR1550" s="62">
        <f t="shared" ca="1" si="2027"/>
        <v>5.6199019810663792E+221</v>
      </c>
      <c r="BS1550" s="62">
        <f t="shared" ca="1" si="2027"/>
        <v>4.5618040335567646E+225</v>
      </c>
      <c r="BT1550" s="62">
        <f t="shared" ca="1" si="2027"/>
        <v>3.5665706521469648E+229</v>
      </c>
      <c r="BU1550" s="62">
        <f t="shared" ca="1" si="2027"/>
        <v>2.6702057211199572E+233</v>
      </c>
      <c r="BV1550" s="62">
        <f t="shared" ca="1" si="2027"/>
        <v>1.8959842065091519E+237</v>
      </c>
      <c r="BW1550" s="62">
        <f t="shared" ca="1" si="2027"/>
        <v>1.2547891945799608E+241</v>
      </c>
      <c r="BX1550" s="62">
        <f t="shared" ca="1" si="2027"/>
        <v>7.4663901499605334E+244</v>
      </c>
      <c r="BY1550" s="62">
        <f t="shared" ca="1" si="2027"/>
        <v>3.6298601096099502E+248</v>
      </c>
      <c r="BZ1550" s="62">
        <f t="shared" ca="1" si="2027"/>
        <v>8.9354546684733031E+251</v>
      </c>
      <c r="CA1550" s="62">
        <f t="shared" ca="1" si="2027"/>
        <v>-9.2061025160478134E+255</v>
      </c>
      <c r="CB1550" s="62">
        <f t="shared" ca="1" si="2027"/>
        <v>-2.0012183317737278E+260</v>
      </c>
      <c r="CC1550" s="62">
        <f t="shared" ca="1" si="2027"/>
        <v>-2.5296407073685548E+264</v>
      </c>
      <c r="CD1550" s="62">
        <f t="shared" ca="1" si="2027"/>
        <v>-2.667759578641153E+268</v>
      </c>
      <c r="CE1550" s="62">
        <f t="shared" ca="1" si="2027"/>
        <v>-2.5510850540096897E+272</v>
      </c>
      <c r="CF1550" s="62">
        <f t="shared" ref="CF1550:CL1550" ca="1" si="2028">CE1554</f>
        <v>-2.2863772997547255E+276</v>
      </c>
      <c r="CG1550" s="62">
        <f t="shared" ca="1" si="2028"/>
        <v>-1.9526588665219941E+280</v>
      </c>
      <c r="CH1550" s="62">
        <f t="shared" ca="1" si="2028"/>
        <v>-1.6044362285273961E+284</v>
      </c>
      <c r="CI1550" s="62">
        <f t="shared" ca="1" si="2028"/>
        <v>-1.276068220942298E+288</v>
      </c>
      <c r="CJ1550" s="62">
        <f t="shared" ca="1" si="2028"/>
        <v>-9.8643840718398765E+291</v>
      </c>
      <c r="CK1550" s="62">
        <f t="shared" ca="1" si="2028"/>
        <v>-7.4334293346599416E+295</v>
      </c>
      <c r="CL1550" s="62">
        <f t="shared" ca="1" si="2028"/>
        <v>-5.4724673703719036E+299</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1.5732964241493107E+58</v>
      </c>
      <c r="L1553" s="138">
        <f t="shared" ca="1" si="2030"/>
        <v>2.1307011702365284E+111</v>
      </c>
      <c r="M1553" s="138">
        <f t="shared" ca="1" si="2030"/>
        <v>3.9228277846032942E+161</v>
      </c>
      <c r="N1553" s="138">
        <f t="shared" ca="1" si="2030"/>
        <v>8.6584045190941957E+209</v>
      </c>
      <c r="O1553" s="138">
        <f t="shared" ca="1" si="2030"/>
        <v>-9.2043150650764372E+255</v>
      </c>
      <c r="P1553" s="138">
        <f t="shared" ca="1" si="2030"/>
        <v>-3.9436932119807483E+303</v>
      </c>
      <c r="R1553"/>
      <c r="S1553" s="178">
        <f t="shared" ref="S1553:AX1553" ca="1" si="2031">S1565+S1556</f>
        <v>0</v>
      </c>
      <c r="T1553" s="178">
        <f t="shared" ca="1" si="2031"/>
        <v>-242543249.75058207</v>
      </c>
      <c r="U1553" s="178">
        <f t="shared" ca="1" si="2031"/>
        <v>-125681517511065.2</v>
      </c>
      <c r="V1553" s="178">
        <f t="shared" ca="1" si="2031"/>
        <v>-2.7629777253295727E+19</v>
      </c>
      <c r="W1553" s="178">
        <f t="shared" ca="1" si="2031"/>
        <v>-3.9253118368018296E+24</v>
      </c>
      <c r="X1553" s="178">
        <f t="shared" ca="1" si="2031"/>
        <v>-4.144891189928434E+29</v>
      </c>
      <c r="Y1553" s="178">
        <f t="shared" ca="1" si="2031"/>
        <v>-3.4936091479125687E+34</v>
      </c>
      <c r="Z1553" s="178">
        <f t="shared" ca="1" si="2031"/>
        <v>-2.455079943574772E+39</v>
      </c>
      <c r="AA1553" s="178">
        <f t="shared" ca="1" si="2031"/>
        <v>-1.4813522129771373E+44</v>
      </c>
      <c r="AB1553" s="178">
        <f t="shared" ca="1" si="2031"/>
        <v>-7.8390432478886049E+48</v>
      </c>
      <c r="AC1553" s="178">
        <f t="shared" ca="1" si="2031"/>
        <v>-3.6968806749944538E+53</v>
      </c>
      <c r="AD1553" s="178">
        <f t="shared" ca="1" si="2031"/>
        <v>-1.5732967322029944E+58</v>
      </c>
      <c r="AE1553" s="178">
        <f t="shared" ca="1" si="2031"/>
        <v>-6.1030865454698059E+62</v>
      </c>
      <c r="AF1553" s="178">
        <f t="shared" ca="1" si="2031"/>
        <v>-2.1758330173913926E+67</v>
      </c>
      <c r="AG1553" s="178">
        <f t="shared" ca="1" si="2031"/>
        <v>-7.1782410681698974E+71</v>
      </c>
      <c r="AH1553" s="178">
        <f t="shared" ca="1" si="2031"/>
        <v>-2.2041798626466404E+76</v>
      </c>
      <c r="AI1553" s="178">
        <f t="shared" ca="1" si="2031"/>
        <v>-6.3309738752147573E+80</v>
      </c>
      <c r="AJ1553" s="178">
        <f t="shared" ca="1" si="2031"/>
        <v>-1.7082684187638457E+85</v>
      </c>
      <c r="AK1553" s="178">
        <f t="shared" ca="1" si="2031"/>
        <v>-4.3464538932715341E+89</v>
      </c>
      <c r="AL1553" s="178">
        <f t="shared" ca="1" si="2031"/>
        <v>-1.0462702339413859E+94</v>
      </c>
      <c r="AM1553" s="178">
        <f t="shared" ca="1" si="2031"/>
        <v>-2.3897720929419067E+98</v>
      </c>
      <c r="AN1553" s="178">
        <f t="shared" ca="1" si="2031"/>
        <v>-5.1929008908153705E+102</v>
      </c>
      <c r="AO1553" s="178">
        <f t="shared" ca="1" si="2031"/>
        <v>-1.0760320162214474E+107</v>
      </c>
      <c r="AP1553" s="178">
        <f t="shared" ca="1" si="2031"/>
        <v>-2.1307020667993417E+111</v>
      </c>
      <c r="AQ1553" s="178">
        <f t="shared" ca="1" si="2031"/>
        <v>-4.0395868199677005E+115</v>
      </c>
      <c r="AR1553" s="178">
        <f t="shared" ca="1" si="2031"/>
        <v>-7.3455914187627908E+119</v>
      </c>
      <c r="AS1553" s="178">
        <f t="shared" ca="1" si="2031"/>
        <v>-1.283171931672102E+124</v>
      </c>
      <c r="AT1553" s="178">
        <f t="shared" ca="1" si="2031"/>
        <v>-2.1564787912680243E+128</v>
      </c>
      <c r="AU1553" s="178">
        <f t="shared" ca="1" si="2031"/>
        <v>-3.4913183530818581E+132</v>
      </c>
      <c r="AV1553" s="178">
        <f t="shared" ca="1" si="2031"/>
        <v>-5.4519548944482796E+136</v>
      </c>
      <c r="AW1553" s="178">
        <f t="shared" ca="1" si="2031"/>
        <v>-8.2210180511419841E+140</v>
      </c>
      <c r="AX1553" s="178">
        <f t="shared" ca="1" si="2031"/>
        <v>-1.1982917164841683E+145</v>
      </c>
      <c r="AY1553" s="178">
        <f t="shared" ref="AY1553:CD1553" ca="1" si="2032">AY1565+AY1556</f>
        <v>-1.6899750108086903E+149</v>
      </c>
      <c r="AZ1553" s="178">
        <f t="shared" ca="1" si="2032"/>
        <v>-2.3081419451155772E+153</v>
      </c>
      <c r="BA1553" s="178">
        <f t="shared" ca="1" si="2032"/>
        <v>-3.0553538132243716E+157</v>
      </c>
      <c r="BB1553" s="178">
        <f t="shared" ca="1" si="2032"/>
        <v>-3.9228303301513028E+161</v>
      </c>
      <c r="BC1553" s="178">
        <f t="shared" ca="1" si="2032"/>
        <v>-4.8884344411112068E+165</v>
      </c>
      <c r="BD1553" s="178">
        <f t="shared" ca="1" si="2032"/>
        <v>-5.9161208744643679E+169</v>
      </c>
      <c r="BE1553" s="178">
        <f t="shared" ca="1" si="2032"/>
        <v>-6.9572470272370422E+173</v>
      </c>
      <c r="BF1553" s="178">
        <f t="shared" ca="1" si="2032"/>
        <v>-7.9538600942174933E+177</v>
      </c>
      <c r="BG1553" s="178">
        <f t="shared" ca="1" si="2032"/>
        <v>-8.8437224727463451E+181</v>
      </c>
      <c r="BH1553" s="178">
        <f t="shared" ca="1" si="2032"/>
        <v>-9.5664916139916821E+185</v>
      </c>
      <c r="BI1553" s="178">
        <f t="shared" ca="1" si="2032"/>
        <v>-1.0070209577000846E+190</v>
      </c>
      <c r="BJ1553" s="178">
        <f t="shared" ca="1" si="2032"/>
        <v>-1.0317145457975583E+194</v>
      </c>
      <c r="BK1553" s="178">
        <f t="shared" ca="1" si="2032"/>
        <v>-1.0288101943998018E+198</v>
      </c>
      <c r="BL1553" s="178">
        <f t="shared" ca="1" si="2032"/>
        <v>-9.98453535905922E+201</v>
      </c>
      <c r="BM1553" s="178">
        <f t="shared" ca="1" si="2032"/>
        <v>-9.4281975513102869E+205</v>
      </c>
      <c r="BN1553" s="178">
        <f t="shared" ca="1" si="2032"/>
        <v>-8.6584123734159244E+209</v>
      </c>
      <c r="BO1553" s="178">
        <f t="shared" ca="1" si="2032"/>
        <v>-7.7274668382266973E+213</v>
      </c>
      <c r="BP1553" s="178">
        <f t="shared" ca="1" si="2032"/>
        <v>-6.6948576662940991E+217</v>
      </c>
      <c r="BQ1553" s="178">
        <f t="shared" ca="1" si="2032"/>
        <v>-5.6212462959940334E+221</v>
      </c>
      <c r="BR1553" s="178">
        <f t="shared" ca="1" si="2032"/>
        <v>-4.5629327630254124E+225</v>
      </c>
      <c r="BS1553" s="178">
        <f t="shared" ca="1" si="2032"/>
        <v>-3.5674868697223683E+229</v>
      </c>
      <c r="BT1553" s="178">
        <f t="shared" ca="1" si="2032"/>
        <v>-2.6709220522529318E+233</v>
      </c>
      <c r="BU1553" s="178">
        <f t="shared" ca="1" si="2032"/>
        <v>-1.89652050789829E+237</v>
      </c>
      <c r="BV1553" s="178">
        <f t="shared" ca="1" si="2032"/>
        <v>-1.2551699976669277E+241</v>
      </c>
      <c r="BW1553" s="178">
        <f t="shared" ca="1" si="2032"/>
        <v>-7.4689103713789799E+244</v>
      </c>
      <c r="BX1553" s="178">
        <f t="shared" ca="1" si="2032"/>
        <v>-3.6313597330300685E+248</v>
      </c>
      <c r="BY1553" s="178">
        <f t="shared" ca="1" si="2032"/>
        <v>-8.9427453717986374E+251</v>
      </c>
      <c r="BZ1553" s="178">
        <f t="shared" ca="1" si="2032"/>
        <v>9.2043076219142833E+255</v>
      </c>
      <c r="CA1553" s="178">
        <f t="shared" ca="1" si="2032"/>
        <v>2.0014032122096257E+260</v>
      </c>
      <c r="CB1553" s="178">
        <f t="shared" ca="1" si="2032"/>
        <v>2.5300426277679642E+264</v>
      </c>
      <c r="CC1553" s="178">
        <f t="shared" ca="1" si="2032"/>
        <v>2.6682676344947505E+268</v>
      </c>
      <c r="CD1553" s="178">
        <f t="shared" ca="1" si="2032"/>
        <v>2.5516208539334961E+272</v>
      </c>
      <c r="CE1553" s="178">
        <f t="shared" ref="CE1553:CL1553" ca="1" si="2033">CE1565+CE1556</f>
        <v>2.28688966890345E+276</v>
      </c>
      <c r="CF1553" s="178">
        <f t="shared" ca="1" si="2033"/>
        <v>1.9531180723829956E+280</v>
      </c>
      <c r="CG1553" s="178">
        <f t="shared" ca="1" si="2033"/>
        <v>1.6048284100001613E+284</v>
      </c>
      <c r="CH1553" s="178">
        <f t="shared" ca="1" si="2033"/>
        <v>1.2763904644203281E+288</v>
      </c>
      <c r="CI1553" s="178">
        <f t="shared" ca="1" si="2033"/>
        <v>9.8669469999620481E+291</v>
      </c>
      <c r="CJ1553" s="178">
        <f t="shared" ca="1" si="2033"/>
        <v>7.4354105572820044E+295</v>
      </c>
      <c r="CK1553" s="178">
        <f t="shared" ca="1" si="2033"/>
        <v>5.473960347769295E+299</v>
      </c>
      <c r="CL1553" s="178">
        <f t="shared" ca="1" si="2033"/>
        <v>3.9436977717456118E+303</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1.5732224889070455E+58</v>
      </c>
      <c r="L1554" s="33">
        <f t="shared" ca="1" si="2036"/>
        <v>2.1304859795405824E+111</v>
      </c>
      <c r="M1554" s="33">
        <f t="shared" ca="1" si="2036"/>
        <v>3.9222167836532681E+161</v>
      </c>
      <c r="N1554" s="33">
        <f t="shared" ca="1" si="2036"/>
        <v>8.6565191815633193E+209</v>
      </c>
      <c r="O1554" s="33">
        <f t="shared" ca="1" si="2036"/>
        <v>-9.2061025160478134E+255</v>
      </c>
      <c r="P1554" s="33">
        <f t="shared" ca="1" si="2036"/>
        <v>-3.942598644781719E+303</v>
      </c>
      <c r="Q1554" s="33"/>
      <c r="R1554" s="53">
        <f>S1550</f>
        <v>0</v>
      </c>
      <c r="S1554" s="93">
        <f t="shared" ref="S1554:AX1554" ca="1" si="2037">SUM(S1550:S1553)</f>
        <v>8000</v>
      </c>
      <c r="T1554" s="93">
        <f t="shared" ca="1" si="2037"/>
        <v>-242527886.41101325</v>
      </c>
      <c r="U1554" s="93">
        <f t="shared" ca="1" si="2037"/>
        <v>-125681274944452.11</v>
      </c>
      <c r="V1554" s="93">
        <f t="shared" ca="1" si="2037"/>
        <v>-2.7629651572265292E+19</v>
      </c>
      <c r="W1554" s="93">
        <f t="shared" ca="1" si="2037"/>
        <v>-3.9252842072769858E+24</v>
      </c>
      <c r="X1554" s="93">
        <f t="shared" ca="1" si="2037"/>
        <v>-4.1448519373649599E+29</v>
      </c>
      <c r="Y1554" s="93">
        <f t="shared" ca="1" si="2037"/>
        <v>-3.4935676997889946E+34</v>
      </c>
      <c r="Z1554" s="93">
        <f t="shared" ca="1" si="2037"/>
        <v>-2.4550450083157131E+39</v>
      </c>
      <c r="AA1554" s="93">
        <f t="shared" ca="1" si="2037"/>
        <v>-1.4813276628793221E+44</v>
      </c>
      <c r="AB1554" s="93">
        <f t="shared" ca="1" si="2037"/>
        <v>-7.8388951175978192E+48</v>
      </c>
      <c r="AC1554" s="93">
        <f t="shared" ca="1" si="2037"/>
        <v>-3.6968022875369492E+53</v>
      </c>
      <c r="AD1554" s="93">
        <f t="shared" ca="1" si="2037"/>
        <v>-1.5732597649705405E+58</v>
      </c>
      <c r="AE1554" s="93">
        <f t="shared" ca="1" si="2037"/>
        <v>-6.1029292232209156E+62</v>
      </c>
      <c r="AF1554" s="93">
        <f t="shared" ca="1" si="2037"/>
        <v>-2.1757719896855295E+67</v>
      </c>
      <c r="AG1554" s="93">
        <f t="shared" ca="1" si="2037"/>
        <v>-7.1780234971247102E+71</v>
      </c>
      <c r="AH1554" s="93">
        <f t="shared" ca="1" si="2037"/>
        <v>-2.2041080846055706E+76</v>
      </c>
      <c r="AI1554" s="93">
        <f t="shared" ca="1" si="2037"/>
        <v>-6.3307534716441298E+80</v>
      </c>
      <c r="AJ1554" s="93">
        <f t="shared" ca="1" si="2037"/>
        <v>-1.7082051134516025E+85</v>
      </c>
      <c r="AK1554" s="93">
        <f t="shared" ca="1" si="2037"/>
        <v>-4.3462830791436911E+89</v>
      </c>
      <c r="AL1554" s="93">
        <f t="shared" ca="1" si="2037"/>
        <v>-1.0462267728330325E+94</v>
      </c>
      <c r="AM1554" s="93">
        <f t="shared" ca="1" si="2037"/>
        <v>-2.3896674746471197E+98</v>
      </c>
      <c r="AN1554" s="93">
        <f t="shared" ca="1" si="2037"/>
        <v>-5.192661934617345E+102</v>
      </c>
      <c r="AO1554" s="93">
        <f t="shared" ca="1" si="2037"/>
        <v>-1.0759800920116792E+107</v>
      </c>
      <c r="AP1554" s="93">
        <f t="shared" ca="1" si="2037"/>
        <v>-2.1305944740260667E+111</v>
      </c>
      <c r="AQ1554" s="93">
        <f t="shared" ca="1" si="2037"/>
        <v>-4.0393737713697463E+115</v>
      </c>
      <c r="AR1554" s="93">
        <f t="shared" ca="1" si="2037"/>
        <v>-7.3451875028691128E+119</v>
      </c>
      <c r="AS1554" s="93">
        <f t="shared" ca="1" si="2037"/>
        <v>-1.2830984838701015E+124</v>
      </c>
      <c r="AT1554" s="93">
        <f t="shared" ca="1" si="2037"/>
        <v>-2.1563504888260211E+128</v>
      </c>
      <c r="AU1554" s="93">
        <f t="shared" ca="1" si="2037"/>
        <v>-3.4911027309708608E+132</v>
      </c>
      <c r="AV1554" s="93">
        <f t="shared" ca="1" si="2037"/>
        <v>-5.4516058059183407E+136</v>
      </c>
      <c r="AW1554" s="93">
        <f t="shared" ca="1" si="2037"/>
        <v>-8.2204729257632726E+140</v>
      </c>
      <c r="AX1554" s="93">
        <f t="shared" ca="1" si="2037"/>
        <v>-1.1982095172519349E+145</v>
      </c>
      <c r="AY1554" s="93">
        <f t="shared" ref="AY1554:CD1554" ca="1" si="2038">SUM(AY1550:AY1553)</f>
        <v>-1.6898551981459237E+149</v>
      </c>
      <c r="AZ1554" s="93">
        <f t="shared" ca="1" si="2038"/>
        <v>-2.3079729716776812E+153</v>
      </c>
      <c r="BA1554" s="93">
        <f t="shared" ca="1" si="2038"/>
        <v>-3.0551230329665371E+157</v>
      </c>
      <c r="BB1554" s="93">
        <f t="shared" ca="1" si="2038"/>
        <v>-3.9225248411200106E+161</v>
      </c>
      <c r="BC1554" s="93">
        <f t="shared" ca="1" si="2038"/>
        <v>-4.8880422194328418E+165</v>
      </c>
      <c r="BD1554" s="93">
        <f t="shared" ca="1" si="2038"/>
        <v>-5.915632109794448E+169</v>
      </c>
      <c r="BE1554" s="93">
        <f t="shared" ca="1" si="2038"/>
        <v>-6.9566555133136907E+173</v>
      </c>
      <c r="BF1554" s="93">
        <f t="shared" ca="1" si="2038"/>
        <v>-7.953164488315289E+177</v>
      </c>
      <c r="BG1554" s="93">
        <f t="shared" ca="1" si="2038"/>
        <v>-8.8429272264435921E+181</v>
      </c>
      <c r="BH1554" s="93">
        <f t="shared" ca="1" si="2038"/>
        <v>-9.5656074014632134E+185</v>
      </c>
      <c r="BI1554" s="93">
        <f t="shared" ca="1" si="2038"/>
        <v>-1.0069253105426617E+190</v>
      </c>
      <c r="BJ1554" s="93">
        <f t="shared" ca="1" si="2038"/>
        <v>-1.0316138629117953E+194</v>
      </c>
      <c r="BK1554" s="93">
        <f t="shared" ca="1" si="2038"/>
        <v>-1.0287070431666421E+198</v>
      </c>
      <c r="BL1554" s="93">
        <f t="shared" ca="1" si="2038"/>
        <v>-9.9835067560367807E+201</v>
      </c>
      <c r="BM1554" s="93">
        <f t="shared" ca="1" si="2038"/>
        <v>-9.4271993043622973E+205</v>
      </c>
      <c r="BN1554" s="93">
        <f t="shared" ca="1" si="2038"/>
        <v>-8.6574697541521705E+209</v>
      </c>
      <c r="BO1554" s="93">
        <f t="shared" ca="1" si="2038"/>
        <v>-7.7266011863085405E+213</v>
      </c>
      <c r="BP1554" s="93">
        <f t="shared" ca="1" si="2038"/>
        <v>-6.6940850934713058E+217</v>
      </c>
      <c r="BQ1554" s="93">
        <f t="shared" ca="1" si="2038"/>
        <v>-5.6205769653942917E+221</v>
      </c>
      <c r="BR1554" s="93">
        <f t="shared" ca="1" si="2038"/>
        <v>-4.5623707728273056E+225</v>
      </c>
      <c r="BS1554" s="93">
        <f t="shared" ca="1" si="2038"/>
        <v>-3.5670306893190123E+229</v>
      </c>
      <c r="BT1554" s="93">
        <f t="shared" ca="1" si="2038"/>
        <v>-2.6705653951877172E+233</v>
      </c>
      <c r="BU1554" s="93">
        <f t="shared" ca="1" si="2038"/>
        <v>-1.8962534873261781E+237</v>
      </c>
      <c r="BV1554" s="93">
        <f t="shared" ca="1" si="2038"/>
        <v>-1.2549803992462768E+241</v>
      </c>
      <c r="BW1554" s="93">
        <f t="shared" ca="1" si="2038"/>
        <v>-7.4676555821843998E+244</v>
      </c>
      <c r="BX1554" s="93">
        <f t="shared" ca="1" si="2038"/>
        <v>-3.6306130940150725E+248</v>
      </c>
      <c r="BY1554" s="93">
        <f t="shared" ca="1" si="2038"/>
        <v>-8.9391155116890275E+251</v>
      </c>
      <c r="BZ1554" s="93">
        <f t="shared" ca="1" si="2038"/>
        <v>9.2052011673811311E+255</v>
      </c>
      <c r="CA1554" s="93">
        <f t="shared" ca="1" si="2038"/>
        <v>2.0013111511844652E+260</v>
      </c>
      <c r="CB1554" s="93">
        <f t="shared" ca="1" si="2038"/>
        <v>2.529842505934787E+264</v>
      </c>
      <c r="CC1554" s="93">
        <f t="shared" ca="1" si="2038"/>
        <v>2.6680146704240137E+268</v>
      </c>
      <c r="CD1554" s="93">
        <f t="shared" ca="1" si="2038"/>
        <v>2.551354077975632E+272</v>
      </c>
      <c r="CE1554" s="93">
        <f t="shared" ref="CE1554:CL1554" ca="1" si="2039">SUM(CE1550:CE1553)</f>
        <v>2.2866345603980488E+276</v>
      </c>
      <c r="CF1554" s="93">
        <f t="shared" ca="1" si="2039"/>
        <v>1.9528894346530201E+280</v>
      </c>
      <c r="CG1554" s="93">
        <f t="shared" ca="1" si="2039"/>
        <v>1.6046331441135092E+284</v>
      </c>
      <c r="CH1554" s="93">
        <f t="shared" ca="1" si="2039"/>
        <v>1.2762300207974754E+288</v>
      </c>
      <c r="CI1554" s="93">
        <f t="shared" ca="1" si="2039"/>
        <v>9.8656709317411063E+291</v>
      </c>
      <c r="CJ1554" s="93">
        <f t="shared" ca="1" si="2039"/>
        <v>7.4344241188748205E+295</v>
      </c>
      <c r="CK1554" s="93">
        <f t="shared" ca="1" si="2039"/>
        <v>5.4732170048358287E+299</v>
      </c>
      <c r="CL1554" s="93">
        <f t="shared" ca="1" si="2039"/>
        <v>3.9431505250085745E+303</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-1.5732967337773202E+58</v>
      </c>
      <c r="L1556" s="28">
        <f t="shared" ca="1" si="2042"/>
        <v>-2.1307020772281687E+111</v>
      </c>
      <c r="M1556" s="28">
        <f t="shared" ca="1" si="2042"/>
        <v>-3.922830376504727E+161</v>
      </c>
      <c r="N1556" s="28">
        <f t="shared" ca="1" si="2042"/>
        <v>-8.6584125739279627E+209</v>
      </c>
      <c r="O1556" s="28">
        <f t="shared" ca="1" si="2042"/>
        <v>9.2043068926939637E+255</v>
      </c>
      <c r="P1556" s="28">
        <f t="shared" ca="1" si="2042"/>
        <v>3.9436979210631663E+303</v>
      </c>
      <c r="R1556" s="27"/>
      <c r="S1556" s="93">
        <f t="shared" ref="S1556:AX1556" ca="1" si="2043">SUM(S1550:S1551,S1552)*$H1543/12</f>
        <v>66.666666666666671</v>
      </c>
      <c r="T1556" s="93">
        <f t="shared" ca="1" si="2043"/>
        <v>128.02782974022159</v>
      </c>
      <c r="U1556" s="93">
        <f t="shared" ca="1" si="2043"/>
        <v>2021388.4424179245</v>
      </c>
      <c r="V1556" s="93">
        <f t="shared" ca="1" si="2043"/>
        <v>1047341920278.7168</v>
      </c>
      <c r="W1556" s="93">
        <f t="shared" ca="1" si="2043"/>
        <v>2.30246040363788E+17</v>
      </c>
      <c r="X1556" s="93">
        <f t="shared" ca="1" si="2043"/>
        <v>3.2710469561521038E+22</v>
      </c>
      <c r="Y1556" s="93">
        <f t="shared" ca="1" si="2043"/>
        <v>3.4540102978542658E+27</v>
      </c>
      <c r="Z1556" s="93">
        <f t="shared" ca="1" si="2043"/>
        <v>2.911271588232026E+32</v>
      </c>
      <c r="AA1556" s="93">
        <f t="shared" ca="1" si="2043"/>
        <v>2.0458414846016227E+37</v>
      </c>
      <c r="AB1556" s="93">
        <f t="shared" ca="1" si="2043"/>
        <v>1.234419089878207E+42</v>
      </c>
      <c r="AC1556" s="93">
        <f t="shared" ca="1" si="2043"/>
        <v>6.5322881253949894E+46</v>
      </c>
      <c r="AD1556" s="93">
        <f t="shared" ca="1" si="2043"/>
        <v>3.0806027044950794E+51</v>
      </c>
      <c r="AE1556" s="93">
        <f t="shared" ca="1" si="2043"/>
        <v>1.3110187407558714E+56</v>
      </c>
      <c r="AF1556" s="93">
        <f t="shared" ca="1" si="2043"/>
        <v>5.0856421552652902E+60</v>
      </c>
      <c r="AG1556" s="93">
        <f t="shared" ca="1" si="2043"/>
        <v>1.8130920432237665E+65</v>
      </c>
      <c r="AH1556" s="93">
        <f t="shared" ca="1" si="2043"/>
        <v>5.9815034224889053E+69</v>
      </c>
      <c r="AI1556" s="93">
        <f t="shared" ca="1" si="2043"/>
        <v>1.8366964218956651E+74</v>
      </c>
      <c r="AJ1556" s="93">
        <f t="shared" ca="1" si="2043"/>
        <v>5.2754426869326515E+78</v>
      </c>
      <c r="AK1556" s="93">
        <f t="shared" ca="1" si="2043"/>
        <v>1.4234510653565568E+83</v>
      </c>
      <c r="AL1556" s="93">
        <f t="shared" ca="1" si="2043"/>
        <v>3.6217590294499784E+87</v>
      </c>
      <c r="AM1556" s="93">
        <f t="shared" ca="1" si="2043"/>
        <v>8.71819123224298E+91</v>
      </c>
      <c r="AN1556" s="93">
        <f t="shared" ca="1" si="2043"/>
        <v>1.991301650216384E+96</v>
      </c>
      <c r="AO1556" s="93">
        <f t="shared" ca="1" si="2043"/>
        <v>4.3270174806920694E+100</v>
      </c>
      <c r="AP1556" s="93">
        <f t="shared" ca="1" si="2043"/>
        <v>8.966064439587379E+104</v>
      </c>
      <c r="AQ1556" s="93">
        <f t="shared" ca="1" si="2043"/>
        <v>1.7754049829504854E+109</v>
      </c>
      <c r="AR1556" s="93">
        <f t="shared" ca="1" si="2043"/>
        <v>3.3659657806558908E+113</v>
      </c>
      <c r="AS1556" s="93">
        <f t="shared" ca="1" si="2043"/>
        <v>6.120650166716875E+117</v>
      </c>
      <c r="AT1556" s="93">
        <f t="shared" ca="1" si="2043"/>
        <v>1.0691870166927555E+122</v>
      </c>
      <c r="AU1556" s="93">
        <f t="shared" ca="1" si="2043"/>
        <v>1.7968509249789416E+126</v>
      </c>
      <c r="AV1556" s="93">
        <f t="shared" ca="1" si="2043"/>
        <v>2.9090710828272245E+130</v>
      </c>
      <c r="AW1556" s="93">
        <f t="shared" ca="1" si="2043"/>
        <v>4.5427114892622166E+134</v>
      </c>
      <c r="AX1556" s="93">
        <f t="shared" ca="1" si="2043"/>
        <v>6.8499360194552056E+138</v>
      </c>
      <c r="AY1556" s="93">
        <f t="shared" ref="AY1556:CD1556" ca="1" si="2044">SUM(AY1550:AY1551,AY1552)*$H1543/12</f>
        <v>9.984388563881004E+142</v>
      </c>
      <c r="AZ1556" s="93">
        <f t="shared" ca="1" si="2044"/>
        <v>1.4081119824678234E+147</v>
      </c>
      <c r="BA1556" s="93">
        <f t="shared" ca="1" si="2044"/>
        <v>1.9231688152885106E+151</v>
      </c>
      <c r="BB1556" s="93">
        <f t="shared" ca="1" si="2044"/>
        <v>2.5457419274367582E+155</v>
      </c>
      <c r="BC1556" s="93">
        <f t="shared" ca="1" si="2044"/>
        <v>3.2685139863777237E+159</v>
      </c>
      <c r="BD1556" s="93">
        <f t="shared" ca="1" si="2044"/>
        <v>4.073038916000408E+163</v>
      </c>
      <c r="BE1556" s="93">
        <f t="shared" ca="1" si="2044"/>
        <v>4.9292826945972811E+167</v>
      </c>
      <c r="BF1556" s="93">
        <f t="shared" ca="1" si="2044"/>
        <v>5.7967158517042973E+171</v>
      </c>
      <c r="BG1556" s="93">
        <f t="shared" ca="1" si="2044"/>
        <v>6.6270525229423275E+175</v>
      </c>
      <c r="BH1556" s="93">
        <f t="shared" ca="1" si="2044"/>
        <v>7.3684377372381952E+179</v>
      </c>
      <c r="BI1556" s="93">
        <f t="shared" ca="1" si="2044"/>
        <v>7.9705964519134815E+183</v>
      </c>
      <c r="BJ1556" s="93">
        <f t="shared" ca="1" si="2044"/>
        <v>8.3902404802552951E+187</v>
      </c>
      <c r="BK1556" s="93">
        <f t="shared" ca="1" si="2044"/>
        <v>8.5959360966369822E+191</v>
      </c>
      <c r="BL1556" s="93">
        <f t="shared" ca="1" si="2044"/>
        <v>8.5716918536592291E+195</v>
      </c>
      <c r="BM1556" s="93">
        <f t="shared" ca="1" si="2044"/>
        <v>8.3187245665727323E+199</v>
      </c>
      <c r="BN1556" s="93">
        <f t="shared" ca="1" si="2044"/>
        <v>7.8551605312836194E+203</v>
      </c>
      <c r="BO1556" s="93">
        <f t="shared" ca="1" si="2044"/>
        <v>7.2137659846360991E+207</v>
      </c>
      <c r="BP1556" s="93">
        <f t="shared" ca="1" si="2044"/>
        <v>6.4381068566081786E+211</v>
      </c>
      <c r="BQ1556" s="93">
        <f t="shared" ca="1" si="2044"/>
        <v>5.5777549978463024E+215</v>
      </c>
      <c r="BR1556" s="93">
        <f t="shared" ca="1" si="2044"/>
        <v>4.68325165088865E+219</v>
      </c>
      <c r="BS1556" s="93">
        <f t="shared" ca="1" si="2044"/>
        <v>3.8015033612973042E+223</v>
      </c>
      <c r="BT1556" s="93">
        <f t="shared" ca="1" si="2044"/>
        <v>2.972142210122471E+227</v>
      </c>
      <c r="BU1556" s="93">
        <f t="shared" ca="1" si="2044"/>
        <v>2.2251714342666312E+231</v>
      </c>
      <c r="BV1556" s="93">
        <f t="shared" ca="1" si="2044"/>
        <v>1.5799868387576266E+235</v>
      </c>
      <c r="BW1556" s="93">
        <f t="shared" ca="1" si="2044"/>
        <v>1.0456576621499674E+239</v>
      </c>
      <c r="BX1556" s="93">
        <f t="shared" ca="1" si="2044"/>
        <v>6.221991791633778E+242</v>
      </c>
      <c r="BY1556" s="93">
        <f t="shared" ca="1" si="2044"/>
        <v>3.0248834246749586E+246</v>
      </c>
      <c r="BZ1556" s="93">
        <f t="shared" ca="1" si="2044"/>
        <v>7.4462122237277538E+249</v>
      </c>
      <c r="CA1556" s="93">
        <f t="shared" ca="1" si="2044"/>
        <v>-7.6717520967065109E+253</v>
      </c>
      <c r="CB1556" s="93">
        <f t="shared" ca="1" si="2044"/>
        <v>-1.6676819431447732E+258</v>
      </c>
      <c r="CC1556" s="93">
        <f t="shared" ca="1" si="2044"/>
        <v>-2.1080339228071291E+262</v>
      </c>
      <c r="CD1556" s="93">
        <f t="shared" ca="1" si="2044"/>
        <v>-2.2231329822009611E+266</v>
      </c>
      <c r="CE1556" s="93">
        <f t="shared" ref="CE1556:CL1556" ca="1" si="2045">SUM(CE1550:CE1551,CE1552)*$H1543/12</f>
        <v>-2.1259042116747418E+270</v>
      </c>
      <c r="CF1556" s="93">
        <f t="shared" ca="1" si="2045"/>
        <v>-1.9053144164622713E+274</v>
      </c>
      <c r="CG1556" s="93">
        <f t="shared" ca="1" si="2045"/>
        <v>-1.6272157221016619E+278</v>
      </c>
      <c r="CH1556" s="93">
        <f t="shared" ca="1" si="2045"/>
        <v>-1.3370301904394967E+282</v>
      </c>
      <c r="CI1556" s="93">
        <f t="shared" ca="1" si="2045"/>
        <v>-1.0633901841185818E+286</v>
      </c>
      <c r="CJ1556" s="93">
        <f t="shared" ca="1" si="2045"/>
        <v>-8.2203200598665634E+289</v>
      </c>
      <c r="CK1556" s="93">
        <f t="shared" ca="1" si="2045"/>
        <v>-6.1945244455499523E+293</v>
      </c>
      <c r="CL1556" s="93">
        <f t="shared" ca="1" si="2045"/>
        <v>-4.5603894753099202E+297</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-1.5732964241493107E+58</v>
      </c>
      <c r="L1561" s="53">
        <f t="shared" ca="1" si="2048"/>
        <v>-2.1307011702365284E+111</v>
      </c>
      <c r="M1561" s="53">
        <f t="shared" ca="1" si="2048"/>
        <v>-3.9228277846032942E+161</v>
      </c>
      <c r="N1561" s="53">
        <f t="shared" ca="1" si="2048"/>
        <v>-8.6584045190941957E+209</v>
      </c>
      <c r="O1561" s="53">
        <f t="shared" ca="1" si="2048"/>
        <v>9.2043150650764372E+255</v>
      </c>
      <c r="P1561" s="53">
        <f t="shared" ca="1" si="2048"/>
        <v>3.9436932119807483E+303</v>
      </c>
      <c r="R1561"/>
      <c r="S1561" s="62">
        <f t="shared" ref="S1561:AX1561" ca="1" si="2059">-S1553</f>
        <v>0</v>
      </c>
      <c r="T1561" s="62">
        <f t="shared" ca="1" si="2059"/>
        <v>242543249.75058207</v>
      </c>
      <c r="U1561" s="62">
        <f t="shared" ca="1" si="2059"/>
        <v>125681517511065.2</v>
      </c>
      <c r="V1561" s="62">
        <f t="shared" ca="1" si="2059"/>
        <v>2.7629777253295727E+19</v>
      </c>
      <c r="W1561" s="62">
        <f t="shared" ca="1" si="2059"/>
        <v>3.9253118368018296E+24</v>
      </c>
      <c r="X1561" s="62">
        <f t="shared" ca="1" si="2059"/>
        <v>4.144891189928434E+29</v>
      </c>
      <c r="Y1561" s="62">
        <f t="shared" ca="1" si="2059"/>
        <v>3.4936091479125687E+34</v>
      </c>
      <c r="Z1561" s="62">
        <f t="shared" ca="1" si="2059"/>
        <v>2.455079943574772E+39</v>
      </c>
      <c r="AA1561" s="62">
        <f t="shared" ca="1" si="2059"/>
        <v>1.4813522129771373E+44</v>
      </c>
      <c r="AB1561" s="62">
        <f t="shared" ca="1" si="2059"/>
        <v>7.8390432478886049E+48</v>
      </c>
      <c r="AC1561" s="62">
        <f t="shared" ca="1" si="2059"/>
        <v>3.6968806749944538E+53</v>
      </c>
      <c r="AD1561" s="62">
        <f t="shared" ca="1" si="2059"/>
        <v>1.5732967322029944E+58</v>
      </c>
      <c r="AE1561" s="62">
        <f t="shared" ca="1" si="2059"/>
        <v>6.1030865454698059E+62</v>
      </c>
      <c r="AF1561" s="62">
        <f t="shared" ca="1" si="2059"/>
        <v>2.1758330173913926E+67</v>
      </c>
      <c r="AG1561" s="62">
        <f t="shared" ca="1" si="2059"/>
        <v>7.1782410681698974E+71</v>
      </c>
      <c r="AH1561" s="62">
        <f t="shared" ca="1" si="2059"/>
        <v>2.2041798626466404E+76</v>
      </c>
      <c r="AI1561" s="62">
        <f t="shared" ca="1" si="2059"/>
        <v>6.3309738752147573E+80</v>
      </c>
      <c r="AJ1561" s="62">
        <f t="shared" ca="1" si="2059"/>
        <v>1.7082684187638457E+85</v>
      </c>
      <c r="AK1561" s="62">
        <f t="shared" ca="1" si="2059"/>
        <v>4.3464538932715341E+89</v>
      </c>
      <c r="AL1561" s="62">
        <f t="shared" ca="1" si="2059"/>
        <v>1.0462702339413859E+94</v>
      </c>
      <c r="AM1561" s="62">
        <f t="shared" ca="1" si="2059"/>
        <v>2.3897720929419067E+98</v>
      </c>
      <c r="AN1561" s="62">
        <f t="shared" ca="1" si="2059"/>
        <v>5.1929008908153705E+102</v>
      </c>
      <c r="AO1561" s="62">
        <f t="shared" ca="1" si="2059"/>
        <v>1.0760320162214474E+107</v>
      </c>
      <c r="AP1561" s="62">
        <f t="shared" ca="1" si="2059"/>
        <v>2.1307020667993417E+111</v>
      </c>
      <c r="AQ1561" s="62">
        <f t="shared" ca="1" si="2059"/>
        <v>4.0395868199677005E+115</v>
      </c>
      <c r="AR1561" s="62">
        <f t="shared" ca="1" si="2059"/>
        <v>7.3455914187627908E+119</v>
      </c>
      <c r="AS1561" s="62">
        <f t="shared" ca="1" si="2059"/>
        <v>1.283171931672102E+124</v>
      </c>
      <c r="AT1561" s="62">
        <f t="shared" ca="1" si="2059"/>
        <v>2.1564787912680243E+128</v>
      </c>
      <c r="AU1561" s="62">
        <f t="shared" ca="1" si="2059"/>
        <v>3.4913183530818581E+132</v>
      </c>
      <c r="AV1561" s="62">
        <f t="shared" ca="1" si="2059"/>
        <v>5.4519548944482796E+136</v>
      </c>
      <c r="AW1561" s="62">
        <f t="shared" ca="1" si="2059"/>
        <v>8.2210180511419841E+140</v>
      </c>
      <c r="AX1561" s="62">
        <f t="shared" ca="1" si="2059"/>
        <v>1.1982917164841683E+145</v>
      </c>
      <c r="AY1561" s="62">
        <f t="shared" ref="AY1561:CD1561" ca="1" si="2060">-AY1553</f>
        <v>1.6899750108086903E+149</v>
      </c>
      <c r="AZ1561" s="62">
        <f t="shared" ca="1" si="2060"/>
        <v>2.3081419451155772E+153</v>
      </c>
      <c r="BA1561" s="62">
        <f t="shared" ca="1" si="2060"/>
        <v>3.0553538132243716E+157</v>
      </c>
      <c r="BB1561" s="62">
        <f t="shared" ca="1" si="2060"/>
        <v>3.9228303301513028E+161</v>
      </c>
      <c r="BC1561" s="62">
        <f t="shared" ca="1" si="2060"/>
        <v>4.8884344411112068E+165</v>
      </c>
      <c r="BD1561" s="62">
        <f t="shared" ca="1" si="2060"/>
        <v>5.9161208744643679E+169</v>
      </c>
      <c r="BE1561" s="62">
        <f t="shared" ca="1" si="2060"/>
        <v>6.9572470272370422E+173</v>
      </c>
      <c r="BF1561" s="62">
        <f t="shared" ca="1" si="2060"/>
        <v>7.9538600942174933E+177</v>
      </c>
      <c r="BG1561" s="62">
        <f t="shared" ca="1" si="2060"/>
        <v>8.8437224727463451E+181</v>
      </c>
      <c r="BH1561" s="62">
        <f t="shared" ca="1" si="2060"/>
        <v>9.5664916139916821E+185</v>
      </c>
      <c r="BI1561" s="62">
        <f t="shared" ca="1" si="2060"/>
        <v>1.0070209577000846E+190</v>
      </c>
      <c r="BJ1561" s="62">
        <f t="shared" ca="1" si="2060"/>
        <v>1.0317145457975583E+194</v>
      </c>
      <c r="BK1561" s="62">
        <f t="shared" ca="1" si="2060"/>
        <v>1.0288101943998018E+198</v>
      </c>
      <c r="BL1561" s="62">
        <f t="shared" ca="1" si="2060"/>
        <v>9.98453535905922E+201</v>
      </c>
      <c r="BM1561" s="62">
        <f t="shared" ca="1" si="2060"/>
        <v>9.4281975513102869E+205</v>
      </c>
      <c r="BN1561" s="62">
        <f t="shared" ca="1" si="2060"/>
        <v>8.6584123734159244E+209</v>
      </c>
      <c r="BO1561" s="62">
        <f t="shared" ca="1" si="2060"/>
        <v>7.7274668382266973E+213</v>
      </c>
      <c r="BP1561" s="62">
        <f t="shared" ca="1" si="2060"/>
        <v>6.6948576662940991E+217</v>
      </c>
      <c r="BQ1561" s="62">
        <f t="shared" ca="1" si="2060"/>
        <v>5.6212462959940334E+221</v>
      </c>
      <c r="BR1561" s="62">
        <f t="shared" ca="1" si="2060"/>
        <v>4.5629327630254124E+225</v>
      </c>
      <c r="BS1561" s="62">
        <f t="shared" ca="1" si="2060"/>
        <v>3.5674868697223683E+229</v>
      </c>
      <c r="BT1561" s="62">
        <f t="shared" ca="1" si="2060"/>
        <v>2.6709220522529318E+233</v>
      </c>
      <c r="BU1561" s="62">
        <f t="shared" ca="1" si="2060"/>
        <v>1.89652050789829E+237</v>
      </c>
      <c r="BV1561" s="62">
        <f t="shared" ca="1" si="2060"/>
        <v>1.2551699976669277E+241</v>
      </c>
      <c r="BW1561" s="62">
        <f t="shared" ca="1" si="2060"/>
        <v>7.4689103713789799E+244</v>
      </c>
      <c r="BX1561" s="62">
        <f t="shared" ca="1" si="2060"/>
        <v>3.6313597330300685E+248</v>
      </c>
      <c r="BY1561" s="62">
        <f t="shared" ca="1" si="2060"/>
        <v>8.9427453717986374E+251</v>
      </c>
      <c r="BZ1561" s="62">
        <f t="shared" ca="1" si="2060"/>
        <v>-9.2043076219142833E+255</v>
      </c>
      <c r="CA1561" s="62">
        <f t="shared" ca="1" si="2060"/>
        <v>-2.0014032122096257E+260</v>
      </c>
      <c r="CB1561" s="62">
        <f t="shared" ca="1" si="2060"/>
        <v>-2.5300426277679642E+264</v>
      </c>
      <c r="CC1561" s="62">
        <f t="shared" ca="1" si="2060"/>
        <v>-2.6682676344947505E+268</v>
      </c>
      <c r="CD1561" s="62">
        <f t="shared" ca="1" si="2060"/>
        <v>-2.5516208539334961E+272</v>
      </c>
      <c r="CE1561" s="62">
        <f t="shared" ref="CE1561:CL1561" ca="1" si="2061">-CE1553</f>
        <v>-2.28688966890345E+276</v>
      </c>
      <c r="CF1561" s="62">
        <f t="shared" ca="1" si="2061"/>
        <v>-1.9531180723829956E+280</v>
      </c>
      <c r="CG1561" s="62">
        <f t="shared" ca="1" si="2061"/>
        <v>-1.6048284100001613E+284</v>
      </c>
      <c r="CH1561" s="62">
        <f t="shared" ca="1" si="2061"/>
        <v>-1.2763904644203281E+288</v>
      </c>
      <c r="CI1561" s="62">
        <f t="shared" ca="1" si="2061"/>
        <v>-9.8669469999620481E+291</v>
      </c>
      <c r="CJ1561" s="62">
        <f t="shared" ca="1" si="2061"/>
        <v>-7.4354105572820044E+295</v>
      </c>
      <c r="CK1561" s="62">
        <f t="shared" ca="1" si="2061"/>
        <v>-5.473960347769295E+299</v>
      </c>
      <c r="CL1561" s="62">
        <f t="shared" ca="1" si="2061"/>
        <v>-3.9436977717456118E+303</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-1.5732964241493107E+58</v>
      </c>
      <c r="L1565" s="320">
        <f t="shared" ca="1" si="2070"/>
        <v>-2.1307011702365284E+111</v>
      </c>
      <c r="M1565" s="320">
        <f t="shared" ca="1" si="2070"/>
        <v>-3.9228277846032942E+161</v>
      </c>
      <c r="N1565" s="320">
        <f t="shared" ca="1" si="2070"/>
        <v>-8.6584045190941957E+209</v>
      </c>
      <c r="O1565" s="320">
        <f t="shared" ca="1" si="2070"/>
        <v>9.2043150650764372E+255</v>
      </c>
      <c r="P1565" s="320">
        <f t="shared" ca="1" si="2070"/>
        <v>3.9436932119807483E+303</v>
      </c>
      <c r="R1565" s="28"/>
      <c r="S1565" s="93" cm="1">
        <f t="array" aca="1" ref="S1565" ca="1">SUM(INDEX(1561:1561,1,MAX(COLUMN($R:$R),COLUMN()-($H1542-1))):S1564)</f>
        <v>-703.3270978400767</v>
      </c>
      <c r="T1565" s="93" cm="1">
        <f t="array" aca="1" ref="T1565" ca="1">SUM(INDEX(1561:1561,1,MAX(COLUMN($R:$R),COLUMN()-($H1542-1))):T1564)</f>
        <v>242541843.0963864</v>
      </c>
      <c r="U1565" s="93" cm="1">
        <f t="array" aca="1" ref="U1565" ca="1">SUM(INDEX(1561:1561,1,MAX(COLUMN($R:$R),COLUMN()-($H1542-1))):U1564)</f>
        <v>125681760052204.97</v>
      </c>
      <c r="V1565" s="93" cm="1">
        <f t="array" aca="1" ref="V1565" ca="1">SUM(INDEX(1561:1561,1,MAX(COLUMN($R:$R),COLUMN()-($H1542-1))):V1564)</f>
        <v>2.7629902935055782E+19</v>
      </c>
      <c r="W1565" s="93" cm="1">
        <f t="array" aca="1" ref="W1565" ca="1">SUM(INDEX(1561:1561,1,MAX(COLUMN($R:$R),COLUMN()-($H1542-1))):W1564)</f>
        <v>3.9253394667047648E+24</v>
      </c>
      <c r="X1565" s="93" cm="1">
        <f t="array" aca="1" ref="X1565" ca="1">SUM(INDEX(1561:1561,1,MAX(COLUMN($R:$R),COLUMN()-($H1542-1))):X1564)</f>
        <v>4.1449304433231009E+29</v>
      </c>
      <c r="Y1565" s="93" cm="1">
        <f t="array" aca="1" ref="Y1565" ca="1">SUM(INDEX(1561:1561,1,MAX(COLUMN($R:$R),COLUMN()-($H1542-1))):Y1564)</f>
        <v>3.4936505972170019E+34</v>
      </c>
      <c r="Z1565" s="93" cm="1">
        <f t="array" aca="1" ref="Z1565" ca="1">SUM(INDEX(1561:1561,1,MAX(COLUMN($R:$R),COLUMN()-($H1542-1))):Z1564)</f>
        <v>2.4551148800807441E+39</v>
      </c>
      <c r="AA1565" s="93" cm="1">
        <f t="array" aca="1" ref="AA1565" ca="1">SUM(INDEX(1561:1561,1,MAX(COLUMN($R:$R),COLUMN()-($H1542-1))):AA1564)</f>
        <v>1.4813767641259381E+44</v>
      </c>
      <c r="AB1565" s="93" cm="1">
        <f t="array" aca="1" ref="AB1565" ca="1">SUM(INDEX(1561:1561,1,MAX(COLUMN($R:$R),COLUMN()-($H1542-1))):AB1564)</f>
        <v>7.8391913855650175E+48</v>
      </c>
      <c r="AC1565" s="93" cm="1">
        <f t="array" aca="1" ref="AC1565" ca="1">SUM(INDEX(1561:1561,1,MAX(COLUMN($R:$R),COLUMN()-($H1542-1))):AC1564)</f>
        <v>3.6969590669083095E+53</v>
      </c>
      <c r="AD1565" s="93" cm="1">
        <f t="array" aca="1" ref="AD1565" ca="1">SUM(INDEX(1561:1561,1,MAX(COLUMN($R:$R),COLUMN()-($H1542-1))):AD1564)</f>
        <v>1.5733337017936634E+58</v>
      </c>
      <c r="AE1565" s="93" cm="1">
        <f t="array" aca="1" ref="AE1565" ca="1">SUM(INDEX(1561:1561,1,MAX(COLUMN($R:$R),COLUMN()-($H1542-1))):AE1564)</f>
        <v>6.1032438788399856E+62</v>
      </c>
      <c r="AF1565" s="93" cm="1">
        <f t="array" aca="1" ref="AF1565" ca="1">SUM(INDEX(1561:1561,1,MAX(COLUMN($R:$R),COLUMN()-($H1542-1))):AF1564)</f>
        <v>2.1758940498301811E+67</v>
      </c>
      <c r="AG1565" s="93" cm="1">
        <f t="array" aca="1" ref="AG1565" ca="1">SUM(INDEX(1561:1561,1,MAX(COLUMN($R:$R),COLUMN()-($H1542-1))):AG1564)</f>
        <v>7.1784586575748804E+71</v>
      </c>
      <c r="AH1565" s="93" cm="1">
        <f t="array" aca="1" ref="AH1565" ca="1">SUM(INDEX(1561:1561,1,MAX(COLUMN($R:$R),COLUMN()-($H1542-1))):AH1564)</f>
        <v>2.2042516472332162E+76</v>
      </c>
      <c r="AI1565" s="93" cm="1">
        <f t="array" aca="1" ref="AI1565" ca="1">SUM(INDEX(1561:1561,1,MAX(COLUMN($R:$R),COLUMN()-($H1542-1))):AI1564)</f>
        <v>6.3311943003794805E+80</v>
      </c>
      <c r="AJ1565" s="93" cm="1">
        <f t="array" aca="1" ref="AJ1565" ca="1">SUM(INDEX(1561:1561,1,MAX(COLUMN($R:$R),COLUMN()-($H1542-1))):AJ1564)</f>
        <v>1.7083317307068496E+85</v>
      </c>
      <c r="AK1565" s="93" cm="1">
        <f t="array" aca="1" ref="AK1565" ca="1">SUM(INDEX(1561:1561,1,MAX(COLUMN($R:$R),COLUMN()-($H1542-1))):AK1564)</f>
        <v>4.346624726444605E+89</v>
      </c>
      <c r="AL1565" s="93" cm="1">
        <f t="array" aca="1" ref="AL1565" ca="1">SUM(INDEX(1561:1561,1,MAX(COLUMN($R:$R),COLUMN()-($H1542-1))):AL1564)</f>
        <v>1.0463137001886504E+94</v>
      </c>
      <c r="AM1565" s="93" cm="1">
        <f t="array" aca="1" ref="AM1565" ca="1">SUM(INDEX(1561:1561,1,MAX(COLUMN($R:$R),COLUMN()-($H1542-1))):AM1564)</f>
        <v>2.3898767243119257E+98</v>
      </c>
      <c r="AN1565" s="93" cm="1">
        <f t="array" aca="1" ref="AN1565" ca="1">SUM(INDEX(1561:1561,1,MAX(COLUMN($R:$R),COLUMN()-($H1542-1))):AN1564)</f>
        <v>5.1931398784878021E+102</v>
      </c>
      <c r="AO1565" s="93" cm="1">
        <f t="array" aca="1" ref="AO1565" ca="1">SUM(INDEX(1561:1561,1,MAX(COLUMN($R:$R),COLUMN()-($H1542-1))):AO1564)</f>
        <v>1.0760839476202322E+107</v>
      </c>
      <c r="AP1565" s="93" cm="1">
        <f t="array" aca="1" ref="AP1565" ca="1">SUM(INDEX(1561:1561,1,MAX(COLUMN($R:$R),COLUMN()-($H1542-1))):AP1564)</f>
        <v>2.1308096751941037E+111</v>
      </c>
      <c r="AQ1565" s="93" cm="1">
        <f t="array" aca="1" ref="AQ1565" ca="1">SUM(INDEX(1561:1561,1,MAX(COLUMN($R:$R),COLUMN()-($H1542-1))):AQ1564)</f>
        <v>4.03979990093522E+115</v>
      </c>
      <c r="AR1565" s="93" cm="1">
        <f t="array" aca="1" ref="AR1565" ca="1">SUM(INDEX(1561:1561,1,MAX(COLUMN($R:$R),COLUMN()-($H1542-1))):AR1564)</f>
        <v>7.3459953987528848E+119</v>
      </c>
      <c r="AS1565" s="93" cm="1">
        <f t="array" aca="1" ref="AS1565" ca="1">SUM(INDEX(1561:1561,1,MAX(COLUMN($R:$R),COLUMN()-($H1542-1))):AS1564)</f>
        <v>1.2832453916260896E+124</v>
      </c>
      <c r="AT1565" s="93" cm="1">
        <f t="array" aca="1" ref="AT1565" ca="1">SUM(INDEX(1561:1561,1,MAX(COLUMN($R:$R),COLUMN()-($H1542-1))):AT1564)</f>
        <v>2.156607115807187E+128</v>
      </c>
      <c r="AU1565" s="93" cm="1">
        <f t="array" aca="1" ref="AU1565" ca="1">SUM(INDEX(1561:1561,1,MAX(COLUMN($R:$R),COLUMN()-($H1542-1))):AU1564)</f>
        <v>3.4915340137934387E+132</v>
      </c>
      <c r="AV1565" s="93" cm="1">
        <f t="array" aca="1" ref="AV1565" ca="1">SUM(INDEX(1561:1561,1,MAX(COLUMN($R:$R),COLUMN()-($H1542-1))):AV1564)</f>
        <v>5.452304047849659E+136</v>
      </c>
      <c r="AW1565" s="93" cm="1">
        <f t="array" aca="1" ref="AW1565" ca="1">SUM(INDEX(1561:1561,1,MAX(COLUMN($R:$R),COLUMN()-($H1542-1))):AW1564)</f>
        <v>8.2215632815467685E+140</v>
      </c>
      <c r="AX1565" s="93" cm="1">
        <f t="array" aca="1" ref="AX1565" ca="1">SUM(INDEX(1561:1561,1,MAX(COLUMN($R:$R),COLUMN()-($H1542-1))):AX1564)</f>
        <v>1.1983739321169837E+145</v>
      </c>
      <c r="AY1565" s="93" cm="1">
        <f t="array" aca="1" ref="AY1565" ca="1">SUM(INDEX(1561:1561,1,MAX(COLUMN($R:$R),COLUMN()-($H1542-1))):AY1564)</f>
        <v>1.6900948482019021E+149</v>
      </c>
      <c r="AZ1565" s="93" cm="1">
        <f t="array" aca="1" ref="AZ1565" ca="1">SUM(INDEX(1561:1561,1,MAX(COLUMN($R:$R),COLUMN()-($H1542-1))):AZ1564)</f>
        <v>2.3083109546003972E+153</v>
      </c>
      <c r="BA1565" s="93" cm="1">
        <f t="array" aca="1" ref="BA1565" ca="1">SUM(INDEX(1561:1561,1,MAX(COLUMN($R:$R),COLUMN()-($H1542-1))):BA1564)</f>
        <v>3.055584644319832E+157</v>
      </c>
      <c r="BB1565" s="93" cm="1">
        <f t="array" aca="1" ref="BB1565" ca="1">SUM(INDEX(1561:1561,1,MAX(COLUMN($R:$R),COLUMN()-($H1542-1))):BB1564)</f>
        <v>3.9231358886157346E+161</v>
      </c>
      <c r="BC1565" s="93" cm="1">
        <f t="array" aca="1" ref="BC1565" ca="1">SUM(INDEX(1561:1561,1,MAX(COLUMN($R:$R),COLUMN()-($H1542-1))):BC1564)</f>
        <v>4.8888267547000681E+165</v>
      </c>
      <c r="BD1565" s="93" cm="1">
        <f t="array" aca="1" ref="BD1565" ca="1">SUM(INDEX(1561:1561,1,MAX(COLUMN($R:$R),COLUMN()-($H1542-1))):BD1564)</f>
        <v>5.9166097571398377E+169</v>
      </c>
      <c r="BE1565" s="93" cm="1">
        <f t="array" aca="1" ref="BE1565" ca="1">SUM(INDEX(1561:1561,1,MAX(COLUMN($R:$R),COLUMN()-($H1542-1))):BE1564)</f>
        <v>6.9578386882127566E+173</v>
      </c>
      <c r="BF1565" s="93" cm="1">
        <f t="array" aca="1" ref="BF1565" ca="1">SUM(INDEX(1561:1561,1,MAX(COLUMN($R:$R),COLUMN()-($H1542-1))):BF1564)</f>
        <v>7.954555878086315E+177</v>
      </c>
      <c r="BG1565" s="93" cm="1">
        <f t="array" aca="1" ref="BG1565" ca="1">SUM(INDEX(1561:1561,1,MAX(COLUMN($R:$R),COLUMN()-($H1542-1))):BG1564)</f>
        <v>8.8445179283341534E+181</v>
      </c>
      <c r="BH1565" s="93" cm="1">
        <f t="array" aca="1" ref="BH1565" ca="1">SUM(INDEX(1561:1561,1,MAX(COLUMN($R:$R),COLUMN()-($H1542-1))):BH1564)</f>
        <v>9.567376065784515E+185</v>
      </c>
      <c r="BI1565" s="93" cm="1">
        <f t="array" aca="1" ref="BI1565" ca="1">SUM(INDEX(1561:1561,1,MAX(COLUMN($R:$R),COLUMN()-($H1542-1))):BI1564)</f>
        <v>1.0071166314607424E+190</v>
      </c>
      <c r="BJ1565" s="93" cm="1">
        <f t="array" aca="1" ref="BJ1565" ca="1">SUM(INDEX(1561:1561,1,MAX(COLUMN($R:$R),COLUMN()-($H1542-1))):BJ1564)</f>
        <v>1.0318152574607044E+194</v>
      </c>
      <c r="BK1565" s="93" cm="1">
        <f t="array" aca="1" ref="BK1565" ca="1">SUM(INDEX(1561:1561,1,MAX(COLUMN($R:$R),COLUMN()-($H1542-1))):BK1564)</f>
        <v>1.0289133759255478E+198</v>
      </c>
      <c r="BL1565" s="93" cm="1">
        <f t="array" aca="1" ref="BL1565" ca="1">SUM(INDEX(1561:1561,1,MAX(COLUMN($R:$R),COLUMN()-($H1542-1))):BL1564)</f>
        <v>9.9855642724351452E+201</v>
      </c>
      <c r="BM1565" s="93" cm="1">
        <f t="array" aca="1" ref="BM1565" ca="1">SUM(INDEX(1561:1561,1,MAX(COLUMN($R:$R),COLUMN()-($H1542-1))):BM1564)</f>
        <v>9.429196107737531E+205</v>
      </c>
      <c r="BN1565" s="93" cm="1">
        <f t="array" aca="1" ref="BN1565" ca="1">SUM(INDEX(1561:1561,1,MAX(COLUMN($R:$R),COLUMN()-($H1542-1))):BN1564)</f>
        <v>8.6593552930266976E+209</v>
      </c>
      <c r="BO1565" s="93" cm="1">
        <f t="array" aca="1" ref="BO1565" ca="1">SUM(INDEX(1561:1561,1,MAX(COLUMN($R:$R),COLUMN()-($H1542-1))):BO1564)</f>
        <v>7.7283327737560001E+213</v>
      </c>
      <c r="BP1565" s="93" cm="1">
        <f t="array" aca="1" ref="BP1565" ca="1">SUM(INDEX(1561:1561,1,MAX(COLUMN($R:$R),COLUMN()-($H1542-1))):BP1564)</f>
        <v>6.6956304995714752E+217</v>
      </c>
      <c r="BQ1565" s="93" cm="1">
        <f t="array" aca="1" ref="BQ1565" ca="1">SUM(INDEX(1561:1561,1,MAX(COLUMN($R:$R),COLUMN()-($H1542-1))):BQ1564)</f>
        <v>5.6219158590439907E+221</v>
      </c>
      <c r="BR1565" s="93" cm="1">
        <f t="array" aca="1" ref="BR1565" ca="1">SUM(INDEX(1561:1561,1,MAX(COLUMN($R:$R),COLUMN()-($H1542-1))):BR1564)</f>
        <v>4.5634949546113168E+225</v>
      </c>
      <c r="BS1565" s="93" cm="1">
        <f t="array" aca="1" ref="BS1565" ca="1">SUM(INDEX(1561:1561,1,MAX(COLUMN($R:$R),COLUMN()-($H1542-1))):BS1564)</f>
        <v>3.5679432192178292E+229</v>
      </c>
      <c r="BT1565" s="93" cm="1">
        <f t="array" aca="1" ref="BT1565" ca="1">SUM(INDEX(1561:1561,1,MAX(COLUMN($R:$R),COLUMN()-($H1542-1))):BT1564)</f>
        <v>2.6712788465748538E+233</v>
      </c>
      <c r="BU1565" s="93" cm="1">
        <f t="array" aca="1" ref="BU1565" ca="1">SUM(INDEX(1561:1561,1,MAX(COLUMN($R:$R),COLUMN()-($H1542-1))):BU1564)</f>
        <v>1.8967876357829474E+237</v>
      </c>
      <c r="BV1565" s="93" cm="1">
        <f t="array" aca="1" ref="BV1565" ca="1">SUM(INDEX(1561:1561,1,MAX(COLUMN($R:$R),COLUMN()-($H1542-1))):BV1564)</f>
        <v>1.2553596764305059E+241</v>
      </c>
      <c r="BW1565" s="93" cm="1">
        <f t="array" aca="1" ref="BW1565" ca="1">SUM(INDEX(1561:1561,1,MAX(COLUMN($R:$R),COLUMN()-($H1542-1))):BW1564)</f>
        <v>7.4701657310554104E+244</v>
      </c>
      <c r="BX1565" s="93" cm="1">
        <f t="array" aca="1" ref="BX1565" ca="1">SUM(INDEX(1561:1561,1,MAX(COLUMN($R:$R),COLUMN()-($H1542-1))):BX1564)</f>
        <v>3.6321067496031738E+248</v>
      </c>
      <c r="BY1565" s="93" cm="1">
        <f t="array" aca="1" ref="BY1565" ca="1">SUM(INDEX(1561:1561,1,MAX(COLUMN($R:$R),COLUMN()-($H1542-1))):BY1564)</f>
        <v>8.9463774785482402E+251</v>
      </c>
      <c r="BZ1565" s="93" cm="1">
        <f t="array" aca="1" ref="BZ1565" ca="1">SUM(INDEX(1561:1561,1,MAX(COLUMN($R:$R),COLUMN()-($H1542-1))):BZ1564)</f>
        <v>-9.2034129841664293E+255</v>
      </c>
      <c r="CA1565" s="93" cm="1">
        <f t="array" aca="1" ref="CA1565" ca="1">SUM(INDEX(1561:1561,1,MAX(COLUMN($R:$R),COLUMN()-($H1542-1))):CA1564)</f>
        <v>-2.0014952463394674E+260</v>
      </c>
      <c r="CB1565" s="93" cm="1">
        <f t="array" aca="1" ref="CB1565" ca="1">SUM(INDEX(1561:1561,1,MAX(COLUMN($R:$R),COLUMN()-($H1542-1))):CB1564)</f>
        <v>-2.530242777292598E+264</v>
      </c>
      <c r="CC1565" s="93" cm="1">
        <f t="array" aca="1" ref="CC1565" ca="1">SUM(INDEX(1561:1561,1,MAX(COLUMN($R:$R),COLUMN()-($H1542-1))):CC1564)</f>
        <v>-2.6685206587724796E+268</v>
      </c>
      <c r="CD1565" s="93" cm="1">
        <f t="array" aca="1" ref="CD1565" ca="1">SUM(INDEX(1561:1561,1,MAX(COLUMN($R:$R),COLUMN()-($H1542-1))):CD1564)</f>
        <v>-2.5518877059993733E+272</v>
      </c>
      <c r="CE1565" s="93" cm="1">
        <f t="array" aca="1" ref="CE1565" ca="1">SUM(INDEX(1561:1561,1,MAX(COLUMN($R:$R),COLUMN()-($H1542-1))):CE1564)</f>
        <v>-2.2871448576740497E+276</v>
      </c>
      <c r="CF1565" s="93" cm="1">
        <f t="array" aca="1" ref="CF1565" ca="1">SUM(INDEX(1561:1561,1,MAX(COLUMN($R:$R),COLUMN()-($H1542-1))):CF1564)</f>
        <v>-1.9533467868687631E+280</v>
      </c>
      <c r="CG1565" s="93" cm="1">
        <f t="array" aca="1" ref="CG1565" ca="1">SUM(INDEX(1561:1561,1,MAX(COLUMN($R:$R),COLUMN()-($H1542-1))):CG1564)</f>
        <v>-1.6050237446788481E+284</v>
      </c>
      <c r="CH1565" s="93" cm="1">
        <f t="array" aca="1" ref="CH1565" ca="1">SUM(INDEX(1561:1561,1,MAX(COLUMN($R:$R),COLUMN()-($H1542-1))):CH1564)</f>
        <v>-1.2765509667947959E+288</v>
      </c>
      <c r="CI1565" s="93" cm="1">
        <f t="array" aca="1" ref="CI1565" ca="1">SUM(INDEX(1561:1561,1,MAX(COLUMN($R:$R),COLUMN()-($H1542-1))):CI1564)</f>
        <v>-9.8682235509288424E+291</v>
      </c>
      <c r="CJ1565" s="93" cm="1">
        <f t="array" aca="1" ref="CJ1565" ca="1">SUM(INDEX(1561:1561,1,MAX(COLUMN($R:$R),COLUMN()-($H1542-1))):CJ1564)</f>
        <v>-7.4363973796370975E+295</v>
      </c>
      <c r="CK1565" s="93" cm="1">
        <f t="array" aca="1" ref="CK1565" ca="1">SUM(INDEX(1561:1561,1,MAX(COLUMN($R:$R),COLUMN()-($H1542-1))):CK1564)</f>
        <v>-5.4747039875072589E+299</v>
      </c>
      <c r="CL1565" s="93" cm="1">
        <f t="array" aca="1" ref="CL1565" ca="1">SUM(INDEX(1561:1561,1,MAX(COLUMN($R:$R),COLUMN()-($H1542-1))):CL1564)</f>
        <v>-3.9442452421443628E+303</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
        <v>332</v>
      </c>
      <c r="C1640" t="s">
        <v>80</v>
      </c>
      <c r="D1640" t="s">
        <v>774</v>
      </c>
      <c r="E1640" s="8" t="str">
        <f t="shared" ref="E1640" si="2224">ROW()&amp;" "&amp;D1640</f>
        <v>1640 GMV-S</v>
      </c>
      <c r="G1640" s="95" t="str">
        <f>G1644&amp;":"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E1641" s="8"/>
      <c r="G1641" s="145" t="str">
        <f>+"Avg. transaction amount per "&amp;G1632</f>
        <v>Avg. transaction amount per primary unit</v>
      </c>
      <c r="H1641" s="12"/>
      <c r="I1641" s="60"/>
      <c r="J1641" s="60"/>
      <c r="K1641" s="18">
        <v>1000</v>
      </c>
      <c r="L1641" s="18">
        <v>1000</v>
      </c>
      <c r="M1641" s="18">
        <v>1000</v>
      </c>
      <c r="N1641" s="18">
        <v>1000</v>
      </c>
      <c r="O1641" s="18">
        <v>1000</v>
      </c>
      <c r="P1641" s="18">
        <v>1000</v>
      </c>
      <c r="R1641" s="13"/>
      <c r="S1641" s="147" cm="1">
        <f t="array" ref="S1641">INDEX($K:$P,ROW(),MATCH(S$3,$K$2:$P$2,0))</f>
        <v>1000</v>
      </c>
      <c r="T1641" s="147" cm="1">
        <f t="array" ref="T1641">INDEX($K:$P,ROW(),MATCH(T$3,$K$2:$P$2,0))</f>
        <v>1000</v>
      </c>
      <c r="U1641" s="147" cm="1">
        <f t="array" ref="U1641">INDEX($K:$P,ROW(),MATCH(U$3,$K$2:$P$2,0))</f>
        <v>1000</v>
      </c>
      <c r="V1641" s="147" cm="1">
        <f t="array" ref="V1641">INDEX($K:$P,ROW(),MATCH(V$3,$K$2:$P$2,0))</f>
        <v>1000</v>
      </c>
      <c r="W1641" s="147" cm="1">
        <f t="array" ref="W1641">INDEX($K:$P,ROW(),MATCH(W$3,$K$2:$P$2,0))</f>
        <v>1000</v>
      </c>
      <c r="X1641" s="147" cm="1">
        <f t="array" ref="X1641">INDEX($K:$P,ROW(),MATCH(X$3,$K$2:$P$2,0))</f>
        <v>1000</v>
      </c>
      <c r="Y1641" s="147" cm="1">
        <f t="array" ref="Y1641">INDEX($K:$P,ROW(),MATCH(Y$3,$K$2:$P$2,0))</f>
        <v>1000</v>
      </c>
      <c r="Z1641" s="147" cm="1">
        <f t="array" ref="Z1641">INDEX($K:$P,ROW(),MATCH(Z$3,$K$2:$P$2,0))</f>
        <v>1000</v>
      </c>
      <c r="AA1641" s="147" cm="1">
        <f t="array" ref="AA1641">INDEX($K:$P,ROW(),MATCH(AA$3,$K$2:$P$2,0))</f>
        <v>1000</v>
      </c>
      <c r="AB1641" s="147" cm="1">
        <f t="array" ref="AB1641">INDEX($K:$P,ROW(),MATCH(AB$3,$K$2:$P$2,0))</f>
        <v>1000</v>
      </c>
      <c r="AC1641" s="147" cm="1">
        <f t="array" ref="AC1641">INDEX($K:$P,ROW(),MATCH(AC$3,$K$2:$P$2,0))</f>
        <v>1000</v>
      </c>
      <c r="AD1641" s="147" cm="1">
        <f t="array" ref="AD1641">INDEX($K:$P,ROW(),MATCH(AD$3,$K$2:$P$2,0))</f>
        <v>1000</v>
      </c>
      <c r="AE1641" s="147" cm="1">
        <f t="array" ref="AE1641">INDEX($K:$P,ROW(),MATCH(AE$3,$K$2:$P$2,0))</f>
        <v>1000</v>
      </c>
      <c r="AF1641" s="147" cm="1">
        <f t="array" ref="AF1641">INDEX($K:$P,ROW(),MATCH(AF$3,$K$2:$P$2,0))</f>
        <v>1000</v>
      </c>
      <c r="AG1641" s="147" cm="1">
        <f t="array" ref="AG1641">INDEX($K:$P,ROW(),MATCH(AG$3,$K$2:$P$2,0))</f>
        <v>1000</v>
      </c>
      <c r="AH1641" s="147" cm="1">
        <f t="array" ref="AH1641">INDEX($K:$P,ROW(),MATCH(AH$3,$K$2:$P$2,0))</f>
        <v>1000</v>
      </c>
      <c r="AI1641" s="147" cm="1">
        <f t="array" ref="AI1641">INDEX($K:$P,ROW(),MATCH(AI$3,$K$2:$P$2,0))</f>
        <v>1000</v>
      </c>
      <c r="AJ1641" s="147" cm="1">
        <f t="array" ref="AJ1641">INDEX($K:$P,ROW(),MATCH(AJ$3,$K$2:$P$2,0))</f>
        <v>1000</v>
      </c>
      <c r="AK1641" s="147" cm="1">
        <f t="array" ref="AK1641">INDEX($K:$P,ROW(),MATCH(AK$3,$K$2:$P$2,0))</f>
        <v>1000</v>
      </c>
      <c r="AL1641" s="147" cm="1">
        <f t="array" ref="AL1641">INDEX($K:$P,ROW(),MATCH(AL$3,$K$2:$P$2,0))</f>
        <v>1000</v>
      </c>
      <c r="AM1641" s="147" cm="1">
        <f t="array" ref="AM1641">INDEX($K:$P,ROW(),MATCH(AM$3,$K$2:$P$2,0))</f>
        <v>1000</v>
      </c>
      <c r="AN1641" s="147" cm="1">
        <f t="array" ref="AN1641">INDEX($K:$P,ROW(),MATCH(AN$3,$K$2:$P$2,0))</f>
        <v>1000</v>
      </c>
      <c r="AO1641" s="147" cm="1">
        <f t="array" ref="AO1641">INDEX($K:$P,ROW(),MATCH(AO$3,$K$2:$P$2,0))</f>
        <v>1000</v>
      </c>
      <c r="AP1641" s="147" cm="1">
        <f t="array" ref="AP1641">INDEX($K:$P,ROW(),MATCH(AP$3,$K$2:$P$2,0))</f>
        <v>1000</v>
      </c>
      <c r="AQ1641" s="147" cm="1">
        <f t="array" ref="AQ1641">INDEX($K:$P,ROW(),MATCH(AQ$3,$K$2:$P$2,0))</f>
        <v>1000</v>
      </c>
      <c r="AR1641" s="147" cm="1">
        <f t="array" ref="AR1641">INDEX($K:$P,ROW(),MATCH(AR$3,$K$2:$P$2,0))</f>
        <v>1000</v>
      </c>
      <c r="AS1641" s="147" cm="1">
        <f t="array" ref="AS1641">INDEX($K:$P,ROW(),MATCH(AS$3,$K$2:$P$2,0))</f>
        <v>1000</v>
      </c>
      <c r="AT1641" s="147" cm="1">
        <f t="array" ref="AT1641">INDEX($K:$P,ROW(),MATCH(AT$3,$K$2:$P$2,0))</f>
        <v>1000</v>
      </c>
      <c r="AU1641" s="147" cm="1">
        <f t="array" ref="AU1641">INDEX($K:$P,ROW(),MATCH(AU$3,$K$2:$P$2,0))</f>
        <v>1000</v>
      </c>
      <c r="AV1641" s="147" cm="1">
        <f t="array" ref="AV1641">INDEX($K:$P,ROW(),MATCH(AV$3,$K$2:$P$2,0))</f>
        <v>1000</v>
      </c>
      <c r="AW1641" s="147" cm="1">
        <f t="array" ref="AW1641">INDEX($K:$P,ROW(),MATCH(AW$3,$K$2:$P$2,0))</f>
        <v>1000</v>
      </c>
      <c r="AX1641" s="147" cm="1">
        <f t="array" ref="AX1641">INDEX($K:$P,ROW(),MATCH(AX$3,$K$2:$P$2,0))</f>
        <v>1000</v>
      </c>
      <c r="AY1641" s="147" cm="1">
        <f t="array" ref="AY1641">INDEX($K:$P,ROW(),MATCH(AY$3,$K$2:$P$2,0))</f>
        <v>1000</v>
      </c>
      <c r="AZ1641" s="147" cm="1">
        <f t="array" ref="AZ1641">INDEX($K:$P,ROW(),MATCH(AZ$3,$K$2:$P$2,0))</f>
        <v>1000</v>
      </c>
      <c r="BA1641" s="147" cm="1">
        <f t="array" ref="BA1641">INDEX($K:$P,ROW(),MATCH(BA$3,$K$2:$P$2,0))</f>
        <v>1000</v>
      </c>
      <c r="BB1641" s="147" cm="1">
        <f t="array" ref="BB1641">INDEX($K:$P,ROW(),MATCH(BB$3,$K$2:$P$2,0))</f>
        <v>1000</v>
      </c>
      <c r="BC1641" s="147" cm="1">
        <f t="array" ref="BC1641">INDEX($K:$P,ROW(),MATCH(BC$3,$K$2:$P$2,0))</f>
        <v>1000</v>
      </c>
      <c r="BD1641" s="147" cm="1">
        <f t="array" ref="BD1641">INDEX($K:$P,ROW(),MATCH(BD$3,$K$2:$P$2,0))</f>
        <v>1000</v>
      </c>
      <c r="BE1641" s="147" cm="1">
        <f t="array" ref="BE1641">INDEX($K:$P,ROW(),MATCH(BE$3,$K$2:$P$2,0))</f>
        <v>1000</v>
      </c>
      <c r="BF1641" s="147" cm="1">
        <f t="array" ref="BF1641">INDEX($K:$P,ROW(),MATCH(BF$3,$K$2:$P$2,0))</f>
        <v>1000</v>
      </c>
      <c r="BG1641" s="147" cm="1">
        <f t="array" ref="BG1641">INDEX($K:$P,ROW(),MATCH(BG$3,$K$2:$P$2,0))</f>
        <v>1000</v>
      </c>
      <c r="BH1641" s="147" cm="1">
        <f t="array" ref="BH1641">INDEX($K:$P,ROW(),MATCH(BH$3,$K$2:$P$2,0))</f>
        <v>1000</v>
      </c>
      <c r="BI1641" s="147" cm="1">
        <f t="array" ref="BI1641">INDEX($K:$P,ROW(),MATCH(BI$3,$K$2:$P$2,0))</f>
        <v>1000</v>
      </c>
      <c r="BJ1641" s="147" cm="1">
        <f t="array" ref="BJ1641">INDEX($K:$P,ROW(),MATCH(BJ$3,$K$2:$P$2,0))</f>
        <v>1000</v>
      </c>
      <c r="BK1641" s="147" cm="1">
        <f t="array" ref="BK1641">INDEX($K:$P,ROW(),MATCH(BK$3,$K$2:$P$2,0))</f>
        <v>1000</v>
      </c>
      <c r="BL1641" s="147" cm="1">
        <f t="array" ref="BL1641">INDEX($K:$P,ROW(),MATCH(BL$3,$K$2:$P$2,0))</f>
        <v>1000</v>
      </c>
      <c r="BM1641" s="147" cm="1">
        <f t="array" ref="BM1641">INDEX($K:$P,ROW(),MATCH(BM$3,$K$2:$P$2,0))</f>
        <v>1000</v>
      </c>
      <c r="BN1641" s="147" cm="1">
        <f t="array" ref="BN1641">INDEX($K:$P,ROW(),MATCH(BN$3,$K$2:$P$2,0))</f>
        <v>1000</v>
      </c>
      <c r="BO1641" s="147" cm="1">
        <f t="array" ref="BO1641">INDEX($K:$P,ROW(),MATCH(BO$3,$K$2:$P$2,0))</f>
        <v>1000</v>
      </c>
      <c r="BP1641" s="147" cm="1">
        <f t="array" ref="BP1641">INDEX($K:$P,ROW(),MATCH(BP$3,$K$2:$P$2,0))</f>
        <v>1000</v>
      </c>
      <c r="BQ1641" s="147" cm="1">
        <f t="array" ref="BQ1641">INDEX($K:$P,ROW(),MATCH(BQ$3,$K$2:$P$2,0))</f>
        <v>1000</v>
      </c>
      <c r="BR1641" s="147" cm="1">
        <f t="array" ref="BR1641">INDEX($K:$P,ROW(),MATCH(BR$3,$K$2:$P$2,0))</f>
        <v>1000</v>
      </c>
      <c r="BS1641" s="147" cm="1">
        <f t="array" ref="BS1641">INDEX($K:$P,ROW(),MATCH(BS$3,$K$2:$P$2,0))</f>
        <v>1000</v>
      </c>
      <c r="BT1641" s="147" cm="1">
        <f t="array" ref="BT1641">INDEX($K:$P,ROW(),MATCH(BT$3,$K$2:$P$2,0))</f>
        <v>1000</v>
      </c>
      <c r="BU1641" s="147" cm="1">
        <f t="array" ref="BU1641">INDEX($K:$P,ROW(),MATCH(BU$3,$K$2:$P$2,0))</f>
        <v>1000</v>
      </c>
      <c r="BV1641" s="147" cm="1">
        <f t="array" ref="BV1641">INDEX($K:$P,ROW(),MATCH(BV$3,$K$2:$P$2,0))</f>
        <v>1000</v>
      </c>
      <c r="BW1641" s="147" cm="1">
        <f t="array" ref="BW1641">INDEX($K:$P,ROW(),MATCH(BW$3,$K$2:$P$2,0))</f>
        <v>1000</v>
      </c>
      <c r="BX1641" s="147" cm="1">
        <f t="array" ref="BX1641">INDEX($K:$P,ROW(),MATCH(BX$3,$K$2:$P$2,0))</f>
        <v>1000</v>
      </c>
      <c r="BY1641" s="147" cm="1">
        <f t="array" ref="BY1641">INDEX($K:$P,ROW(),MATCH(BY$3,$K$2:$P$2,0))</f>
        <v>1000</v>
      </c>
      <c r="BZ1641" s="147" cm="1">
        <f t="array" ref="BZ1641">INDEX($K:$P,ROW(),MATCH(BZ$3,$K$2:$P$2,0))</f>
        <v>1000</v>
      </c>
      <c r="CA1641" s="147" cm="1">
        <f t="array" ref="CA1641">INDEX($K:$P,ROW(),MATCH(CA$3,$K$2:$P$2,0))</f>
        <v>1000</v>
      </c>
      <c r="CB1641" s="147" cm="1">
        <f t="array" ref="CB1641">INDEX($K:$P,ROW(),MATCH(CB$3,$K$2:$P$2,0))</f>
        <v>1000</v>
      </c>
      <c r="CC1641" s="147" cm="1">
        <f t="array" ref="CC1641">INDEX($K:$P,ROW(),MATCH(CC$3,$K$2:$P$2,0))</f>
        <v>1000</v>
      </c>
      <c r="CD1641" s="147" cm="1">
        <f t="array" ref="CD1641">INDEX($K:$P,ROW(),MATCH(CD$3,$K$2:$P$2,0))</f>
        <v>1000</v>
      </c>
      <c r="CE1641" s="147" cm="1">
        <f t="array" ref="CE1641">INDEX($K:$P,ROW(),MATCH(CE$3,$K$2:$P$2,0))</f>
        <v>1000</v>
      </c>
      <c r="CF1641" s="147" cm="1">
        <f t="array" ref="CF1641">INDEX($K:$P,ROW(),MATCH(CF$3,$K$2:$P$2,0))</f>
        <v>1000</v>
      </c>
      <c r="CG1641" s="147" cm="1">
        <f t="array" ref="CG1641">INDEX($K:$P,ROW(),MATCH(CG$3,$K$2:$P$2,0))</f>
        <v>1000</v>
      </c>
      <c r="CH1641" s="147" cm="1">
        <f t="array" ref="CH1641">INDEX($K:$P,ROW(),MATCH(CH$3,$K$2:$P$2,0))</f>
        <v>1000</v>
      </c>
      <c r="CI1641" s="147" cm="1">
        <f t="array" ref="CI1641">INDEX($K:$P,ROW(),MATCH(CI$3,$K$2:$P$2,0))</f>
        <v>1000</v>
      </c>
      <c r="CJ1641" s="147" cm="1">
        <f t="array" ref="CJ1641">INDEX($K:$P,ROW(),MATCH(CJ$3,$K$2:$P$2,0))</f>
        <v>1000</v>
      </c>
      <c r="CK1641" s="147" cm="1">
        <f t="array" ref="CK1641">INDEX($K:$P,ROW(),MATCH(CK$3,$K$2:$P$2,0))</f>
        <v>1000</v>
      </c>
      <c r="CL1641" s="147" cm="1">
        <f t="array" ref="CL1641">INDEX($K:$P,ROW(),MATCH(CL$3,$K$2:$P$2,0))</f>
        <v>1000</v>
      </c>
      <c r="CM1641" s="147" t="e" cm="1">
        <f t="array" ref="CM1641">INDEX($K:$P,ROW(),MATCH(CM$3,$K$2:$P$2,0))</f>
        <v>#N/A</v>
      </c>
      <c r="CN1641" s="147" t="e" cm="1">
        <f t="array" ref="CN1641">INDEX($K:$P,ROW(),MATCH(CN$3,$K$2:$P$2,0))</f>
        <v>#N/A</v>
      </c>
      <c r="CO1641" s="147" t="e" cm="1">
        <f t="array" ref="CO1641">INDEX($K:$P,ROW(),MATCH(CO$3,$K$2:$P$2,0))</f>
        <v>#N/A</v>
      </c>
      <c r="CP1641" s="147" t="e" cm="1">
        <f t="array" ref="CP1641">INDEX($K:$P,ROW(),MATCH(CP$3,$K$2:$P$2,0))</f>
        <v>#N/A</v>
      </c>
      <c r="CQ1641" s="147" t="e" cm="1">
        <f t="array" ref="CQ1641">INDEX($K:$P,ROW(),MATCH(CQ$3,$K$2:$P$2,0))</f>
        <v>#N/A</v>
      </c>
      <c r="CR1641" s="147" t="e" cm="1">
        <f t="array" ref="CR1641">INDEX($K:$P,ROW(),MATCH(CR$3,$K$2:$P$2,0))</f>
        <v>#N/A</v>
      </c>
      <c r="CS1641" s="147" t="e" cm="1">
        <f t="array" ref="CS1641">INDEX($K:$P,ROW(),MATCH(CS$3,$K$2:$P$2,0))</f>
        <v>#N/A</v>
      </c>
      <c r="CT1641" s="147" t="e" cm="1">
        <f t="array" ref="CT1641">INDEX($K:$P,ROW(),MATCH(CT$3,$K$2:$P$2,0))</f>
        <v>#N/A</v>
      </c>
      <c r="CU1641" s="147" t="e" cm="1">
        <f t="array" ref="CU1641">INDEX($K:$P,ROW(),MATCH(CU$3,$K$2:$P$2,0))</f>
        <v>#N/A</v>
      </c>
      <c r="CV1641" s="147" t="e" cm="1">
        <f t="array" ref="CV1641">INDEX($K:$P,ROW(),MATCH(CV$3,$K$2:$P$2,0))</f>
        <v>#N/A</v>
      </c>
      <c r="CW1641" s="147" t="e" cm="1">
        <f t="array" ref="CW1641">INDEX($K:$P,ROW(),MATCH(CW$3,$K$2:$P$2,0))</f>
        <v>#N/A</v>
      </c>
      <c r="CX1641" s="147" t="e" cm="1">
        <f t="array" ref="CX1641">INDEX($K:$P,ROW(),MATCH(CX$3,$K$2:$P$2,0))</f>
        <v>#N/A</v>
      </c>
      <c r="CY1641" s="147" t="e" cm="1">
        <f t="array" ref="CY1641">INDEX($K:$P,ROW(),MATCH(CY$3,$K$2:$P$2,0))</f>
        <v>#N/A</v>
      </c>
      <c r="CZ1641" s="147" t="e" cm="1">
        <f t="array" ref="CZ1641">INDEX($K:$P,ROW(),MATCH(CZ$3,$K$2:$P$2,0))</f>
        <v>#N/A</v>
      </c>
      <c r="DA1641" s="147" t="e" cm="1">
        <f t="array" ref="DA1641">INDEX($K:$P,ROW(),MATCH(DA$3,$K$2:$P$2,0))</f>
        <v>#N/A</v>
      </c>
      <c r="DB1641" s="147" t="e" cm="1">
        <f t="array" ref="DB1641">INDEX($K:$P,ROW(),MATCH(DB$3,$K$2:$P$2,0))</f>
        <v>#N/A</v>
      </c>
      <c r="DC1641" s="147" t="e" cm="1">
        <f t="array" ref="DC1641">INDEX($K:$P,ROW(),MATCH(DC$3,$K$2:$P$2,0))</f>
        <v>#N/A</v>
      </c>
      <c r="DD1641" s="147" t="e" cm="1">
        <f t="array" ref="DD1641">INDEX($K:$P,ROW(),MATCH(DD$3,$K$2:$P$2,0))</f>
        <v>#N/A</v>
      </c>
      <c r="DE1641" s="147" t="e" cm="1">
        <f t="array" ref="DE1641">INDEX($K:$P,ROW(),MATCH(DE$3,$K$2:$P$2,0))</f>
        <v>#N/A</v>
      </c>
      <c r="DF1641" s="147" t="e" cm="1">
        <f t="array" ref="DF1641">INDEX($K:$P,ROW(),MATCH(DF$3,$K$2:$P$2,0))</f>
        <v>#N/A</v>
      </c>
      <c r="DG1641" s="147" t="e" cm="1">
        <f t="array" ref="DG1641">INDEX($K:$P,ROW(),MATCH(DG$3,$K$2:$P$2,0))</f>
        <v>#N/A</v>
      </c>
      <c r="DH1641" s="147" t="e" cm="1">
        <f t="array" ref="DH1641">INDEX($K:$P,ROW(),MATCH(DH$3,$K$2:$P$2,0))</f>
        <v>#N/A</v>
      </c>
      <c r="DI1641" s="147" t="e" cm="1">
        <f t="array" ref="DI1641">INDEX($K:$P,ROW(),MATCH(DI$3,$K$2:$P$2,0))</f>
        <v>#N/A</v>
      </c>
      <c r="DJ1641" s="147" t="e" cm="1">
        <f t="array" ref="DJ1641">INDEX($K:$P,ROW(),MATCH(DJ$3,$K$2:$P$2,0))</f>
        <v>#N/A</v>
      </c>
      <c r="DK1641" s="147" t="e" cm="1">
        <f t="array" ref="DK1641">INDEX($K:$P,ROW(),MATCH(DK$3,$K$2:$P$2,0))</f>
        <v>#N/A</v>
      </c>
      <c r="DL1641" s="147" t="e" cm="1">
        <f t="array" ref="DL1641">INDEX($K:$P,ROW(),MATCH(DL$3,$K$2:$P$2,0))</f>
        <v>#N/A</v>
      </c>
    </row>
    <row r="1642" spans="1:116" x14ac:dyDescent="0.4">
      <c r="B1642" t="s">
        <v>332</v>
      </c>
      <c r="C1642" t="s">
        <v>80</v>
      </c>
      <c r="D1642" t="s">
        <v>774</v>
      </c>
      <c r="E1642" s="8" t="str">
        <f t="shared" ref="E1642:E1653" si="2225">ROW()&amp;" "&amp;D1642</f>
        <v>1642 GMV-S</v>
      </c>
      <c r="G1642" s="158" t="s">
        <v>78</v>
      </c>
      <c r="K1642" s="118">
        <f t="shared" ref="K1642:P1644" ca="1" si="2226">SUMIF($3:$3,K$2,1642:1642)</f>
        <v>60000000</v>
      </c>
      <c r="L1642" s="118">
        <f t="shared" ca="1" si="2226"/>
        <v>60000000</v>
      </c>
      <c r="M1642" s="118">
        <f t="shared" ca="1" si="2226"/>
        <v>60000000</v>
      </c>
      <c r="N1642" s="118">
        <f t="shared" ca="1" si="2226"/>
        <v>60000000</v>
      </c>
      <c r="O1642" s="118">
        <f t="shared" ca="1" si="2226"/>
        <v>60000000</v>
      </c>
      <c r="P1642" s="118">
        <f t="shared" ca="1" si="2226"/>
        <v>60000000</v>
      </c>
      <c r="R1642" s="24"/>
      <c r="S1642" s="378" cm="1">
        <f t="array" aca="1" ref="S1642" ca="1">+S1641*INDIRECT(S1634)</f>
        <v>5000000</v>
      </c>
      <c r="T1642" s="378" cm="1">
        <f t="array" aca="1" ref="T1642" ca="1">+T1641*INDIRECT(T1634)</f>
        <v>5000000</v>
      </c>
      <c r="U1642" s="378" cm="1">
        <f t="array" aca="1" ref="U1642" ca="1">+U1641*INDIRECT(U1634)</f>
        <v>5000000</v>
      </c>
      <c r="V1642" s="378" cm="1">
        <f t="array" aca="1" ref="V1642" ca="1">+V1641*INDIRECT(V1634)</f>
        <v>5000000</v>
      </c>
      <c r="W1642" s="378" cm="1">
        <f t="array" aca="1" ref="W1642" ca="1">+W1641*INDIRECT(W1634)</f>
        <v>5000000</v>
      </c>
      <c r="X1642" s="378" cm="1">
        <f t="array" aca="1" ref="X1642" ca="1">+X1641*INDIRECT(X1634)</f>
        <v>5000000</v>
      </c>
      <c r="Y1642" s="378" cm="1">
        <f t="array" aca="1" ref="Y1642" ca="1">+Y1641*INDIRECT(Y1634)</f>
        <v>5000000</v>
      </c>
      <c r="Z1642" s="378" cm="1">
        <f t="array" aca="1" ref="Z1642" ca="1">+Z1641*INDIRECT(Z1634)</f>
        <v>5000000</v>
      </c>
      <c r="AA1642" s="378" cm="1">
        <f t="array" aca="1" ref="AA1642" ca="1">+AA1641*INDIRECT(AA1634)</f>
        <v>5000000</v>
      </c>
      <c r="AB1642" s="378" cm="1">
        <f t="array" aca="1" ref="AB1642" ca="1">+AB1641*INDIRECT(AB1634)</f>
        <v>5000000</v>
      </c>
      <c r="AC1642" s="378" cm="1">
        <f t="array" aca="1" ref="AC1642" ca="1">+AC1641*INDIRECT(AC1634)</f>
        <v>5000000</v>
      </c>
      <c r="AD1642" s="378" cm="1">
        <f t="array" aca="1" ref="AD1642" ca="1">+AD1641*INDIRECT(AD1634)</f>
        <v>5000000</v>
      </c>
      <c r="AE1642" s="378" cm="1">
        <f t="array" aca="1" ref="AE1642" ca="1">+AE1641*INDIRECT(AE1634)</f>
        <v>5000000</v>
      </c>
      <c r="AF1642" s="378" cm="1">
        <f t="array" aca="1" ref="AF1642" ca="1">+AF1641*INDIRECT(AF1634)</f>
        <v>5000000</v>
      </c>
      <c r="AG1642" s="378" cm="1">
        <f t="array" aca="1" ref="AG1642" ca="1">+AG1641*INDIRECT(AG1634)</f>
        <v>5000000</v>
      </c>
      <c r="AH1642" s="378" cm="1">
        <f t="array" aca="1" ref="AH1642" ca="1">+AH1641*INDIRECT(AH1634)</f>
        <v>5000000</v>
      </c>
      <c r="AI1642" s="378" cm="1">
        <f t="array" aca="1" ref="AI1642" ca="1">+AI1641*INDIRECT(AI1634)</f>
        <v>5000000</v>
      </c>
      <c r="AJ1642" s="378" cm="1">
        <f t="array" aca="1" ref="AJ1642" ca="1">+AJ1641*INDIRECT(AJ1634)</f>
        <v>5000000</v>
      </c>
      <c r="AK1642" s="378" cm="1">
        <f t="array" aca="1" ref="AK1642" ca="1">+AK1641*INDIRECT(AK1634)</f>
        <v>5000000</v>
      </c>
      <c r="AL1642" s="378" cm="1">
        <f t="array" aca="1" ref="AL1642" ca="1">+AL1641*INDIRECT(AL1634)</f>
        <v>5000000</v>
      </c>
      <c r="AM1642" s="378" cm="1">
        <f t="array" aca="1" ref="AM1642" ca="1">+AM1641*INDIRECT(AM1634)</f>
        <v>5000000</v>
      </c>
      <c r="AN1642" s="378" cm="1">
        <f t="array" aca="1" ref="AN1642" ca="1">+AN1641*INDIRECT(AN1634)</f>
        <v>5000000</v>
      </c>
      <c r="AO1642" s="378" cm="1">
        <f t="array" aca="1" ref="AO1642" ca="1">+AO1641*INDIRECT(AO1634)</f>
        <v>5000000</v>
      </c>
      <c r="AP1642" s="378" cm="1">
        <f t="array" aca="1" ref="AP1642" ca="1">+AP1641*INDIRECT(AP1634)</f>
        <v>5000000</v>
      </c>
      <c r="AQ1642" s="378" cm="1">
        <f t="array" aca="1" ref="AQ1642" ca="1">+AQ1641*INDIRECT(AQ1634)</f>
        <v>5000000</v>
      </c>
      <c r="AR1642" s="378" cm="1">
        <f t="array" aca="1" ref="AR1642" ca="1">+AR1641*INDIRECT(AR1634)</f>
        <v>5000000</v>
      </c>
      <c r="AS1642" s="378" cm="1">
        <f t="array" aca="1" ref="AS1642" ca="1">+AS1641*INDIRECT(AS1634)</f>
        <v>5000000</v>
      </c>
      <c r="AT1642" s="378" cm="1">
        <f t="array" aca="1" ref="AT1642" ca="1">+AT1641*INDIRECT(AT1634)</f>
        <v>5000000</v>
      </c>
      <c r="AU1642" s="378" cm="1">
        <f t="array" aca="1" ref="AU1642" ca="1">+AU1641*INDIRECT(AU1634)</f>
        <v>5000000</v>
      </c>
      <c r="AV1642" s="378" cm="1">
        <f t="array" aca="1" ref="AV1642" ca="1">+AV1641*INDIRECT(AV1634)</f>
        <v>5000000</v>
      </c>
      <c r="AW1642" s="378" cm="1">
        <f t="array" aca="1" ref="AW1642" ca="1">+AW1641*INDIRECT(AW1634)</f>
        <v>5000000</v>
      </c>
      <c r="AX1642" s="378" cm="1">
        <f t="array" aca="1" ref="AX1642" ca="1">+AX1641*INDIRECT(AX1634)</f>
        <v>5000000</v>
      </c>
      <c r="AY1642" s="378" cm="1">
        <f t="array" aca="1" ref="AY1642" ca="1">+AY1641*INDIRECT(AY1634)</f>
        <v>5000000</v>
      </c>
      <c r="AZ1642" s="378" cm="1">
        <f t="array" aca="1" ref="AZ1642" ca="1">+AZ1641*INDIRECT(AZ1634)</f>
        <v>5000000</v>
      </c>
      <c r="BA1642" s="378" cm="1">
        <f t="array" aca="1" ref="BA1642" ca="1">+BA1641*INDIRECT(BA1634)</f>
        <v>5000000</v>
      </c>
      <c r="BB1642" s="378" cm="1">
        <f t="array" aca="1" ref="BB1642" ca="1">+BB1641*INDIRECT(BB1634)</f>
        <v>5000000</v>
      </c>
      <c r="BC1642" s="378" cm="1">
        <f t="array" aca="1" ref="BC1642" ca="1">+BC1641*INDIRECT(BC1634)</f>
        <v>5000000</v>
      </c>
      <c r="BD1642" s="378" cm="1">
        <f t="array" aca="1" ref="BD1642" ca="1">+BD1641*INDIRECT(BD1634)</f>
        <v>5000000</v>
      </c>
      <c r="BE1642" s="378" cm="1">
        <f t="array" aca="1" ref="BE1642" ca="1">+BE1641*INDIRECT(BE1634)</f>
        <v>5000000</v>
      </c>
      <c r="BF1642" s="378" cm="1">
        <f t="array" aca="1" ref="BF1642" ca="1">+BF1641*INDIRECT(BF1634)</f>
        <v>5000000</v>
      </c>
      <c r="BG1642" s="378" cm="1">
        <f t="array" aca="1" ref="BG1642" ca="1">+BG1641*INDIRECT(BG1634)</f>
        <v>5000000</v>
      </c>
      <c r="BH1642" s="378" cm="1">
        <f t="array" aca="1" ref="BH1642" ca="1">+BH1641*INDIRECT(BH1634)</f>
        <v>5000000</v>
      </c>
      <c r="BI1642" s="378" cm="1">
        <f t="array" aca="1" ref="BI1642" ca="1">+BI1641*INDIRECT(BI1634)</f>
        <v>5000000</v>
      </c>
      <c r="BJ1642" s="378" cm="1">
        <f t="array" aca="1" ref="BJ1642" ca="1">+BJ1641*INDIRECT(BJ1634)</f>
        <v>5000000</v>
      </c>
      <c r="BK1642" s="378" cm="1">
        <f t="array" aca="1" ref="BK1642" ca="1">+BK1641*INDIRECT(BK1634)</f>
        <v>5000000</v>
      </c>
      <c r="BL1642" s="378" cm="1">
        <f t="array" aca="1" ref="BL1642" ca="1">+BL1641*INDIRECT(BL1634)</f>
        <v>5000000</v>
      </c>
      <c r="BM1642" s="378" cm="1">
        <f t="array" aca="1" ref="BM1642" ca="1">+BM1641*INDIRECT(BM1634)</f>
        <v>5000000</v>
      </c>
      <c r="BN1642" s="378" cm="1">
        <f t="array" aca="1" ref="BN1642" ca="1">+BN1641*INDIRECT(BN1634)</f>
        <v>5000000</v>
      </c>
      <c r="BO1642" s="378" cm="1">
        <f t="array" aca="1" ref="BO1642" ca="1">+BO1641*INDIRECT(BO1634)</f>
        <v>5000000</v>
      </c>
      <c r="BP1642" s="378" cm="1">
        <f t="array" aca="1" ref="BP1642" ca="1">+BP1641*INDIRECT(BP1634)</f>
        <v>5000000</v>
      </c>
      <c r="BQ1642" s="378" cm="1">
        <f t="array" aca="1" ref="BQ1642" ca="1">+BQ1641*INDIRECT(BQ1634)</f>
        <v>5000000</v>
      </c>
      <c r="BR1642" s="378" cm="1">
        <f t="array" aca="1" ref="BR1642" ca="1">+BR1641*INDIRECT(BR1634)</f>
        <v>5000000</v>
      </c>
      <c r="BS1642" s="378" cm="1">
        <f t="array" aca="1" ref="BS1642" ca="1">+BS1641*INDIRECT(BS1634)</f>
        <v>5000000</v>
      </c>
      <c r="BT1642" s="378" cm="1">
        <f t="array" aca="1" ref="BT1642" ca="1">+BT1641*INDIRECT(BT1634)</f>
        <v>5000000</v>
      </c>
      <c r="BU1642" s="378" cm="1">
        <f t="array" aca="1" ref="BU1642" ca="1">+BU1641*INDIRECT(BU1634)</f>
        <v>5000000</v>
      </c>
      <c r="BV1642" s="378" cm="1">
        <f t="array" aca="1" ref="BV1642" ca="1">+BV1641*INDIRECT(BV1634)</f>
        <v>5000000</v>
      </c>
      <c r="BW1642" s="378" cm="1">
        <f t="array" aca="1" ref="BW1642" ca="1">+BW1641*INDIRECT(BW1634)</f>
        <v>5000000</v>
      </c>
      <c r="BX1642" s="378" cm="1">
        <f t="array" aca="1" ref="BX1642" ca="1">+BX1641*INDIRECT(BX1634)</f>
        <v>5000000</v>
      </c>
      <c r="BY1642" s="378" cm="1">
        <f t="array" aca="1" ref="BY1642" ca="1">+BY1641*INDIRECT(BY1634)</f>
        <v>5000000</v>
      </c>
      <c r="BZ1642" s="378" cm="1">
        <f t="array" aca="1" ref="BZ1642" ca="1">+BZ1641*INDIRECT(BZ1634)</f>
        <v>5000000</v>
      </c>
      <c r="CA1642" s="378" cm="1">
        <f t="array" aca="1" ref="CA1642" ca="1">+CA1641*INDIRECT(CA1634)</f>
        <v>5000000</v>
      </c>
      <c r="CB1642" s="378" cm="1">
        <f t="array" aca="1" ref="CB1642" ca="1">+CB1641*INDIRECT(CB1634)</f>
        <v>5000000</v>
      </c>
      <c r="CC1642" s="378" cm="1">
        <f t="array" aca="1" ref="CC1642" ca="1">+CC1641*INDIRECT(CC1634)</f>
        <v>5000000</v>
      </c>
      <c r="CD1642" s="378" cm="1">
        <f t="array" aca="1" ref="CD1642" ca="1">+CD1641*INDIRECT(CD1634)</f>
        <v>5000000</v>
      </c>
      <c r="CE1642" s="378" cm="1">
        <f t="array" aca="1" ref="CE1642" ca="1">+CE1641*INDIRECT(CE1634)</f>
        <v>5000000</v>
      </c>
      <c r="CF1642" s="378" cm="1">
        <f t="array" aca="1" ref="CF1642" ca="1">+CF1641*INDIRECT(CF1634)</f>
        <v>5000000</v>
      </c>
      <c r="CG1642" s="378" cm="1">
        <f t="array" aca="1" ref="CG1642" ca="1">+CG1641*INDIRECT(CG1634)</f>
        <v>5000000</v>
      </c>
      <c r="CH1642" s="378" cm="1">
        <f t="array" aca="1" ref="CH1642" ca="1">+CH1641*INDIRECT(CH1634)</f>
        <v>5000000</v>
      </c>
      <c r="CI1642" s="378" cm="1">
        <f t="array" aca="1" ref="CI1642" ca="1">+CI1641*INDIRECT(CI1634)</f>
        <v>5000000</v>
      </c>
      <c r="CJ1642" s="378" cm="1">
        <f t="array" aca="1" ref="CJ1642" ca="1">+CJ1641*INDIRECT(CJ1634)</f>
        <v>5000000</v>
      </c>
      <c r="CK1642" s="378" cm="1">
        <f t="array" aca="1" ref="CK1642" ca="1">+CK1641*INDIRECT(CK1634)</f>
        <v>5000000</v>
      </c>
      <c r="CL1642" s="378" cm="1">
        <f t="array" aca="1" ref="CL1642" ca="1">+CL1641*INDIRECT(CL1634)</f>
        <v>5000000</v>
      </c>
      <c r="CM1642" s="378" t="e" cm="1">
        <f t="array" aca="1" ref="CM1642" ca="1">+CM1641*INDIRECT(CM1634)</f>
        <v>#N/A</v>
      </c>
      <c r="CN1642" s="378" t="e" cm="1">
        <f t="array" aca="1" ref="CN1642" ca="1">+CN1641*INDIRECT(CN1634)</f>
        <v>#N/A</v>
      </c>
      <c r="CO1642" s="378" t="e" cm="1">
        <f t="array" aca="1" ref="CO1642" ca="1">+CO1641*INDIRECT(CO1634)</f>
        <v>#N/A</v>
      </c>
      <c r="CP1642" s="378" t="e" cm="1">
        <f t="array" aca="1" ref="CP1642" ca="1">+CP1641*INDIRECT(CP1634)</f>
        <v>#N/A</v>
      </c>
      <c r="CQ1642" s="378" t="e" cm="1">
        <f t="array" aca="1" ref="CQ1642" ca="1">+CQ1641*INDIRECT(CQ1634)</f>
        <v>#N/A</v>
      </c>
      <c r="CR1642" s="378" t="e" cm="1">
        <f t="array" aca="1" ref="CR1642" ca="1">+CR1641*INDIRECT(CR1634)</f>
        <v>#N/A</v>
      </c>
      <c r="CS1642" s="378" t="e" cm="1">
        <f t="array" aca="1" ref="CS1642" ca="1">+CS1641*INDIRECT(CS1634)</f>
        <v>#N/A</v>
      </c>
      <c r="CT1642" s="378" t="e" cm="1">
        <f t="array" aca="1" ref="CT1642" ca="1">+CT1641*INDIRECT(CT1634)</f>
        <v>#N/A</v>
      </c>
      <c r="CU1642" s="378" t="e" cm="1">
        <f t="array" aca="1" ref="CU1642" ca="1">+CU1641*INDIRECT(CU1634)</f>
        <v>#N/A</v>
      </c>
      <c r="CV1642" s="378" t="e" cm="1">
        <f t="array" aca="1" ref="CV1642" ca="1">+CV1641*INDIRECT(CV1634)</f>
        <v>#N/A</v>
      </c>
      <c r="CW1642" s="378" t="e" cm="1">
        <f t="array" aca="1" ref="CW1642" ca="1">+CW1641*INDIRECT(CW1634)</f>
        <v>#N/A</v>
      </c>
      <c r="CX1642" s="378" t="e" cm="1">
        <f t="array" aca="1" ref="CX1642" ca="1">+CX1641*INDIRECT(CX1634)</f>
        <v>#N/A</v>
      </c>
      <c r="CY1642" s="378" t="e" cm="1">
        <f t="array" aca="1" ref="CY1642" ca="1">+CY1641*INDIRECT(CY1634)</f>
        <v>#N/A</v>
      </c>
      <c r="CZ1642" s="378" t="e" cm="1">
        <f t="array" aca="1" ref="CZ1642" ca="1">+CZ1641*INDIRECT(CZ1634)</f>
        <v>#N/A</v>
      </c>
      <c r="DA1642" s="378" t="e" cm="1">
        <f t="array" aca="1" ref="DA1642" ca="1">+DA1641*INDIRECT(DA1634)</f>
        <v>#N/A</v>
      </c>
      <c r="DB1642" s="378" t="e" cm="1">
        <f t="array" aca="1" ref="DB1642" ca="1">+DB1641*INDIRECT(DB1634)</f>
        <v>#N/A</v>
      </c>
      <c r="DC1642" s="378" t="e" cm="1">
        <f t="array" aca="1" ref="DC1642" ca="1">+DC1641*INDIRECT(DC1634)</f>
        <v>#N/A</v>
      </c>
      <c r="DD1642" s="378" t="e" cm="1">
        <f t="array" aca="1" ref="DD1642" ca="1">+DD1641*INDIRECT(DD1634)</f>
        <v>#N/A</v>
      </c>
      <c r="DE1642" s="378" t="e" cm="1">
        <f t="array" aca="1" ref="DE1642" ca="1">+DE1641*INDIRECT(DE1634)</f>
        <v>#N/A</v>
      </c>
      <c r="DF1642" s="378" t="e" cm="1">
        <f t="array" aca="1" ref="DF1642" ca="1">+DF1641*INDIRECT(DF1634)</f>
        <v>#N/A</v>
      </c>
      <c r="DG1642" s="378" t="e" cm="1">
        <f t="array" aca="1" ref="DG1642" ca="1">+DG1641*INDIRECT(DG1634)</f>
        <v>#N/A</v>
      </c>
      <c r="DH1642" s="378" t="e" cm="1">
        <f t="array" aca="1" ref="DH1642" ca="1">+DH1641*INDIRECT(DH1634)</f>
        <v>#N/A</v>
      </c>
      <c r="DI1642" s="378" t="e" cm="1">
        <f t="array" aca="1" ref="DI1642" ca="1">+DI1641*INDIRECT(DI1634)</f>
        <v>#N/A</v>
      </c>
      <c r="DJ1642" s="378" t="e" cm="1">
        <f t="array" aca="1" ref="DJ1642" ca="1">+DJ1641*INDIRECT(DJ1634)</f>
        <v>#N/A</v>
      </c>
      <c r="DK1642" s="378" t="e" cm="1">
        <f t="array" aca="1" ref="DK1642" ca="1">+DK1641*INDIRECT(DK1634)</f>
        <v>#N/A</v>
      </c>
      <c r="DL1642" s="378" t="e" cm="1">
        <f t="array" aca="1" ref="DL1642" ca="1">+DL1641*INDIRECT(DL1634)</f>
        <v>#N/A</v>
      </c>
    </row>
    <row r="1643" spans="1:116" x14ac:dyDescent="0.4">
      <c r="B1643" t="str">
        <f>E1643</f>
        <v>1643 GMV-S</v>
      </c>
      <c r="D1643" t="s">
        <v>774</v>
      </c>
      <c r="E1643" s="8" t="str">
        <f t="shared" si="2225"/>
        <v>1643 GMV-S</v>
      </c>
      <c r="G1643" s="145" t="s">
        <v>79</v>
      </c>
      <c r="H1643" s="12"/>
      <c r="I1643" s="60"/>
      <c r="J1643" s="60"/>
      <c r="K1643" s="16">
        <v>0.1</v>
      </c>
      <c r="L1643" s="16">
        <v>0.1</v>
      </c>
      <c r="M1643" s="16">
        <v>0.1</v>
      </c>
      <c r="N1643" s="16">
        <v>0.1</v>
      </c>
      <c r="O1643" s="16">
        <v>0.1</v>
      </c>
      <c r="P1643" s="16">
        <v>0.1</v>
      </c>
      <c r="R1643" s="20"/>
      <c r="S1643" s="150" cm="1">
        <f t="array" ref="S1643">INDEX($K:$P,ROW(),MATCH(S$3,$K$2:$P$2,0))</f>
        <v>0.1</v>
      </c>
      <c r="T1643" s="150" cm="1">
        <f t="array" ref="T1643">INDEX($K:$P,ROW(),MATCH(T$3,$K$2:$P$2,0))</f>
        <v>0.1</v>
      </c>
      <c r="U1643" s="150" cm="1">
        <f t="array" ref="U1643">INDEX($K:$P,ROW(),MATCH(U$3,$K$2:$P$2,0))</f>
        <v>0.1</v>
      </c>
      <c r="V1643" s="150" cm="1">
        <f t="array" ref="V1643">INDEX($K:$P,ROW(),MATCH(V$3,$K$2:$P$2,0))</f>
        <v>0.1</v>
      </c>
      <c r="W1643" s="150" cm="1">
        <f t="array" ref="W1643">INDEX($K:$P,ROW(),MATCH(W$3,$K$2:$P$2,0))</f>
        <v>0.1</v>
      </c>
      <c r="X1643" s="150" cm="1">
        <f t="array" ref="X1643">INDEX($K:$P,ROW(),MATCH(X$3,$K$2:$P$2,0))</f>
        <v>0.1</v>
      </c>
      <c r="Y1643" s="150" cm="1">
        <f t="array" ref="Y1643">INDEX($K:$P,ROW(),MATCH(Y$3,$K$2:$P$2,0))</f>
        <v>0.1</v>
      </c>
      <c r="Z1643" s="150" cm="1">
        <f t="array" ref="Z1643">INDEX($K:$P,ROW(),MATCH(Z$3,$K$2:$P$2,0))</f>
        <v>0.1</v>
      </c>
      <c r="AA1643" s="150" cm="1">
        <f t="array" ref="AA1643">INDEX($K:$P,ROW(),MATCH(AA$3,$K$2:$P$2,0))</f>
        <v>0.1</v>
      </c>
      <c r="AB1643" s="150" cm="1">
        <f t="array" ref="AB1643">INDEX($K:$P,ROW(),MATCH(AB$3,$K$2:$P$2,0))</f>
        <v>0.1</v>
      </c>
      <c r="AC1643" s="150" cm="1">
        <f t="array" ref="AC1643">INDEX($K:$P,ROW(),MATCH(AC$3,$K$2:$P$2,0))</f>
        <v>0.1</v>
      </c>
      <c r="AD1643" s="150" cm="1">
        <f t="array" ref="AD1643">INDEX($K:$P,ROW(),MATCH(AD$3,$K$2:$P$2,0))</f>
        <v>0.1</v>
      </c>
      <c r="AE1643" s="150" cm="1">
        <f t="array" ref="AE1643">INDEX($K:$P,ROW(),MATCH(AE$3,$K$2:$P$2,0))</f>
        <v>0.1</v>
      </c>
      <c r="AF1643" s="150" cm="1">
        <f t="array" ref="AF1643">INDEX($K:$P,ROW(),MATCH(AF$3,$K$2:$P$2,0))</f>
        <v>0.1</v>
      </c>
      <c r="AG1643" s="150" cm="1">
        <f t="array" ref="AG1643">INDEX($K:$P,ROW(),MATCH(AG$3,$K$2:$P$2,0))</f>
        <v>0.1</v>
      </c>
      <c r="AH1643" s="150" cm="1">
        <f t="array" ref="AH1643">INDEX($K:$P,ROW(),MATCH(AH$3,$K$2:$P$2,0))</f>
        <v>0.1</v>
      </c>
      <c r="AI1643" s="150" cm="1">
        <f t="array" ref="AI1643">INDEX($K:$P,ROW(),MATCH(AI$3,$K$2:$P$2,0))</f>
        <v>0.1</v>
      </c>
      <c r="AJ1643" s="150" cm="1">
        <f t="array" ref="AJ1643">INDEX($K:$P,ROW(),MATCH(AJ$3,$K$2:$P$2,0))</f>
        <v>0.1</v>
      </c>
      <c r="AK1643" s="150" cm="1">
        <f t="array" ref="AK1643">INDEX($K:$P,ROW(),MATCH(AK$3,$K$2:$P$2,0))</f>
        <v>0.1</v>
      </c>
      <c r="AL1643" s="150" cm="1">
        <f t="array" ref="AL1643">INDEX($K:$P,ROW(),MATCH(AL$3,$K$2:$P$2,0))</f>
        <v>0.1</v>
      </c>
      <c r="AM1643" s="150" cm="1">
        <f t="array" ref="AM1643">INDEX($K:$P,ROW(),MATCH(AM$3,$K$2:$P$2,0))</f>
        <v>0.1</v>
      </c>
      <c r="AN1643" s="150" cm="1">
        <f t="array" ref="AN1643">INDEX($K:$P,ROW(),MATCH(AN$3,$K$2:$P$2,0))</f>
        <v>0.1</v>
      </c>
      <c r="AO1643" s="150" cm="1">
        <f t="array" ref="AO1643">INDEX($K:$P,ROW(),MATCH(AO$3,$K$2:$P$2,0))</f>
        <v>0.1</v>
      </c>
      <c r="AP1643" s="150" cm="1">
        <f t="array" ref="AP1643">INDEX($K:$P,ROW(),MATCH(AP$3,$K$2:$P$2,0))</f>
        <v>0.1</v>
      </c>
      <c r="AQ1643" s="150" cm="1">
        <f t="array" ref="AQ1643">INDEX($K:$P,ROW(),MATCH(AQ$3,$K$2:$P$2,0))</f>
        <v>0.1</v>
      </c>
      <c r="AR1643" s="150" cm="1">
        <f t="array" ref="AR1643">INDEX($K:$P,ROW(),MATCH(AR$3,$K$2:$P$2,0))</f>
        <v>0.1</v>
      </c>
      <c r="AS1643" s="150" cm="1">
        <f t="array" ref="AS1643">INDEX($K:$P,ROW(),MATCH(AS$3,$K$2:$P$2,0))</f>
        <v>0.1</v>
      </c>
      <c r="AT1643" s="150" cm="1">
        <f t="array" ref="AT1643">INDEX($K:$P,ROW(),MATCH(AT$3,$K$2:$P$2,0))</f>
        <v>0.1</v>
      </c>
      <c r="AU1643" s="150" cm="1">
        <f t="array" ref="AU1643">INDEX($K:$P,ROW(),MATCH(AU$3,$K$2:$P$2,0))</f>
        <v>0.1</v>
      </c>
      <c r="AV1643" s="150" cm="1">
        <f t="array" ref="AV1643">INDEX($K:$P,ROW(),MATCH(AV$3,$K$2:$P$2,0))</f>
        <v>0.1</v>
      </c>
      <c r="AW1643" s="150" cm="1">
        <f t="array" ref="AW1643">INDEX($K:$P,ROW(),MATCH(AW$3,$K$2:$P$2,0))</f>
        <v>0.1</v>
      </c>
      <c r="AX1643" s="150" cm="1">
        <f t="array" ref="AX1643">INDEX($K:$P,ROW(),MATCH(AX$3,$K$2:$P$2,0))</f>
        <v>0.1</v>
      </c>
      <c r="AY1643" s="150" cm="1">
        <f t="array" ref="AY1643">INDEX($K:$P,ROW(),MATCH(AY$3,$K$2:$P$2,0))</f>
        <v>0.1</v>
      </c>
      <c r="AZ1643" s="150" cm="1">
        <f t="array" ref="AZ1643">INDEX($K:$P,ROW(),MATCH(AZ$3,$K$2:$P$2,0))</f>
        <v>0.1</v>
      </c>
      <c r="BA1643" s="150" cm="1">
        <f t="array" ref="BA1643">INDEX($K:$P,ROW(),MATCH(BA$3,$K$2:$P$2,0))</f>
        <v>0.1</v>
      </c>
      <c r="BB1643" s="150" cm="1">
        <f t="array" ref="BB1643">INDEX($K:$P,ROW(),MATCH(BB$3,$K$2:$P$2,0))</f>
        <v>0.1</v>
      </c>
      <c r="BC1643" s="150" cm="1">
        <f t="array" ref="BC1643">INDEX($K:$P,ROW(),MATCH(BC$3,$K$2:$P$2,0))</f>
        <v>0.1</v>
      </c>
      <c r="BD1643" s="150" cm="1">
        <f t="array" ref="BD1643">INDEX($K:$P,ROW(),MATCH(BD$3,$K$2:$P$2,0))</f>
        <v>0.1</v>
      </c>
      <c r="BE1643" s="150" cm="1">
        <f t="array" ref="BE1643">INDEX($K:$P,ROW(),MATCH(BE$3,$K$2:$P$2,0))</f>
        <v>0.1</v>
      </c>
      <c r="BF1643" s="150" cm="1">
        <f t="array" ref="BF1643">INDEX($K:$P,ROW(),MATCH(BF$3,$K$2:$P$2,0))</f>
        <v>0.1</v>
      </c>
      <c r="BG1643" s="150" cm="1">
        <f t="array" ref="BG1643">INDEX($K:$P,ROW(),MATCH(BG$3,$K$2:$P$2,0))</f>
        <v>0.1</v>
      </c>
      <c r="BH1643" s="150" cm="1">
        <f t="array" ref="BH1643">INDEX($K:$P,ROW(),MATCH(BH$3,$K$2:$P$2,0))</f>
        <v>0.1</v>
      </c>
      <c r="BI1643" s="150" cm="1">
        <f t="array" ref="BI1643">INDEX($K:$P,ROW(),MATCH(BI$3,$K$2:$P$2,0))</f>
        <v>0.1</v>
      </c>
      <c r="BJ1643" s="150" cm="1">
        <f t="array" ref="BJ1643">INDEX($K:$P,ROW(),MATCH(BJ$3,$K$2:$P$2,0))</f>
        <v>0.1</v>
      </c>
      <c r="BK1643" s="150" cm="1">
        <f t="array" ref="BK1643">INDEX($K:$P,ROW(),MATCH(BK$3,$K$2:$P$2,0))</f>
        <v>0.1</v>
      </c>
      <c r="BL1643" s="150" cm="1">
        <f t="array" ref="BL1643">INDEX($K:$P,ROW(),MATCH(BL$3,$K$2:$P$2,0))</f>
        <v>0.1</v>
      </c>
      <c r="BM1643" s="150" cm="1">
        <f t="array" ref="BM1643">INDEX($K:$P,ROW(),MATCH(BM$3,$K$2:$P$2,0))</f>
        <v>0.1</v>
      </c>
      <c r="BN1643" s="150" cm="1">
        <f t="array" ref="BN1643">INDEX($K:$P,ROW(),MATCH(BN$3,$K$2:$P$2,0))</f>
        <v>0.1</v>
      </c>
      <c r="BO1643" s="150" cm="1">
        <f t="array" ref="BO1643">INDEX($K:$P,ROW(),MATCH(BO$3,$K$2:$P$2,0))</f>
        <v>0.1</v>
      </c>
      <c r="BP1643" s="150" cm="1">
        <f t="array" ref="BP1643">INDEX($K:$P,ROW(),MATCH(BP$3,$K$2:$P$2,0))</f>
        <v>0.1</v>
      </c>
      <c r="BQ1643" s="150" cm="1">
        <f t="array" ref="BQ1643">INDEX($K:$P,ROW(),MATCH(BQ$3,$K$2:$P$2,0))</f>
        <v>0.1</v>
      </c>
      <c r="BR1643" s="150" cm="1">
        <f t="array" ref="BR1643">INDEX($K:$P,ROW(),MATCH(BR$3,$K$2:$P$2,0))</f>
        <v>0.1</v>
      </c>
      <c r="BS1643" s="150" cm="1">
        <f t="array" ref="BS1643">INDEX($K:$P,ROW(),MATCH(BS$3,$K$2:$P$2,0))</f>
        <v>0.1</v>
      </c>
      <c r="BT1643" s="150" cm="1">
        <f t="array" ref="BT1643">INDEX($K:$P,ROW(),MATCH(BT$3,$K$2:$P$2,0))</f>
        <v>0.1</v>
      </c>
      <c r="BU1643" s="150" cm="1">
        <f t="array" ref="BU1643">INDEX($K:$P,ROW(),MATCH(BU$3,$K$2:$P$2,0))</f>
        <v>0.1</v>
      </c>
      <c r="BV1643" s="150" cm="1">
        <f t="array" ref="BV1643">INDEX($K:$P,ROW(),MATCH(BV$3,$K$2:$P$2,0))</f>
        <v>0.1</v>
      </c>
      <c r="BW1643" s="150" cm="1">
        <f t="array" ref="BW1643">INDEX($K:$P,ROW(),MATCH(BW$3,$K$2:$P$2,0))</f>
        <v>0.1</v>
      </c>
      <c r="BX1643" s="150" cm="1">
        <f t="array" ref="BX1643">INDEX($K:$P,ROW(),MATCH(BX$3,$K$2:$P$2,0))</f>
        <v>0.1</v>
      </c>
      <c r="BY1643" s="150" cm="1">
        <f t="array" ref="BY1643">INDEX($K:$P,ROW(),MATCH(BY$3,$K$2:$P$2,0))</f>
        <v>0.1</v>
      </c>
      <c r="BZ1643" s="150" cm="1">
        <f t="array" ref="BZ1643">INDEX($K:$P,ROW(),MATCH(BZ$3,$K$2:$P$2,0))</f>
        <v>0.1</v>
      </c>
      <c r="CA1643" s="150" cm="1">
        <f t="array" ref="CA1643">INDEX($K:$P,ROW(),MATCH(CA$3,$K$2:$P$2,0))</f>
        <v>0.1</v>
      </c>
      <c r="CB1643" s="150" cm="1">
        <f t="array" ref="CB1643">INDEX($K:$P,ROW(),MATCH(CB$3,$K$2:$P$2,0))</f>
        <v>0.1</v>
      </c>
      <c r="CC1643" s="150" cm="1">
        <f t="array" ref="CC1643">INDEX($K:$P,ROW(),MATCH(CC$3,$K$2:$P$2,0))</f>
        <v>0.1</v>
      </c>
      <c r="CD1643" s="150" cm="1">
        <f t="array" ref="CD1643">INDEX($K:$P,ROW(),MATCH(CD$3,$K$2:$P$2,0))</f>
        <v>0.1</v>
      </c>
      <c r="CE1643" s="150" cm="1">
        <f t="array" ref="CE1643">INDEX($K:$P,ROW(),MATCH(CE$3,$K$2:$P$2,0))</f>
        <v>0.1</v>
      </c>
      <c r="CF1643" s="150" cm="1">
        <f t="array" ref="CF1643">INDEX($K:$P,ROW(),MATCH(CF$3,$K$2:$P$2,0))</f>
        <v>0.1</v>
      </c>
      <c r="CG1643" s="150" cm="1">
        <f t="array" ref="CG1643">INDEX($K:$P,ROW(),MATCH(CG$3,$K$2:$P$2,0))</f>
        <v>0.1</v>
      </c>
      <c r="CH1643" s="150" cm="1">
        <f t="array" ref="CH1643">INDEX($K:$P,ROW(),MATCH(CH$3,$K$2:$P$2,0))</f>
        <v>0.1</v>
      </c>
      <c r="CI1643" s="150" cm="1">
        <f t="array" ref="CI1643">INDEX($K:$P,ROW(),MATCH(CI$3,$K$2:$P$2,0))</f>
        <v>0.1</v>
      </c>
      <c r="CJ1643" s="150" cm="1">
        <f t="array" ref="CJ1643">INDEX($K:$P,ROW(),MATCH(CJ$3,$K$2:$P$2,0))</f>
        <v>0.1</v>
      </c>
      <c r="CK1643" s="150" cm="1">
        <f t="array" ref="CK1643">INDEX($K:$P,ROW(),MATCH(CK$3,$K$2:$P$2,0))</f>
        <v>0.1</v>
      </c>
      <c r="CL1643" s="150" cm="1">
        <f t="array" ref="CL1643">INDEX($K:$P,ROW(),MATCH(CL$3,$K$2:$P$2,0))</f>
        <v>0.1</v>
      </c>
      <c r="CN1643" s="60"/>
      <c r="CO1643" s="150" t="e" cm="1">
        <f t="array" ref="CO1643">INDEX($K:$P,ROW(),MATCH(CO$3,$K$2:$P$2,0))</f>
        <v>#N/A</v>
      </c>
      <c r="CP1643" s="150" t="e" cm="1">
        <f t="array" ref="CP1643">INDEX($K:$P,ROW(),MATCH(CP$3,$K$2:$P$2,0))</f>
        <v>#N/A</v>
      </c>
      <c r="CQ1643" s="150" t="e" cm="1">
        <f t="array" ref="CQ1643">INDEX($K:$P,ROW(),MATCH(CQ$3,$K$2:$P$2,0))</f>
        <v>#N/A</v>
      </c>
      <c r="CR1643" s="150" t="e" cm="1">
        <f t="array" ref="CR1643">INDEX($K:$P,ROW(),MATCH(CR$3,$K$2:$P$2,0))</f>
        <v>#N/A</v>
      </c>
      <c r="CS1643" s="150" t="e" cm="1">
        <f t="array" ref="CS1643">INDEX($K:$P,ROW(),MATCH(CS$3,$K$2:$P$2,0))</f>
        <v>#N/A</v>
      </c>
      <c r="CT1643" s="150" t="e" cm="1">
        <f t="array" ref="CT1643">INDEX($K:$P,ROW(),MATCH(CT$3,$K$2:$P$2,0))</f>
        <v>#N/A</v>
      </c>
      <c r="CU1643" s="150" t="e" cm="1">
        <f t="array" ref="CU1643">INDEX($K:$P,ROW(),MATCH(CU$3,$K$2:$P$2,0))</f>
        <v>#N/A</v>
      </c>
      <c r="CV1643" s="150" t="e" cm="1">
        <f t="array" ref="CV1643">INDEX($K:$P,ROW(),MATCH(CV$3,$K$2:$P$2,0))</f>
        <v>#N/A</v>
      </c>
      <c r="CW1643" s="150" t="e" cm="1">
        <f t="array" ref="CW1643">INDEX($K:$P,ROW(),MATCH(CW$3,$K$2:$P$2,0))</f>
        <v>#N/A</v>
      </c>
      <c r="CX1643" s="150" t="e" cm="1">
        <f t="array" ref="CX1643">INDEX($K:$P,ROW(),MATCH(CX$3,$K$2:$P$2,0))</f>
        <v>#N/A</v>
      </c>
      <c r="CY1643" s="150" t="e" cm="1">
        <f t="array" ref="CY1643">INDEX($K:$P,ROW(),MATCH(CY$3,$K$2:$P$2,0))</f>
        <v>#N/A</v>
      </c>
      <c r="CZ1643" s="150" t="e" cm="1">
        <f t="array" ref="CZ1643">INDEX($K:$P,ROW(),MATCH(CZ$3,$K$2:$P$2,0))</f>
        <v>#N/A</v>
      </c>
      <c r="DA1643" s="150" t="e" cm="1">
        <f t="array" ref="DA1643">INDEX($K:$P,ROW(),MATCH(DA$3,$K$2:$P$2,0))</f>
        <v>#N/A</v>
      </c>
      <c r="DB1643" s="150" t="e" cm="1">
        <f t="array" ref="DB1643">INDEX($K:$P,ROW(),MATCH(DB$3,$K$2:$P$2,0))</f>
        <v>#N/A</v>
      </c>
      <c r="DC1643" s="150" t="e" cm="1">
        <f t="array" ref="DC1643">INDEX($K:$P,ROW(),MATCH(DC$3,$K$2:$P$2,0))</f>
        <v>#N/A</v>
      </c>
      <c r="DD1643" s="150" t="e" cm="1">
        <f t="array" ref="DD1643">INDEX($K:$P,ROW(),MATCH(DD$3,$K$2:$P$2,0))</f>
        <v>#N/A</v>
      </c>
      <c r="DE1643" s="150" t="e" cm="1">
        <f t="array" ref="DE1643">INDEX($K:$P,ROW(),MATCH(DE$3,$K$2:$P$2,0))</f>
        <v>#N/A</v>
      </c>
      <c r="DF1643" s="150" t="e" cm="1">
        <f t="array" ref="DF1643">INDEX($K:$P,ROW(),MATCH(DF$3,$K$2:$P$2,0))</f>
        <v>#N/A</v>
      </c>
      <c r="DG1643" s="150" t="e" cm="1">
        <f t="array" ref="DG1643">INDEX($K:$P,ROW(),MATCH(DG$3,$K$2:$P$2,0))</f>
        <v>#N/A</v>
      </c>
      <c r="DH1643" s="150" t="e" cm="1">
        <f t="array" ref="DH1643">INDEX($K:$P,ROW(),MATCH(DH$3,$K$2:$P$2,0))</f>
        <v>#N/A</v>
      </c>
      <c r="DI1643" s="150" t="e" cm="1">
        <f t="array" ref="DI1643">INDEX($K:$P,ROW(),MATCH(DI$3,$K$2:$P$2,0))</f>
        <v>#N/A</v>
      </c>
      <c r="DJ1643" s="150" t="e" cm="1">
        <f t="array" ref="DJ1643">INDEX($K:$P,ROW(),MATCH(DJ$3,$K$2:$P$2,0))</f>
        <v>#N/A</v>
      </c>
      <c r="DK1643" s="150" t="e" cm="1">
        <f t="array" ref="DK1643">INDEX($K:$P,ROW(),MATCH(DK$3,$K$2:$P$2,0))</f>
        <v>#N/A</v>
      </c>
      <c r="DL1643" s="150" t="e" cm="1">
        <f t="array" ref="DL1643">INDEX($K:$P,ROW(),MATCH(DL$3,$K$2:$P$2,0))</f>
        <v>#N/A</v>
      </c>
    </row>
    <row r="1644" spans="1:116" x14ac:dyDescent="0.4">
      <c r="B1644" t="str">
        <f>E1644</f>
        <v>1644 GMV-S</v>
      </c>
      <c r="C1644" t="s">
        <v>198</v>
      </c>
      <c r="D1644" t="s">
        <v>774</v>
      </c>
      <c r="E1644" s="8" t="str">
        <f t="shared" si="2225"/>
        <v>1644 GMV-S</v>
      </c>
      <c r="G1644" s="126" t="str">
        <f>"Revenue - "&amp;SUBSTITUTE(G1639,":","")</f>
        <v>Revenue - Secondary GMV</v>
      </c>
      <c r="H1644" s="27"/>
      <c r="I1644" s="78"/>
      <c r="J1644" s="78"/>
      <c r="K1644" s="118">
        <f t="shared" ca="1" si="2226"/>
        <v>6000000</v>
      </c>
      <c r="L1644" s="118">
        <f t="shared" ca="1" si="2226"/>
        <v>6000000</v>
      </c>
      <c r="M1644" s="118">
        <f t="shared" ca="1" si="2226"/>
        <v>6000000</v>
      </c>
      <c r="N1644" s="118">
        <f t="shared" ca="1" si="2226"/>
        <v>6000000</v>
      </c>
      <c r="O1644" s="118">
        <f t="shared" ca="1" si="2226"/>
        <v>6000000</v>
      </c>
      <c r="P1644" s="118">
        <f t="shared" ca="1" si="2226"/>
        <v>6000000</v>
      </c>
      <c r="R1644" s="118"/>
      <c r="S1644" s="148">
        <f ca="1">+S1642*S1643</f>
        <v>500000</v>
      </c>
      <c r="T1644" s="148">
        <f t="shared" ref="T1644:CE1644" ca="1" si="2227">+T1642*T1643</f>
        <v>500000</v>
      </c>
      <c r="U1644" s="148">
        <f t="shared" ca="1" si="2227"/>
        <v>500000</v>
      </c>
      <c r="V1644" s="148">
        <f t="shared" ca="1" si="2227"/>
        <v>500000</v>
      </c>
      <c r="W1644" s="148">
        <f t="shared" ca="1" si="2227"/>
        <v>500000</v>
      </c>
      <c r="X1644" s="148">
        <f t="shared" ca="1" si="2227"/>
        <v>500000</v>
      </c>
      <c r="Y1644" s="148">
        <f t="shared" ca="1" si="2227"/>
        <v>500000</v>
      </c>
      <c r="Z1644" s="148">
        <f t="shared" ca="1" si="2227"/>
        <v>500000</v>
      </c>
      <c r="AA1644" s="148">
        <f t="shared" ca="1" si="2227"/>
        <v>500000</v>
      </c>
      <c r="AB1644" s="148">
        <f t="shared" ca="1" si="2227"/>
        <v>500000</v>
      </c>
      <c r="AC1644" s="148">
        <f t="shared" ca="1" si="2227"/>
        <v>500000</v>
      </c>
      <c r="AD1644" s="148">
        <f t="shared" ca="1" si="2227"/>
        <v>500000</v>
      </c>
      <c r="AE1644" s="148">
        <f t="shared" ca="1" si="2227"/>
        <v>500000</v>
      </c>
      <c r="AF1644" s="148">
        <f t="shared" ca="1" si="2227"/>
        <v>500000</v>
      </c>
      <c r="AG1644" s="148">
        <f t="shared" ca="1" si="2227"/>
        <v>500000</v>
      </c>
      <c r="AH1644" s="148">
        <f t="shared" ca="1" si="2227"/>
        <v>500000</v>
      </c>
      <c r="AI1644" s="148">
        <f t="shared" ca="1" si="2227"/>
        <v>500000</v>
      </c>
      <c r="AJ1644" s="148">
        <f t="shared" ca="1" si="2227"/>
        <v>500000</v>
      </c>
      <c r="AK1644" s="148">
        <f t="shared" ca="1" si="2227"/>
        <v>500000</v>
      </c>
      <c r="AL1644" s="148">
        <f t="shared" ca="1" si="2227"/>
        <v>500000</v>
      </c>
      <c r="AM1644" s="148">
        <f t="shared" ca="1" si="2227"/>
        <v>500000</v>
      </c>
      <c r="AN1644" s="148">
        <f t="shared" ca="1" si="2227"/>
        <v>500000</v>
      </c>
      <c r="AO1644" s="148">
        <f t="shared" ca="1" si="2227"/>
        <v>500000</v>
      </c>
      <c r="AP1644" s="148">
        <f t="shared" ca="1" si="2227"/>
        <v>500000</v>
      </c>
      <c r="AQ1644" s="148">
        <f t="shared" ca="1" si="2227"/>
        <v>500000</v>
      </c>
      <c r="AR1644" s="148">
        <f t="shared" ca="1" si="2227"/>
        <v>500000</v>
      </c>
      <c r="AS1644" s="148">
        <f t="shared" ca="1" si="2227"/>
        <v>500000</v>
      </c>
      <c r="AT1644" s="148">
        <f t="shared" ca="1" si="2227"/>
        <v>500000</v>
      </c>
      <c r="AU1644" s="148">
        <f t="shared" ca="1" si="2227"/>
        <v>500000</v>
      </c>
      <c r="AV1644" s="148">
        <f t="shared" ca="1" si="2227"/>
        <v>500000</v>
      </c>
      <c r="AW1644" s="148">
        <f t="shared" ca="1" si="2227"/>
        <v>500000</v>
      </c>
      <c r="AX1644" s="148">
        <f t="shared" ca="1" si="2227"/>
        <v>500000</v>
      </c>
      <c r="AY1644" s="148">
        <f t="shared" ca="1" si="2227"/>
        <v>500000</v>
      </c>
      <c r="AZ1644" s="148">
        <f t="shared" ca="1" si="2227"/>
        <v>500000</v>
      </c>
      <c r="BA1644" s="148">
        <f t="shared" ca="1" si="2227"/>
        <v>500000</v>
      </c>
      <c r="BB1644" s="148">
        <f t="shared" ca="1" si="2227"/>
        <v>500000</v>
      </c>
      <c r="BC1644" s="148">
        <f t="shared" ca="1" si="2227"/>
        <v>500000</v>
      </c>
      <c r="BD1644" s="148">
        <f t="shared" ca="1" si="2227"/>
        <v>500000</v>
      </c>
      <c r="BE1644" s="148">
        <f t="shared" ca="1" si="2227"/>
        <v>500000</v>
      </c>
      <c r="BF1644" s="148">
        <f t="shared" ca="1" si="2227"/>
        <v>500000</v>
      </c>
      <c r="BG1644" s="148">
        <f t="shared" ca="1" si="2227"/>
        <v>500000</v>
      </c>
      <c r="BH1644" s="148">
        <f t="shared" ca="1" si="2227"/>
        <v>500000</v>
      </c>
      <c r="BI1644" s="148">
        <f t="shared" ca="1" si="2227"/>
        <v>500000</v>
      </c>
      <c r="BJ1644" s="148">
        <f t="shared" ca="1" si="2227"/>
        <v>500000</v>
      </c>
      <c r="BK1644" s="148">
        <f t="shared" ca="1" si="2227"/>
        <v>500000</v>
      </c>
      <c r="BL1644" s="148">
        <f t="shared" ca="1" si="2227"/>
        <v>500000</v>
      </c>
      <c r="BM1644" s="148">
        <f t="shared" ca="1" si="2227"/>
        <v>500000</v>
      </c>
      <c r="BN1644" s="148">
        <f t="shared" ca="1" si="2227"/>
        <v>500000</v>
      </c>
      <c r="BO1644" s="148">
        <f t="shared" ca="1" si="2227"/>
        <v>500000</v>
      </c>
      <c r="BP1644" s="148">
        <f t="shared" ca="1" si="2227"/>
        <v>500000</v>
      </c>
      <c r="BQ1644" s="148">
        <f t="shared" ca="1" si="2227"/>
        <v>500000</v>
      </c>
      <c r="BR1644" s="148">
        <f t="shared" ca="1" si="2227"/>
        <v>500000</v>
      </c>
      <c r="BS1644" s="148">
        <f t="shared" ca="1" si="2227"/>
        <v>500000</v>
      </c>
      <c r="BT1644" s="148">
        <f t="shared" ca="1" si="2227"/>
        <v>500000</v>
      </c>
      <c r="BU1644" s="148">
        <f t="shared" ca="1" si="2227"/>
        <v>500000</v>
      </c>
      <c r="BV1644" s="148">
        <f t="shared" ca="1" si="2227"/>
        <v>500000</v>
      </c>
      <c r="BW1644" s="148">
        <f t="shared" ca="1" si="2227"/>
        <v>500000</v>
      </c>
      <c r="BX1644" s="148">
        <f t="shared" ca="1" si="2227"/>
        <v>500000</v>
      </c>
      <c r="BY1644" s="148">
        <f t="shared" ca="1" si="2227"/>
        <v>500000</v>
      </c>
      <c r="BZ1644" s="148">
        <f t="shared" ca="1" si="2227"/>
        <v>500000</v>
      </c>
      <c r="CA1644" s="148">
        <f t="shared" ca="1" si="2227"/>
        <v>500000</v>
      </c>
      <c r="CB1644" s="148">
        <f t="shared" ca="1" si="2227"/>
        <v>500000</v>
      </c>
      <c r="CC1644" s="148">
        <f t="shared" ca="1" si="2227"/>
        <v>500000</v>
      </c>
      <c r="CD1644" s="148">
        <f t="shared" ca="1" si="2227"/>
        <v>500000</v>
      </c>
      <c r="CE1644" s="148">
        <f t="shared" ca="1" si="2227"/>
        <v>500000</v>
      </c>
      <c r="CF1644" s="148">
        <f t="shared" ref="CF1644:DL1644" ca="1" si="2228">+CF1642*CF1643</f>
        <v>500000</v>
      </c>
      <c r="CG1644" s="148">
        <f t="shared" ca="1" si="2228"/>
        <v>500000</v>
      </c>
      <c r="CH1644" s="148">
        <f t="shared" ca="1" si="2228"/>
        <v>500000</v>
      </c>
      <c r="CI1644" s="148">
        <f t="shared" ca="1" si="2228"/>
        <v>500000</v>
      </c>
      <c r="CJ1644" s="148">
        <f t="shared" ca="1" si="2228"/>
        <v>500000</v>
      </c>
      <c r="CK1644" s="148">
        <f t="shared" ca="1" si="2228"/>
        <v>500000</v>
      </c>
      <c r="CL1644" s="148">
        <f t="shared" ca="1" si="2228"/>
        <v>500000</v>
      </c>
      <c r="CM1644" s="148" t="e">
        <f t="shared" ca="1" si="2228"/>
        <v>#N/A</v>
      </c>
      <c r="CN1644" s="148" t="e">
        <f t="shared" ca="1" si="2228"/>
        <v>#N/A</v>
      </c>
      <c r="CO1644" s="148" t="e">
        <f t="shared" ca="1" si="2228"/>
        <v>#N/A</v>
      </c>
      <c r="CP1644" s="148" t="e">
        <f t="shared" ca="1" si="2228"/>
        <v>#N/A</v>
      </c>
      <c r="CQ1644" s="148" t="e">
        <f t="shared" ca="1" si="2228"/>
        <v>#N/A</v>
      </c>
      <c r="CR1644" s="148" t="e">
        <f t="shared" ca="1" si="2228"/>
        <v>#N/A</v>
      </c>
      <c r="CS1644" s="148" t="e">
        <f t="shared" ca="1" si="2228"/>
        <v>#N/A</v>
      </c>
      <c r="CT1644" s="148" t="e">
        <f t="shared" ca="1" si="2228"/>
        <v>#N/A</v>
      </c>
      <c r="CU1644" s="148" t="e">
        <f t="shared" ca="1" si="2228"/>
        <v>#N/A</v>
      </c>
      <c r="CV1644" s="148" t="e">
        <f t="shared" ca="1" si="2228"/>
        <v>#N/A</v>
      </c>
      <c r="CW1644" s="148" t="e">
        <f t="shared" ca="1" si="2228"/>
        <v>#N/A</v>
      </c>
      <c r="CX1644" s="148" t="e">
        <f t="shared" ca="1" si="2228"/>
        <v>#N/A</v>
      </c>
      <c r="CY1644" s="148" t="e">
        <f t="shared" ca="1" si="2228"/>
        <v>#N/A</v>
      </c>
      <c r="CZ1644" s="148" t="e">
        <f t="shared" ca="1" si="2228"/>
        <v>#N/A</v>
      </c>
      <c r="DA1644" s="148" t="e">
        <f t="shared" ca="1" si="2228"/>
        <v>#N/A</v>
      </c>
      <c r="DB1644" s="148" t="e">
        <f t="shared" ca="1" si="2228"/>
        <v>#N/A</v>
      </c>
      <c r="DC1644" s="148" t="e">
        <f t="shared" ca="1" si="2228"/>
        <v>#N/A</v>
      </c>
      <c r="DD1644" s="148" t="e">
        <f t="shared" ca="1" si="2228"/>
        <v>#N/A</v>
      </c>
      <c r="DE1644" s="148" t="e">
        <f t="shared" ca="1" si="2228"/>
        <v>#N/A</v>
      </c>
      <c r="DF1644" s="148" t="e">
        <f t="shared" ca="1" si="2228"/>
        <v>#N/A</v>
      </c>
      <c r="DG1644" s="148" t="e">
        <f t="shared" ca="1" si="2228"/>
        <v>#N/A</v>
      </c>
      <c r="DH1644" s="148" t="e">
        <f t="shared" ca="1" si="2228"/>
        <v>#N/A</v>
      </c>
      <c r="DI1644" s="148" t="e">
        <f t="shared" ca="1" si="2228"/>
        <v>#N/A</v>
      </c>
      <c r="DJ1644" s="148" t="e">
        <f t="shared" ca="1" si="2228"/>
        <v>#N/A</v>
      </c>
      <c r="DK1644" s="148" t="e">
        <f t="shared" ca="1" si="2228"/>
        <v>#N/A</v>
      </c>
      <c r="DL1644" s="148" t="e">
        <f t="shared" ca="1" si="2228"/>
        <v>#N/A</v>
      </c>
    </row>
    <row r="1645" spans="1:116" x14ac:dyDescent="0.4">
      <c r="B1645" t="s">
        <v>244</v>
      </c>
      <c r="D1645" t="s">
        <v>774</v>
      </c>
      <c r="E1645" s="8" t="str">
        <f t="shared" si="2225"/>
        <v>1645 GMV-S</v>
      </c>
      <c r="G1645" s="9"/>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1:116" x14ac:dyDescent="0.4">
      <c r="B1646" t="s">
        <v>332</v>
      </c>
      <c r="D1646" t="s">
        <v>774</v>
      </c>
      <c r="E1646" s="8" t="str">
        <f t="shared" si="2225"/>
        <v>1646 GMV-S</v>
      </c>
      <c r="G1646" s="136" t="str">
        <f>G1631</f>
        <v>(Primary label)</v>
      </c>
      <c r="H1646" s="27"/>
      <c r="I1646" s="78"/>
      <c r="J1646" s="78"/>
      <c r="K1646" s="33"/>
      <c r="L1646" s="33"/>
      <c r="M1646" s="33"/>
      <c r="N1646" s="33"/>
      <c r="O1646" s="33"/>
      <c r="P1646" s="33"/>
      <c r="R1646" s="33"/>
      <c r="S1646" s="77"/>
      <c r="T1646" s="77"/>
      <c r="U1646" s="77"/>
      <c r="V1646" s="77"/>
      <c r="W1646" s="77"/>
      <c r="X1646" s="77"/>
      <c r="Y1646" s="77"/>
      <c r="Z1646" s="77"/>
      <c r="AA1646" s="77"/>
      <c r="AB1646" s="77"/>
      <c r="AC1646" s="77"/>
      <c r="AD1646" s="77"/>
      <c r="AE1646" s="77"/>
      <c r="AF1646" s="77"/>
      <c r="AG1646" s="77"/>
      <c r="AH1646" s="77"/>
      <c r="AI1646" s="77"/>
      <c r="AJ1646" s="77"/>
      <c r="AK1646" s="77"/>
      <c r="AL1646" s="77"/>
      <c r="AM1646" s="77"/>
      <c r="AN1646" s="77"/>
      <c r="AO1646" s="77"/>
      <c r="AP1646" s="77"/>
      <c r="AQ1646" s="77"/>
      <c r="AR1646" s="77"/>
      <c r="AS1646" s="77"/>
      <c r="AT1646" s="77"/>
      <c r="AU1646" s="77"/>
      <c r="AV1646" s="77"/>
      <c r="AW1646" s="77"/>
      <c r="AX1646" s="77"/>
      <c r="AY1646" s="77"/>
      <c r="AZ1646" s="77"/>
      <c r="BA1646" s="77"/>
      <c r="BB1646" s="77"/>
      <c r="BC1646" s="77"/>
      <c r="BD1646" s="77"/>
      <c r="BE1646" s="77"/>
      <c r="BF1646" s="77"/>
      <c r="BG1646" s="77"/>
      <c r="BH1646" s="77"/>
      <c r="BI1646" s="77"/>
      <c r="BJ1646" s="77"/>
      <c r="BK1646" s="77"/>
      <c r="BL1646" s="77"/>
      <c r="BM1646" s="77"/>
      <c r="BN1646" s="77"/>
      <c r="BO1646" s="77"/>
      <c r="BP1646" s="77"/>
      <c r="BQ1646" s="77"/>
      <c r="BR1646" s="77"/>
      <c r="BS1646" s="77"/>
      <c r="BT1646" s="77"/>
      <c r="BU1646" s="77"/>
      <c r="BV1646" s="77"/>
      <c r="BW1646" s="77"/>
      <c r="BX1646" s="77"/>
      <c r="BY1646" s="77"/>
      <c r="BZ1646" s="77"/>
      <c r="CA1646" s="77"/>
      <c r="CB1646" s="77"/>
      <c r="CC1646" s="77"/>
      <c r="CD1646" s="77"/>
      <c r="CE1646" s="77"/>
      <c r="CF1646" s="77"/>
      <c r="CG1646" s="77"/>
      <c r="CH1646" s="77"/>
      <c r="CI1646" s="77"/>
      <c r="CJ1646" s="77"/>
      <c r="CK1646" s="77"/>
      <c r="CL1646" s="77"/>
      <c r="CN1646" s="78"/>
      <c r="CO1646" s="77"/>
      <c r="CP1646" s="77"/>
      <c r="CQ1646" s="77"/>
      <c r="CR1646" s="77"/>
      <c r="CS1646" s="77"/>
      <c r="CT1646" s="77"/>
      <c r="CU1646" s="77"/>
      <c r="CV1646" s="77"/>
      <c r="CW1646" s="77"/>
      <c r="CX1646" s="77"/>
      <c r="CY1646" s="77"/>
      <c r="CZ1646" s="77"/>
      <c r="DA1646" s="77"/>
      <c r="DB1646" s="77"/>
      <c r="DC1646" s="77"/>
      <c r="DD1646" s="77"/>
      <c r="DE1646" s="77"/>
      <c r="DF1646" s="77"/>
      <c r="DG1646" s="77"/>
      <c r="DH1646" s="77"/>
      <c r="DI1646" s="77"/>
      <c r="DJ1646" s="77"/>
      <c r="DK1646" s="77"/>
      <c r="DL1646" s="77"/>
    </row>
    <row r="1647" spans="1:116" x14ac:dyDescent="0.4">
      <c r="B1647" t="s">
        <v>332</v>
      </c>
      <c r="D1647" t="s">
        <v>774</v>
      </c>
      <c r="E1647" s="8" t="str">
        <f t="shared" si="2225"/>
        <v>1647 GMV-S</v>
      </c>
      <c r="G1647" s="136" t="str">
        <f>G1632</f>
        <v>primary unit</v>
      </c>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ref="E1648" si="2229">ROW()&amp;" "&amp;D1648</f>
        <v>1648 GMV-S</v>
      </c>
      <c r="G1648" s="136" t="str">
        <f>G1633</f>
        <v>Primary revenue driver</v>
      </c>
      <c r="H1648" s="27"/>
      <c r="I1648" s="78"/>
      <c r="J1648" s="78"/>
      <c r="K1648" s="33"/>
      <c r="L1648" s="33"/>
      <c r="M1648" s="33"/>
      <c r="N1648" s="33"/>
      <c r="O1648" s="33"/>
      <c r="P1648" s="33"/>
      <c r="R1648" s="33"/>
      <c r="S1648" s="179" t="str">
        <f t="shared" ref="S1648:AX1648" si="2230">S1633</f>
        <v>S$16</v>
      </c>
      <c r="T1648" s="179" t="str">
        <f t="shared" si="2230"/>
        <v>T$16</v>
      </c>
      <c r="U1648" s="179" t="str">
        <f t="shared" si="2230"/>
        <v>U$16</v>
      </c>
      <c r="V1648" s="179" t="str">
        <f t="shared" si="2230"/>
        <v>V$16</v>
      </c>
      <c r="W1648" s="179" t="str">
        <f t="shared" si="2230"/>
        <v>W$16</v>
      </c>
      <c r="X1648" s="179" t="str">
        <f t="shared" si="2230"/>
        <v>X$16</v>
      </c>
      <c r="Y1648" s="179" t="str">
        <f t="shared" si="2230"/>
        <v>Y$16</v>
      </c>
      <c r="Z1648" s="179" t="str">
        <f t="shared" si="2230"/>
        <v>Z$16</v>
      </c>
      <c r="AA1648" s="179" t="str">
        <f t="shared" si="2230"/>
        <v>AA$16</v>
      </c>
      <c r="AB1648" s="179" t="str">
        <f t="shared" si="2230"/>
        <v>AB$16</v>
      </c>
      <c r="AC1648" s="179" t="str">
        <f t="shared" si="2230"/>
        <v>AC$16</v>
      </c>
      <c r="AD1648" s="179" t="str">
        <f t="shared" si="2230"/>
        <v>AD$16</v>
      </c>
      <c r="AE1648" s="179" t="str">
        <f t="shared" si="2230"/>
        <v>AE$16</v>
      </c>
      <c r="AF1648" s="179" t="str">
        <f t="shared" si="2230"/>
        <v>AF$16</v>
      </c>
      <c r="AG1648" s="179" t="str">
        <f t="shared" si="2230"/>
        <v>AG$16</v>
      </c>
      <c r="AH1648" s="179" t="str">
        <f t="shared" si="2230"/>
        <v>AH$16</v>
      </c>
      <c r="AI1648" s="179" t="str">
        <f t="shared" si="2230"/>
        <v>AI$16</v>
      </c>
      <c r="AJ1648" s="179" t="str">
        <f t="shared" si="2230"/>
        <v>AJ$16</v>
      </c>
      <c r="AK1648" s="179" t="str">
        <f t="shared" si="2230"/>
        <v>AK$16</v>
      </c>
      <c r="AL1648" s="179" t="str">
        <f t="shared" si="2230"/>
        <v>AL$16</v>
      </c>
      <c r="AM1648" s="179" t="str">
        <f t="shared" si="2230"/>
        <v>AM$16</v>
      </c>
      <c r="AN1648" s="179" t="str">
        <f t="shared" si="2230"/>
        <v>AN$16</v>
      </c>
      <c r="AO1648" s="179" t="str">
        <f t="shared" si="2230"/>
        <v>AO$16</v>
      </c>
      <c r="AP1648" s="179" t="str">
        <f t="shared" si="2230"/>
        <v>AP$16</v>
      </c>
      <c r="AQ1648" s="179" t="str">
        <f t="shared" si="2230"/>
        <v>AQ$16</v>
      </c>
      <c r="AR1648" s="179" t="str">
        <f t="shared" si="2230"/>
        <v>AR$16</v>
      </c>
      <c r="AS1648" s="179" t="str">
        <f t="shared" si="2230"/>
        <v>AS$16</v>
      </c>
      <c r="AT1648" s="179" t="str">
        <f t="shared" si="2230"/>
        <v>AT$16</v>
      </c>
      <c r="AU1648" s="179" t="str">
        <f t="shared" si="2230"/>
        <v>AU$16</v>
      </c>
      <c r="AV1648" s="179" t="str">
        <f t="shared" si="2230"/>
        <v>AV$16</v>
      </c>
      <c r="AW1648" s="179" t="str">
        <f t="shared" si="2230"/>
        <v>AW$16</v>
      </c>
      <c r="AX1648" s="179" t="str">
        <f t="shared" si="2230"/>
        <v>AX$16</v>
      </c>
      <c r="AY1648" s="179" t="str">
        <f t="shared" ref="AY1648:CD1648" si="2231">AY1633</f>
        <v>AY$16</v>
      </c>
      <c r="AZ1648" s="179" t="str">
        <f t="shared" si="2231"/>
        <v>AZ$16</v>
      </c>
      <c r="BA1648" s="179" t="str">
        <f t="shared" si="2231"/>
        <v>BA$16</v>
      </c>
      <c r="BB1648" s="179" t="str">
        <f t="shared" si="2231"/>
        <v>BB$16</v>
      </c>
      <c r="BC1648" s="179" t="str">
        <f t="shared" si="2231"/>
        <v>BC$16</v>
      </c>
      <c r="BD1648" s="179" t="str">
        <f t="shared" si="2231"/>
        <v>BD$16</v>
      </c>
      <c r="BE1648" s="179" t="str">
        <f t="shared" si="2231"/>
        <v>BE$16</v>
      </c>
      <c r="BF1648" s="179" t="str">
        <f t="shared" si="2231"/>
        <v>BF$16</v>
      </c>
      <c r="BG1648" s="179" t="str">
        <f t="shared" si="2231"/>
        <v>BG$16</v>
      </c>
      <c r="BH1648" s="179" t="str">
        <f t="shared" si="2231"/>
        <v>BH$16</v>
      </c>
      <c r="BI1648" s="179" t="str">
        <f t="shared" si="2231"/>
        <v>BI$16</v>
      </c>
      <c r="BJ1648" s="179" t="str">
        <f t="shared" si="2231"/>
        <v>BJ$16</v>
      </c>
      <c r="BK1648" s="179" t="str">
        <f t="shared" si="2231"/>
        <v>BK$16</v>
      </c>
      <c r="BL1648" s="179" t="str">
        <f t="shared" si="2231"/>
        <v>BL$16</v>
      </c>
      <c r="BM1648" s="179" t="str">
        <f t="shared" si="2231"/>
        <v>BM$16</v>
      </c>
      <c r="BN1648" s="179" t="str">
        <f t="shared" si="2231"/>
        <v>BN$16</v>
      </c>
      <c r="BO1648" s="179" t="str">
        <f t="shared" si="2231"/>
        <v>BO$16</v>
      </c>
      <c r="BP1648" s="179" t="str">
        <f t="shared" si="2231"/>
        <v>BP$16</v>
      </c>
      <c r="BQ1648" s="179" t="str">
        <f t="shared" si="2231"/>
        <v>BQ$16</v>
      </c>
      <c r="BR1648" s="179" t="str">
        <f t="shared" si="2231"/>
        <v>BR$16</v>
      </c>
      <c r="BS1648" s="179" t="str">
        <f t="shared" si="2231"/>
        <v>BS$16</v>
      </c>
      <c r="BT1648" s="179" t="str">
        <f t="shared" si="2231"/>
        <v>BT$16</v>
      </c>
      <c r="BU1648" s="179" t="str">
        <f t="shared" si="2231"/>
        <v>BU$16</v>
      </c>
      <c r="BV1648" s="179" t="str">
        <f t="shared" si="2231"/>
        <v>BV$16</v>
      </c>
      <c r="BW1648" s="179" t="str">
        <f t="shared" si="2231"/>
        <v>BW$16</v>
      </c>
      <c r="BX1648" s="179" t="str">
        <f t="shared" si="2231"/>
        <v>BX$16</v>
      </c>
      <c r="BY1648" s="179" t="str">
        <f t="shared" si="2231"/>
        <v>BY$16</v>
      </c>
      <c r="BZ1648" s="179" t="str">
        <f t="shared" si="2231"/>
        <v>BZ$16</v>
      </c>
      <c r="CA1648" s="179" t="str">
        <f t="shared" si="2231"/>
        <v>CA$16</v>
      </c>
      <c r="CB1648" s="179" t="str">
        <f t="shared" si="2231"/>
        <v>CB$16</v>
      </c>
      <c r="CC1648" s="179" t="str">
        <f t="shared" si="2231"/>
        <v>CC$16</v>
      </c>
      <c r="CD1648" s="179" t="str">
        <f t="shared" si="2231"/>
        <v>CD$16</v>
      </c>
      <c r="CE1648" s="179" t="str">
        <f t="shared" ref="CE1648:CL1648" si="2232">CE1633</f>
        <v>CE$16</v>
      </c>
      <c r="CF1648" s="179" t="str">
        <f t="shared" si="2232"/>
        <v>CF$16</v>
      </c>
      <c r="CG1648" s="179" t="str">
        <f t="shared" si="2232"/>
        <v>CG$16</v>
      </c>
      <c r="CH1648" s="179" t="str">
        <f t="shared" si="2232"/>
        <v>CH$16</v>
      </c>
      <c r="CI1648" s="179" t="str">
        <f t="shared" si="2232"/>
        <v>CI$16</v>
      </c>
      <c r="CJ1648" s="179" t="str">
        <f t="shared" si="2232"/>
        <v>CJ$16</v>
      </c>
      <c r="CK1648" s="179" t="str">
        <f t="shared" si="2232"/>
        <v>CK$16</v>
      </c>
      <c r="CL1648" s="179" t="str">
        <f t="shared" si="2232"/>
        <v>CL$16</v>
      </c>
      <c r="CN1648" s="78"/>
      <c r="CO1648" s="179" t="str">
        <f t="shared" ref="CO1648:DL1648" si="2233">CO1633</f>
        <v>CO$16</v>
      </c>
      <c r="CP1648" s="179" t="str">
        <f t="shared" si="2233"/>
        <v>CP$16</v>
      </c>
      <c r="CQ1648" s="179" t="str">
        <f t="shared" si="2233"/>
        <v>CQ$16</v>
      </c>
      <c r="CR1648" s="179" t="str">
        <f t="shared" si="2233"/>
        <v>CR$16</v>
      </c>
      <c r="CS1648" s="179" t="str">
        <f t="shared" si="2233"/>
        <v>CS$16</v>
      </c>
      <c r="CT1648" s="179" t="str">
        <f t="shared" si="2233"/>
        <v>CT$16</v>
      </c>
      <c r="CU1648" s="179" t="str">
        <f t="shared" si="2233"/>
        <v>CU$16</v>
      </c>
      <c r="CV1648" s="179" t="str">
        <f t="shared" si="2233"/>
        <v>CV$16</v>
      </c>
      <c r="CW1648" s="179" t="str">
        <f t="shared" si="2233"/>
        <v>CW$16</v>
      </c>
      <c r="CX1648" s="179" t="str">
        <f t="shared" si="2233"/>
        <v>CX$16</v>
      </c>
      <c r="CY1648" s="179" t="str">
        <f t="shared" si="2233"/>
        <v>CY$16</v>
      </c>
      <c r="CZ1648" s="179" t="str">
        <f t="shared" si="2233"/>
        <v>CZ$16</v>
      </c>
      <c r="DA1648" s="179" t="str">
        <f t="shared" si="2233"/>
        <v>DA$16</v>
      </c>
      <c r="DB1648" s="179" t="str">
        <f t="shared" si="2233"/>
        <v>DB$16</v>
      </c>
      <c r="DC1648" s="179" t="str">
        <f t="shared" si="2233"/>
        <v>DC$16</v>
      </c>
      <c r="DD1648" s="179" t="str">
        <f t="shared" si="2233"/>
        <v>DD$16</v>
      </c>
      <c r="DE1648" s="179" t="str">
        <f t="shared" si="2233"/>
        <v>DE$16</v>
      </c>
      <c r="DF1648" s="179" t="str">
        <f t="shared" si="2233"/>
        <v>DF$16</v>
      </c>
      <c r="DG1648" s="179" t="str">
        <f t="shared" si="2233"/>
        <v>DG$16</v>
      </c>
      <c r="DH1648" s="179" t="str">
        <f t="shared" si="2233"/>
        <v>DH$16</v>
      </c>
      <c r="DI1648" s="179" t="str">
        <f t="shared" si="2233"/>
        <v>DI$16</v>
      </c>
      <c r="DJ1648" s="179" t="str">
        <f t="shared" si="2233"/>
        <v>DJ$16</v>
      </c>
      <c r="DK1648" s="179" t="str">
        <f t="shared" si="2233"/>
        <v>DK$16</v>
      </c>
      <c r="DL1648" s="179" t="str">
        <f t="shared" si="2233"/>
        <v>DL$16</v>
      </c>
    </row>
    <row r="1649" spans="1:116" x14ac:dyDescent="0.4">
      <c r="B1649" t="s">
        <v>332</v>
      </c>
      <c r="D1649" t="s">
        <v>774</v>
      </c>
      <c r="E1649" s="8" t="str">
        <f t="shared" si="2225"/>
        <v>1649 GMV-S</v>
      </c>
      <c r="G1649" s="136" t="str">
        <f>G1634</f>
        <v>Primary volume driver</v>
      </c>
      <c r="K1649" s="53"/>
      <c r="L1649" s="53"/>
      <c r="M1649" s="53"/>
      <c r="N1649" s="53"/>
      <c r="O1649" s="53"/>
      <c r="P1649" s="53"/>
      <c r="R1649" s="24"/>
      <c r="S1649" s="179" t="str">
        <f t="shared" ref="S1649:AX1649" si="2234">S1634</f>
        <v>S$17</v>
      </c>
      <c r="T1649" s="179" t="str">
        <f t="shared" si="2234"/>
        <v>T$17</v>
      </c>
      <c r="U1649" s="179" t="str">
        <f t="shared" si="2234"/>
        <v>U$17</v>
      </c>
      <c r="V1649" s="179" t="str">
        <f t="shared" si="2234"/>
        <v>V$17</v>
      </c>
      <c r="W1649" s="179" t="str">
        <f t="shared" si="2234"/>
        <v>W$17</v>
      </c>
      <c r="X1649" s="179" t="str">
        <f t="shared" si="2234"/>
        <v>X$17</v>
      </c>
      <c r="Y1649" s="179" t="str">
        <f t="shared" si="2234"/>
        <v>Y$17</v>
      </c>
      <c r="Z1649" s="179" t="str">
        <f t="shared" si="2234"/>
        <v>Z$17</v>
      </c>
      <c r="AA1649" s="179" t="str">
        <f t="shared" si="2234"/>
        <v>AA$17</v>
      </c>
      <c r="AB1649" s="179" t="str">
        <f t="shared" si="2234"/>
        <v>AB$17</v>
      </c>
      <c r="AC1649" s="179" t="str">
        <f t="shared" si="2234"/>
        <v>AC$17</v>
      </c>
      <c r="AD1649" s="179" t="str">
        <f t="shared" si="2234"/>
        <v>AD$17</v>
      </c>
      <c r="AE1649" s="179" t="str">
        <f t="shared" si="2234"/>
        <v>AE$17</v>
      </c>
      <c r="AF1649" s="179" t="str">
        <f t="shared" si="2234"/>
        <v>AF$17</v>
      </c>
      <c r="AG1649" s="179" t="str">
        <f t="shared" si="2234"/>
        <v>AG$17</v>
      </c>
      <c r="AH1649" s="179" t="str">
        <f t="shared" si="2234"/>
        <v>AH$17</v>
      </c>
      <c r="AI1649" s="179" t="str">
        <f t="shared" si="2234"/>
        <v>AI$17</v>
      </c>
      <c r="AJ1649" s="179" t="str">
        <f t="shared" si="2234"/>
        <v>AJ$17</v>
      </c>
      <c r="AK1649" s="179" t="str">
        <f t="shared" si="2234"/>
        <v>AK$17</v>
      </c>
      <c r="AL1649" s="179" t="str">
        <f t="shared" si="2234"/>
        <v>AL$17</v>
      </c>
      <c r="AM1649" s="179" t="str">
        <f t="shared" si="2234"/>
        <v>AM$17</v>
      </c>
      <c r="AN1649" s="179" t="str">
        <f t="shared" si="2234"/>
        <v>AN$17</v>
      </c>
      <c r="AO1649" s="179" t="str">
        <f t="shared" si="2234"/>
        <v>AO$17</v>
      </c>
      <c r="AP1649" s="179" t="str">
        <f t="shared" si="2234"/>
        <v>AP$17</v>
      </c>
      <c r="AQ1649" s="179" t="str">
        <f t="shared" si="2234"/>
        <v>AQ$17</v>
      </c>
      <c r="AR1649" s="179" t="str">
        <f t="shared" si="2234"/>
        <v>AR$17</v>
      </c>
      <c r="AS1649" s="179" t="str">
        <f t="shared" si="2234"/>
        <v>AS$17</v>
      </c>
      <c r="AT1649" s="179" t="str">
        <f t="shared" si="2234"/>
        <v>AT$17</v>
      </c>
      <c r="AU1649" s="179" t="str">
        <f t="shared" si="2234"/>
        <v>AU$17</v>
      </c>
      <c r="AV1649" s="179" t="str">
        <f t="shared" si="2234"/>
        <v>AV$17</v>
      </c>
      <c r="AW1649" s="179" t="str">
        <f t="shared" si="2234"/>
        <v>AW$17</v>
      </c>
      <c r="AX1649" s="179" t="str">
        <f t="shared" si="2234"/>
        <v>AX$17</v>
      </c>
      <c r="AY1649" s="179" t="str">
        <f t="shared" ref="AY1649:CD1649" si="2235">AY1634</f>
        <v>AY$17</v>
      </c>
      <c r="AZ1649" s="179" t="str">
        <f t="shared" si="2235"/>
        <v>AZ$17</v>
      </c>
      <c r="BA1649" s="179" t="str">
        <f t="shared" si="2235"/>
        <v>BA$17</v>
      </c>
      <c r="BB1649" s="179" t="str">
        <f t="shared" si="2235"/>
        <v>BB$17</v>
      </c>
      <c r="BC1649" s="179" t="str">
        <f t="shared" si="2235"/>
        <v>BC$17</v>
      </c>
      <c r="BD1649" s="179" t="str">
        <f t="shared" si="2235"/>
        <v>BD$17</v>
      </c>
      <c r="BE1649" s="179" t="str">
        <f t="shared" si="2235"/>
        <v>BE$17</v>
      </c>
      <c r="BF1649" s="179" t="str">
        <f t="shared" si="2235"/>
        <v>BF$17</v>
      </c>
      <c r="BG1649" s="179" t="str">
        <f t="shared" si="2235"/>
        <v>BG$17</v>
      </c>
      <c r="BH1649" s="179" t="str">
        <f t="shared" si="2235"/>
        <v>BH$17</v>
      </c>
      <c r="BI1649" s="179" t="str">
        <f t="shared" si="2235"/>
        <v>BI$17</v>
      </c>
      <c r="BJ1649" s="179" t="str">
        <f t="shared" si="2235"/>
        <v>BJ$17</v>
      </c>
      <c r="BK1649" s="179" t="str">
        <f t="shared" si="2235"/>
        <v>BK$17</v>
      </c>
      <c r="BL1649" s="179" t="str">
        <f t="shared" si="2235"/>
        <v>BL$17</v>
      </c>
      <c r="BM1649" s="179" t="str">
        <f t="shared" si="2235"/>
        <v>BM$17</v>
      </c>
      <c r="BN1649" s="179" t="str">
        <f t="shared" si="2235"/>
        <v>BN$17</v>
      </c>
      <c r="BO1649" s="179" t="str">
        <f t="shared" si="2235"/>
        <v>BO$17</v>
      </c>
      <c r="BP1649" s="179" t="str">
        <f t="shared" si="2235"/>
        <v>BP$17</v>
      </c>
      <c r="BQ1649" s="179" t="str">
        <f t="shared" si="2235"/>
        <v>BQ$17</v>
      </c>
      <c r="BR1649" s="179" t="str">
        <f t="shared" si="2235"/>
        <v>BR$17</v>
      </c>
      <c r="BS1649" s="179" t="str">
        <f t="shared" si="2235"/>
        <v>BS$17</v>
      </c>
      <c r="BT1649" s="179" t="str">
        <f t="shared" si="2235"/>
        <v>BT$17</v>
      </c>
      <c r="BU1649" s="179" t="str">
        <f t="shared" si="2235"/>
        <v>BU$17</v>
      </c>
      <c r="BV1649" s="179" t="str">
        <f t="shared" si="2235"/>
        <v>BV$17</v>
      </c>
      <c r="BW1649" s="179" t="str">
        <f t="shared" si="2235"/>
        <v>BW$17</v>
      </c>
      <c r="BX1649" s="179" t="str">
        <f t="shared" si="2235"/>
        <v>BX$17</v>
      </c>
      <c r="BY1649" s="179" t="str">
        <f t="shared" si="2235"/>
        <v>BY$17</v>
      </c>
      <c r="BZ1649" s="179" t="str">
        <f t="shared" si="2235"/>
        <v>BZ$17</v>
      </c>
      <c r="CA1649" s="179" t="str">
        <f t="shared" si="2235"/>
        <v>CA$17</v>
      </c>
      <c r="CB1649" s="179" t="str">
        <f t="shared" si="2235"/>
        <v>CB$17</v>
      </c>
      <c r="CC1649" s="179" t="str">
        <f t="shared" si="2235"/>
        <v>CC$17</v>
      </c>
      <c r="CD1649" s="179" t="str">
        <f t="shared" si="2235"/>
        <v>CD$17</v>
      </c>
      <c r="CE1649" s="179" t="str">
        <f t="shared" ref="CE1649:CL1649" si="2236">CE1634</f>
        <v>CE$17</v>
      </c>
      <c r="CF1649" s="179" t="str">
        <f t="shared" si="2236"/>
        <v>CF$17</v>
      </c>
      <c r="CG1649" s="179" t="str">
        <f t="shared" si="2236"/>
        <v>CG$17</v>
      </c>
      <c r="CH1649" s="179" t="str">
        <f t="shared" si="2236"/>
        <v>CH$17</v>
      </c>
      <c r="CI1649" s="179" t="str">
        <f t="shared" si="2236"/>
        <v>CI$17</v>
      </c>
      <c r="CJ1649" s="179" t="str">
        <f t="shared" si="2236"/>
        <v>CJ$17</v>
      </c>
      <c r="CK1649" s="179" t="str">
        <f t="shared" si="2236"/>
        <v>CK$17</v>
      </c>
      <c r="CL1649" s="179" t="str">
        <f t="shared" si="2236"/>
        <v>CL$17</v>
      </c>
      <c r="CO1649" s="179" t="str">
        <f t="shared" ref="CO1649:DL1649" si="2237">CO1634</f>
        <v>CO$17</v>
      </c>
      <c r="CP1649" s="179" t="str">
        <f t="shared" si="2237"/>
        <v>CP$17</v>
      </c>
      <c r="CQ1649" s="179" t="str">
        <f t="shared" si="2237"/>
        <v>CQ$17</v>
      </c>
      <c r="CR1649" s="179" t="str">
        <f t="shared" si="2237"/>
        <v>CR$17</v>
      </c>
      <c r="CS1649" s="179" t="str">
        <f t="shared" si="2237"/>
        <v>CS$17</v>
      </c>
      <c r="CT1649" s="179" t="str">
        <f t="shared" si="2237"/>
        <v>CT$17</v>
      </c>
      <c r="CU1649" s="179" t="str">
        <f t="shared" si="2237"/>
        <v>CU$17</v>
      </c>
      <c r="CV1649" s="179" t="str">
        <f t="shared" si="2237"/>
        <v>CV$17</v>
      </c>
      <c r="CW1649" s="179" t="str">
        <f t="shared" si="2237"/>
        <v>CW$17</v>
      </c>
      <c r="CX1649" s="179" t="str">
        <f t="shared" si="2237"/>
        <v>CX$17</v>
      </c>
      <c r="CY1649" s="179" t="str">
        <f t="shared" si="2237"/>
        <v>CY$17</v>
      </c>
      <c r="CZ1649" s="179" t="str">
        <f t="shared" si="2237"/>
        <v>CZ$17</v>
      </c>
      <c r="DA1649" s="179" t="str">
        <f t="shared" si="2237"/>
        <v>DA$17</v>
      </c>
      <c r="DB1649" s="179" t="str">
        <f t="shared" si="2237"/>
        <v>DB$17</v>
      </c>
      <c r="DC1649" s="179" t="str">
        <f t="shared" si="2237"/>
        <v>DC$17</v>
      </c>
      <c r="DD1649" s="179" t="str">
        <f t="shared" si="2237"/>
        <v>DD$17</v>
      </c>
      <c r="DE1649" s="179" t="str">
        <f t="shared" si="2237"/>
        <v>DE$17</v>
      </c>
      <c r="DF1649" s="179" t="str">
        <f t="shared" si="2237"/>
        <v>DF$17</v>
      </c>
      <c r="DG1649" s="179" t="str">
        <f t="shared" si="2237"/>
        <v>DG$17</v>
      </c>
      <c r="DH1649" s="179" t="str">
        <f t="shared" si="2237"/>
        <v>DH$17</v>
      </c>
      <c r="DI1649" s="179" t="str">
        <f t="shared" si="2237"/>
        <v>DI$17</v>
      </c>
      <c r="DJ1649" s="179" t="str">
        <f t="shared" si="2237"/>
        <v>DJ$17</v>
      </c>
      <c r="DK1649" s="179" t="str">
        <f t="shared" si="2237"/>
        <v>DK$17</v>
      </c>
      <c r="DL1649" s="179" t="str">
        <f t="shared" si="2237"/>
        <v>DL$17</v>
      </c>
    </row>
    <row r="1650" spans="1:116" x14ac:dyDescent="0.4">
      <c r="B1650" t="s">
        <v>332</v>
      </c>
      <c r="D1650" t="s">
        <v>774</v>
      </c>
      <c r="E1650" s="8" t="str">
        <f t="shared" si="2225"/>
        <v>1650 GMV-S</v>
      </c>
      <c r="G1650" s="136" t="str">
        <f>G1639</f>
        <v>Secondary GMV:</v>
      </c>
      <c r="H1650" s="12"/>
      <c r="I1650" s="60"/>
      <c r="J1650" s="60"/>
      <c r="K1650" s="15"/>
      <c r="L1650" s="15"/>
      <c r="M1650" s="15"/>
      <c r="N1650" s="15"/>
      <c r="O1650" s="15"/>
      <c r="P1650" s="15"/>
      <c r="R1650" s="15"/>
      <c r="S1650" s="179">
        <f t="shared" ref="S1650:AX1650" si="2238">S1635</f>
        <v>0</v>
      </c>
      <c r="T1650" s="179">
        <f t="shared" si="2238"/>
        <v>0</v>
      </c>
      <c r="U1650" s="179">
        <f t="shared" si="2238"/>
        <v>0</v>
      </c>
      <c r="V1650" s="179">
        <f t="shared" si="2238"/>
        <v>0</v>
      </c>
      <c r="W1650" s="179">
        <f t="shared" si="2238"/>
        <v>0</v>
      </c>
      <c r="X1650" s="179">
        <f t="shared" si="2238"/>
        <v>0</v>
      </c>
      <c r="Y1650" s="179">
        <f t="shared" si="2238"/>
        <v>0</v>
      </c>
      <c r="Z1650" s="179">
        <f t="shared" si="2238"/>
        <v>0</v>
      </c>
      <c r="AA1650" s="179">
        <f t="shared" si="2238"/>
        <v>0</v>
      </c>
      <c r="AB1650" s="179">
        <f t="shared" si="2238"/>
        <v>0</v>
      </c>
      <c r="AC1650" s="179">
        <f t="shared" si="2238"/>
        <v>0</v>
      </c>
      <c r="AD1650" s="179">
        <f t="shared" si="2238"/>
        <v>0</v>
      </c>
      <c r="AE1650" s="179">
        <f t="shared" si="2238"/>
        <v>0</v>
      </c>
      <c r="AF1650" s="179">
        <f t="shared" si="2238"/>
        <v>0</v>
      </c>
      <c r="AG1650" s="179">
        <f t="shared" si="2238"/>
        <v>0</v>
      </c>
      <c r="AH1650" s="179">
        <f t="shared" si="2238"/>
        <v>0</v>
      </c>
      <c r="AI1650" s="179">
        <f t="shared" si="2238"/>
        <v>0</v>
      </c>
      <c r="AJ1650" s="179">
        <f t="shared" si="2238"/>
        <v>0</v>
      </c>
      <c r="AK1650" s="179">
        <f t="shared" si="2238"/>
        <v>0</v>
      </c>
      <c r="AL1650" s="179">
        <f t="shared" si="2238"/>
        <v>0</v>
      </c>
      <c r="AM1650" s="179">
        <f t="shared" si="2238"/>
        <v>0</v>
      </c>
      <c r="AN1650" s="179">
        <f t="shared" si="2238"/>
        <v>0</v>
      </c>
      <c r="AO1650" s="179">
        <f t="shared" si="2238"/>
        <v>0</v>
      </c>
      <c r="AP1650" s="179">
        <f t="shared" si="2238"/>
        <v>0</v>
      </c>
      <c r="AQ1650" s="179">
        <f t="shared" si="2238"/>
        <v>0</v>
      </c>
      <c r="AR1650" s="179">
        <f t="shared" si="2238"/>
        <v>0</v>
      </c>
      <c r="AS1650" s="179">
        <f t="shared" si="2238"/>
        <v>0</v>
      </c>
      <c r="AT1650" s="179">
        <f t="shared" si="2238"/>
        <v>0</v>
      </c>
      <c r="AU1650" s="179">
        <f t="shared" si="2238"/>
        <v>0</v>
      </c>
      <c r="AV1650" s="179">
        <f t="shared" si="2238"/>
        <v>0</v>
      </c>
      <c r="AW1650" s="179">
        <f t="shared" si="2238"/>
        <v>0</v>
      </c>
      <c r="AX1650" s="179">
        <f t="shared" si="2238"/>
        <v>0</v>
      </c>
      <c r="AY1650" s="179">
        <f t="shared" ref="AY1650:CD1650" si="2239">AY1635</f>
        <v>0</v>
      </c>
      <c r="AZ1650" s="179">
        <f t="shared" si="2239"/>
        <v>0</v>
      </c>
      <c r="BA1650" s="179">
        <f t="shared" si="2239"/>
        <v>0</v>
      </c>
      <c r="BB1650" s="179">
        <f t="shared" si="2239"/>
        <v>0</v>
      </c>
      <c r="BC1650" s="179">
        <f t="shared" si="2239"/>
        <v>0</v>
      </c>
      <c r="BD1650" s="179">
        <f t="shared" si="2239"/>
        <v>0</v>
      </c>
      <c r="BE1650" s="179">
        <f t="shared" si="2239"/>
        <v>0</v>
      </c>
      <c r="BF1650" s="179">
        <f t="shared" si="2239"/>
        <v>0</v>
      </c>
      <c r="BG1650" s="179">
        <f t="shared" si="2239"/>
        <v>0</v>
      </c>
      <c r="BH1650" s="179">
        <f t="shared" si="2239"/>
        <v>0</v>
      </c>
      <c r="BI1650" s="179">
        <f t="shared" si="2239"/>
        <v>0</v>
      </c>
      <c r="BJ1650" s="179">
        <f t="shared" si="2239"/>
        <v>0</v>
      </c>
      <c r="BK1650" s="179">
        <f t="shared" si="2239"/>
        <v>0</v>
      </c>
      <c r="BL1650" s="179">
        <f t="shared" si="2239"/>
        <v>0</v>
      </c>
      <c r="BM1650" s="179">
        <f t="shared" si="2239"/>
        <v>0</v>
      </c>
      <c r="BN1650" s="179">
        <f t="shared" si="2239"/>
        <v>0</v>
      </c>
      <c r="BO1650" s="179">
        <f t="shared" si="2239"/>
        <v>0</v>
      </c>
      <c r="BP1650" s="179">
        <f t="shared" si="2239"/>
        <v>0</v>
      </c>
      <c r="BQ1650" s="179">
        <f t="shared" si="2239"/>
        <v>0</v>
      </c>
      <c r="BR1650" s="179">
        <f t="shared" si="2239"/>
        <v>0</v>
      </c>
      <c r="BS1650" s="179">
        <f t="shared" si="2239"/>
        <v>0</v>
      </c>
      <c r="BT1650" s="179">
        <f t="shared" si="2239"/>
        <v>0</v>
      </c>
      <c r="BU1650" s="179">
        <f t="shared" si="2239"/>
        <v>0</v>
      </c>
      <c r="BV1650" s="179">
        <f t="shared" si="2239"/>
        <v>0</v>
      </c>
      <c r="BW1650" s="179">
        <f t="shared" si="2239"/>
        <v>0</v>
      </c>
      <c r="BX1650" s="179">
        <f t="shared" si="2239"/>
        <v>0</v>
      </c>
      <c r="BY1650" s="179">
        <f t="shared" si="2239"/>
        <v>0</v>
      </c>
      <c r="BZ1650" s="179">
        <f t="shared" si="2239"/>
        <v>0</v>
      </c>
      <c r="CA1650" s="179">
        <f t="shared" si="2239"/>
        <v>0</v>
      </c>
      <c r="CB1650" s="179">
        <f t="shared" si="2239"/>
        <v>0</v>
      </c>
      <c r="CC1650" s="179">
        <f t="shared" si="2239"/>
        <v>0</v>
      </c>
      <c r="CD1650" s="179">
        <f t="shared" si="2239"/>
        <v>0</v>
      </c>
      <c r="CE1650" s="179">
        <f t="shared" ref="CE1650:CL1650" si="2240">CE1635</f>
        <v>0</v>
      </c>
      <c r="CF1650" s="179">
        <f t="shared" si="2240"/>
        <v>0</v>
      </c>
      <c r="CG1650" s="179">
        <f t="shared" si="2240"/>
        <v>0</v>
      </c>
      <c r="CH1650" s="179">
        <f t="shared" si="2240"/>
        <v>0</v>
      </c>
      <c r="CI1650" s="179">
        <f t="shared" si="2240"/>
        <v>0</v>
      </c>
      <c r="CJ1650" s="179">
        <f t="shared" si="2240"/>
        <v>0</v>
      </c>
      <c r="CK1650" s="179">
        <f t="shared" si="2240"/>
        <v>0</v>
      </c>
      <c r="CL1650" s="179">
        <f t="shared" si="2240"/>
        <v>0</v>
      </c>
      <c r="CN1650" s="60"/>
      <c r="CO1650" s="179">
        <f t="shared" ref="CO1650:DL1650" si="2241">CO1635</f>
        <v>0</v>
      </c>
      <c r="CP1650" s="179">
        <f t="shared" si="2241"/>
        <v>0</v>
      </c>
      <c r="CQ1650" s="179">
        <f t="shared" si="2241"/>
        <v>0</v>
      </c>
      <c r="CR1650" s="179">
        <f t="shared" si="2241"/>
        <v>0</v>
      </c>
      <c r="CS1650" s="179">
        <f t="shared" si="2241"/>
        <v>0</v>
      </c>
      <c r="CT1650" s="179">
        <f t="shared" si="2241"/>
        <v>0</v>
      </c>
      <c r="CU1650" s="179">
        <f t="shared" si="2241"/>
        <v>0</v>
      </c>
      <c r="CV1650" s="179">
        <f t="shared" si="2241"/>
        <v>0</v>
      </c>
      <c r="CW1650" s="179">
        <f t="shared" si="2241"/>
        <v>0</v>
      </c>
      <c r="CX1650" s="179">
        <f t="shared" si="2241"/>
        <v>0</v>
      </c>
      <c r="CY1650" s="179">
        <f t="shared" si="2241"/>
        <v>0</v>
      </c>
      <c r="CZ1650" s="179">
        <f t="shared" si="2241"/>
        <v>0</v>
      </c>
      <c r="DA1650" s="179">
        <f t="shared" si="2241"/>
        <v>0</v>
      </c>
      <c r="DB1650" s="179">
        <f t="shared" si="2241"/>
        <v>0</v>
      </c>
      <c r="DC1650" s="179">
        <f t="shared" si="2241"/>
        <v>0</v>
      </c>
      <c r="DD1650" s="179">
        <f t="shared" si="2241"/>
        <v>0</v>
      </c>
      <c r="DE1650" s="179">
        <f t="shared" si="2241"/>
        <v>0</v>
      </c>
      <c r="DF1650" s="179">
        <f t="shared" si="2241"/>
        <v>0</v>
      </c>
      <c r="DG1650" s="179">
        <f t="shared" si="2241"/>
        <v>0</v>
      </c>
      <c r="DH1650" s="179">
        <f t="shared" si="2241"/>
        <v>0</v>
      </c>
      <c r="DI1650" s="179">
        <f t="shared" si="2241"/>
        <v>0</v>
      </c>
      <c r="DJ1650" s="179">
        <f t="shared" si="2241"/>
        <v>0</v>
      </c>
      <c r="DK1650" s="179">
        <f t="shared" si="2241"/>
        <v>0</v>
      </c>
      <c r="DL1650" s="179">
        <f t="shared" si="2241"/>
        <v>0</v>
      </c>
    </row>
    <row r="1651" spans="1:116" x14ac:dyDescent="0.4">
      <c r="B1651" t="s">
        <v>332</v>
      </c>
      <c r="D1651" t="s">
        <v>774</v>
      </c>
      <c r="E1651" s="8" t="str">
        <f t="shared" si="2225"/>
        <v>1651 GMV-S</v>
      </c>
      <c r="G1651" s="241" t="str">
        <f>IFERROR(SUBSTITUTE(TRIM(MID(G1639, SEARCH("-", G1639) + 1, LEN(G1639))),":",""),"no unit")</f>
        <v>no unit</v>
      </c>
      <c r="H1651" s="12"/>
      <c r="I1651" s="60"/>
      <c r="J1651" s="60"/>
      <c r="K1651" s="15"/>
      <c r="L1651" s="15"/>
      <c r="M1651" s="15"/>
      <c r="N1651" s="15"/>
      <c r="O1651" s="15"/>
      <c r="P1651" s="15"/>
      <c r="R1651" s="15"/>
      <c r="CN1651" s="60"/>
      <c r="CO1651" s="8"/>
      <c r="CP1651" s="8"/>
      <c r="CQ1651" s="8"/>
      <c r="CR1651" s="8"/>
      <c r="CS1651" s="8"/>
      <c r="CT1651" s="8"/>
      <c r="CU1651" s="8"/>
      <c r="CV1651" s="8"/>
      <c r="CW1651" s="8"/>
      <c r="CX1651" s="8"/>
      <c r="CY1651" s="8"/>
      <c r="CZ1651" s="8"/>
      <c r="DA1651" s="8"/>
      <c r="DB1651" s="8"/>
      <c r="DC1651" s="8"/>
      <c r="DD1651" s="8"/>
      <c r="DE1651" s="8"/>
      <c r="DF1651" s="8"/>
      <c r="DG1651" s="8"/>
      <c r="DH1651" s="8"/>
      <c r="DI1651" s="8"/>
      <c r="DJ1651" s="8"/>
      <c r="DK1651" s="8"/>
      <c r="DL1651" s="8"/>
    </row>
    <row r="1652" spans="1:116" x14ac:dyDescent="0.4">
      <c r="B1652" t="s">
        <v>332</v>
      </c>
      <c r="D1652" t="s">
        <v>774</v>
      </c>
      <c r="E1652" s="8" t="str">
        <f t="shared" ref="E1652" si="2242">ROW()&amp;" "&amp;D1652</f>
        <v>1652 GMV-S</v>
      </c>
      <c r="G1652" s="136" t="str">
        <f>G1637</f>
        <v>Secondary revenue driver</v>
      </c>
      <c r="H1652" s="12"/>
      <c r="I1652" s="60"/>
      <c r="J1652" s="60"/>
      <c r="K1652" s="15"/>
      <c r="L1652" s="15"/>
      <c r="M1652" s="15"/>
      <c r="N1652" s="15"/>
      <c r="O1652" s="15"/>
      <c r="P1652" s="15"/>
      <c r="R1652" s="15"/>
      <c r="S1652" s="203" t="str">
        <f>ADDRESS(ROW(S1644),COLUMN(S1644),2)</f>
        <v>S$1644</v>
      </c>
      <c r="T1652" s="203" t="str">
        <f t="shared" ref="T1652:CE1652" si="2243">ADDRESS(ROW(T1644),COLUMN(T1644),2)</f>
        <v>T$1644</v>
      </c>
      <c r="U1652" s="203" t="str">
        <f t="shared" si="2243"/>
        <v>U$1644</v>
      </c>
      <c r="V1652" s="203" t="str">
        <f t="shared" si="2243"/>
        <v>V$1644</v>
      </c>
      <c r="W1652" s="203" t="str">
        <f t="shared" si="2243"/>
        <v>W$1644</v>
      </c>
      <c r="X1652" s="203" t="str">
        <f t="shared" si="2243"/>
        <v>X$1644</v>
      </c>
      <c r="Y1652" s="203" t="str">
        <f t="shared" si="2243"/>
        <v>Y$1644</v>
      </c>
      <c r="Z1652" s="203" t="str">
        <f t="shared" si="2243"/>
        <v>Z$1644</v>
      </c>
      <c r="AA1652" s="203" t="str">
        <f t="shared" si="2243"/>
        <v>AA$1644</v>
      </c>
      <c r="AB1652" s="203" t="str">
        <f t="shared" si="2243"/>
        <v>AB$1644</v>
      </c>
      <c r="AC1652" s="203" t="str">
        <f t="shared" si="2243"/>
        <v>AC$1644</v>
      </c>
      <c r="AD1652" s="203" t="str">
        <f t="shared" si="2243"/>
        <v>AD$1644</v>
      </c>
      <c r="AE1652" s="203" t="str">
        <f t="shared" si="2243"/>
        <v>AE$1644</v>
      </c>
      <c r="AF1652" s="203" t="str">
        <f t="shared" si="2243"/>
        <v>AF$1644</v>
      </c>
      <c r="AG1652" s="203" t="str">
        <f t="shared" si="2243"/>
        <v>AG$1644</v>
      </c>
      <c r="AH1652" s="203" t="str">
        <f t="shared" si="2243"/>
        <v>AH$1644</v>
      </c>
      <c r="AI1652" s="203" t="str">
        <f t="shared" si="2243"/>
        <v>AI$1644</v>
      </c>
      <c r="AJ1652" s="203" t="str">
        <f t="shared" si="2243"/>
        <v>AJ$1644</v>
      </c>
      <c r="AK1652" s="203" t="str">
        <f t="shared" si="2243"/>
        <v>AK$1644</v>
      </c>
      <c r="AL1652" s="203" t="str">
        <f t="shared" si="2243"/>
        <v>AL$1644</v>
      </c>
      <c r="AM1652" s="203" t="str">
        <f t="shared" si="2243"/>
        <v>AM$1644</v>
      </c>
      <c r="AN1652" s="203" t="str">
        <f t="shared" si="2243"/>
        <v>AN$1644</v>
      </c>
      <c r="AO1652" s="203" t="str">
        <f t="shared" si="2243"/>
        <v>AO$1644</v>
      </c>
      <c r="AP1652" s="203" t="str">
        <f t="shared" si="2243"/>
        <v>AP$1644</v>
      </c>
      <c r="AQ1652" s="203" t="str">
        <f t="shared" si="2243"/>
        <v>AQ$1644</v>
      </c>
      <c r="AR1652" s="203" t="str">
        <f t="shared" si="2243"/>
        <v>AR$1644</v>
      </c>
      <c r="AS1652" s="203" t="str">
        <f t="shared" si="2243"/>
        <v>AS$1644</v>
      </c>
      <c r="AT1652" s="203" t="str">
        <f t="shared" si="2243"/>
        <v>AT$1644</v>
      </c>
      <c r="AU1652" s="203" t="str">
        <f t="shared" si="2243"/>
        <v>AU$1644</v>
      </c>
      <c r="AV1652" s="203" t="str">
        <f t="shared" si="2243"/>
        <v>AV$1644</v>
      </c>
      <c r="AW1652" s="203" t="str">
        <f t="shared" si="2243"/>
        <v>AW$1644</v>
      </c>
      <c r="AX1652" s="203" t="str">
        <f t="shared" si="2243"/>
        <v>AX$1644</v>
      </c>
      <c r="AY1652" s="203" t="str">
        <f t="shared" si="2243"/>
        <v>AY$1644</v>
      </c>
      <c r="AZ1652" s="203" t="str">
        <f t="shared" si="2243"/>
        <v>AZ$1644</v>
      </c>
      <c r="BA1652" s="203" t="str">
        <f t="shared" si="2243"/>
        <v>BA$1644</v>
      </c>
      <c r="BB1652" s="203" t="str">
        <f t="shared" si="2243"/>
        <v>BB$1644</v>
      </c>
      <c r="BC1652" s="203" t="str">
        <f t="shared" si="2243"/>
        <v>BC$1644</v>
      </c>
      <c r="BD1652" s="203" t="str">
        <f t="shared" si="2243"/>
        <v>BD$1644</v>
      </c>
      <c r="BE1652" s="203" t="str">
        <f t="shared" si="2243"/>
        <v>BE$1644</v>
      </c>
      <c r="BF1652" s="203" t="str">
        <f t="shared" si="2243"/>
        <v>BF$1644</v>
      </c>
      <c r="BG1652" s="203" t="str">
        <f t="shared" si="2243"/>
        <v>BG$1644</v>
      </c>
      <c r="BH1652" s="203" t="str">
        <f t="shared" si="2243"/>
        <v>BH$1644</v>
      </c>
      <c r="BI1652" s="203" t="str">
        <f t="shared" si="2243"/>
        <v>BI$1644</v>
      </c>
      <c r="BJ1652" s="203" t="str">
        <f t="shared" si="2243"/>
        <v>BJ$1644</v>
      </c>
      <c r="BK1652" s="203" t="str">
        <f t="shared" si="2243"/>
        <v>BK$1644</v>
      </c>
      <c r="BL1652" s="203" t="str">
        <f t="shared" si="2243"/>
        <v>BL$1644</v>
      </c>
      <c r="BM1652" s="203" t="str">
        <f t="shared" si="2243"/>
        <v>BM$1644</v>
      </c>
      <c r="BN1652" s="203" t="str">
        <f t="shared" si="2243"/>
        <v>BN$1644</v>
      </c>
      <c r="BO1652" s="203" t="str">
        <f t="shared" si="2243"/>
        <v>BO$1644</v>
      </c>
      <c r="BP1652" s="203" t="str">
        <f t="shared" si="2243"/>
        <v>BP$1644</v>
      </c>
      <c r="BQ1652" s="203" t="str">
        <f t="shared" si="2243"/>
        <v>BQ$1644</v>
      </c>
      <c r="BR1652" s="203" t="str">
        <f t="shared" si="2243"/>
        <v>BR$1644</v>
      </c>
      <c r="BS1652" s="203" t="str">
        <f t="shared" si="2243"/>
        <v>BS$1644</v>
      </c>
      <c r="BT1652" s="203" t="str">
        <f t="shared" si="2243"/>
        <v>BT$1644</v>
      </c>
      <c r="BU1652" s="203" t="str">
        <f t="shared" si="2243"/>
        <v>BU$1644</v>
      </c>
      <c r="BV1652" s="203" t="str">
        <f t="shared" si="2243"/>
        <v>BV$1644</v>
      </c>
      <c r="BW1652" s="203" t="str">
        <f t="shared" si="2243"/>
        <v>BW$1644</v>
      </c>
      <c r="BX1652" s="203" t="str">
        <f t="shared" si="2243"/>
        <v>BX$1644</v>
      </c>
      <c r="BY1652" s="203" t="str">
        <f t="shared" si="2243"/>
        <v>BY$1644</v>
      </c>
      <c r="BZ1652" s="203" t="str">
        <f t="shared" si="2243"/>
        <v>BZ$1644</v>
      </c>
      <c r="CA1652" s="203" t="str">
        <f t="shared" si="2243"/>
        <v>CA$1644</v>
      </c>
      <c r="CB1652" s="203" t="str">
        <f t="shared" si="2243"/>
        <v>CB$1644</v>
      </c>
      <c r="CC1652" s="203" t="str">
        <f t="shared" si="2243"/>
        <v>CC$1644</v>
      </c>
      <c r="CD1652" s="203" t="str">
        <f t="shared" si="2243"/>
        <v>CD$1644</v>
      </c>
      <c r="CE1652" s="203" t="str">
        <f t="shared" si="2243"/>
        <v>CE$1644</v>
      </c>
      <c r="CF1652" s="203" t="str">
        <f t="shared" ref="CF1652:CL1652" si="2244">ADDRESS(ROW(CF1644),COLUMN(CF1644),2)</f>
        <v>CF$1644</v>
      </c>
      <c r="CG1652" s="203" t="str">
        <f t="shared" si="2244"/>
        <v>CG$1644</v>
      </c>
      <c r="CH1652" s="203" t="str">
        <f t="shared" si="2244"/>
        <v>CH$1644</v>
      </c>
      <c r="CI1652" s="203" t="str">
        <f t="shared" si="2244"/>
        <v>CI$1644</v>
      </c>
      <c r="CJ1652" s="203" t="str">
        <f t="shared" si="2244"/>
        <v>CJ$1644</v>
      </c>
      <c r="CK1652" s="203" t="str">
        <f t="shared" si="2244"/>
        <v>CK$1644</v>
      </c>
      <c r="CL1652" s="203" t="str">
        <f t="shared" si="2244"/>
        <v>CL$1644</v>
      </c>
      <c r="CN1652" s="60"/>
      <c r="CO1652" s="203" t="str">
        <f t="shared" ref="CO1652:DK1652" si="2245">ADDRESS(ROW(CO1644),COLUMN(CO1644),2)</f>
        <v>CO$1644</v>
      </c>
      <c r="CP1652" s="203" t="str">
        <f t="shared" si="2245"/>
        <v>CP$1644</v>
      </c>
      <c r="CQ1652" s="203" t="str">
        <f t="shared" si="2245"/>
        <v>CQ$1644</v>
      </c>
      <c r="CR1652" s="203" t="str">
        <f t="shared" si="2245"/>
        <v>CR$1644</v>
      </c>
      <c r="CS1652" s="203" t="str">
        <f t="shared" si="2245"/>
        <v>CS$1644</v>
      </c>
      <c r="CT1652" s="203" t="str">
        <f t="shared" si="2245"/>
        <v>CT$1644</v>
      </c>
      <c r="CU1652" s="203" t="str">
        <f t="shared" si="2245"/>
        <v>CU$1644</v>
      </c>
      <c r="CV1652" s="203" t="str">
        <f t="shared" si="2245"/>
        <v>CV$1644</v>
      </c>
      <c r="CW1652" s="203" t="str">
        <f t="shared" si="2245"/>
        <v>CW$1644</v>
      </c>
      <c r="CX1652" s="203" t="str">
        <f t="shared" si="2245"/>
        <v>CX$1644</v>
      </c>
      <c r="CY1652" s="203" t="str">
        <f t="shared" si="2245"/>
        <v>CY$1644</v>
      </c>
      <c r="CZ1652" s="203" t="str">
        <f t="shared" si="2245"/>
        <v>CZ$1644</v>
      </c>
      <c r="DA1652" s="203" t="str">
        <f t="shared" si="2245"/>
        <v>DA$1644</v>
      </c>
      <c r="DB1652" s="203" t="str">
        <f t="shared" si="2245"/>
        <v>DB$1644</v>
      </c>
      <c r="DC1652" s="203" t="str">
        <f t="shared" si="2245"/>
        <v>DC$1644</v>
      </c>
      <c r="DD1652" s="203" t="str">
        <f t="shared" si="2245"/>
        <v>DD$1644</v>
      </c>
      <c r="DE1652" s="203" t="str">
        <f t="shared" si="2245"/>
        <v>DE$1644</v>
      </c>
      <c r="DF1652" s="203" t="str">
        <f t="shared" si="2245"/>
        <v>DF$1644</v>
      </c>
      <c r="DG1652" s="203" t="str">
        <f t="shared" si="2245"/>
        <v>DG$1644</v>
      </c>
      <c r="DH1652" s="203" t="str">
        <f t="shared" si="2245"/>
        <v>DH$1644</v>
      </c>
      <c r="DI1652" s="203" t="str">
        <f t="shared" si="2245"/>
        <v>DI$1644</v>
      </c>
      <c r="DJ1652" s="203" t="str">
        <f t="shared" si="2245"/>
        <v>DJ$1644</v>
      </c>
      <c r="DK1652" s="203" t="str">
        <f t="shared" si="2245"/>
        <v>DK$1644</v>
      </c>
      <c r="DL1652" s="203" t="str">
        <f t="shared" ref="DL1652" si="2246">ADDRESS(ROW(DL1644),COLUMN(DL1644),2)</f>
        <v>DL$1644</v>
      </c>
    </row>
    <row r="1653" spans="1:116" x14ac:dyDescent="0.4">
      <c r="B1653" t="s">
        <v>332</v>
      </c>
      <c r="D1653" t="s">
        <v>774</v>
      </c>
      <c r="E1653" s="8" t="str">
        <f t="shared" si="2225"/>
        <v>1653 GMV-S</v>
      </c>
      <c r="G1653" s="136" t="str">
        <f>G1638</f>
        <v>Secondary volume driver</v>
      </c>
      <c r="H1653" s="12"/>
      <c r="I1653" s="60"/>
      <c r="J1653" s="60"/>
      <c r="K1653" s="15"/>
      <c r="L1653" s="15"/>
      <c r="M1653" s="15"/>
      <c r="N1653" s="15"/>
      <c r="O1653" s="15"/>
      <c r="P1653" s="15"/>
      <c r="R1653" s="15"/>
      <c r="S1653" s="179" t="str">
        <f t="shared" ref="S1653:AX1653" si="2247">S1638</f>
        <v>S$19</v>
      </c>
      <c r="T1653" s="179" t="str">
        <f t="shared" si="2247"/>
        <v>T$19</v>
      </c>
      <c r="U1653" s="179" t="str">
        <f t="shared" si="2247"/>
        <v>U$19</v>
      </c>
      <c r="V1653" s="179" t="str">
        <f t="shared" si="2247"/>
        <v>V$19</v>
      </c>
      <c r="W1653" s="179" t="str">
        <f t="shared" si="2247"/>
        <v>W$19</v>
      </c>
      <c r="X1653" s="179" t="str">
        <f t="shared" si="2247"/>
        <v>X$19</v>
      </c>
      <c r="Y1653" s="179" t="str">
        <f t="shared" si="2247"/>
        <v>Y$19</v>
      </c>
      <c r="Z1653" s="179" t="str">
        <f t="shared" si="2247"/>
        <v>Z$19</v>
      </c>
      <c r="AA1653" s="179" t="str">
        <f t="shared" si="2247"/>
        <v>AA$19</v>
      </c>
      <c r="AB1653" s="179" t="str">
        <f t="shared" si="2247"/>
        <v>AB$19</v>
      </c>
      <c r="AC1653" s="179" t="str">
        <f t="shared" si="2247"/>
        <v>AC$19</v>
      </c>
      <c r="AD1653" s="179" t="str">
        <f t="shared" si="2247"/>
        <v>AD$19</v>
      </c>
      <c r="AE1653" s="179" t="str">
        <f t="shared" si="2247"/>
        <v>AE$19</v>
      </c>
      <c r="AF1653" s="179" t="str">
        <f t="shared" si="2247"/>
        <v>AF$19</v>
      </c>
      <c r="AG1653" s="179" t="str">
        <f t="shared" si="2247"/>
        <v>AG$19</v>
      </c>
      <c r="AH1653" s="179" t="str">
        <f t="shared" si="2247"/>
        <v>AH$19</v>
      </c>
      <c r="AI1653" s="179" t="str">
        <f t="shared" si="2247"/>
        <v>AI$19</v>
      </c>
      <c r="AJ1653" s="179" t="str">
        <f t="shared" si="2247"/>
        <v>AJ$19</v>
      </c>
      <c r="AK1653" s="179" t="str">
        <f t="shared" si="2247"/>
        <v>AK$19</v>
      </c>
      <c r="AL1653" s="179" t="str">
        <f t="shared" si="2247"/>
        <v>AL$19</v>
      </c>
      <c r="AM1653" s="179" t="str">
        <f t="shared" si="2247"/>
        <v>AM$19</v>
      </c>
      <c r="AN1653" s="179" t="str">
        <f t="shared" si="2247"/>
        <v>AN$19</v>
      </c>
      <c r="AO1653" s="179" t="str">
        <f t="shared" si="2247"/>
        <v>AO$19</v>
      </c>
      <c r="AP1653" s="179" t="str">
        <f t="shared" si="2247"/>
        <v>AP$19</v>
      </c>
      <c r="AQ1653" s="179" t="str">
        <f t="shared" si="2247"/>
        <v>AQ$19</v>
      </c>
      <c r="AR1653" s="179" t="str">
        <f t="shared" si="2247"/>
        <v>AR$19</v>
      </c>
      <c r="AS1653" s="179" t="str">
        <f t="shared" si="2247"/>
        <v>AS$19</v>
      </c>
      <c r="AT1653" s="179" t="str">
        <f t="shared" si="2247"/>
        <v>AT$19</v>
      </c>
      <c r="AU1653" s="179" t="str">
        <f t="shared" si="2247"/>
        <v>AU$19</v>
      </c>
      <c r="AV1653" s="179" t="str">
        <f t="shared" si="2247"/>
        <v>AV$19</v>
      </c>
      <c r="AW1653" s="179" t="str">
        <f t="shared" si="2247"/>
        <v>AW$19</v>
      </c>
      <c r="AX1653" s="179" t="str">
        <f t="shared" si="2247"/>
        <v>AX$19</v>
      </c>
      <c r="AY1653" s="179" t="str">
        <f t="shared" ref="AY1653:CD1653" si="2248">AY1638</f>
        <v>AY$19</v>
      </c>
      <c r="AZ1653" s="179" t="str">
        <f t="shared" si="2248"/>
        <v>AZ$19</v>
      </c>
      <c r="BA1653" s="179" t="str">
        <f t="shared" si="2248"/>
        <v>BA$19</v>
      </c>
      <c r="BB1653" s="179" t="str">
        <f t="shared" si="2248"/>
        <v>BB$19</v>
      </c>
      <c r="BC1653" s="179" t="str">
        <f t="shared" si="2248"/>
        <v>BC$19</v>
      </c>
      <c r="BD1653" s="179" t="str">
        <f t="shared" si="2248"/>
        <v>BD$19</v>
      </c>
      <c r="BE1653" s="179" t="str">
        <f t="shared" si="2248"/>
        <v>BE$19</v>
      </c>
      <c r="BF1653" s="179" t="str">
        <f t="shared" si="2248"/>
        <v>BF$19</v>
      </c>
      <c r="BG1653" s="179" t="str">
        <f t="shared" si="2248"/>
        <v>BG$19</v>
      </c>
      <c r="BH1653" s="179" t="str">
        <f t="shared" si="2248"/>
        <v>BH$19</v>
      </c>
      <c r="BI1653" s="179" t="str">
        <f t="shared" si="2248"/>
        <v>BI$19</v>
      </c>
      <c r="BJ1653" s="179" t="str">
        <f t="shared" si="2248"/>
        <v>BJ$19</v>
      </c>
      <c r="BK1653" s="179" t="str">
        <f t="shared" si="2248"/>
        <v>BK$19</v>
      </c>
      <c r="BL1653" s="179" t="str">
        <f t="shared" si="2248"/>
        <v>BL$19</v>
      </c>
      <c r="BM1653" s="179" t="str">
        <f t="shared" si="2248"/>
        <v>BM$19</v>
      </c>
      <c r="BN1653" s="179" t="str">
        <f t="shared" si="2248"/>
        <v>BN$19</v>
      </c>
      <c r="BO1653" s="179" t="str">
        <f t="shared" si="2248"/>
        <v>BO$19</v>
      </c>
      <c r="BP1653" s="179" t="str">
        <f t="shared" si="2248"/>
        <v>BP$19</v>
      </c>
      <c r="BQ1653" s="179" t="str">
        <f t="shared" si="2248"/>
        <v>BQ$19</v>
      </c>
      <c r="BR1653" s="179" t="str">
        <f t="shared" si="2248"/>
        <v>BR$19</v>
      </c>
      <c r="BS1653" s="179" t="str">
        <f t="shared" si="2248"/>
        <v>BS$19</v>
      </c>
      <c r="BT1653" s="179" t="str">
        <f t="shared" si="2248"/>
        <v>BT$19</v>
      </c>
      <c r="BU1653" s="179" t="str">
        <f t="shared" si="2248"/>
        <v>BU$19</v>
      </c>
      <c r="BV1653" s="179" t="str">
        <f t="shared" si="2248"/>
        <v>BV$19</v>
      </c>
      <c r="BW1653" s="179" t="str">
        <f t="shared" si="2248"/>
        <v>BW$19</v>
      </c>
      <c r="BX1653" s="179" t="str">
        <f t="shared" si="2248"/>
        <v>BX$19</v>
      </c>
      <c r="BY1653" s="179" t="str">
        <f t="shared" si="2248"/>
        <v>BY$19</v>
      </c>
      <c r="BZ1653" s="179" t="str">
        <f t="shared" si="2248"/>
        <v>BZ$19</v>
      </c>
      <c r="CA1653" s="179" t="str">
        <f t="shared" si="2248"/>
        <v>CA$19</v>
      </c>
      <c r="CB1653" s="179" t="str">
        <f t="shared" si="2248"/>
        <v>CB$19</v>
      </c>
      <c r="CC1653" s="179" t="str">
        <f t="shared" si="2248"/>
        <v>CC$19</v>
      </c>
      <c r="CD1653" s="179" t="str">
        <f t="shared" si="2248"/>
        <v>CD$19</v>
      </c>
      <c r="CE1653" s="179" t="str">
        <f t="shared" ref="CE1653:CL1653" si="2249">CE1638</f>
        <v>CE$19</v>
      </c>
      <c r="CF1653" s="179" t="str">
        <f t="shared" si="2249"/>
        <v>CF$19</v>
      </c>
      <c r="CG1653" s="179" t="str">
        <f t="shared" si="2249"/>
        <v>CG$19</v>
      </c>
      <c r="CH1653" s="179" t="str">
        <f t="shared" si="2249"/>
        <v>CH$19</v>
      </c>
      <c r="CI1653" s="179" t="str">
        <f t="shared" si="2249"/>
        <v>CI$19</v>
      </c>
      <c r="CJ1653" s="179" t="str">
        <f t="shared" si="2249"/>
        <v>CJ$19</v>
      </c>
      <c r="CK1653" s="179" t="str">
        <f t="shared" si="2249"/>
        <v>CK$19</v>
      </c>
      <c r="CL1653" s="179" t="str">
        <f t="shared" si="2249"/>
        <v>CL$19</v>
      </c>
      <c r="CN1653" s="60"/>
      <c r="CO1653" s="179" t="str">
        <f t="shared" ref="CO1653:DL1653" si="2250">CO1638</f>
        <v>CO$19</v>
      </c>
      <c r="CP1653" s="179" t="str">
        <f t="shared" si="2250"/>
        <v>CP$19</v>
      </c>
      <c r="CQ1653" s="179" t="str">
        <f t="shared" si="2250"/>
        <v>CQ$19</v>
      </c>
      <c r="CR1653" s="179" t="str">
        <f t="shared" si="2250"/>
        <v>CR$19</v>
      </c>
      <c r="CS1653" s="179" t="str">
        <f t="shared" si="2250"/>
        <v>CS$19</v>
      </c>
      <c r="CT1653" s="179" t="str">
        <f t="shared" si="2250"/>
        <v>CT$19</v>
      </c>
      <c r="CU1653" s="179" t="str">
        <f t="shared" si="2250"/>
        <v>CU$19</v>
      </c>
      <c r="CV1653" s="179" t="str">
        <f t="shared" si="2250"/>
        <v>CV$19</v>
      </c>
      <c r="CW1653" s="179" t="str">
        <f t="shared" si="2250"/>
        <v>CW$19</v>
      </c>
      <c r="CX1653" s="179" t="str">
        <f t="shared" si="2250"/>
        <v>CX$19</v>
      </c>
      <c r="CY1653" s="179" t="str">
        <f t="shared" si="2250"/>
        <v>CY$19</v>
      </c>
      <c r="CZ1653" s="179" t="str">
        <f t="shared" si="2250"/>
        <v>CZ$19</v>
      </c>
      <c r="DA1653" s="179" t="str">
        <f t="shared" si="2250"/>
        <v>DA$19</v>
      </c>
      <c r="DB1653" s="179" t="str">
        <f t="shared" si="2250"/>
        <v>DB$19</v>
      </c>
      <c r="DC1653" s="179" t="str">
        <f t="shared" si="2250"/>
        <v>DC$19</v>
      </c>
      <c r="DD1653" s="179" t="str">
        <f t="shared" si="2250"/>
        <v>DD$19</v>
      </c>
      <c r="DE1653" s="179" t="str">
        <f t="shared" si="2250"/>
        <v>DE$19</v>
      </c>
      <c r="DF1653" s="179" t="str">
        <f t="shared" si="2250"/>
        <v>DF$19</v>
      </c>
      <c r="DG1653" s="179" t="str">
        <f t="shared" si="2250"/>
        <v>DG$19</v>
      </c>
      <c r="DH1653" s="179" t="str">
        <f t="shared" si="2250"/>
        <v>DH$19</v>
      </c>
      <c r="DI1653" s="179" t="str">
        <f t="shared" si="2250"/>
        <v>DI$19</v>
      </c>
      <c r="DJ1653" s="179" t="str">
        <f t="shared" si="2250"/>
        <v>DJ$19</v>
      </c>
      <c r="DK1653" s="179" t="str">
        <f t="shared" si="2250"/>
        <v>DK$19</v>
      </c>
      <c r="DL1653" s="179" t="str">
        <f t="shared" si="2250"/>
        <v>DL$19</v>
      </c>
    </row>
    <row r="1654" spans="1:116" x14ac:dyDescent="0.4">
      <c r="CO1654" s="8"/>
      <c r="CP1654" s="8"/>
      <c r="CQ1654" s="8"/>
      <c r="CR1654" s="8"/>
      <c r="CS1654" s="8"/>
      <c r="CT1654" s="8"/>
      <c r="CU1654" s="8"/>
      <c r="CV1654" s="8"/>
      <c r="CW1654" s="8"/>
      <c r="CX1654" s="8"/>
      <c r="CY1654" s="8"/>
      <c r="CZ1654" s="8"/>
      <c r="DA1654" s="8"/>
      <c r="DB1654" s="8"/>
      <c r="DC1654" s="8"/>
      <c r="DD1654" s="8"/>
      <c r="DE1654" s="8"/>
      <c r="DF1654" s="8"/>
      <c r="DG1654" s="8"/>
      <c r="DH1654" s="8"/>
      <c r="DI1654" s="8"/>
      <c r="DJ1654" s="8"/>
      <c r="DK1654" s="8"/>
      <c r="DL1654" s="8"/>
    </row>
    <row r="1655" spans="1:116" x14ac:dyDescent="0.4">
      <c r="A1655" s="174"/>
      <c r="E1655" s="8"/>
      <c r="G1655" s="175" t="s">
        <v>490</v>
      </c>
      <c r="H1655" s="174"/>
      <c r="I1655" s="176"/>
      <c r="J1655" s="176"/>
      <c r="K1655" s="197"/>
      <c r="L1655" s="197"/>
      <c r="M1655" s="197"/>
      <c r="N1655" s="197"/>
      <c r="O1655" s="197"/>
      <c r="P1655" s="197"/>
      <c r="R1655" s="198"/>
      <c r="S1655" s="174"/>
      <c r="T1655" s="174"/>
      <c r="U1655" s="174"/>
      <c r="V1655" s="174"/>
      <c r="W1655" s="174"/>
      <c r="X1655" s="174"/>
      <c r="Y1655" s="174"/>
      <c r="Z1655" s="174"/>
      <c r="AA1655" s="174"/>
      <c r="AB1655" s="174"/>
      <c r="AC1655" s="174"/>
      <c r="AD1655" s="174"/>
      <c r="AE1655" s="174"/>
      <c r="AF1655" s="174"/>
      <c r="AG1655" s="174"/>
      <c r="AH1655" s="174"/>
      <c r="AI1655" s="174"/>
      <c r="AJ1655" s="174"/>
      <c r="AK1655" s="174"/>
      <c r="AL1655" s="174"/>
      <c r="AM1655" s="174"/>
      <c r="AN1655" s="174"/>
      <c r="AO1655" s="174"/>
      <c r="AP1655" s="174"/>
      <c r="AQ1655" s="174"/>
      <c r="AR1655" s="174"/>
      <c r="AS1655" s="174"/>
      <c r="AT1655" s="174"/>
      <c r="AU1655" s="174"/>
      <c r="AV1655" s="174"/>
      <c r="AW1655" s="174"/>
      <c r="AX1655" s="174"/>
      <c r="AY1655" s="174"/>
      <c r="AZ1655" s="174"/>
      <c r="BA1655" s="174"/>
      <c r="BB1655" s="174"/>
      <c r="BC1655" s="174"/>
      <c r="BD1655" s="174"/>
      <c r="BE1655" s="174"/>
      <c r="BF1655" s="174"/>
      <c r="BG1655" s="174"/>
      <c r="BH1655" s="174"/>
      <c r="BI1655" s="174"/>
      <c r="BJ1655" s="174"/>
      <c r="BK1655" s="174"/>
      <c r="BL1655" s="174"/>
      <c r="BM1655" s="174"/>
      <c r="BN1655" s="174"/>
      <c r="BO1655" s="174"/>
      <c r="BP1655" s="174"/>
      <c r="BQ1655" s="174"/>
      <c r="BR1655" s="174"/>
      <c r="BS1655" s="174"/>
      <c r="BT1655" s="174"/>
      <c r="BU1655" s="174"/>
      <c r="BV1655" s="174"/>
      <c r="BW1655" s="174"/>
      <c r="BX1655" s="174"/>
      <c r="BY1655" s="174"/>
      <c r="BZ1655" s="174"/>
      <c r="CA1655" s="174"/>
      <c r="CB1655" s="174"/>
      <c r="CC1655" s="174"/>
      <c r="CD1655" s="174"/>
      <c r="CE1655" s="174"/>
      <c r="CF1655" s="174"/>
      <c r="CG1655" s="174"/>
      <c r="CH1655" s="174"/>
      <c r="CI1655" s="174"/>
      <c r="CJ1655" s="174"/>
      <c r="CK1655" s="174"/>
      <c r="CL1655" s="174"/>
      <c r="CN1655" s="176"/>
      <c r="CO1655" s="174"/>
      <c r="CP1655" s="174"/>
      <c r="CQ1655" s="174"/>
      <c r="CR1655" s="174"/>
      <c r="CS1655" s="174"/>
      <c r="CT1655" s="174"/>
      <c r="CU1655" s="174"/>
      <c r="CV1655" s="174"/>
      <c r="CW1655" s="174"/>
      <c r="CX1655" s="174"/>
      <c r="CY1655" s="174"/>
      <c r="CZ1655" s="174"/>
      <c r="DA1655" s="174"/>
      <c r="DB1655" s="174"/>
      <c r="DC1655" s="174"/>
      <c r="DD1655" s="174"/>
      <c r="DE1655" s="174"/>
      <c r="DF1655" s="174"/>
      <c r="DG1655" s="174"/>
      <c r="DH1655" s="174"/>
      <c r="DI1655" s="174"/>
      <c r="DJ1655" s="174"/>
      <c r="DK1655" s="174"/>
      <c r="DL1655" s="174"/>
    </row>
    <row r="1656" spans="1:116" x14ac:dyDescent="0.4">
      <c r="A1656" s="174"/>
      <c r="E1656" s="8"/>
      <c r="G1656" s="175" t="s">
        <v>492</v>
      </c>
      <c r="H1656" s="174"/>
      <c r="I1656" s="176"/>
      <c r="J1656" s="176"/>
      <c r="K1656" s="197"/>
      <c r="L1656" s="197"/>
      <c r="M1656" s="197"/>
      <c r="N1656" s="197"/>
      <c r="O1656" s="197"/>
      <c r="P1656" s="197"/>
      <c r="R1656" s="198"/>
      <c r="S1656" s="174"/>
      <c r="T1656" s="174"/>
      <c r="U1656" s="174"/>
      <c r="V1656" s="174"/>
      <c r="W1656" s="174"/>
      <c r="X1656" s="174"/>
      <c r="Y1656" s="174"/>
      <c r="Z1656" s="174"/>
      <c r="AA1656" s="174"/>
      <c r="AB1656" s="174"/>
      <c r="AC1656" s="174"/>
      <c r="AD1656" s="174"/>
      <c r="AE1656" s="174"/>
      <c r="AF1656" s="174"/>
      <c r="AG1656" s="174"/>
      <c r="AH1656" s="174"/>
      <c r="AI1656" s="174"/>
      <c r="AJ1656" s="174"/>
      <c r="AK1656" s="174"/>
      <c r="AL1656" s="174"/>
      <c r="AM1656" s="174"/>
      <c r="AN1656" s="174"/>
      <c r="AO1656" s="174"/>
      <c r="AP1656" s="174"/>
      <c r="AQ1656" s="174"/>
      <c r="AR1656" s="174"/>
      <c r="AS1656" s="174"/>
      <c r="AT1656" s="174"/>
      <c r="AU1656" s="174"/>
      <c r="AV1656" s="174"/>
      <c r="AW1656" s="174"/>
      <c r="AX1656" s="174"/>
      <c r="AY1656" s="174"/>
      <c r="AZ1656" s="174"/>
      <c r="BA1656" s="174"/>
      <c r="BB1656" s="174"/>
      <c r="BC1656" s="174"/>
      <c r="BD1656" s="174"/>
      <c r="BE1656" s="174"/>
      <c r="BF1656" s="174"/>
      <c r="BG1656" s="174"/>
      <c r="BH1656" s="174"/>
      <c r="BI1656" s="174"/>
      <c r="BJ1656" s="174"/>
      <c r="BK1656" s="174"/>
      <c r="BL1656" s="174"/>
      <c r="BM1656" s="174"/>
      <c r="BN1656" s="174"/>
      <c r="BO1656" s="174"/>
      <c r="BP1656" s="174"/>
      <c r="BQ1656" s="174"/>
      <c r="BR1656" s="174"/>
      <c r="BS1656" s="174"/>
      <c r="BT1656" s="174"/>
      <c r="BU1656" s="174"/>
      <c r="BV1656" s="174"/>
      <c r="BW1656" s="174"/>
      <c r="BX1656" s="174"/>
      <c r="BY1656" s="174"/>
      <c r="BZ1656" s="174"/>
      <c r="CA1656" s="174"/>
      <c r="CB1656" s="174"/>
      <c r="CC1656" s="174"/>
      <c r="CD1656" s="174"/>
      <c r="CE1656" s="174"/>
      <c r="CF1656" s="174"/>
      <c r="CG1656" s="174"/>
      <c r="CH1656" s="174"/>
      <c r="CI1656" s="174"/>
      <c r="CJ1656" s="174"/>
      <c r="CK1656" s="174"/>
      <c r="CL1656" s="174"/>
      <c r="CN1656" s="176"/>
      <c r="CO1656" s="174"/>
      <c r="CP1656" s="174"/>
      <c r="CQ1656" s="174"/>
      <c r="CR1656" s="174"/>
      <c r="CS1656" s="174"/>
      <c r="CT1656" s="174"/>
      <c r="CU1656" s="174"/>
      <c r="CV1656" s="174"/>
      <c r="CW1656" s="174"/>
      <c r="CX1656" s="174"/>
      <c r="CY1656" s="174"/>
      <c r="CZ1656" s="174"/>
      <c r="DA1656" s="174"/>
      <c r="DB1656" s="174"/>
      <c r="DC1656" s="174"/>
      <c r="DD1656" s="174"/>
      <c r="DE1656" s="174"/>
      <c r="DF1656" s="174"/>
      <c r="DG1656" s="174"/>
      <c r="DH1656" s="174"/>
      <c r="DI1656" s="174"/>
      <c r="DJ1656" s="174"/>
      <c r="DK1656" s="174"/>
      <c r="DL1656" s="174"/>
    </row>
    <row r="1657" spans="1:116" x14ac:dyDescent="0.4">
      <c r="A1657" s="174"/>
      <c r="E1657" s="8"/>
      <c r="G1657" s="175" t="s">
        <v>461</v>
      </c>
      <c r="H1657" s="174"/>
      <c r="I1657" s="176"/>
      <c r="J1657" s="176"/>
      <c r="K1657" s="197"/>
      <c r="L1657" s="197"/>
      <c r="M1657" s="197"/>
      <c r="N1657" s="197"/>
      <c r="O1657" s="197"/>
      <c r="P1657" s="197"/>
      <c r="R1657" s="198"/>
      <c r="S1657" s="199" t="str">
        <f t="shared" ref="S1657:AX1657" si="2251">S$20</f>
        <v>S$16</v>
      </c>
      <c r="T1657" s="199" t="str">
        <f t="shared" si="2251"/>
        <v>T$16</v>
      </c>
      <c r="U1657" s="199" t="str">
        <f t="shared" si="2251"/>
        <v>U$16</v>
      </c>
      <c r="V1657" s="199" t="str">
        <f t="shared" si="2251"/>
        <v>V$16</v>
      </c>
      <c r="W1657" s="199" t="str">
        <f t="shared" si="2251"/>
        <v>W$16</v>
      </c>
      <c r="X1657" s="199" t="str">
        <f t="shared" si="2251"/>
        <v>X$16</v>
      </c>
      <c r="Y1657" s="199" t="str">
        <f t="shared" si="2251"/>
        <v>Y$16</v>
      </c>
      <c r="Z1657" s="199" t="str">
        <f t="shared" si="2251"/>
        <v>Z$16</v>
      </c>
      <c r="AA1657" s="199" t="str">
        <f t="shared" si="2251"/>
        <v>AA$16</v>
      </c>
      <c r="AB1657" s="199" t="str">
        <f t="shared" si="2251"/>
        <v>AB$16</v>
      </c>
      <c r="AC1657" s="199" t="str">
        <f t="shared" si="2251"/>
        <v>AC$16</v>
      </c>
      <c r="AD1657" s="199" t="str">
        <f t="shared" si="2251"/>
        <v>AD$16</v>
      </c>
      <c r="AE1657" s="199" t="str">
        <f t="shared" si="2251"/>
        <v>AE$16</v>
      </c>
      <c r="AF1657" s="199" t="str">
        <f t="shared" si="2251"/>
        <v>AF$16</v>
      </c>
      <c r="AG1657" s="199" t="str">
        <f t="shared" si="2251"/>
        <v>AG$16</v>
      </c>
      <c r="AH1657" s="199" t="str">
        <f t="shared" si="2251"/>
        <v>AH$16</v>
      </c>
      <c r="AI1657" s="199" t="str">
        <f t="shared" si="2251"/>
        <v>AI$16</v>
      </c>
      <c r="AJ1657" s="199" t="str">
        <f t="shared" si="2251"/>
        <v>AJ$16</v>
      </c>
      <c r="AK1657" s="199" t="str">
        <f t="shared" si="2251"/>
        <v>AK$16</v>
      </c>
      <c r="AL1657" s="199" t="str">
        <f t="shared" si="2251"/>
        <v>AL$16</v>
      </c>
      <c r="AM1657" s="199" t="str">
        <f t="shared" si="2251"/>
        <v>AM$16</v>
      </c>
      <c r="AN1657" s="199" t="str">
        <f t="shared" si="2251"/>
        <v>AN$16</v>
      </c>
      <c r="AO1657" s="199" t="str">
        <f t="shared" si="2251"/>
        <v>AO$16</v>
      </c>
      <c r="AP1657" s="199" t="str">
        <f t="shared" si="2251"/>
        <v>AP$16</v>
      </c>
      <c r="AQ1657" s="199" t="str">
        <f t="shared" si="2251"/>
        <v>AQ$16</v>
      </c>
      <c r="AR1657" s="199" t="str">
        <f t="shared" si="2251"/>
        <v>AR$16</v>
      </c>
      <c r="AS1657" s="199" t="str">
        <f t="shared" si="2251"/>
        <v>AS$16</v>
      </c>
      <c r="AT1657" s="199" t="str">
        <f t="shared" si="2251"/>
        <v>AT$16</v>
      </c>
      <c r="AU1657" s="199" t="str">
        <f t="shared" si="2251"/>
        <v>AU$16</v>
      </c>
      <c r="AV1657" s="199" t="str">
        <f t="shared" si="2251"/>
        <v>AV$16</v>
      </c>
      <c r="AW1657" s="199" t="str">
        <f t="shared" si="2251"/>
        <v>AW$16</v>
      </c>
      <c r="AX1657" s="199" t="str">
        <f t="shared" si="2251"/>
        <v>AX$16</v>
      </c>
      <c r="AY1657" s="199" t="str">
        <f t="shared" ref="AY1657:CD1657" si="2252">AY$20</f>
        <v>AY$16</v>
      </c>
      <c r="AZ1657" s="199" t="str">
        <f t="shared" si="2252"/>
        <v>AZ$16</v>
      </c>
      <c r="BA1657" s="199" t="str">
        <f t="shared" si="2252"/>
        <v>BA$16</v>
      </c>
      <c r="BB1657" s="199" t="str">
        <f t="shared" si="2252"/>
        <v>BB$16</v>
      </c>
      <c r="BC1657" s="199" t="str">
        <f t="shared" si="2252"/>
        <v>BC$16</v>
      </c>
      <c r="BD1657" s="199" t="str">
        <f t="shared" si="2252"/>
        <v>BD$16</v>
      </c>
      <c r="BE1657" s="199" t="str">
        <f t="shared" si="2252"/>
        <v>BE$16</v>
      </c>
      <c r="BF1657" s="199" t="str">
        <f t="shared" si="2252"/>
        <v>BF$16</v>
      </c>
      <c r="BG1657" s="199" t="str">
        <f t="shared" si="2252"/>
        <v>BG$16</v>
      </c>
      <c r="BH1657" s="199" t="str">
        <f t="shared" si="2252"/>
        <v>BH$16</v>
      </c>
      <c r="BI1657" s="199" t="str">
        <f t="shared" si="2252"/>
        <v>BI$16</v>
      </c>
      <c r="BJ1657" s="199" t="str">
        <f t="shared" si="2252"/>
        <v>BJ$16</v>
      </c>
      <c r="BK1657" s="199" t="str">
        <f t="shared" si="2252"/>
        <v>BK$16</v>
      </c>
      <c r="BL1657" s="199" t="str">
        <f t="shared" si="2252"/>
        <v>BL$16</v>
      </c>
      <c r="BM1657" s="199" t="str">
        <f t="shared" si="2252"/>
        <v>BM$16</v>
      </c>
      <c r="BN1657" s="199" t="str">
        <f t="shared" si="2252"/>
        <v>BN$16</v>
      </c>
      <c r="BO1657" s="199" t="str">
        <f t="shared" si="2252"/>
        <v>BO$16</v>
      </c>
      <c r="BP1657" s="199" t="str">
        <f t="shared" si="2252"/>
        <v>BP$16</v>
      </c>
      <c r="BQ1657" s="199" t="str">
        <f t="shared" si="2252"/>
        <v>BQ$16</v>
      </c>
      <c r="BR1657" s="199" t="str">
        <f t="shared" si="2252"/>
        <v>BR$16</v>
      </c>
      <c r="BS1657" s="199" t="str">
        <f t="shared" si="2252"/>
        <v>BS$16</v>
      </c>
      <c r="BT1657" s="199" t="str">
        <f t="shared" si="2252"/>
        <v>BT$16</v>
      </c>
      <c r="BU1657" s="199" t="str">
        <f t="shared" si="2252"/>
        <v>BU$16</v>
      </c>
      <c r="BV1657" s="199" t="str">
        <f t="shared" si="2252"/>
        <v>BV$16</v>
      </c>
      <c r="BW1657" s="199" t="str">
        <f t="shared" si="2252"/>
        <v>BW$16</v>
      </c>
      <c r="BX1657" s="199" t="str">
        <f t="shared" si="2252"/>
        <v>BX$16</v>
      </c>
      <c r="BY1657" s="199" t="str">
        <f t="shared" si="2252"/>
        <v>BY$16</v>
      </c>
      <c r="BZ1657" s="199" t="str">
        <f t="shared" si="2252"/>
        <v>BZ$16</v>
      </c>
      <c r="CA1657" s="199" t="str">
        <f t="shared" si="2252"/>
        <v>CA$16</v>
      </c>
      <c r="CB1657" s="199" t="str">
        <f t="shared" si="2252"/>
        <v>CB$16</v>
      </c>
      <c r="CC1657" s="199" t="str">
        <f t="shared" si="2252"/>
        <v>CC$16</v>
      </c>
      <c r="CD1657" s="199" t="str">
        <f t="shared" si="2252"/>
        <v>CD$16</v>
      </c>
      <c r="CE1657" s="199" t="str">
        <f t="shared" ref="CE1657:CL1657" si="2253">CE$20</f>
        <v>CE$16</v>
      </c>
      <c r="CF1657" s="199" t="str">
        <f t="shared" si="2253"/>
        <v>CF$16</v>
      </c>
      <c r="CG1657" s="199" t="str">
        <f t="shared" si="2253"/>
        <v>CG$16</v>
      </c>
      <c r="CH1657" s="199" t="str">
        <f t="shared" si="2253"/>
        <v>CH$16</v>
      </c>
      <c r="CI1657" s="199" t="str">
        <f t="shared" si="2253"/>
        <v>CI$16</v>
      </c>
      <c r="CJ1657" s="199" t="str">
        <f t="shared" si="2253"/>
        <v>CJ$16</v>
      </c>
      <c r="CK1657" s="199" t="str">
        <f t="shared" si="2253"/>
        <v>CK$16</v>
      </c>
      <c r="CL1657" s="199" t="str">
        <f t="shared" si="2253"/>
        <v>CL$16</v>
      </c>
      <c r="CN1657" s="176"/>
      <c r="CO1657" s="199" t="str">
        <f t="shared" ref="CO1657:DL1657" si="2254">CO$20</f>
        <v>CO$16</v>
      </c>
      <c r="CP1657" s="199" t="str">
        <f t="shared" si="2254"/>
        <v>CP$16</v>
      </c>
      <c r="CQ1657" s="199" t="str">
        <f t="shared" si="2254"/>
        <v>CQ$16</v>
      </c>
      <c r="CR1657" s="199" t="str">
        <f t="shared" si="2254"/>
        <v>CR$16</v>
      </c>
      <c r="CS1657" s="199" t="str">
        <f t="shared" si="2254"/>
        <v>CS$16</v>
      </c>
      <c r="CT1657" s="199" t="str">
        <f t="shared" si="2254"/>
        <v>CT$16</v>
      </c>
      <c r="CU1657" s="199" t="str">
        <f t="shared" si="2254"/>
        <v>CU$16</v>
      </c>
      <c r="CV1657" s="199" t="str">
        <f t="shared" si="2254"/>
        <v>CV$16</v>
      </c>
      <c r="CW1657" s="199" t="str">
        <f t="shared" si="2254"/>
        <v>CW$16</v>
      </c>
      <c r="CX1657" s="199" t="str">
        <f t="shared" si="2254"/>
        <v>CX$16</v>
      </c>
      <c r="CY1657" s="199" t="str">
        <f t="shared" si="2254"/>
        <v>CY$16</v>
      </c>
      <c r="CZ1657" s="199" t="str">
        <f t="shared" si="2254"/>
        <v>CZ$16</v>
      </c>
      <c r="DA1657" s="199" t="str">
        <f t="shared" si="2254"/>
        <v>DA$16</v>
      </c>
      <c r="DB1657" s="199" t="str">
        <f t="shared" si="2254"/>
        <v>DB$16</v>
      </c>
      <c r="DC1657" s="199" t="str">
        <f t="shared" si="2254"/>
        <v>DC$16</v>
      </c>
      <c r="DD1657" s="199" t="str">
        <f t="shared" si="2254"/>
        <v>DD$16</v>
      </c>
      <c r="DE1657" s="199" t="str">
        <f t="shared" si="2254"/>
        <v>DE$16</v>
      </c>
      <c r="DF1657" s="199" t="str">
        <f t="shared" si="2254"/>
        <v>DF$16</v>
      </c>
      <c r="DG1657" s="199" t="str">
        <f t="shared" si="2254"/>
        <v>DG$16</v>
      </c>
      <c r="DH1657" s="199" t="str">
        <f t="shared" si="2254"/>
        <v>DH$16</v>
      </c>
      <c r="DI1657" s="199" t="str">
        <f t="shared" si="2254"/>
        <v>DI$16</v>
      </c>
      <c r="DJ1657" s="199" t="str">
        <f t="shared" si="2254"/>
        <v>DJ$16</v>
      </c>
      <c r="DK1657" s="199" t="str">
        <f t="shared" si="2254"/>
        <v>DK$16</v>
      </c>
      <c r="DL1657" s="199" t="str">
        <f t="shared" si="2254"/>
        <v>DL$16</v>
      </c>
    </row>
    <row r="1658" spans="1:116" x14ac:dyDescent="0.4">
      <c r="A1658" s="174"/>
      <c r="E1658" s="8"/>
      <c r="G1658" s="175" t="s">
        <v>462</v>
      </c>
      <c r="H1658" s="200"/>
      <c r="I1658" s="201"/>
      <c r="J1658" s="201"/>
      <c r="K1658" s="202"/>
      <c r="L1658" s="202"/>
      <c r="M1658" s="202"/>
      <c r="N1658" s="202"/>
      <c r="O1658" s="202"/>
      <c r="P1658" s="202"/>
      <c r="R1658" s="202"/>
      <c r="S1658" s="199" t="str">
        <f t="shared" ref="S1658:AX1658" si="2255">S$21</f>
        <v>S$17</v>
      </c>
      <c r="T1658" s="199" t="str">
        <f t="shared" si="2255"/>
        <v>T$17</v>
      </c>
      <c r="U1658" s="199" t="str">
        <f t="shared" si="2255"/>
        <v>U$17</v>
      </c>
      <c r="V1658" s="199" t="str">
        <f t="shared" si="2255"/>
        <v>V$17</v>
      </c>
      <c r="W1658" s="199" t="str">
        <f t="shared" si="2255"/>
        <v>W$17</v>
      </c>
      <c r="X1658" s="199" t="str">
        <f t="shared" si="2255"/>
        <v>X$17</v>
      </c>
      <c r="Y1658" s="199" t="str">
        <f t="shared" si="2255"/>
        <v>Y$17</v>
      </c>
      <c r="Z1658" s="199" t="str">
        <f t="shared" si="2255"/>
        <v>Z$17</v>
      </c>
      <c r="AA1658" s="199" t="str">
        <f t="shared" si="2255"/>
        <v>AA$17</v>
      </c>
      <c r="AB1658" s="199" t="str">
        <f t="shared" si="2255"/>
        <v>AB$17</v>
      </c>
      <c r="AC1658" s="199" t="str">
        <f t="shared" si="2255"/>
        <v>AC$17</v>
      </c>
      <c r="AD1658" s="199" t="str">
        <f t="shared" si="2255"/>
        <v>AD$17</v>
      </c>
      <c r="AE1658" s="199" t="str">
        <f t="shared" si="2255"/>
        <v>AE$17</v>
      </c>
      <c r="AF1658" s="199" t="str">
        <f t="shared" si="2255"/>
        <v>AF$17</v>
      </c>
      <c r="AG1658" s="199" t="str">
        <f t="shared" si="2255"/>
        <v>AG$17</v>
      </c>
      <c r="AH1658" s="199" t="str">
        <f t="shared" si="2255"/>
        <v>AH$17</v>
      </c>
      <c r="AI1658" s="199" t="str">
        <f t="shared" si="2255"/>
        <v>AI$17</v>
      </c>
      <c r="AJ1658" s="199" t="str">
        <f t="shared" si="2255"/>
        <v>AJ$17</v>
      </c>
      <c r="AK1658" s="199" t="str">
        <f t="shared" si="2255"/>
        <v>AK$17</v>
      </c>
      <c r="AL1658" s="199" t="str">
        <f t="shared" si="2255"/>
        <v>AL$17</v>
      </c>
      <c r="AM1658" s="199" t="str">
        <f t="shared" si="2255"/>
        <v>AM$17</v>
      </c>
      <c r="AN1658" s="199" t="str">
        <f t="shared" si="2255"/>
        <v>AN$17</v>
      </c>
      <c r="AO1658" s="199" t="str">
        <f t="shared" si="2255"/>
        <v>AO$17</v>
      </c>
      <c r="AP1658" s="199" t="str">
        <f t="shared" si="2255"/>
        <v>AP$17</v>
      </c>
      <c r="AQ1658" s="199" t="str">
        <f t="shared" si="2255"/>
        <v>AQ$17</v>
      </c>
      <c r="AR1658" s="199" t="str">
        <f t="shared" si="2255"/>
        <v>AR$17</v>
      </c>
      <c r="AS1658" s="199" t="str">
        <f t="shared" si="2255"/>
        <v>AS$17</v>
      </c>
      <c r="AT1658" s="199" t="str">
        <f t="shared" si="2255"/>
        <v>AT$17</v>
      </c>
      <c r="AU1658" s="199" t="str">
        <f t="shared" si="2255"/>
        <v>AU$17</v>
      </c>
      <c r="AV1658" s="199" t="str">
        <f t="shared" si="2255"/>
        <v>AV$17</v>
      </c>
      <c r="AW1658" s="199" t="str">
        <f t="shared" si="2255"/>
        <v>AW$17</v>
      </c>
      <c r="AX1658" s="199" t="str">
        <f t="shared" si="2255"/>
        <v>AX$17</v>
      </c>
      <c r="AY1658" s="199" t="str">
        <f t="shared" ref="AY1658:CD1658" si="2256">AY$21</f>
        <v>AY$17</v>
      </c>
      <c r="AZ1658" s="199" t="str">
        <f t="shared" si="2256"/>
        <v>AZ$17</v>
      </c>
      <c r="BA1658" s="199" t="str">
        <f t="shared" si="2256"/>
        <v>BA$17</v>
      </c>
      <c r="BB1658" s="199" t="str">
        <f t="shared" si="2256"/>
        <v>BB$17</v>
      </c>
      <c r="BC1658" s="199" t="str">
        <f t="shared" si="2256"/>
        <v>BC$17</v>
      </c>
      <c r="BD1658" s="199" t="str">
        <f t="shared" si="2256"/>
        <v>BD$17</v>
      </c>
      <c r="BE1658" s="199" t="str">
        <f t="shared" si="2256"/>
        <v>BE$17</v>
      </c>
      <c r="BF1658" s="199" t="str">
        <f t="shared" si="2256"/>
        <v>BF$17</v>
      </c>
      <c r="BG1658" s="199" t="str">
        <f t="shared" si="2256"/>
        <v>BG$17</v>
      </c>
      <c r="BH1658" s="199" t="str">
        <f t="shared" si="2256"/>
        <v>BH$17</v>
      </c>
      <c r="BI1658" s="199" t="str">
        <f t="shared" si="2256"/>
        <v>BI$17</v>
      </c>
      <c r="BJ1658" s="199" t="str">
        <f t="shared" si="2256"/>
        <v>BJ$17</v>
      </c>
      <c r="BK1658" s="199" t="str">
        <f t="shared" si="2256"/>
        <v>BK$17</v>
      </c>
      <c r="BL1658" s="199" t="str">
        <f t="shared" si="2256"/>
        <v>BL$17</v>
      </c>
      <c r="BM1658" s="199" t="str">
        <f t="shared" si="2256"/>
        <v>BM$17</v>
      </c>
      <c r="BN1658" s="199" t="str">
        <f t="shared" si="2256"/>
        <v>BN$17</v>
      </c>
      <c r="BO1658" s="199" t="str">
        <f t="shared" si="2256"/>
        <v>BO$17</v>
      </c>
      <c r="BP1658" s="199" t="str">
        <f t="shared" si="2256"/>
        <v>BP$17</v>
      </c>
      <c r="BQ1658" s="199" t="str">
        <f t="shared" si="2256"/>
        <v>BQ$17</v>
      </c>
      <c r="BR1658" s="199" t="str">
        <f t="shared" si="2256"/>
        <v>BR$17</v>
      </c>
      <c r="BS1658" s="199" t="str">
        <f t="shared" si="2256"/>
        <v>BS$17</v>
      </c>
      <c r="BT1658" s="199" t="str">
        <f t="shared" si="2256"/>
        <v>BT$17</v>
      </c>
      <c r="BU1658" s="199" t="str">
        <f t="shared" si="2256"/>
        <v>BU$17</v>
      </c>
      <c r="BV1658" s="199" t="str">
        <f t="shared" si="2256"/>
        <v>BV$17</v>
      </c>
      <c r="BW1658" s="199" t="str">
        <f t="shared" si="2256"/>
        <v>BW$17</v>
      </c>
      <c r="BX1658" s="199" t="str">
        <f t="shared" si="2256"/>
        <v>BX$17</v>
      </c>
      <c r="BY1658" s="199" t="str">
        <f t="shared" si="2256"/>
        <v>BY$17</v>
      </c>
      <c r="BZ1658" s="199" t="str">
        <f t="shared" si="2256"/>
        <v>BZ$17</v>
      </c>
      <c r="CA1658" s="199" t="str">
        <f t="shared" si="2256"/>
        <v>CA$17</v>
      </c>
      <c r="CB1658" s="199" t="str">
        <f t="shared" si="2256"/>
        <v>CB$17</v>
      </c>
      <c r="CC1658" s="199" t="str">
        <f t="shared" si="2256"/>
        <v>CC$17</v>
      </c>
      <c r="CD1658" s="199" t="str">
        <f t="shared" si="2256"/>
        <v>CD$17</v>
      </c>
      <c r="CE1658" s="199" t="str">
        <f t="shared" ref="CE1658:CL1658" si="2257">CE$21</f>
        <v>CE$17</v>
      </c>
      <c r="CF1658" s="199" t="str">
        <f t="shared" si="2257"/>
        <v>CF$17</v>
      </c>
      <c r="CG1658" s="199" t="str">
        <f t="shared" si="2257"/>
        <v>CG$17</v>
      </c>
      <c r="CH1658" s="199" t="str">
        <f t="shared" si="2257"/>
        <v>CH$17</v>
      </c>
      <c r="CI1658" s="199" t="str">
        <f t="shared" si="2257"/>
        <v>CI$17</v>
      </c>
      <c r="CJ1658" s="199" t="str">
        <f t="shared" si="2257"/>
        <v>CJ$17</v>
      </c>
      <c r="CK1658" s="199" t="str">
        <f t="shared" si="2257"/>
        <v>CK$17</v>
      </c>
      <c r="CL1658" s="199" t="str">
        <f t="shared" si="2257"/>
        <v>CL$17</v>
      </c>
      <c r="CN1658" s="201"/>
      <c r="CO1658" s="199" t="str">
        <f t="shared" ref="CO1658:DL1658" si="2258">CO$21</f>
        <v>CO$17</v>
      </c>
      <c r="CP1658" s="199" t="str">
        <f t="shared" si="2258"/>
        <v>CP$17</v>
      </c>
      <c r="CQ1658" s="199" t="str">
        <f t="shared" si="2258"/>
        <v>CQ$17</v>
      </c>
      <c r="CR1658" s="199" t="str">
        <f t="shared" si="2258"/>
        <v>CR$17</v>
      </c>
      <c r="CS1658" s="199" t="str">
        <f t="shared" si="2258"/>
        <v>CS$17</v>
      </c>
      <c r="CT1658" s="199" t="str">
        <f t="shared" si="2258"/>
        <v>CT$17</v>
      </c>
      <c r="CU1658" s="199" t="str">
        <f t="shared" si="2258"/>
        <v>CU$17</v>
      </c>
      <c r="CV1658" s="199" t="str">
        <f t="shared" si="2258"/>
        <v>CV$17</v>
      </c>
      <c r="CW1658" s="199" t="str">
        <f t="shared" si="2258"/>
        <v>CW$17</v>
      </c>
      <c r="CX1658" s="199" t="str">
        <f t="shared" si="2258"/>
        <v>CX$17</v>
      </c>
      <c r="CY1658" s="199" t="str">
        <f t="shared" si="2258"/>
        <v>CY$17</v>
      </c>
      <c r="CZ1658" s="199" t="str">
        <f t="shared" si="2258"/>
        <v>CZ$17</v>
      </c>
      <c r="DA1658" s="199" t="str">
        <f t="shared" si="2258"/>
        <v>DA$17</v>
      </c>
      <c r="DB1658" s="199" t="str">
        <f t="shared" si="2258"/>
        <v>DB$17</v>
      </c>
      <c r="DC1658" s="199" t="str">
        <f t="shared" si="2258"/>
        <v>DC$17</v>
      </c>
      <c r="DD1658" s="199" t="str">
        <f t="shared" si="2258"/>
        <v>DD$17</v>
      </c>
      <c r="DE1658" s="199" t="str">
        <f t="shared" si="2258"/>
        <v>DE$17</v>
      </c>
      <c r="DF1658" s="199" t="str">
        <f t="shared" si="2258"/>
        <v>DF$17</v>
      </c>
      <c r="DG1658" s="199" t="str">
        <f t="shared" si="2258"/>
        <v>DG$17</v>
      </c>
      <c r="DH1658" s="199" t="str">
        <f t="shared" si="2258"/>
        <v>DH$17</v>
      </c>
      <c r="DI1658" s="199" t="str">
        <f t="shared" si="2258"/>
        <v>DI$17</v>
      </c>
      <c r="DJ1658" s="199" t="str">
        <f t="shared" si="2258"/>
        <v>DJ$17</v>
      </c>
      <c r="DK1658" s="199" t="str">
        <f t="shared" si="2258"/>
        <v>DK$17</v>
      </c>
      <c r="DL1658" s="199" t="str">
        <f t="shared" si="2258"/>
        <v>DL$17</v>
      </c>
    </row>
    <row r="1659" spans="1:116" x14ac:dyDescent="0.4">
      <c r="A1659" s="174"/>
      <c r="E1659" s="8"/>
      <c r="G1659" s="175" t="s">
        <v>491</v>
      </c>
      <c r="H1659" s="200"/>
      <c r="I1659" s="201"/>
      <c r="J1659" s="201"/>
      <c r="K1659" s="202"/>
      <c r="L1659" s="202"/>
      <c r="M1659" s="202"/>
      <c r="N1659" s="202"/>
      <c r="O1659" s="202"/>
      <c r="P1659" s="202"/>
      <c r="R1659" s="202"/>
      <c r="S1659" s="190"/>
      <c r="T1659" s="190"/>
      <c r="U1659" s="190"/>
      <c r="V1659" s="190"/>
      <c r="W1659" s="190"/>
      <c r="X1659" s="190"/>
      <c r="Y1659" s="190"/>
      <c r="Z1659" s="190"/>
      <c r="AA1659" s="190"/>
      <c r="AB1659" s="190"/>
      <c r="AC1659" s="190"/>
      <c r="AD1659" s="190"/>
      <c r="AE1659" s="190"/>
      <c r="AF1659" s="190"/>
      <c r="AG1659" s="190"/>
      <c r="AH1659" s="190"/>
      <c r="AI1659" s="190"/>
      <c r="AJ1659" s="190"/>
      <c r="AK1659" s="190"/>
      <c r="AL1659" s="190"/>
      <c r="AM1659" s="190"/>
      <c r="AN1659" s="190"/>
      <c r="AO1659" s="190"/>
      <c r="AP1659" s="190"/>
      <c r="AQ1659" s="190"/>
      <c r="AR1659" s="190"/>
      <c r="AS1659" s="190"/>
      <c r="AT1659" s="190"/>
      <c r="AU1659" s="190"/>
      <c r="AV1659" s="190"/>
      <c r="AW1659" s="190"/>
      <c r="AX1659" s="190"/>
      <c r="AY1659" s="190"/>
      <c r="AZ1659" s="190"/>
      <c r="BA1659" s="190"/>
      <c r="BB1659" s="190"/>
      <c r="BC1659" s="190"/>
      <c r="BD1659" s="190"/>
      <c r="BE1659" s="190"/>
      <c r="BF1659" s="190"/>
      <c r="BG1659" s="190"/>
      <c r="BH1659" s="190"/>
      <c r="BI1659" s="190"/>
      <c r="BJ1659" s="190"/>
      <c r="BK1659" s="190"/>
      <c r="BL1659" s="190"/>
      <c r="BM1659" s="190"/>
      <c r="BN1659" s="190"/>
      <c r="BO1659" s="190"/>
      <c r="BP1659" s="190"/>
      <c r="BQ1659" s="190"/>
      <c r="BR1659" s="190"/>
      <c r="BS1659" s="190"/>
      <c r="BT1659" s="190"/>
      <c r="BU1659" s="190"/>
      <c r="BV1659" s="190"/>
      <c r="BW1659" s="190"/>
      <c r="BX1659" s="190"/>
      <c r="BY1659" s="190"/>
      <c r="BZ1659" s="190"/>
      <c r="CA1659" s="190"/>
      <c r="CB1659" s="190"/>
      <c r="CC1659" s="190"/>
      <c r="CD1659" s="190"/>
      <c r="CE1659" s="190"/>
      <c r="CF1659" s="190"/>
      <c r="CG1659" s="190"/>
      <c r="CH1659" s="190"/>
      <c r="CI1659" s="190"/>
      <c r="CJ1659" s="190"/>
      <c r="CK1659" s="190"/>
      <c r="CL1659" s="190"/>
      <c r="CN1659" s="201"/>
      <c r="CO1659" s="190"/>
      <c r="CP1659" s="190"/>
      <c r="CQ1659" s="190"/>
      <c r="CR1659" s="190"/>
      <c r="CS1659" s="190"/>
      <c r="CT1659" s="190"/>
      <c r="CU1659" s="190"/>
      <c r="CV1659" s="190"/>
      <c r="CW1659" s="190"/>
      <c r="CX1659" s="190"/>
      <c r="CY1659" s="190"/>
      <c r="CZ1659" s="190"/>
      <c r="DA1659" s="190"/>
      <c r="DB1659" s="190"/>
      <c r="DC1659" s="190"/>
      <c r="DD1659" s="190"/>
      <c r="DE1659" s="190"/>
      <c r="DF1659" s="190"/>
      <c r="DG1659" s="190"/>
      <c r="DH1659" s="190"/>
      <c r="DI1659" s="190"/>
      <c r="DJ1659" s="190"/>
      <c r="DK1659" s="190"/>
      <c r="DL1659" s="190"/>
    </row>
    <row r="1660" spans="1:116" x14ac:dyDescent="0.4">
      <c r="A1660" s="174"/>
      <c r="E1660" s="8"/>
      <c r="G1660" s="175" t="s">
        <v>505</v>
      </c>
      <c r="H1660" s="200"/>
      <c r="I1660" s="201"/>
      <c r="J1660" s="201"/>
      <c r="K1660" s="202"/>
      <c r="L1660" s="202"/>
      <c r="M1660" s="202"/>
      <c r="N1660" s="202"/>
      <c r="O1660" s="202"/>
      <c r="P1660" s="202"/>
      <c r="R1660" s="202"/>
      <c r="S1660" s="190"/>
      <c r="T1660" s="190"/>
      <c r="U1660" s="190"/>
      <c r="V1660" s="190"/>
      <c r="W1660" s="190"/>
      <c r="X1660" s="190"/>
      <c r="Y1660" s="190"/>
      <c r="Z1660" s="190"/>
      <c r="AA1660" s="190"/>
      <c r="AB1660" s="190"/>
      <c r="AC1660" s="190"/>
      <c r="AD1660" s="190"/>
      <c r="AE1660" s="190"/>
      <c r="AF1660" s="190"/>
      <c r="AG1660" s="190"/>
      <c r="AH1660" s="190"/>
      <c r="AI1660" s="190"/>
      <c r="AJ1660" s="190"/>
      <c r="AK1660" s="190"/>
      <c r="AL1660" s="190"/>
      <c r="AM1660" s="190"/>
      <c r="AN1660" s="190"/>
      <c r="AO1660" s="190"/>
      <c r="AP1660" s="190"/>
      <c r="AQ1660" s="190"/>
      <c r="AR1660" s="190"/>
      <c r="AS1660" s="190"/>
      <c r="AT1660" s="190"/>
      <c r="AU1660" s="190"/>
      <c r="AV1660" s="190"/>
      <c r="AW1660" s="190"/>
      <c r="AX1660" s="190"/>
      <c r="AY1660" s="190"/>
      <c r="AZ1660" s="190"/>
      <c r="BA1660" s="190"/>
      <c r="BB1660" s="190"/>
      <c r="BC1660" s="190"/>
      <c r="BD1660" s="190"/>
      <c r="BE1660" s="190"/>
      <c r="BF1660" s="190"/>
      <c r="BG1660" s="190"/>
      <c r="BH1660" s="190"/>
      <c r="BI1660" s="190"/>
      <c r="BJ1660" s="190"/>
      <c r="BK1660" s="190"/>
      <c r="BL1660" s="190"/>
      <c r="BM1660" s="190"/>
      <c r="BN1660" s="190"/>
      <c r="BO1660" s="190"/>
      <c r="BP1660" s="190"/>
      <c r="BQ1660" s="190"/>
      <c r="BR1660" s="190"/>
      <c r="BS1660" s="190"/>
      <c r="BT1660" s="190"/>
      <c r="BU1660" s="190"/>
      <c r="BV1660" s="190"/>
      <c r="BW1660" s="190"/>
      <c r="BX1660" s="190"/>
      <c r="BY1660" s="190"/>
      <c r="BZ1660" s="190"/>
      <c r="CA1660" s="190"/>
      <c r="CB1660" s="190"/>
      <c r="CC1660" s="190"/>
      <c r="CD1660" s="190"/>
      <c r="CE1660" s="190"/>
      <c r="CF1660" s="190"/>
      <c r="CG1660" s="190"/>
      <c r="CH1660" s="190"/>
      <c r="CI1660" s="190"/>
      <c r="CJ1660" s="190"/>
      <c r="CK1660" s="190"/>
      <c r="CL1660" s="190"/>
      <c r="CN1660" s="201"/>
      <c r="CO1660" s="190"/>
      <c r="CP1660" s="190"/>
      <c r="CQ1660" s="190"/>
      <c r="CR1660" s="190"/>
      <c r="CS1660" s="190"/>
      <c r="CT1660" s="190"/>
      <c r="CU1660" s="190"/>
      <c r="CV1660" s="190"/>
      <c r="CW1660" s="190"/>
      <c r="CX1660" s="190"/>
      <c r="CY1660" s="190"/>
      <c r="CZ1660" s="190"/>
      <c r="DA1660" s="190"/>
      <c r="DB1660" s="190"/>
      <c r="DC1660" s="190"/>
      <c r="DD1660" s="190"/>
      <c r="DE1660" s="190"/>
      <c r="DF1660" s="190"/>
      <c r="DG1660" s="190"/>
      <c r="DH1660" s="190"/>
      <c r="DI1660" s="190"/>
      <c r="DJ1660" s="190"/>
      <c r="DK1660" s="190"/>
      <c r="DL1660" s="190"/>
    </row>
    <row r="1661" spans="1:116" x14ac:dyDescent="0.4">
      <c r="A1661" s="174"/>
      <c r="E1661" s="8"/>
      <c r="G1661" s="175" t="s">
        <v>463</v>
      </c>
      <c r="H1661" s="200"/>
      <c r="I1661" s="201"/>
      <c r="J1661" s="201"/>
      <c r="K1661" s="202"/>
      <c r="L1661" s="202"/>
      <c r="M1661" s="202"/>
      <c r="N1661" s="202"/>
      <c r="O1661" s="202"/>
      <c r="P1661" s="202"/>
      <c r="R1661" s="202"/>
      <c r="S1661" s="190" t="str">
        <f t="shared" ref="S1661:AX1661" si="2259">S$22</f>
        <v>S$18</v>
      </c>
      <c r="T1661" s="190" t="str">
        <f t="shared" si="2259"/>
        <v>T$18</v>
      </c>
      <c r="U1661" s="190" t="str">
        <f t="shared" si="2259"/>
        <v>U$18</v>
      </c>
      <c r="V1661" s="190" t="str">
        <f t="shared" si="2259"/>
        <v>V$18</v>
      </c>
      <c r="W1661" s="190" t="str">
        <f t="shared" si="2259"/>
        <v>W$18</v>
      </c>
      <c r="X1661" s="190" t="str">
        <f t="shared" si="2259"/>
        <v>X$18</v>
      </c>
      <c r="Y1661" s="190" t="str">
        <f t="shared" si="2259"/>
        <v>Y$18</v>
      </c>
      <c r="Z1661" s="190" t="str">
        <f t="shared" si="2259"/>
        <v>Z$18</v>
      </c>
      <c r="AA1661" s="190" t="str">
        <f t="shared" si="2259"/>
        <v>AA$18</v>
      </c>
      <c r="AB1661" s="190" t="str">
        <f t="shared" si="2259"/>
        <v>AB$18</v>
      </c>
      <c r="AC1661" s="190" t="str">
        <f t="shared" si="2259"/>
        <v>AC$18</v>
      </c>
      <c r="AD1661" s="190" t="str">
        <f t="shared" si="2259"/>
        <v>AD$18</v>
      </c>
      <c r="AE1661" s="190" t="str">
        <f t="shared" si="2259"/>
        <v>AE$18</v>
      </c>
      <c r="AF1661" s="190" t="str">
        <f t="shared" si="2259"/>
        <v>AF$18</v>
      </c>
      <c r="AG1661" s="190" t="str">
        <f t="shared" si="2259"/>
        <v>AG$18</v>
      </c>
      <c r="AH1661" s="190" t="str">
        <f t="shared" si="2259"/>
        <v>AH$18</v>
      </c>
      <c r="AI1661" s="190" t="str">
        <f t="shared" si="2259"/>
        <v>AI$18</v>
      </c>
      <c r="AJ1661" s="190" t="str">
        <f t="shared" si="2259"/>
        <v>AJ$18</v>
      </c>
      <c r="AK1661" s="190" t="str">
        <f t="shared" si="2259"/>
        <v>AK$18</v>
      </c>
      <c r="AL1661" s="190" t="str">
        <f t="shared" si="2259"/>
        <v>AL$18</v>
      </c>
      <c r="AM1661" s="190" t="str">
        <f t="shared" si="2259"/>
        <v>AM$18</v>
      </c>
      <c r="AN1661" s="190" t="str">
        <f t="shared" si="2259"/>
        <v>AN$18</v>
      </c>
      <c r="AO1661" s="190" t="str">
        <f t="shared" si="2259"/>
        <v>AO$18</v>
      </c>
      <c r="AP1661" s="190" t="str">
        <f t="shared" si="2259"/>
        <v>AP$18</v>
      </c>
      <c r="AQ1661" s="190" t="str">
        <f t="shared" si="2259"/>
        <v>AQ$18</v>
      </c>
      <c r="AR1661" s="190" t="str">
        <f t="shared" si="2259"/>
        <v>AR$18</v>
      </c>
      <c r="AS1661" s="190" t="str">
        <f t="shared" si="2259"/>
        <v>AS$18</v>
      </c>
      <c r="AT1661" s="190" t="str">
        <f t="shared" si="2259"/>
        <v>AT$18</v>
      </c>
      <c r="AU1661" s="190" t="str">
        <f t="shared" si="2259"/>
        <v>AU$18</v>
      </c>
      <c r="AV1661" s="190" t="str">
        <f t="shared" si="2259"/>
        <v>AV$18</v>
      </c>
      <c r="AW1661" s="190" t="str">
        <f t="shared" si="2259"/>
        <v>AW$18</v>
      </c>
      <c r="AX1661" s="190" t="str">
        <f t="shared" si="2259"/>
        <v>AX$18</v>
      </c>
      <c r="AY1661" s="190" t="str">
        <f t="shared" ref="AY1661:CD1661" si="2260">AY$22</f>
        <v>AY$18</v>
      </c>
      <c r="AZ1661" s="190" t="str">
        <f t="shared" si="2260"/>
        <v>AZ$18</v>
      </c>
      <c r="BA1661" s="190" t="str">
        <f t="shared" si="2260"/>
        <v>BA$18</v>
      </c>
      <c r="BB1661" s="190" t="str">
        <f t="shared" si="2260"/>
        <v>BB$18</v>
      </c>
      <c r="BC1661" s="190" t="str">
        <f t="shared" si="2260"/>
        <v>BC$18</v>
      </c>
      <c r="BD1661" s="190" t="str">
        <f t="shared" si="2260"/>
        <v>BD$18</v>
      </c>
      <c r="BE1661" s="190" t="str">
        <f t="shared" si="2260"/>
        <v>BE$18</v>
      </c>
      <c r="BF1661" s="190" t="str">
        <f t="shared" si="2260"/>
        <v>BF$18</v>
      </c>
      <c r="BG1661" s="190" t="str">
        <f t="shared" si="2260"/>
        <v>BG$18</v>
      </c>
      <c r="BH1661" s="190" t="str">
        <f t="shared" si="2260"/>
        <v>BH$18</v>
      </c>
      <c r="BI1661" s="190" t="str">
        <f t="shared" si="2260"/>
        <v>BI$18</v>
      </c>
      <c r="BJ1661" s="190" t="str">
        <f t="shared" si="2260"/>
        <v>BJ$18</v>
      </c>
      <c r="BK1661" s="190" t="str">
        <f t="shared" si="2260"/>
        <v>BK$18</v>
      </c>
      <c r="BL1661" s="190" t="str">
        <f t="shared" si="2260"/>
        <v>BL$18</v>
      </c>
      <c r="BM1661" s="190" t="str">
        <f t="shared" si="2260"/>
        <v>BM$18</v>
      </c>
      <c r="BN1661" s="190" t="str">
        <f t="shared" si="2260"/>
        <v>BN$18</v>
      </c>
      <c r="BO1661" s="190" t="str">
        <f t="shared" si="2260"/>
        <v>BO$18</v>
      </c>
      <c r="BP1661" s="190" t="str">
        <f t="shared" si="2260"/>
        <v>BP$18</v>
      </c>
      <c r="BQ1661" s="190" t="str">
        <f t="shared" si="2260"/>
        <v>BQ$18</v>
      </c>
      <c r="BR1661" s="190" t="str">
        <f t="shared" si="2260"/>
        <v>BR$18</v>
      </c>
      <c r="BS1661" s="190" t="str">
        <f t="shared" si="2260"/>
        <v>BS$18</v>
      </c>
      <c r="BT1661" s="190" t="str">
        <f t="shared" si="2260"/>
        <v>BT$18</v>
      </c>
      <c r="BU1661" s="190" t="str">
        <f t="shared" si="2260"/>
        <v>BU$18</v>
      </c>
      <c r="BV1661" s="190" t="str">
        <f t="shared" si="2260"/>
        <v>BV$18</v>
      </c>
      <c r="BW1661" s="190" t="str">
        <f t="shared" si="2260"/>
        <v>BW$18</v>
      </c>
      <c r="BX1661" s="190" t="str">
        <f t="shared" si="2260"/>
        <v>BX$18</v>
      </c>
      <c r="BY1661" s="190" t="str">
        <f t="shared" si="2260"/>
        <v>BY$18</v>
      </c>
      <c r="BZ1661" s="190" t="str">
        <f t="shared" si="2260"/>
        <v>BZ$18</v>
      </c>
      <c r="CA1661" s="190" t="str">
        <f t="shared" si="2260"/>
        <v>CA$18</v>
      </c>
      <c r="CB1661" s="190" t="str">
        <f t="shared" si="2260"/>
        <v>CB$18</v>
      </c>
      <c r="CC1661" s="190" t="str">
        <f t="shared" si="2260"/>
        <v>CC$18</v>
      </c>
      <c r="CD1661" s="190" t="str">
        <f t="shared" si="2260"/>
        <v>CD$18</v>
      </c>
      <c r="CE1661" s="190" t="str">
        <f t="shared" ref="CE1661:CL1661" si="2261">CE$22</f>
        <v>CE$18</v>
      </c>
      <c r="CF1661" s="190" t="str">
        <f t="shared" si="2261"/>
        <v>CF$18</v>
      </c>
      <c r="CG1661" s="190" t="str">
        <f t="shared" si="2261"/>
        <v>CG$18</v>
      </c>
      <c r="CH1661" s="190" t="str">
        <f t="shared" si="2261"/>
        <v>CH$18</v>
      </c>
      <c r="CI1661" s="190" t="str">
        <f t="shared" si="2261"/>
        <v>CI$18</v>
      </c>
      <c r="CJ1661" s="190" t="str">
        <f t="shared" si="2261"/>
        <v>CJ$18</v>
      </c>
      <c r="CK1661" s="190" t="str">
        <f t="shared" si="2261"/>
        <v>CK$18</v>
      </c>
      <c r="CL1661" s="190" t="str">
        <f t="shared" si="2261"/>
        <v>CL$18</v>
      </c>
      <c r="CN1661" s="201"/>
      <c r="CO1661" s="190" t="str">
        <f t="shared" ref="CO1661:DL1661" si="2262">CO$22</f>
        <v>CO$18</v>
      </c>
      <c r="CP1661" s="190" t="str">
        <f t="shared" si="2262"/>
        <v>CP$18</v>
      </c>
      <c r="CQ1661" s="190" t="str">
        <f t="shared" si="2262"/>
        <v>CQ$18</v>
      </c>
      <c r="CR1661" s="190" t="str">
        <f t="shared" si="2262"/>
        <v>CR$18</v>
      </c>
      <c r="CS1661" s="190" t="str">
        <f t="shared" si="2262"/>
        <v>CS$18</v>
      </c>
      <c r="CT1661" s="190" t="str">
        <f t="shared" si="2262"/>
        <v>CT$18</v>
      </c>
      <c r="CU1661" s="190" t="str">
        <f t="shared" si="2262"/>
        <v>CU$18</v>
      </c>
      <c r="CV1661" s="190" t="str">
        <f t="shared" si="2262"/>
        <v>CV$18</v>
      </c>
      <c r="CW1661" s="190" t="str">
        <f t="shared" si="2262"/>
        <v>CW$18</v>
      </c>
      <c r="CX1661" s="190" t="str">
        <f t="shared" si="2262"/>
        <v>CX$18</v>
      </c>
      <c r="CY1661" s="190" t="str">
        <f t="shared" si="2262"/>
        <v>CY$18</v>
      </c>
      <c r="CZ1661" s="190" t="str">
        <f t="shared" si="2262"/>
        <v>CZ$18</v>
      </c>
      <c r="DA1661" s="190" t="str">
        <f t="shared" si="2262"/>
        <v>DA$18</v>
      </c>
      <c r="DB1661" s="190" t="str">
        <f t="shared" si="2262"/>
        <v>DB$18</v>
      </c>
      <c r="DC1661" s="190" t="str">
        <f t="shared" si="2262"/>
        <v>DC$18</v>
      </c>
      <c r="DD1661" s="190" t="str">
        <f t="shared" si="2262"/>
        <v>DD$18</v>
      </c>
      <c r="DE1661" s="190" t="str">
        <f t="shared" si="2262"/>
        <v>DE$18</v>
      </c>
      <c r="DF1661" s="190" t="str">
        <f t="shared" si="2262"/>
        <v>DF$18</v>
      </c>
      <c r="DG1661" s="190" t="str">
        <f t="shared" si="2262"/>
        <v>DG$18</v>
      </c>
      <c r="DH1661" s="190" t="str">
        <f t="shared" si="2262"/>
        <v>DH$18</v>
      </c>
      <c r="DI1661" s="190" t="str">
        <f t="shared" si="2262"/>
        <v>DI$18</v>
      </c>
      <c r="DJ1661" s="190" t="str">
        <f t="shared" si="2262"/>
        <v>DJ$18</v>
      </c>
      <c r="DK1661" s="190" t="str">
        <f t="shared" si="2262"/>
        <v>DK$18</v>
      </c>
      <c r="DL1661" s="190" t="str">
        <f t="shared" si="2262"/>
        <v>DL$18</v>
      </c>
    </row>
    <row r="1662" spans="1:116" x14ac:dyDescent="0.4">
      <c r="A1662" s="174"/>
      <c r="E1662" s="8"/>
      <c r="G1662" s="175" t="s">
        <v>464</v>
      </c>
      <c r="H1662" s="200"/>
      <c r="I1662" s="201"/>
      <c r="J1662" s="201"/>
      <c r="K1662" s="202"/>
      <c r="L1662" s="202"/>
      <c r="M1662" s="202"/>
      <c r="N1662" s="202"/>
      <c r="O1662" s="202"/>
      <c r="P1662" s="202"/>
      <c r="R1662" s="202"/>
      <c r="S1662" s="190" t="str">
        <f t="shared" ref="S1662:AX1662" si="2263">S$23</f>
        <v>S$19</v>
      </c>
      <c r="T1662" s="190" t="str">
        <f t="shared" si="2263"/>
        <v>T$19</v>
      </c>
      <c r="U1662" s="190" t="str">
        <f t="shared" si="2263"/>
        <v>U$19</v>
      </c>
      <c r="V1662" s="190" t="str">
        <f t="shared" si="2263"/>
        <v>V$19</v>
      </c>
      <c r="W1662" s="190" t="str">
        <f t="shared" si="2263"/>
        <v>W$19</v>
      </c>
      <c r="X1662" s="190" t="str">
        <f t="shared" si="2263"/>
        <v>X$19</v>
      </c>
      <c r="Y1662" s="190" t="str">
        <f t="shared" si="2263"/>
        <v>Y$19</v>
      </c>
      <c r="Z1662" s="190" t="str">
        <f t="shared" si="2263"/>
        <v>Z$19</v>
      </c>
      <c r="AA1662" s="190" t="str">
        <f t="shared" si="2263"/>
        <v>AA$19</v>
      </c>
      <c r="AB1662" s="190" t="str">
        <f t="shared" si="2263"/>
        <v>AB$19</v>
      </c>
      <c r="AC1662" s="190" t="str">
        <f t="shared" si="2263"/>
        <v>AC$19</v>
      </c>
      <c r="AD1662" s="190" t="str">
        <f t="shared" si="2263"/>
        <v>AD$19</v>
      </c>
      <c r="AE1662" s="190" t="str">
        <f t="shared" si="2263"/>
        <v>AE$19</v>
      </c>
      <c r="AF1662" s="190" t="str">
        <f t="shared" si="2263"/>
        <v>AF$19</v>
      </c>
      <c r="AG1662" s="190" t="str">
        <f t="shared" si="2263"/>
        <v>AG$19</v>
      </c>
      <c r="AH1662" s="190" t="str">
        <f t="shared" si="2263"/>
        <v>AH$19</v>
      </c>
      <c r="AI1662" s="190" t="str">
        <f t="shared" si="2263"/>
        <v>AI$19</v>
      </c>
      <c r="AJ1662" s="190" t="str">
        <f t="shared" si="2263"/>
        <v>AJ$19</v>
      </c>
      <c r="AK1662" s="190" t="str">
        <f t="shared" si="2263"/>
        <v>AK$19</v>
      </c>
      <c r="AL1662" s="190" t="str">
        <f t="shared" si="2263"/>
        <v>AL$19</v>
      </c>
      <c r="AM1662" s="190" t="str">
        <f t="shared" si="2263"/>
        <v>AM$19</v>
      </c>
      <c r="AN1662" s="190" t="str">
        <f t="shared" si="2263"/>
        <v>AN$19</v>
      </c>
      <c r="AO1662" s="190" t="str">
        <f t="shared" si="2263"/>
        <v>AO$19</v>
      </c>
      <c r="AP1662" s="190" t="str">
        <f t="shared" si="2263"/>
        <v>AP$19</v>
      </c>
      <c r="AQ1662" s="190" t="str">
        <f t="shared" si="2263"/>
        <v>AQ$19</v>
      </c>
      <c r="AR1662" s="190" t="str">
        <f t="shared" si="2263"/>
        <v>AR$19</v>
      </c>
      <c r="AS1662" s="190" t="str">
        <f t="shared" si="2263"/>
        <v>AS$19</v>
      </c>
      <c r="AT1662" s="190" t="str">
        <f t="shared" si="2263"/>
        <v>AT$19</v>
      </c>
      <c r="AU1662" s="190" t="str">
        <f t="shared" si="2263"/>
        <v>AU$19</v>
      </c>
      <c r="AV1662" s="190" t="str">
        <f t="shared" si="2263"/>
        <v>AV$19</v>
      </c>
      <c r="AW1662" s="190" t="str">
        <f t="shared" si="2263"/>
        <v>AW$19</v>
      </c>
      <c r="AX1662" s="190" t="str">
        <f t="shared" si="2263"/>
        <v>AX$19</v>
      </c>
      <c r="AY1662" s="190" t="str">
        <f t="shared" ref="AY1662:CD1662" si="2264">AY$23</f>
        <v>AY$19</v>
      </c>
      <c r="AZ1662" s="190" t="str">
        <f t="shared" si="2264"/>
        <v>AZ$19</v>
      </c>
      <c r="BA1662" s="190" t="str">
        <f t="shared" si="2264"/>
        <v>BA$19</v>
      </c>
      <c r="BB1662" s="190" t="str">
        <f t="shared" si="2264"/>
        <v>BB$19</v>
      </c>
      <c r="BC1662" s="190" t="str">
        <f t="shared" si="2264"/>
        <v>BC$19</v>
      </c>
      <c r="BD1662" s="190" t="str">
        <f t="shared" si="2264"/>
        <v>BD$19</v>
      </c>
      <c r="BE1662" s="190" t="str">
        <f t="shared" si="2264"/>
        <v>BE$19</v>
      </c>
      <c r="BF1662" s="190" t="str">
        <f t="shared" si="2264"/>
        <v>BF$19</v>
      </c>
      <c r="BG1662" s="190" t="str">
        <f t="shared" si="2264"/>
        <v>BG$19</v>
      </c>
      <c r="BH1662" s="190" t="str">
        <f t="shared" si="2264"/>
        <v>BH$19</v>
      </c>
      <c r="BI1662" s="190" t="str">
        <f t="shared" si="2264"/>
        <v>BI$19</v>
      </c>
      <c r="BJ1662" s="190" t="str">
        <f t="shared" si="2264"/>
        <v>BJ$19</v>
      </c>
      <c r="BK1662" s="190" t="str">
        <f t="shared" si="2264"/>
        <v>BK$19</v>
      </c>
      <c r="BL1662" s="190" t="str">
        <f t="shared" si="2264"/>
        <v>BL$19</v>
      </c>
      <c r="BM1662" s="190" t="str">
        <f t="shared" si="2264"/>
        <v>BM$19</v>
      </c>
      <c r="BN1662" s="190" t="str">
        <f t="shared" si="2264"/>
        <v>BN$19</v>
      </c>
      <c r="BO1662" s="190" t="str">
        <f t="shared" si="2264"/>
        <v>BO$19</v>
      </c>
      <c r="BP1662" s="190" t="str">
        <f t="shared" si="2264"/>
        <v>BP$19</v>
      </c>
      <c r="BQ1662" s="190" t="str">
        <f t="shared" si="2264"/>
        <v>BQ$19</v>
      </c>
      <c r="BR1662" s="190" t="str">
        <f t="shared" si="2264"/>
        <v>BR$19</v>
      </c>
      <c r="BS1662" s="190" t="str">
        <f t="shared" si="2264"/>
        <v>BS$19</v>
      </c>
      <c r="BT1662" s="190" t="str">
        <f t="shared" si="2264"/>
        <v>BT$19</v>
      </c>
      <c r="BU1662" s="190" t="str">
        <f t="shared" si="2264"/>
        <v>BU$19</v>
      </c>
      <c r="BV1662" s="190" t="str">
        <f t="shared" si="2264"/>
        <v>BV$19</v>
      </c>
      <c r="BW1662" s="190" t="str">
        <f t="shared" si="2264"/>
        <v>BW$19</v>
      </c>
      <c r="BX1662" s="190" t="str">
        <f t="shared" si="2264"/>
        <v>BX$19</v>
      </c>
      <c r="BY1662" s="190" t="str">
        <f t="shared" si="2264"/>
        <v>BY$19</v>
      </c>
      <c r="BZ1662" s="190" t="str">
        <f t="shared" si="2264"/>
        <v>BZ$19</v>
      </c>
      <c r="CA1662" s="190" t="str">
        <f t="shared" si="2264"/>
        <v>CA$19</v>
      </c>
      <c r="CB1662" s="190" t="str">
        <f t="shared" si="2264"/>
        <v>CB$19</v>
      </c>
      <c r="CC1662" s="190" t="str">
        <f t="shared" si="2264"/>
        <v>CC$19</v>
      </c>
      <c r="CD1662" s="190" t="str">
        <f t="shared" si="2264"/>
        <v>CD$19</v>
      </c>
      <c r="CE1662" s="190" t="str">
        <f t="shared" ref="CE1662:CL1662" si="2265">CE$23</f>
        <v>CE$19</v>
      </c>
      <c r="CF1662" s="190" t="str">
        <f t="shared" si="2265"/>
        <v>CF$19</v>
      </c>
      <c r="CG1662" s="190" t="str">
        <f t="shared" si="2265"/>
        <v>CG$19</v>
      </c>
      <c r="CH1662" s="190" t="str">
        <f t="shared" si="2265"/>
        <v>CH$19</v>
      </c>
      <c r="CI1662" s="190" t="str">
        <f t="shared" si="2265"/>
        <v>CI$19</v>
      </c>
      <c r="CJ1662" s="190" t="str">
        <f t="shared" si="2265"/>
        <v>CJ$19</v>
      </c>
      <c r="CK1662" s="190" t="str">
        <f t="shared" si="2265"/>
        <v>CK$19</v>
      </c>
      <c r="CL1662" s="190" t="str">
        <f t="shared" si="2265"/>
        <v>CL$19</v>
      </c>
      <c r="CN1662" s="201"/>
      <c r="CO1662" s="190" t="str">
        <f t="shared" ref="CO1662:DL1662" si="2266">CO$23</f>
        <v>CO$19</v>
      </c>
      <c r="CP1662" s="190" t="str">
        <f t="shared" si="2266"/>
        <v>CP$19</v>
      </c>
      <c r="CQ1662" s="190" t="str">
        <f t="shared" si="2266"/>
        <v>CQ$19</v>
      </c>
      <c r="CR1662" s="190" t="str">
        <f t="shared" si="2266"/>
        <v>CR$19</v>
      </c>
      <c r="CS1662" s="190" t="str">
        <f t="shared" si="2266"/>
        <v>CS$19</v>
      </c>
      <c r="CT1662" s="190" t="str">
        <f t="shared" si="2266"/>
        <v>CT$19</v>
      </c>
      <c r="CU1662" s="190" t="str">
        <f t="shared" si="2266"/>
        <v>CU$19</v>
      </c>
      <c r="CV1662" s="190" t="str">
        <f t="shared" si="2266"/>
        <v>CV$19</v>
      </c>
      <c r="CW1662" s="190" t="str">
        <f t="shared" si="2266"/>
        <v>CW$19</v>
      </c>
      <c r="CX1662" s="190" t="str">
        <f t="shared" si="2266"/>
        <v>CX$19</v>
      </c>
      <c r="CY1662" s="190" t="str">
        <f t="shared" si="2266"/>
        <v>CY$19</v>
      </c>
      <c r="CZ1662" s="190" t="str">
        <f t="shared" si="2266"/>
        <v>CZ$19</v>
      </c>
      <c r="DA1662" s="190" t="str">
        <f t="shared" si="2266"/>
        <v>DA$19</v>
      </c>
      <c r="DB1662" s="190" t="str">
        <f t="shared" si="2266"/>
        <v>DB$19</v>
      </c>
      <c r="DC1662" s="190" t="str">
        <f t="shared" si="2266"/>
        <v>DC$19</v>
      </c>
      <c r="DD1662" s="190" t="str">
        <f t="shared" si="2266"/>
        <v>DD$19</v>
      </c>
      <c r="DE1662" s="190" t="str">
        <f t="shared" si="2266"/>
        <v>DE$19</v>
      </c>
      <c r="DF1662" s="190" t="str">
        <f t="shared" si="2266"/>
        <v>DF$19</v>
      </c>
      <c r="DG1662" s="190" t="str">
        <f t="shared" si="2266"/>
        <v>DG$19</v>
      </c>
      <c r="DH1662" s="190" t="str">
        <f t="shared" si="2266"/>
        <v>DH$19</v>
      </c>
      <c r="DI1662" s="190" t="str">
        <f t="shared" si="2266"/>
        <v>DI$19</v>
      </c>
      <c r="DJ1662" s="190" t="str">
        <f t="shared" si="2266"/>
        <v>DJ$19</v>
      </c>
      <c r="DK1662" s="190" t="str">
        <f t="shared" si="2266"/>
        <v>DK$19</v>
      </c>
      <c r="DL1662" s="190" t="str">
        <f t="shared" si="2266"/>
        <v>DL$19</v>
      </c>
    </row>
    <row r="1663" spans="1:116" x14ac:dyDescent="0.4">
      <c r="A1663" s="48" t="s">
        <v>218</v>
      </c>
      <c r="B1663" s="31" t="s">
        <v>81</v>
      </c>
      <c r="C1663" s="31"/>
      <c r="D1663" t="s">
        <v>775</v>
      </c>
      <c r="E1663" s="8" t="str">
        <f t="shared" ref="E1663:E1672" si="2267">ROW()&amp;" "&amp;D1663</f>
        <v>1663 SUBR-S</v>
      </c>
      <c r="F1663" t="s">
        <v>345</v>
      </c>
      <c r="G1663" s="70" t="s">
        <v>167</v>
      </c>
      <c r="H1663" s="48"/>
      <c r="I1663" s="297"/>
      <c r="J1663" s="297"/>
      <c r="K1663" s="48"/>
      <c r="L1663" s="48"/>
      <c r="M1663" s="48"/>
      <c r="N1663" s="48"/>
      <c r="O1663" s="48"/>
      <c r="P1663" s="48"/>
      <c r="R1663" s="70"/>
      <c r="S1663" s="298"/>
      <c r="T1663" s="298"/>
      <c r="U1663" s="298"/>
      <c r="V1663" s="298"/>
      <c r="W1663" s="298"/>
      <c r="X1663" s="298"/>
      <c r="Y1663" s="298"/>
      <c r="Z1663" s="298"/>
      <c r="AA1663" s="298"/>
      <c r="AB1663" s="298"/>
      <c r="AC1663" s="298"/>
      <c r="AD1663" s="298"/>
      <c r="AE1663" s="298"/>
      <c r="AF1663" s="298"/>
      <c r="AG1663" s="298"/>
      <c r="AH1663" s="298"/>
      <c r="AI1663" s="298"/>
      <c r="AJ1663" s="298"/>
      <c r="AK1663" s="298"/>
      <c r="AL1663" s="298"/>
      <c r="AM1663" s="298"/>
      <c r="AN1663" s="298"/>
      <c r="AO1663" s="298"/>
      <c r="AP1663" s="298"/>
      <c r="AQ1663" s="298"/>
      <c r="AR1663" s="298"/>
      <c r="AS1663" s="298"/>
      <c r="AT1663" s="298"/>
      <c r="AU1663" s="298"/>
      <c r="AV1663" s="298"/>
      <c r="AW1663" s="298"/>
      <c r="AX1663" s="298"/>
      <c r="AY1663" s="298"/>
      <c r="AZ1663" s="298"/>
      <c r="BA1663" s="298"/>
      <c r="BB1663" s="298"/>
      <c r="BC1663" s="298"/>
      <c r="BD1663" s="298"/>
      <c r="BE1663" s="298"/>
      <c r="BF1663" s="298"/>
      <c r="BG1663" s="298"/>
      <c r="BH1663" s="298"/>
      <c r="BI1663" s="298"/>
      <c r="BJ1663" s="298"/>
      <c r="BK1663" s="298"/>
      <c r="BL1663" s="298"/>
      <c r="BM1663" s="298"/>
      <c r="BN1663" s="298"/>
      <c r="BO1663" s="298"/>
      <c r="BP1663" s="298"/>
      <c r="BQ1663" s="298"/>
      <c r="BR1663" s="298"/>
      <c r="BS1663" s="298"/>
      <c r="BT1663" s="298"/>
      <c r="BU1663" s="298"/>
      <c r="BV1663" s="298"/>
      <c r="BW1663" s="298"/>
      <c r="BX1663" s="298"/>
      <c r="BY1663" s="298"/>
      <c r="BZ1663" s="298"/>
      <c r="CA1663" s="298"/>
      <c r="CB1663" s="298"/>
      <c r="CC1663" s="298"/>
      <c r="CD1663" s="298"/>
      <c r="CE1663" s="298"/>
      <c r="CF1663" s="298"/>
      <c r="CG1663" s="298"/>
      <c r="CH1663" s="298"/>
      <c r="CI1663" s="298"/>
      <c r="CJ1663" s="298"/>
      <c r="CK1663" s="298"/>
      <c r="CL1663" s="298"/>
      <c r="CN1663" s="297"/>
      <c r="CO1663" s="298"/>
      <c r="CP1663" s="298"/>
      <c r="CQ1663" s="298"/>
      <c r="CR1663" s="298"/>
      <c r="CS1663" s="298"/>
      <c r="CT1663" s="298"/>
      <c r="CU1663" s="298"/>
      <c r="CV1663" s="298"/>
      <c r="CW1663" s="298"/>
      <c r="CX1663" s="298"/>
      <c r="CY1663" s="298"/>
      <c r="CZ1663" s="298"/>
      <c r="DA1663" s="298"/>
      <c r="DB1663" s="298"/>
      <c r="DC1663" s="298"/>
      <c r="DD1663" s="298"/>
      <c r="DE1663" s="298"/>
      <c r="DF1663" s="298"/>
      <c r="DG1663" s="298"/>
      <c r="DH1663" s="298"/>
      <c r="DI1663" s="298"/>
      <c r="DJ1663" s="298"/>
      <c r="DK1663" s="298"/>
      <c r="DL1663" s="298"/>
    </row>
    <row r="1664" spans="1:116" x14ac:dyDescent="0.4">
      <c r="B1664" s="6"/>
      <c r="C1664" s="6"/>
      <c r="D1664" t="s">
        <v>775</v>
      </c>
      <c r="E1664" s="8" t="str">
        <f t="shared" si="2267"/>
        <v>1664 SUBR-S</v>
      </c>
      <c r="G1664" s="95" t="s">
        <v>444</v>
      </c>
      <c r="H1664" s="12"/>
      <c r="I1664" s="60"/>
      <c r="J1664" s="60"/>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N1664" s="60"/>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c r="DK1664" s="72"/>
      <c r="DL1664" s="72"/>
    </row>
    <row r="1665" spans="2:116" x14ac:dyDescent="0.4">
      <c r="B1665" s="6"/>
      <c r="C1665" s="6"/>
      <c r="D1665" t="s">
        <v>775</v>
      </c>
      <c r="E1665" s="8" t="str">
        <f t="shared" si="2267"/>
        <v>1665 SUBR-S</v>
      </c>
      <c r="G1665" s="158" t="s">
        <v>71</v>
      </c>
      <c r="K1665" s="15">
        <f>SUMIF($4:$4,K$2-1,1663:1663)</f>
        <v>0</v>
      </c>
      <c r="L1665" s="15">
        <f ca="1">K1670</f>
        <v>873.31583344098976</v>
      </c>
      <c r="M1665" s="15">
        <f ca="1">L1670</f>
        <v>559.23660365944113</v>
      </c>
      <c r="N1665" s="15">
        <f ca="1">M1670</f>
        <v>389.52072352166994</v>
      </c>
      <c r="O1665" s="15">
        <f ca="1">N1670</f>
        <v>297.8130356526824</v>
      </c>
      <c r="P1665" s="15">
        <f ca="1">O1670</f>
        <v>248.25786139645848</v>
      </c>
      <c r="R1665" s="15"/>
      <c r="S1665" s="76">
        <f t="shared" ref="S1665" si="2268">R1670</f>
        <v>0</v>
      </c>
      <c r="T1665" s="76">
        <f t="shared" ref="T1665:AY1665" ca="1" si="2269">S1670</f>
        <v>95</v>
      </c>
      <c r="U1665" s="76">
        <f t="shared" ca="1" si="2269"/>
        <v>185.25</v>
      </c>
      <c r="V1665" s="76">
        <f t="shared" ca="1" si="2269"/>
        <v>270.98750000000001</v>
      </c>
      <c r="W1665" s="76">
        <f t="shared" ca="1" si="2269"/>
        <v>352.43812500000001</v>
      </c>
      <c r="X1665" s="76">
        <f t="shared" ca="1" si="2269"/>
        <v>429.81621875000002</v>
      </c>
      <c r="Y1665" s="76">
        <f t="shared" ca="1" si="2269"/>
        <v>503.32540781249998</v>
      </c>
      <c r="Z1665" s="76">
        <f t="shared" ca="1" si="2269"/>
        <v>573.15913742187502</v>
      </c>
      <c r="AA1665" s="76">
        <f t="shared" ca="1" si="2269"/>
        <v>639.50118055078121</v>
      </c>
      <c r="AB1665" s="76">
        <f t="shared" ca="1" si="2269"/>
        <v>702.52612152324218</v>
      </c>
      <c r="AC1665" s="76">
        <f t="shared" ca="1" si="2269"/>
        <v>762.39981544708007</v>
      </c>
      <c r="AD1665" s="76">
        <f t="shared" ca="1" si="2269"/>
        <v>819.27982467472611</v>
      </c>
      <c r="AE1665" s="76">
        <f t="shared" ca="1" si="2269"/>
        <v>873.31583344098976</v>
      </c>
      <c r="AF1665" s="76">
        <f t="shared" ca="1" si="2269"/>
        <v>839.15004176894024</v>
      </c>
      <c r="AG1665" s="76">
        <f t="shared" ca="1" si="2269"/>
        <v>806.69253968049327</v>
      </c>
      <c r="AH1665" s="76">
        <f t="shared" ca="1" si="2269"/>
        <v>775.85791269646859</v>
      </c>
      <c r="AI1665" s="76">
        <f t="shared" ca="1" si="2269"/>
        <v>746.56501706164511</v>
      </c>
      <c r="AJ1665" s="76">
        <f t="shared" ca="1" si="2269"/>
        <v>718.73676620856281</v>
      </c>
      <c r="AK1665" s="76">
        <f t="shared" ca="1" si="2269"/>
        <v>692.29992789813468</v>
      </c>
      <c r="AL1665" s="76">
        <f t="shared" ca="1" si="2269"/>
        <v>667.18493150322797</v>
      </c>
      <c r="AM1665" s="76">
        <f t="shared" ca="1" si="2269"/>
        <v>643.32568492806661</v>
      </c>
      <c r="AN1665" s="76">
        <f t="shared" ca="1" si="2269"/>
        <v>620.65940068166333</v>
      </c>
      <c r="AO1665" s="76">
        <f t="shared" ca="1" si="2269"/>
        <v>599.12643064758015</v>
      </c>
      <c r="AP1665" s="76">
        <f t="shared" ca="1" si="2269"/>
        <v>578.67010911520117</v>
      </c>
      <c r="AQ1665" s="76">
        <f t="shared" ca="1" si="2269"/>
        <v>559.23660365944113</v>
      </c>
      <c r="AR1665" s="76">
        <f t="shared" ca="1" si="2269"/>
        <v>540.77477347646902</v>
      </c>
      <c r="AS1665" s="76">
        <f t="shared" ca="1" si="2269"/>
        <v>523.23603480264558</v>
      </c>
      <c r="AT1665" s="76">
        <f t="shared" ca="1" si="2269"/>
        <v>506.57423306251331</v>
      </c>
      <c r="AU1665" s="76">
        <f t="shared" ca="1" si="2269"/>
        <v>490.74552140938761</v>
      </c>
      <c r="AV1665" s="76">
        <f t="shared" ca="1" si="2269"/>
        <v>475.70824533891823</v>
      </c>
      <c r="AW1665" s="76">
        <f t="shared" ca="1" si="2269"/>
        <v>461.42283307197232</v>
      </c>
      <c r="AX1665" s="76">
        <f t="shared" ca="1" si="2269"/>
        <v>447.85169141837372</v>
      </c>
      <c r="AY1665" s="76">
        <f t="shared" ca="1" si="2269"/>
        <v>434.95910684745502</v>
      </c>
      <c r="AZ1665" s="76">
        <f t="shared" ref="AZ1665:CE1665" ca="1" si="2270">AY1670</f>
        <v>422.71115150508228</v>
      </c>
      <c r="BA1665" s="76">
        <f t="shared" ca="1" si="2270"/>
        <v>411.07559392982819</v>
      </c>
      <c r="BB1665" s="76">
        <f t="shared" ca="1" si="2270"/>
        <v>400.02181423333678</v>
      </c>
      <c r="BC1665" s="76">
        <f t="shared" ca="1" si="2270"/>
        <v>389.52072352166994</v>
      </c>
      <c r="BD1665" s="76">
        <f t="shared" ca="1" si="2270"/>
        <v>379.54468734558645</v>
      </c>
      <c r="BE1665" s="76">
        <f t="shared" ca="1" si="2270"/>
        <v>370.06745297830713</v>
      </c>
      <c r="BF1665" s="76">
        <f t="shared" ca="1" si="2270"/>
        <v>361.0640803293918</v>
      </c>
      <c r="BG1665" s="76">
        <f t="shared" ca="1" si="2270"/>
        <v>352.51087631292222</v>
      </c>
      <c r="BH1665" s="76">
        <f t="shared" ca="1" si="2270"/>
        <v>344.38533249727612</v>
      </c>
      <c r="BI1665" s="76">
        <f t="shared" ca="1" si="2270"/>
        <v>336.66606587241233</v>
      </c>
      <c r="BJ1665" s="76">
        <f t="shared" ca="1" si="2270"/>
        <v>329.33276257879174</v>
      </c>
      <c r="BK1665" s="76">
        <f t="shared" ca="1" si="2270"/>
        <v>322.36612444985218</v>
      </c>
      <c r="BL1665" s="76">
        <f t="shared" ca="1" si="2270"/>
        <v>315.74781822735957</v>
      </c>
      <c r="BM1665" s="76">
        <f t="shared" ca="1" si="2270"/>
        <v>309.46042731599158</v>
      </c>
      <c r="BN1665" s="76">
        <f t="shared" ca="1" si="2270"/>
        <v>303.487405950192</v>
      </c>
      <c r="BO1665" s="76">
        <f t="shared" ca="1" si="2270"/>
        <v>297.8130356526824</v>
      </c>
      <c r="BP1665" s="76">
        <f t="shared" ca="1" si="2270"/>
        <v>292.42238387004829</v>
      </c>
      <c r="BQ1665" s="76">
        <f t="shared" ca="1" si="2270"/>
        <v>287.30126467654588</v>
      </c>
      <c r="BR1665" s="76">
        <f t="shared" ca="1" si="2270"/>
        <v>282.43620144271858</v>
      </c>
      <c r="BS1665" s="76">
        <f t="shared" ca="1" si="2270"/>
        <v>277.81439137058265</v>
      </c>
      <c r="BT1665" s="76">
        <f t="shared" ca="1" si="2270"/>
        <v>273.42367180205355</v>
      </c>
      <c r="BU1665" s="76">
        <f t="shared" ca="1" si="2270"/>
        <v>269.25248821195089</v>
      </c>
      <c r="BV1665" s="76">
        <f t="shared" ca="1" si="2270"/>
        <v>265.28986380135336</v>
      </c>
      <c r="BW1665" s="76">
        <f t="shared" ca="1" si="2270"/>
        <v>261.52537061128567</v>
      </c>
      <c r="BX1665" s="76">
        <f t="shared" ca="1" si="2270"/>
        <v>257.94910208072139</v>
      </c>
      <c r="BY1665" s="76">
        <f t="shared" ca="1" si="2270"/>
        <v>254.55164697668533</v>
      </c>
      <c r="BZ1665" s="76">
        <f t="shared" ca="1" si="2270"/>
        <v>251.32406462785107</v>
      </c>
      <c r="CA1665" s="76">
        <f t="shared" ca="1" si="2270"/>
        <v>248.25786139645848</v>
      </c>
      <c r="CB1665" s="76">
        <f t="shared" ca="1" si="2270"/>
        <v>245.34496832663552</v>
      </c>
      <c r="CC1665" s="76">
        <f t="shared" ca="1" si="2270"/>
        <v>242.57771991030376</v>
      </c>
      <c r="CD1665" s="76">
        <f t="shared" ca="1" si="2270"/>
        <v>239.94883391478857</v>
      </c>
      <c r="CE1665" s="76">
        <f t="shared" ca="1" si="2270"/>
        <v>237.45139221904913</v>
      </c>
      <c r="CF1665" s="76">
        <f t="shared" ref="CF1665:CL1665" ca="1" si="2271">CE1670</f>
        <v>235.07882260809666</v>
      </c>
      <c r="CG1665" s="76">
        <f t="shared" ca="1" si="2271"/>
        <v>232.82488147769183</v>
      </c>
      <c r="CH1665" s="76">
        <f t="shared" ca="1" si="2271"/>
        <v>230.68363740380724</v>
      </c>
      <c r="CI1665" s="76">
        <f t="shared" ca="1" si="2271"/>
        <v>228.64945553361687</v>
      </c>
      <c r="CJ1665" s="76">
        <f t="shared" ca="1" si="2271"/>
        <v>226.71698275693603</v>
      </c>
      <c r="CK1665" s="76">
        <f t="shared" ca="1" si="2271"/>
        <v>224.88113361908924</v>
      </c>
      <c r="CL1665" s="76">
        <f t="shared" ca="1" si="2271"/>
        <v>223.13707693813478</v>
      </c>
      <c r="CO1665" s="76">
        <f t="shared" ref="CO1665:DL1665" si="2272">CN1670</f>
        <v>0</v>
      </c>
      <c r="CP1665" s="76" t="e">
        <f t="shared" ca="1" si="2272"/>
        <v>#N/A</v>
      </c>
      <c r="CQ1665" s="76" t="e">
        <f t="shared" ca="1" si="2272"/>
        <v>#N/A</v>
      </c>
      <c r="CR1665" s="76" t="e">
        <f t="shared" ca="1" si="2272"/>
        <v>#N/A</v>
      </c>
      <c r="CS1665" s="76" t="e">
        <f t="shared" ca="1" si="2272"/>
        <v>#N/A</v>
      </c>
      <c r="CT1665" s="76" t="e">
        <f t="shared" ca="1" si="2272"/>
        <v>#N/A</v>
      </c>
      <c r="CU1665" s="76" t="e">
        <f t="shared" ca="1" si="2272"/>
        <v>#N/A</v>
      </c>
      <c r="CV1665" s="76" t="e">
        <f t="shared" ca="1" si="2272"/>
        <v>#N/A</v>
      </c>
      <c r="CW1665" s="76" t="e">
        <f t="shared" ca="1" si="2272"/>
        <v>#N/A</v>
      </c>
      <c r="CX1665" s="76" t="e">
        <f t="shared" ca="1" si="2272"/>
        <v>#N/A</v>
      </c>
      <c r="CY1665" s="76" t="e">
        <f t="shared" ca="1" si="2272"/>
        <v>#N/A</v>
      </c>
      <c r="CZ1665" s="76" t="e">
        <f t="shared" ca="1" si="2272"/>
        <v>#N/A</v>
      </c>
      <c r="DA1665" s="76" t="e">
        <f t="shared" ca="1" si="2272"/>
        <v>#N/A</v>
      </c>
      <c r="DB1665" s="76" t="e">
        <f t="shared" ca="1" si="2272"/>
        <v>#N/A</v>
      </c>
      <c r="DC1665" s="76" t="e">
        <f t="shared" ca="1" si="2272"/>
        <v>#N/A</v>
      </c>
      <c r="DD1665" s="76" t="e">
        <f t="shared" ca="1" si="2272"/>
        <v>#N/A</v>
      </c>
      <c r="DE1665" s="76" t="e">
        <f t="shared" ca="1" si="2272"/>
        <v>#N/A</v>
      </c>
      <c r="DF1665" s="76" t="e">
        <f t="shared" ca="1" si="2272"/>
        <v>#N/A</v>
      </c>
      <c r="DG1665" s="76" t="e">
        <f t="shared" ca="1" si="2272"/>
        <v>#N/A</v>
      </c>
      <c r="DH1665" s="76" t="e">
        <f t="shared" ca="1" si="2272"/>
        <v>#N/A</v>
      </c>
      <c r="DI1665" s="76" t="e">
        <f t="shared" ca="1" si="2272"/>
        <v>#N/A</v>
      </c>
      <c r="DJ1665" s="76" t="e">
        <f t="shared" ca="1" si="2272"/>
        <v>#N/A</v>
      </c>
      <c r="DK1665" s="76" t="e">
        <f t="shared" ca="1" si="2272"/>
        <v>#N/A</v>
      </c>
      <c r="DL1665" s="76" t="e">
        <f t="shared" ca="1" si="2272"/>
        <v>#N/A</v>
      </c>
    </row>
    <row r="1666" spans="2:116" x14ac:dyDescent="0.4">
      <c r="B1666" t="str">
        <f>E1666</f>
        <v>1666 SUBR-S</v>
      </c>
      <c r="D1666" t="s">
        <v>775</v>
      </c>
      <c r="E1666" s="8" t="str">
        <f t="shared" si="2267"/>
        <v>1666 SUBR-S</v>
      </c>
      <c r="G1666" s="145" t="s">
        <v>168</v>
      </c>
      <c r="H1666" s="12"/>
      <c r="I1666" s="60"/>
      <c r="J1666" s="60"/>
      <c r="K1666" s="18">
        <v>100</v>
      </c>
      <c r="L1666" s="18">
        <v>1000</v>
      </c>
      <c r="M1666" s="18">
        <v>1000</v>
      </c>
      <c r="N1666" s="18">
        <v>1000</v>
      </c>
      <c r="O1666" s="18">
        <v>1000</v>
      </c>
      <c r="P1666" s="18">
        <v>1000</v>
      </c>
      <c r="R1666" s="19"/>
      <c r="S1666" s="147" cm="1">
        <f t="array" ref="S1666">INDEX($K:$P,ROW(),MATCH(S$3,$K$2:$P$2,0))</f>
        <v>100</v>
      </c>
      <c r="T1666" s="147" cm="1">
        <f t="array" ref="T1666">INDEX($K:$P,ROW(),MATCH(T$3,$K$2:$P$2,0))</f>
        <v>100</v>
      </c>
      <c r="U1666" s="147" cm="1">
        <f t="array" ref="U1666">INDEX($K:$P,ROW(),MATCH(U$3,$K$2:$P$2,0))</f>
        <v>100</v>
      </c>
      <c r="V1666" s="147" cm="1">
        <f t="array" ref="V1666">INDEX($K:$P,ROW(),MATCH(V$3,$K$2:$P$2,0))</f>
        <v>100</v>
      </c>
      <c r="W1666" s="147" cm="1">
        <f t="array" ref="W1666">INDEX($K:$P,ROW(),MATCH(W$3,$K$2:$P$2,0))</f>
        <v>100</v>
      </c>
      <c r="X1666" s="147" cm="1">
        <f t="array" ref="X1666">INDEX($K:$P,ROW(),MATCH(X$3,$K$2:$P$2,0))</f>
        <v>100</v>
      </c>
      <c r="Y1666" s="147" cm="1">
        <f t="array" ref="Y1666">INDEX($K:$P,ROW(),MATCH(Y$3,$K$2:$P$2,0))</f>
        <v>100</v>
      </c>
      <c r="Z1666" s="147" cm="1">
        <f t="array" ref="Z1666">INDEX($K:$P,ROW(),MATCH(Z$3,$K$2:$P$2,0))</f>
        <v>100</v>
      </c>
      <c r="AA1666" s="147" cm="1">
        <f t="array" ref="AA1666">INDEX($K:$P,ROW(),MATCH(AA$3,$K$2:$P$2,0))</f>
        <v>100</v>
      </c>
      <c r="AB1666" s="147" cm="1">
        <f t="array" ref="AB1666">INDEX($K:$P,ROW(),MATCH(AB$3,$K$2:$P$2,0))</f>
        <v>100</v>
      </c>
      <c r="AC1666" s="147" cm="1">
        <f t="array" ref="AC1666">INDEX($K:$P,ROW(),MATCH(AC$3,$K$2:$P$2,0))</f>
        <v>100</v>
      </c>
      <c r="AD1666" s="147" cm="1">
        <f t="array" ref="AD1666">INDEX($K:$P,ROW(),MATCH(AD$3,$K$2:$P$2,0))</f>
        <v>100</v>
      </c>
      <c r="AE1666" s="147" cm="1">
        <f t="array" ref="AE1666">INDEX($K:$P,ROW(),MATCH(AE$3,$K$2:$P$2,0))</f>
        <v>1000</v>
      </c>
      <c r="AF1666" s="147" cm="1">
        <f t="array" ref="AF1666">INDEX($K:$P,ROW(),MATCH(AF$3,$K$2:$P$2,0))</f>
        <v>1000</v>
      </c>
      <c r="AG1666" s="147" cm="1">
        <f t="array" ref="AG1666">INDEX($K:$P,ROW(),MATCH(AG$3,$K$2:$P$2,0))</f>
        <v>1000</v>
      </c>
      <c r="AH1666" s="147" cm="1">
        <f t="array" ref="AH1666">INDEX($K:$P,ROW(),MATCH(AH$3,$K$2:$P$2,0))</f>
        <v>1000</v>
      </c>
      <c r="AI1666" s="147" cm="1">
        <f t="array" ref="AI1666">INDEX($K:$P,ROW(),MATCH(AI$3,$K$2:$P$2,0))</f>
        <v>1000</v>
      </c>
      <c r="AJ1666" s="147" cm="1">
        <f t="array" ref="AJ1666">INDEX($K:$P,ROW(),MATCH(AJ$3,$K$2:$P$2,0))</f>
        <v>1000</v>
      </c>
      <c r="AK1666" s="147" cm="1">
        <f t="array" ref="AK1666">INDEX($K:$P,ROW(),MATCH(AK$3,$K$2:$P$2,0))</f>
        <v>1000</v>
      </c>
      <c r="AL1666" s="147" cm="1">
        <f t="array" ref="AL1666">INDEX($K:$P,ROW(),MATCH(AL$3,$K$2:$P$2,0))</f>
        <v>1000</v>
      </c>
      <c r="AM1666" s="147" cm="1">
        <f t="array" ref="AM1666">INDEX($K:$P,ROW(),MATCH(AM$3,$K$2:$P$2,0))</f>
        <v>1000</v>
      </c>
      <c r="AN1666" s="147" cm="1">
        <f t="array" ref="AN1666">INDEX($K:$P,ROW(),MATCH(AN$3,$K$2:$P$2,0))</f>
        <v>1000</v>
      </c>
      <c r="AO1666" s="147" cm="1">
        <f t="array" ref="AO1666">INDEX($K:$P,ROW(),MATCH(AO$3,$K$2:$P$2,0))</f>
        <v>1000</v>
      </c>
      <c r="AP1666" s="147" cm="1">
        <f t="array" ref="AP1666">INDEX($K:$P,ROW(),MATCH(AP$3,$K$2:$P$2,0))</f>
        <v>1000</v>
      </c>
      <c r="AQ1666" s="147" cm="1">
        <f t="array" ref="AQ1666">INDEX($K:$P,ROW(),MATCH(AQ$3,$K$2:$P$2,0))</f>
        <v>1000</v>
      </c>
      <c r="AR1666" s="147" cm="1">
        <f t="array" ref="AR1666">INDEX($K:$P,ROW(),MATCH(AR$3,$K$2:$P$2,0))</f>
        <v>1000</v>
      </c>
      <c r="AS1666" s="147" cm="1">
        <f t="array" ref="AS1666">INDEX($K:$P,ROW(),MATCH(AS$3,$K$2:$P$2,0))</f>
        <v>1000</v>
      </c>
      <c r="AT1666" s="147" cm="1">
        <f t="array" ref="AT1666">INDEX($K:$P,ROW(),MATCH(AT$3,$K$2:$P$2,0))</f>
        <v>1000</v>
      </c>
      <c r="AU1666" s="147" cm="1">
        <f t="array" ref="AU1666">INDEX($K:$P,ROW(),MATCH(AU$3,$K$2:$P$2,0))</f>
        <v>1000</v>
      </c>
      <c r="AV1666" s="147" cm="1">
        <f t="array" ref="AV1666">INDEX($K:$P,ROW(),MATCH(AV$3,$K$2:$P$2,0))</f>
        <v>1000</v>
      </c>
      <c r="AW1666" s="147" cm="1">
        <f t="array" ref="AW1666">INDEX($K:$P,ROW(),MATCH(AW$3,$K$2:$P$2,0))</f>
        <v>1000</v>
      </c>
      <c r="AX1666" s="147" cm="1">
        <f t="array" ref="AX1666">INDEX($K:$P,ROW(),MATCH(AX$3,$K$2:$P$2,0))</f>
        <v>1000</v>
      </c>
      <c r="AY1666" s="147" cm="1">
        <f t="array" ref="AY1666">INDEX($K:$P,ROW(),MATCH(AY$3,$K$2:$P$2,0))</f>
        <v>1000</v>
      </c>
      <c r="AZ1666" s="147" cm="1">
        <f t="array" ref="AZ1666">INDEX($K:$P,ROW(),MATCH(AZ$3,$K$2:$P$2,0))</f>
        <v>1000</v>
      </c>
      <c r="BA1666" s="147" cm="1">
        <f t="array" ref="BA1666">INDEX($K:$P,ROW(),MATCH(BA$3,$K$2:$P$2,0))</f>
        <v>1000</v>
      </c>
      <c r="BB1666" s="147" cm="1">
        <f t="array" ref="BB1666">INDEX($K:$P,ROW(),MATCH(BB$3,$K$2:$P$2,0))</f>
        <v>1000</v>
      </c>
      <c r="BC1666" s="147" cm="1">
        <f t="array" ref="BC1666">INDEX($K:$P,ROW(),MATCH(BC$3,$K$2:$P$2,0))</f>
        <v>1000</v>
      </c>
      <c r="BD1666" s="147" cm="1">
        <f t="array" ref="BD1666">INDEX($K:$P,ROW(),MATCH(BD$3,$K$2:$P$2,0))</f>
        <v>1000</v>
      </c>
      <c r="BE1666" s="147" cm="1">
        <f t="array" ref="BE1666">INDEX($K:$P,ROW(),MATCH(BE$3,$K$2:$P$2,0))</f>
        <v>1000</v>
      </c>
      <c r="BF1666" s="147" cm="1">
        <f t="array" ref="BF1666">INDEX($K:$P,ROW(),MATCH(BF$3,$K$2:$P$2,0))</f>
        <v>1000</v>
      </c>
      <c r="BG1666" s="147" cm="1">
        <f t="array" ref="BG1666">INDEX($K:$P,ROW(),MATCH(BG$3,$K$2:$P$2,0))</f>
        <v>1000</v>
      </c>
      <c r="BH1666" s="147" cm="1">
        <f t="array" ref="BH1666">INDEX($K:$P,ROW(),MATCH(BH$3,$K$2:$P$2,0))</f>
        <v>1000</v>
      </c>
      <c r="BI1666" s="147" cm="1">
        <f t="array" ref="BI1666">INDEX($K:$P,ROW(),MATCH(BI$3,$K$2:$P$2,0))</f>
        <v>1000</v>
      </c>
      <c r="BJ1666" s="147" cm="1">
        <f t="array" ref="BJ1666">INDEX($K:$P,ROW(),MATCH(BJ$3,$K$2:$P$2,0))</f>
        <v>1000</v>
      </c>
      <c r="BK1666" s="147" cm="1">
        <f t="array" ref="BK1666">INDEX($K:$P,ROW(),MATCH(BK$3,$K$2:$P$2,0))</f>
        <v>1000</v>
      </c>
      <c r="BL1666" s="147" cm="1">
        <f t="array" ref="BL1666">INDEX($K:$P,ROW(),MATCH(BL$3,$K$2:$P$2,0))</f>
        <v>1000</v>
      </c>
      <c r="BM1666" s="147" cm="1">
        <f t="array" ref="BM1666">INDEX($K:$P,ROW(),MATCH(BM$3,$K$2:$P$2,0))</f>
        <v>1000</v>
      </c>
      <c r="BN1666" s="147" cm="1">
        <f t="array" ref="BN1666">INDEX($K:$P,ROW(),MATCH(BN$3,$K$2:$P$2,0))</f>
        <v>1000</v>
      </c>
      <c r="BO1666" s="147" cm="1">
        <f t="array" ref="BO1666">INDEX($K:$P,ROW(),MATCH(BO$3,$K$2:$P$2,0))</f>
        <v>1000</v>
      </c>
      <c r="BP1666" s="147" cm="1">
        <f t="array" ref="BP1666">INDEX($K:$P,ROW(),MATCH(BP$3,$K$2:$P$2,0))</f>
        <v>1000</v>
      </c>
      <c r="BQ1666" s="147" cm="1">
        <f t="array" ref="BQ1666">INDEX($K:$P,ROW(),MATCH(BQ$3,$K$2:$P$2,0))</f>
        <v>1000</v>
      </c>
      <c r="BR1666" s="147" cm="1">
        <f t="array" ref="BR1666">INDEX($K:$P,ROW(),MATCH(BR$3,$K$2:$P$2,0))</f>
        <v>1000</v>
      </c>
      <c r="BS1666" s="147" cm="1">
        <f t="array" ref="BS1666">INDEX($K:$P,ROW(),MATCH(BS$3,$K$2:$P$2,0))</f>
        <v>1000</v>
      </c>
      <c r="BT1666" s="147" cm="1">
        <f t="array" ref="BT1666">INDEX($K:$P,ROW(),MATCH(BT$3,$K$2:$P$2,0))</f>
        <v>1000</v>
      </c>
      <c r="BU1666" s="147" cm="1">
        <f t="array" ref="BU1666">INDEX($K:$P,ROW(),MATCH(BU$3,$K$2:$P$2,0))</f>
        <v>1000</v>
      </c>
      <c r="BV1666" s="147" cm="1">
        <f t="array" ref="BV1666">INDEX($K:$P,ROW(),MATCH(BV$3,$K$2:$P$2,0))</f>
        <v>1000</v>
      </c>
      <c r="BW1666" s="147" cm="1">
        <f t="array" ref="BW1666">INDEX($K:$P,ROW(),MATCH(BW$3,$K$2:$P$2,0))</f>
        <v>1000</v>
      </c>
      <c r="BX1666" s="147" cm="1">
        <f t="array" ref="BX1666">INDEX($K:$P,ROW(),MATCH(BX$3,$K$2:$P$2,0))</f>
        <v>1000</v>
      </c>
      <c r="BY1666" s="147" cm="1">
        <f t="array" ref="BY1666">INDEX($K:$P,ROW(),MATCH(BY$3,$K$2:$P$2,0))</f>
        <v>1000</v>
      </c>
      <c r="BZ1666" s="147" cm="1">
        <f t="array" ref="BZ1666">INDEX($K:$P,ROW(),MATCH(BZ$3,$K$2:$P$2,0))</f>
        <v>1000</v>
      </c>
      <c r="CA1666" s="147" cm="1">
        <f t="array" ref="CA1666">INDEX($K:$P,ROW(),MATCH(CA$3,$K$2:$P$2,0))</f>
        <v>1000</v>
      </c>
      <c r="CB1666" s="147" cm="1">
        <f t="array" ref="CB1666">INDEX($K:$P,ROW(),MATCH(CB$3,$K$2:$P$2,0))</f>
        <v>1000</v>
      </c>
      <c r="CC1666" s="147" cm="1">
        <f t="array" ref="CC1666">INDEX($K:$P,ROW(),MATCH(CC$3,$K$2:$P$2,0))</f>
        <v>1000</v>
      </c>
      <c r="CD1666" s="147" cm="1">
        <f t="array" ref="CD1666">INDEX($K:$P,ROW(),MATCH(CD$3,$K$2:$P$2,0))</f>
        <v>1000</v>
      </c>
      <c r="CE1666" s="147" cm="1">
        <f t="array" ref="CE1666">INDEX($K:$P,ROW(),MATCH(CE$3,$K$2:$P$2,0))</f>
        <v>1000</v>
      </c>
      <c r="CF1666" s="147" cm="1">
        <f t="array" ref="CF1666">INDEX($K:$P,ROW(),MATCH(CF$3,$K$2:$P$2,0))</f>
        <v>1000</v>
      </c>
      <c r="CG1666" s="147" cm="1">
        <f t="array" ref="CG1666">INDEX($K:$P,ROW(),MATCH(CG$3,$K$2:$P$2,0))</f>
        <v>1000</v>
      </c>
      <c r="CH1666" s="147" cm="1">
        <f t="array" ref="CH1666">INDEX($K:$P,ROW(),MATCH(CH$3,$K$2:$P$2,0))</f>
        <v>1000</v>
      </c>
      <c r="CI1666" s="147" cm="1">
        <f t="array" ref="CI1666">INDEX($K:$P,ROW(),MATCH(CI$3,$K$2:$P$2,0))</f>
        <v>1000</v>
      </c>
      <c r="CJ1666" s="147" cm="1">
        <f t="array" ref="CJ1666">INDEX($K:$P,ROW(),MATCH(CJ$3,$K$2:$P$2,0))</f>
        <v>1000</v>
      </c>
      <c r="CK1666" s="147" cm="1">
        <f t="array" ref="CK1666">INDEX($K:$P,ROW(),MATCH(CK$3,$K$2:$P$2,0))</f>
        <v>1000</v>
      </c>
      <c r="CL1666" s="147" cm="1">
        <f t="array" ref="CL1666">INDEX($K:$P,ROW(),MATCH(CL$3,$K$2:$P$2,0))</f>
        <v>1000</v>
      </c>
      <c r="CN1666" s="60"/>
      <c r="CO1666" s="147" t="e" cm="1">
        <f t="array" ref="CO1666">INDEX($K:$P,ROW(),MATCH(CO$3,$K$2:$P$2,0))</f>
        <v>#N/A</v>
      </c>
      <c r="CP1666" s="147" t="e" cm="1">
        <f t="array" ref="CP1666">INDEX($K:$P,ROW(),MATCH(CP$3,$K$2:$P$2,0))</f>
        <v>#N/A</v>
      </c>
      <c r="CQ1666" s="147" t="e" cm="1">
        <f t="array" ref="CQ1666">INDEX($K:$P,ROW(),MATCH(CQ$3,$K$2:$P$2,0))</f>
        <v>#N/A</v>
      </c>
      <c r="CR1666" s="147" t="e" cm="1">
        <f t="array" ref="CR1666">INDEX($K:$P,ROW(),MATCH(CR$3,$K$2:$P$2,0))</f>
        <v>#N/A</v>
      </c>
      <c r="CS1666" s="147" t="e" cm="1">
        <f t="array" ref="CS1666">INDEX($K:$P,ROW(),MATCH(CS$3,$K$2:$P$2,0))</f>
        <v>#N/A</v>
      </c>
      <c r="CT1666" s="147" t="e" cm="1">
        <f t="array" ref="CT1666">INDEX($K:$P,ROW(),MATCH(CT$3,$K$2:$P$2,0))</f>
        <v>#N/A</v>
      </c>
      <c r="CU1666" s="147" t="e" cm="1">
        <f t="array" ref="CU1666">INDEX($K:$P,ROW(),MATCH(CU$3,$K$2:$P$2,0))</f>
        <v>#N/A</v>
      </c>
      <c r="CV1666" s="147" t="e" cm="1">
        <f t="array" ref="CV1666">INDEX($K:$P,ROW(),MATCH(CV$3,$K$2:$P$2,0))</f>
        <v>#N/A</v>
      </c>
      <c r="CW1666" s="147" t="e" cm="1">
        <f t="array" ref="CW1666">INDEX($K:$P,ROW(),MATCH(CW$3,$K$2:$P$2,0))</f>
        <v>#N/A</v>
      </c>
      <c r="CX1666" s="147" t="e" cm="1">
        <f t="array" ref="CX1666">INDEX($K:$P,ROW(),MATCH(CX$3,$K$2:$P$2,0))</f>
        <v>#N/A</v>
      </c>
      <c r="CY1666" s="147" t="e" cm="1">
        <f t="array" ref="CY1666">INDEX($K:$P,ROW(),MATCH(CY$3,$K$2:$P$2,0))</f>
        <v>#N/A</v>
      </c>
      <c r="CZ1666" s="147" t="e" cm="1">
        <f t="array" ref="CZ1666">INDEX($K:$P,ROW(),MATCH(CZ$3,$K$2:$P$2,0))</f>
        <v>#N/A</v>
      </c>
      <c r="DA1666" s="147" t="e" cm="1">
        <f t="array" ref="DA1666">INDEX($K:$P,ROW(),MATCH(DA$3,$K$2:$P$2,0))</f>
        <v>#N/A</v>
      </c>
      <c r="DB1666" s="147" t="e" cm="1">
        <f t="array" ref="DB1666">INDEX($K:$P,ROW(),MATCH(DB$3,$K$2:$P$2,0))</f>
        <v>#N/A</v>
      </c>
      <c r="DC1666" s="147" t="e" cm="1">
        <f t="array" ref="DC1666">INDEX($K:$P,ROW(),MATCH(DC$3,$K$2:$P$2,0))</f>
        <v>#N/A</v>
      </c>
      <c r="DD1666" s="147" t="e" cm="1">
        <f t="array" ref="DD1666">INDEX($K:$P,ROW(),MATCH(DD$3,$K$2:$P$2,0))</f>
        <v>#N/A</v>
      </c>
      <c r="DE1666" s="147" t="e" cm="1">
        <f t="array" ref="DE1666">INDEX($K:$P,ROW(),MATCH(DE$3,$K$2:$P$2,0))</f>
        <v>#N/A</v>
      </c>
      <c r="DF1666" s="147" t="e" cm="1">
        <f t="array" ref="DF1666">INDEX($K:$P,ROW(),MATCH(DF$3,$K$2:$P$2,0))</f>
        <v>#N/A</v>
      </c>
      <c r="DG1666" s="147" t="e" cm="1">
        <f t="array" ref="DG1666">INDEX($K:$P,ROW(),MATCH(DG$3,$K$2:$P$2,0))</f>
        <v>#N/A</v>
      </c>
      <c r="DH1666" s="147" t="e" cm="1">
        <f t="array" ref="DH1666">INDEX($K:$P,ROW(),MATCH(DH$3,$K$2:$P$2,0))</f>
        <v>#N/A</v>
      </c>
      <c r="DI1666" s="147" t="e" cm="1">
        <f t="array" ref="DI1666">INDEX($K:$P,ROW(),MATCH(DI$3,$K$2:$P$2,0))</f>
        <v>#N/A</v>
      </c>
      <c r="DJ1666" s="147" t="e" cm="1">
        <f t="array" ref="DJ1666">INDEX($K:$P,ROW(),MATCH(DJ$3,$K$2:$P$2,0))</f>
        <v>#N/A</v>
      </c>
      <c r="DK1666" s="147" t="e" cm="1">
        <f t="array" ref="DK1666">INDEX($K:$P,ROW(),MATCH(DK$3,$K$2:$P$2,0))</f>
        <v>#N/A</v>
      </c>
      <c r="DL1666" s="147" t="e" cm="1">
        <f t="array" ref="DL1666">INDEX($K:$P,ROW(),MATCH(DL$3,$K$2:$P$2,0))</f>
        <v>#N/A</v>
      </c>
    </row>
    <row r="1667" spans="2:116" x14ac:dyDescent="0.4">
      <c r="B1667" s="6"/>
      <c r="C1667" s="6"/>
      <c r="D1667" t="s">
        <v>775</v>
      </c>
      <c r="E1667" s="8" t="str">
        <f t="shared" si="2267"/>
        <v>1667 SUBR-S</v>
      </c>
      <c r="G1667" s="158" t="s">
        <v>72</v>
      </c>
      <c r="K1667" s="34">
        <f t="shared" ref="K1667:P1667" ca="1" si="2273">SUMIF($3:$3,K$2,1667:1667)</f>
        <v>1200</v>
      </c>
      <c r="L1667" s="34">
        <f t="shared" ca="1" si="2273"/>
        <v>120</v>
      </c>
      <c r="M1667" s="34">
        <f t="shared" ca="1" si="2273"/>
        <v>120</v>
      </c>
      <c r="N1667" s="34">
        <f t="shared" ca="1" si="2273"/>
        <v>120</v>
      </c>
      <c r="O1667" s="34">
        <f t="shared" ca="1" si="2273"/>
        <v>120</v>
      </c>
      <c r="P1667" s="34">
        <f t="shared" ca="1" si="2273"/>
        <v>120</v>
      </c>
      <c r="R1667" s="15"/>
      <c r="S1667" s="76" cm="1">
        <f t="array" aca="1" ref="S1667" ca="1">ROUNDDOWN(INDIRECT(S1657)/S1666,0)</f>
        <v>100</v>
      </c>
      <c r="T1667" s="76" cm="1">
        <f t="array" aca="1" ref="T1667" ca="1">ROUNDDOWN(INDIRECT(T1657)/T1666,0)</f>
        <v>100</v>
      </c>
      <c r="U1667" s="76" cm="1">
        <f t="array" aca="1" ref="U1667" ca="1">ROUNDDOWN(INDIRECT(U1657)/U1666,0)</f>
        <v>100</v>
      </c>
      <c r="V1667" s="76" cm="1">
        <f t="array" aca="1" ref="V1667" ca="1">ROUNDDOWN(INDIRECT(V1657)/V1666,0)</f>
        <v>100</v>
      </c>
      <c r="W1667" s="76" cm="1">
        <f t="array" aca="1" ref="W1667" ca="1">ROUNDDOWN(INDIRECT(W1657)/W1666,0)</f>
        <v>100</v>
      </c>
      <c r="X1667" s="76" cm="1">
        <f t="array" aca="1" ref="X1667" ca="1">ROUNDDOWN(INDIRECT(X1657)/X1666,0)</f>
        <v>100</v>
      </c>
      <c r="Y1667" s="76" cm="1">
        <f t="array" aca="1" ref="Y1667" ca="1">ROUNDDOWN(INDIRECT(Y1657)/Y1666,0)</f>
        <v>100</v>
      </c>
      <c r="Z1667" s="76" cm="1">
        <f t="array" aca="1" ref="Z1667" ca="1">ROUNDDOWN(INDIRECT(Z1657)/Z1666,0)</f>
        <v>100</v>
      </c>
      <c r="AA1667" s="76" cm="1">
        <f t="array" aca="1" ref="AA1667" ca="1">ROUNDDOWN(INDIRECT(AA1657)/AA1666,0)</f>
        <v>100</v>
      </c>
      <c r="AB1667" s="76" cm="1">
        <f t="array" aca="1" ref="AB1667" ca="1">ROUNDDOWN(INDIRECT(AB1657)/AB1666,0)</f>
        <v>100</v>
      </c>
      <c r="AC1667" s="76" cm="1">
        <f t="array" aca="1" ref="AC1667" ca="1">ROUNDDOWN(INDIRECT(AC1657)/AC1666,0)</f>
        <v>100</v>
      </c>
      <c r="AD1667" s="76" cm="1">
        <f t="array" aca="1" ref="AD1667" ca="1">ROUNDDOWN(INDIRECT(AD1657)/AD1666,0)</f>
        <v>100</v>
      </c>
      <c r="AE1667" s="76" cm="1">
        <f t="array" aca="1" ref="AE1667" ca="1">ROUNDDOWN(INDIRECT(AE1657)/AE1666,0)</f>
        <v>10</v>
      </c>
      <c r="AF1667" s="76" cm="1">
        <f t="array" aca="1" ref="AF1667" ca="1">ROUNDDOWN(INDIRECT(AF1657)/AF1666,0)</f>
        <v>10</v>
      </c>
      <c r="AG1667" s="76" cm="1">
        <f t="array" aca="1" ref="AG1667" ca="1">ROUNDDOWN(INDIRECT(AG1657)/AG1666,0)</f>
        <v>10</v>
      </c>
      <c r="AH1667" s="76" cm="1">
        <f t="array" aca="1" ref="AH1667" ca="1">ROUNDDOWN(INDIRECT(AH1657)/AH1666,0)</f>
        <v>10</v>
      </c>
      <c r="AI1667" s="76" cm="1">
        <f t="array" aca="1" ref="AI1667" ca="1">ROUNDDOWN(INDIRECT(AI1657)/AI1666,0)</f>
        <v>10</v>
      </c>
      <c r="AJ1667" s="76" cm="1">
        <f t="array" aca="1" ref="AJ1667" ca="1">ROUNDDOWN(INDIRECT(AJ1657)/AJ1666,0)</f>
        <v>10</v>
      </c>
      <c r="AK1667" s="76" cm="1">
        <f t="array" aca="1" ref="AK1667" ca="1">ROUNDDOWN(INDIRECT(AK1657)/AK1666,0)</f>
        <v>10</v>
      </c>
      <c r="AL1667" s="76" cm="1">
        <f t="array" aca="1" ref="AL1667" ca="1">ROUNDDOWN(INDIRECT(AL1657)/AL1666,0)</f>
        <v>10</v>
      </c>
      <c r="AM1667" s="76" cm="1">
        <f t="array" aca="1" ref="AM1667" ca="1">ROUNDDOWN(INDIRECT(AM1657)/AM1666,0)</f>
        <v>10</v>
      </c>
      <c r="AN1667" s="76" cm="1">
        <f t="array" aca="1" ref="AN1667" ca="1">ROUNDDOWN(INDIRECT(AN1657)/AN1666,0)</f>
        <v>10</v>
      </c>
      <c r="AO1667" s="76" cm="1">
        <f t="array" aca="1" ref="AO1667" ca="1">ROUNDDOWN(INDIRECT(AO1657)/AO1666,0)</f>
        <v>10</v>
      </c>
      <c r="AP1667" s="76" cm="1">
        <f t="array" aca="1" ref="AP1667" ca="1">ROUNDDOWN(INDIRECT(AP1657)/AP1666,0)</f>
        <v>10</v>
      </c>
      <c r="AQ1667" s="76" cm="1">
        <f t="array" aca="1" ref="AQ1667" ca="1">ROUNDDOWN(INDIRECT(AQ1657)/AQ1666,0)</f>
        <v>10</v>
      </c>
      <c r="AR1667" s="76" cm="1">
        <f t="array" aca="1" ref="AR1667" ca="1">ROUNDDOWN(INDIRECT(AR1657)/AR1666,0)</f>
        <v>10</v>
      </c>
      <c r="AS1667" s="76" cm="1">
        <f t="array" aca="1" ref="AS1667" ca="1">ROUNDDOWN(INDIRECT(AS1657)/AS1666,0)</f>
        <v>10</v>
      </c>
      <c r="AT1667" s="76" cm="1">
        <f t="array" aca="1" ref="AT1667" ca="1">ROUNDDOWN(INDIRECT(AT1657)/AT1666,0)</f>
        <v>10</v>
      </c>
      <c r="AU1667" s="76" cm="1">
        <f t="array" aca="1" ref="AU1667" ca="1">ROUNDDOWN(INDIRECT(AU1657)/AU1666,0)</f>
        <v>10</v>
      </c>
      <c r="AV1667" s="76" cm="1">
        <f t="array" aca="1" ref="AV1667" ca="1">ROUNDDOWN(INDIRECT(AV1657)/AV1666,0)</f>
        <v>10</v>
      </c>
      <c r="AW1667" s="76" cm="1">
        <f t="array" aca="1" ref="AW1667" ca="1">ROUNDDOWN(INDIRECT(AW1657)/AW1666,0)</f>
        <v>10</v>
      </c>
      <c r="AX1667" s="76" cm="1">
        <f t="array" aca="1" ref="AX1667" ca="1">ROUNDDOWN(INDIRECT(AX1657)/AX1666,0)</f>
        <v>10</v>
      </c>
      <c r="AY1667" s="76" cm="1">
        <f t="array" aca="1" ref="AY1667" ca="1">ROUNDDOWN(INDIRECT(AY1657)/AY1666,0)</f>
        <v>10</v>
      </c>
      <c r="AZ1667" s="76" cm="1">
        <f t="array" aca="1" ref="AZ1667" ca="1">ROUNDDOWN(INDIRECT(AZ1657)/AZ1666,0)</f>
        <v>10</v>
      </c>
      <c r="BA1667" s="76" cm="1">
        <f t="array" aca="1" ref="BA1667" ca="1">ROUNDDOWN(INDIRECT(BA1657)/BA1666,0)</f>
        <v>10</v>
      </c>
      <c r="BB1667" s="76" cm="1">
        <f t="array" aca="1" ref="BB1667" ca="1">ROUNDDOWN(INDIRECT(BB1657)/BB1666,0)</f>
        <v>10</v>
      </c>
      <c r="BC1667" s="76" cm="1">
        <f t="array" aca="1" ref="BC1667" ca="1">ROUNDDOWN(INDIRECT(BC1657)/BC1666,0)</f>
        <v>10</v>
      </c>
      <c r="BD1667" s="76" cm="1">
        <f t="array" aca="1" ref="BD1667" ca="1">ROUNDDOWN(INDIRECT(BD1657)/BD1666,0)</f>
        <v>10</v>
      </c>
      <c r="BE1667" s="76" cm="1">
        <f t="array" aca="1" ref="BE1667" ca="1">ROUNDDOWN(INDIRECT(BE1657)/BE1666,0)</f>
        <v>10</v>
      </c>
      <c r="BF1667" s="76" cm="1">
        <f t="array" aca="1" ref="BF1667" ca="1">ROUNDDOWN(INDIRECT(BF1657)/BF1666,0)</f>
        <v>10</v>
      </c>
      <c r="BG1667" s="76" cm="1">
        <f t="array" aca="1" ref="BG1667" ca="1">ROUNDDOWN(INDIRECT(BG1657)/BG1666,0)</f>
        <v>10</v>
      </c>
      <c r="BH1667" s="76" cm="1">
        <f t="array" aca="1" ref="BH1667" ca="1">ROUNDDOWN(INDIRECT(BH1657)/BH1666,0)</f>
        <v>10</v>
      </c>
      <c r="BI1667" s="76" cm="1">
        <f t="array" aca="1" ref="BI1667" ca="1">ROUNDDOWN(INDIRECT(BI1657)/BI1666,0)</f>
        <v>10</v>
      </c>
      <c r="BJ1667" s="76" cm="1">
        <f t="array" aca="1" ref="BJ1667" ca="1">ROUNDDOWN(INDIRECT(BJ1657)/BJ1666,0)</f>
        <v>10</v>
      </c>
      <c r="BK1667" s="76" cm="1">
        <f t="array" aca="1" ref="BK1667" ca="1">ROUNDDOWN(INDIRECT(BK1657)/BK1666,0)</f>
        <v>10</v>
      </c>
      <c r="BL1667" s="76" cm="1">
        <f t="array" aca="1" ref="BL1667" ca="1">ROUNDDOWN(INDIRECT(BL1657)/BL1666,0)</f>
        <v>10</v>
      </c>
      <c r="BM1667" s="76" cm="1">
        <f t="array" aca="1" ref="BM1667" ca="1">ROUNDDOWN(INDIRECT(BM1657)/BM1666,0)</f>
        <v>10</v>
      </c>
      <c r="BN1667" s="76" cm="1">
        <f t="array" aca="1" ref="BN1667" ca="1">ROUNDDOWN(INDIRECT(BN1657)/BN1666,0)</f>
        <v>10</v>
      </c>
      <c r="BO1667" s="76" cm="1">
        <f t="array" aca="1" ref="BO1667" ca="1">ROUNDDOWN(INDIRECT(BO1657)/BO1666,0)</f>
        <v>10</v>
      </c>
      <c r="BP1667" s="76" cm="1">
        <f t="array" aca="1" ref="BP1667" ca="1">ROUNDDOWN(INDIRECT(BP1657)/BP1666,0)</f>
        <v>10</v>
      </c>
      <c r="BQ1667" s="76" cm="1">
        <f t="array" aca="1" ref="BQ1667" ca="1">ROUNDDOWN(INDIRECT(BQ1657)/BQ1666,0)</f>
        <v>10</v>
      </c>
      <c r="BR1667" s="76" cm="1">
        <f t="array" aca="1" ref="BR1667" ca="1">ROUNDDOWN(INDIRECT(BR1657)/BR1666,0)</f>
        <v>10</v>
      </c>
      <c r="BS1667" s="76" cm="1">
        <f t="array" aca="1" ref="BS1667" ca="1">ROUNDDOWN(INDIRECT(BS1657)/BS1666,0)</f>
        <v>10</v>
      </c>
      <c r="BT1667" s="76" cm="1">
        <f t="array" aca="1" ref="BT1667" ca="1">ROUNDDOWN(INDIRECT(BT1657)/BT1666,0)</f>
        <v>10</v>
      </c>
      <c r="BU1667" s="76" cm="1">
        <f t="array" aca="1" ref="BU1667" ca="1">ROUNDDOWN(INDIRECT(BU1657)/BU1666,0)</f>
        <v>10</v>
      </c>
      <c r="BV1667" s="76" cm="1">
        <f t="array" aca="1" ref="BV1667" ca="1">ROUNDDOWN(INDIRECT(BV1657)/BV1666,0)</f>
        <v>10</v>
      </c>
      <c r="BW1667" s="76" cm="1">
        <f t="array" aca="1" ref="BW1667" ca="1">ROUNDDOWN(INDIRECT(BW1657)/BW1666,0)</f>
        <v>10</v>
      </c>
      <c r="BX1667" s="76" cm="1">
        <f t="array" aca="1" ref="BX1667" ca="1">ROUNDDOWN(INDIRECT(BX1657)/BX1666,0)</f>
        <v>10</v>
      </c>
      <c r="BY1667" s="76" cm="1">
        <f t="array" aca="1" ref="BY1667" ca="1">ROUNDDOWN(INDIRECT(BY1657)/BY1666,0)</f>
        <v>10</v>
      </c>
      <c r="BZ1667" s="76" cm="1">
        <f t="array" aca="1" ref="BZ1667" ca="1">ROUNDDOWN(INDIRECT(BZ1657)/BZ1666,0)</f>
        <v>10</v>
      </c>
      <c r="CA1667" s="76" cm="1">
        <f t="array" aca="1" ref="CA1667" ca="1">ROUNDDOWN(INDIRECT(CA1657)/CA1666,0)</f>
        <v>10</v>
      </c>
      <c r="CB1667" s="76" cm="1">
        <f t="array" aca="1" ref="CB1667" ca="1">ROUNDDOWN(INDIRECT(CB1657)/CB1666,0)</f>
        <v>10</v>
      </c>
      <c r="CC1667" s="76" cm="1">
        <f t="array" aca="1" ref="CC1667" ca="1">ROUNDDOWN(INDIRECT(CC1657)/CC1666,0)</f>
        <v>10</v>
      </c>
      <c r="CD1667" s="76" cm="1">
        <f t="array" aca="1" ref="CD1667" ca="1">ROUNDDOWN(INDIRECT(CD1657)/CD1666,0)</f>
        <v>10</v>
      </c>
      <c r="CE1667" s="76" cm="1">
        <f t="array" aca="1" ref="CE1667" ca="1">ROUNDDOWN(INDIRECT(CE1657)/CE1666,0)</f>
        <v>10</v>
      </c>
      <c r="CF1667" s="76" cm="1">
        <f t="array" aca="1" ref="CF1667" ca="1">ROUNDDOWN(INDIRECT(CF1657)/CF1666,0)</f>
        <v>10</v>
      </c>
      <c r="CG1667" s="76" cm="1">
        <f t="array" aca="1" ref="CG1667" ca="1">ROUNDDOWN(INDIRECT(CG1657)/CG1666,0)</f>
        <v>10</v>
      </c>
      <c r="CH1667" s="76" cm="1">
        <f t="array" aca="1" ref="CH1667" ca="1">ROUNDDOWN(INDIRECT(CH1657)/CH1666,0)</f>
        <v>10</v>
      </c>
      <c r="CI1667" s="76" cm="1">
        <f t="array" aca="1" ref="CI1667" ca="1">ROUNDDOWN(INDIRECT(CI1657)/CI1666,0)</f>
        <v>10</v>
      </c>
      <c r="CJ1667" s="76" cm="1">
        <f t="array" aca="1" ref="CJ1667" ca="1">ROUNDDOWN(INDIRECT(CJ1657)/CJ1666,0)</f>
        <v>10</v>
      </c>
      <c r="CK1667" s="76" cm="1">
        <f t="array" aca="1" ref="CK1667" ca="1">ROUNDDOWN(INDIRECT(CK1657)/CK1666,0)</f>
        <v>10</v>
      </c>
      <c r="CL1667" s="76" cm="1">
        <f t="array" aca="1" ref="CL1667" ca="1">ROUNDDOWN(INDIRECT(CL1657)/CL1666,0)</f>
        <v>10</v>
      </c>
      <c r="CO1667" s="76" t="e" cm="1">
        <f t="array" aca="1" ref="CO1667" ca="1">ROUNDDOWN(INDIRECT(CO1657)/CO1666,0)</f>
        <v>#N/A</v>
      </c>
      <c r="CP1667" s="76" t="e" cm="1">
        <f t="array" aca="1" ref="CP1667" ca="1">ROUNDDOWN(INDIRECT(CP1657)/CP1666,0)</f>
        <v>#N/A</v>
      </c>
      <c r="CQ1667" s="76" t="e" cm="1">
        <f t="array" aca="1" ref="CQ1667" ca="1">ROUNDDOWN(INDIRECT(CQ1657)/CQ1666,0)</f>
        <v>#N/A</v>
      </c>
      <c r="CR1667" s="76" t="e" cm="1">
        <f t="array" aca="1" ref="CR1667" ca="1">ROUNDDOWN(INDIRECT(CR1657)/CR1666,0)</f>
        <v>#N/A</v>
      </c>
      <c r="CS1667" s="76" t="e" cm="1">
        <f t="array" aca="1" ref="CS1667" ca="1">ROUNDDOWN(INDIRECT(CS1657)/CS1666,0)</f>
        <v>#N/A</v>
      </c>
      <c r="CT1667" s="76" t="e" cm="1">
        <f t="array" aca="1" ref="CT1667" ca="1">ROUNDDOWN(INDIRECT(CT1657)/CT1666,0)</f>
        <v>#N/A</v>
      </c>
      <c r="CU1667" s="76" t="e" cm="1">
        <f t="array" aca="1" ref="CU1667" ca="1">ROUNDDOWN(INDIRECT(CU1657)/CU1666,0)</f>
        <v>#N/A</v>
      </c>
      <c r="CV1667" s="76" t="e" cm="1">
        <f t="array" aca="1" ref="CV1667" ca="1">ROUNDDOWN(INDIRECT(CV1657)/CV1666,0)</f>
        <v>#N/A</v>
      </c>
      <c r="CW1667" s="76" t="e" cm="1">
        <f t="array" aca="1" ref="CW1667" ca="1">ROUNDDOWN(INDIRECT(CW1657)/CW1666,0)</f>
        <v>#N/A</v>
      </c>
      <c r="CX1667" s="76" t="e" cm="1">
        <f t="array" aca="1" ref="CX1667" ca="1">ROUNDDOWN(INDIRECT(CX1657)/CX1666,0)</f>
        <v>#N/A</v>
      </c>
      <c r="CY1667" s="76" t="e" cm="1">
        <f t="array" aca="1" ref="CY1667" ca="1">ROUNDDOWN(INDIRECT(CY1657)/CY1666,0)</f>
        <v>#N/A</v>
      </c>
      <c r="CZ1667" s="76" t="e" cm="1">
        <f t="array" aca="1" ref="CZ1667" ca="1">ROUNDDOWN(INDIRECT(CZ1657)/CZ1666,0)</f>
        <v>#N/A</v>
      </c>
      <c r="DA1667" s="76" t="e" cm="1">
        <f t="array" aca="1" ref="DA1667" ca="1">ROUNDDOWN(INDIRECT(DA1657)/DA1666,0)</f>
        <v>#N/A</v>
      </c>
      <c r="DB1667" s="76" t="e" cm="1">
        <f t="array" aca="1" ref="DB1667" ca="1">ROUNDDOWN(INDIRECT(DB1657)/DB1666,0)</f>
        <v>#N/A</v>
      </c>
      <c r="DC1667" s="76" t="e" cm="1">
        <f t="array" aca="1" ref="DC1667" ca="1">ROUNDDOWN(INDIRECT(DC1657)/DC1666,0)</f>
        <v>#N/A</v>
      </c>
      <c r="DD1667" s="76" t="e" cm="1">
        <f t="array" aca="1" ref="DD1667" ca="1">ROUNDDOWN(INDIRECT(DD1657)/DD1666,0)</f>
        <v>#N/A</v>
      </c>
      <c r="DE1667" s="76" t="e" cm="1">
        <f t="array" aca="1" ref="DE1667" ca="1">ROUNDDOWN(INDIRECT(DE1657)/DE1666,0)</f>
        <v>#N/A</v>
      </c>
      <c r="DF1667" s="76" t="e" cm="1">
        <f t="array" aca="1" ref="DF1667" ca="1">ROUNDDOWN(INDIRECT(DF1657)/DF1666,0)</f>
        <v>#N/A</v>
      </c>
      <c r="DG1667" s="76" t="e" cm="1">
        <f t="array" aca="1" ref="DG1667" ca="1">ROUNDDOWN(INDIRECT(DG1657)/DG1666,0)</f>
        <v>#N/A</v>
      </c>
      <c r="DH1667" s="76" t="e" cm="1">
        <f t="array" aca="1" ref="DH1667" ca="1">ROUNDDOWN(INDIRECT(DH1657)/DH1666,0)</f>
        <v>#N/A</v>
      </c>
      <c r="DI1667" s="76" t="e" cm="1">
        <f t="array" aca="1" ref="DI1667" ca="1">ROUNDDOWN(INDIRECT(DI1657)/DI1666,0)</f>
        <v>#N/A</v>
      </c>
      <c r="DJ1667" s="76" t="e" cm="1">
        <f t="array" aca="1" ref="DJ1667" ca="1">ROUNDDOWN(INDIRECT(DJ1657)/DJ1666,0)</f>
        <v>#N/A</v>
      </c>
      <c r="DK1667" s="76" t="e" cm="1">
        <f t="array" aca="1" ref="DK1667" ca="1">ROUNDDOWN(INDIRECT(DK1657)/DK1666,0)</f>
        <v>#N/A</v>
      </c>
      <c r="DL1667" s="76" t="e" cm="1">
        <f t="array" aca="1" ref="DL1667" ca="1">ROUNDDOWN(INDIRECT(DL1657)/DL1666,0)</f>
        <v>#N/A</v>
      </c>
    </row>
    <row r="1668" spans="2:116" x14ac:dyDescent="0.4">
      <c r="B1668" t="str">
        <f>E1668</f>
        <v>1668 SUBR-S</v>
      </c>
      <c r="D1668" t="s">
        <v>775</v>
      </c>
      <c r="E1668" s="8" t="str">
        <f t="shared" si="2267"/>
        <v>1668 SUBR-S</v>
      </c>
      <c r="G1668" s="145" t="s">
        <v>73</v>
      </c>
      <c r="H1668" s="12"/>
      <c r="I1668" s="60"/>
      <c r="J1668" s="60"/>
      <c r="K1668" s="16">
        <v>0.05</v>
      </c>
      <c r="L1668" s="16">
        <v>0.05</v>
      </c>
      <c r="M1668" s="16">
        <v>0.05</v>
      </c>
      <c r="N1668" s="16">
        <v>0.05</v>
      </c>
      <c r="O1668" s="16">
        <v>0.05</v>
      </c>
      <c r="P1668" s="16">
        <v>0.05</v>
      </c>
      <c r="R1668" s="20"/>
      <c r="S1668" s="150" cm="1">
        <f t="array" ref="S1668">INDEX($K:$P,ROW(),MATCH(S$3,$K$2:$P$2,0))</f>
        <v>0.05</v>
      </c>
      <c r="T1668" s="150" cm="1">
        <f t="array" ref="T1668">INDEX($K:$P,ROW(),MATCH(T$3,$K$2:$P$2,0))</f>
        <v>0.05</v>
      </c>
      <c r="U1668" s="150" cm="1">
        <f t="array" ref="U1668">INDEX($K:$P,ROW(),MATCH(U$3,$K$2:$P$2,0))</f>
        <v>0.05</v>
      </c>
      <c r="V1668" s="150" cm="1">
        <f t="array" ref="V1668">INDEX($K:$P,ROW(),MATCH(V$3,$K$2:$P$2,0))</f>
        <v>0.05</v>
      </c>
      <c r="W1668" s="150" cm="1">
        <f t="array" ref="W1668">INDEX($K:$P,ROW(),MATCH(W$3,$K$2:$P$2,0))</f>
        <v>0.05</v>
      </c>
      <c r="X1668" s="150" cm="1">
        <f t="array" ref="X1668">INDEX($K:$P,ROW(),MATCH(X$3,$K$2:$P$2,0))</f>
        <v>0.05</v>
      </c>
      <c r="Y1668" s="150" cm="1">
        <f t="array" ref="Y1668">INDEX($K:$P,ROW(),MATCH(Y$3,$K$2:$P$2,0))</f>
        <v>0.05</v>
      </c>
      <c r="Z1668" s="150" cm="1">
        <f t="array" ref="Z1668">INDEX($K:$P,ROW(),MATCH(Z$3,$K$2:$P$2,0))</f>
        <v>0.05</v>
      </c>
      <c r="AA1668" s="150" cm="1">
        <f t="array" ref="AA1668">INDEX($K:$P,ROW(),MATCH(AA$3,$K$2:$P$2,0))</f>
        <v>0.05</v>
      </c>
      <c r="AB1668" s="150" cm="1">
        <f t="array" ref="AB1668">INDEX($K:$P,ROW(),MATCH(AB$3,$K$2:$P$2,0))</f>
        <v>0.05</v>
      </c>
      <c r="AC1668" s="150" cm="1">
        <f t="array" ref="AC1668">INDEX($K:$P,ROW(),MATCH(AC$3,$K$2:$P$2,0))</f>
        <v>0.05</v>
      </c>
      <c r="AD1668" s="150" cm="1">
        <f t="array" ref="AD1668">INDEX($K:$P,ROW(),MATCH(AD$3,$K$2:$P$2,0))</f>
        <v>0.05</v>
      </c>
      <c r="AE1668" s="150" cm="1">
        <f t="array" ref="AE1668">INDEX($K:$P,ROW(),MATCH(AE$3,$K$2:$P$2,0))</f>
        <v>0.05</v>
      </c>
      <c r="AF1668" s="150" cm="1">
        <f t="array" ref="AF1668">INDEX($K:$P,ROW(),MATCH(AF$3,$K$2:$P$2,0))</f>
        <v>0.05</v>
      </c>
      <c r="AG1668" s="150" cm="1">
        <f t="array" ref="AG1668">INDEX($K:$P,ROW(),MATCH(AG$3,$K$2:$P$2,0))</f>
        <v>0.05</v>
      </c>
      <c r="AH1668" s="150" cm="1">
        <f t="array" ref="AH1668">INDEX($K:$P,ROW(),MATCH(AH$3,$K$2:$P$2,0))</f>
        <v>0.05</v>
      </c>
      <c r="AI1668" s="150" cm="1">
        <f t="array" ref="AI1668">INDEX($K:$P,ROW(),MATCH(AI$3,$K$2:$P$2,0))</f>
        <v>0.05</v>
      </c>
      <c r="AJ1668" s="150" cm="1">
        <f t="array" ref="AJ1668">INDEX($K:$P,ROW(),MATCH(AJ$3,$K$2:$P$2,0))</f>
        <v>0.05</v>
      </c>
      <c r="AK1668" s="150" cm="1">
        <f t="array" ref="AK1668">INDEX($K:$P,ROW(),MATCH(AK$3,$K$2:$P$2,0))</f>
        <v>0.05</v>
      </c>
      <c r="AL1668" s="150" cm="1">
        <f t="array" ref="AL1668">INDEX($K:$P,ROW(),MATCH(AL$3,$K$2:$P$2,0))</f>
        <v>0.05</v>
      </c>
      <c r="AM1668" s="150" cm="1">
        <f t="array" ref="AM1668">INDEX($K:$P,ROW(),MATCH(AM$3,$K$2:$P$2,0))</f>
        <v>0.05</v>
      </c>
      <c r="AN1668" s="150" cm="1">
        <f t="array" ref="AN1668">INDEX($K:$P,ROW(),MATCH(AN$3,$K$2:$P$2,0))</f>
        <v>0.05</v>
      </c>
      <c r="AO1668" s="150" cm="1">
        <f t="array" ref="AO1668">INDEX($K:$P,ROW(),MATCH(AO$3,$K$2:$P$2,0))</f>
        <v>0.05</v>
      </c>
      <c r="AP1668" s="150" cm="1">
        <f t="array" ref="AP1668">INDEX($K:$P,ROW(),MATCH(AP$3,$K$2:$P$2,0))</f>
        <v>0.05</v>
      </c>
      <c r="AQ1668" s="150" cm="1">
        <f t="array" ref="AQ1668">INDEX($K:$P,ROW(),MATCH(AQ$3,$K$2:$P$2,0))</f>
        <v>0.05</v>
      </c>
      <c r="AR1668" s="150" cm="1">
        <f t="array" ref="AR1668">INDEX($K:$P,ROW(),MATCH(AR$3,$K$2:$P$2,0))</f>
        <v>0.05</v>
      </c>
      <c r="AS1668" s="150" cm="1">
        <f t="array" ref="AS1668">INDEX($K:$P,ROW(),MATCH(AS$3,$K$2:$P$2,0))</f>
        <v>0.05</v>
      </c>
      <c r="AT1668" s="150" cm="1">
        <f t="array" ref="AT1668">INDEX($K:$P,ROW(),MATCH(AT$3,$K$2:$P$2,0))</f>
        <v>0.05</v>
      </c>
      <c r="AU1668" s="150" cm="1">
        <f t="array" ref="AU1668">INDEX($K:$P,ROW(),MATCH(AU$3,$K$2:$P$2,0))</f>
        <v>0.05</v>
      </c>
      <c r="AV1668" s="150" cm="1">
        <f t="array" ref="AV1668">INDEX($K:$P,ROW(),MATCH(AV$3,$K$2:$P$2,0))</f>
        <v>0.05</v>
      </c>
      <c r="AW1668" s="150" cm="1">
        <f t="array" ref="AW1668">INDEX($K:$P,ROW(),MATCH(AW$3,$K$2:$P$2,0))</f>
        <v>0.05</v>
      </c>
      <c r="AX1668" s="150" cm="1">
        <f t="array" ref="AX1668">INDEX($K:$P,ROW(),MATCH(AX$3,$K$2:$P$2,0))</f>
        <v>0.05</v>
      </c>
      <c r="AY1668" s="150" cm="1">
        <f t="array" ref="AY1668">INDEX($K:$P,ROW(),MATCH(AY$3,$K$2:$P$2,0))</f>
        <v>0.05</v>
      </c>
      <c r="AZ1668" s="150" cm="1">
        <f t="array" ref="AZ1668">INDEX($K:$P,ROW(),MATCH(AZ$3,$K$2:$P$2,0))</f>
        <v>0.05</v>
      </c>
      <c r="BA1668" s="150" cm="1">
        <f t="array" ref="BA1668">INDEX($K:$P,ROW(),MATCH(BA$3,$K$2:$P$2,0))</f>
        <v>0.05</v>
      </c>
      <c r="BB1668" s="150" cm="1">
        <f t="array" ref="BB1668">INDEX($K:$P,ROW(),MATCH(BB$3,$K$2:$P$2,0))</f>
        <v>0.05</v>
      </c>
      <c r="BC1668" s="150" cm="1">
        <f t="array" ref="BC1668">INDEX($K:$P,ROW(),MATCH(BC$3,$K$2:$P$2,0))</f>
        <v>0.05</v>
      </c>
      <c r="BD1668" s="150" cm="1">
        <f t="array" ref="BD1668">INDEX($K:$P,ROW(),MATCH(BD$3,$K$2:$P$2,0))</f>
        <v>0.05</v>
      </c>
      <c r="BE1668" s="150" cm="1">
        <f t="array" ref="BE1668">INDEX($K:$P,ROW(),MATCH(BE$3,$K$2:$P$2,0))</f>
        <v>0.05</v>
      </c>
      <c r="BF1668" s="150" cm="1">
        <f t="array" ref="BF1668">INDEX($K:$P,ROW(),MATCH(BF$3,$K$2:$P$2,0))</f>
        <v>0.05</v>
      </c>
      <c r="BG1668" s="150" cm="1">
        <f t="array" ref="BG1668">INDEX($K:$P,ROW(),MATCH(BG$3,$K$2:$P$2,0))</f>
        <v>0.05</v>
      </c>
      <c r="BH1668" s="150" cm="1">
        <f t="array" ref="BH1668">INDEX($K:$P,ROW(),MATCH(BH$3,$K$2:$P$2,0))</f>
        <v>0.05</v>
      </c>
      <c r="BI1668" s="150" cm="1">
        <f t="array" ref="BI1668">INDEX($K:$P,ROW(),MATCH(BI$3,$K$2:$P$2,0))</f>
        <v>0.05</v>
      </c>
      <c r="BJ1668" s="150" cm="1">
        <f t="array" ref="BJ1668">INDEX($K:$P,ROW(),MATCH(BJ$3,$K$2:$P$2,0))</f>
        <v>0.05</v>
      </c>
      <c r="BK1668" s="150" cm="1">
        <f t="array" ref="BK1668">INDEX($K:$P,ROW(),MATCH(BK$3,$K$2:$P$2,0))</f>
        <v>0.05</v>
      </c>
      <c r="BL1668" s="150" cm="1">
        <f t="array" ref="BL1668">INDEX($K:$P,ROW(),MATCH(BL$3,$K$2:$P$2,0))</f>
        <v>0.05</v>
      </c>
      <c r="BM1668" s="150" cm="1">
        <f t="array" ref="BM1668">INDEX($K:$P,ROW(),MATCH(BM$3,$K$2:$P$2,0))</f>
        <v>0.05</v>
      </c>
      <c r="BN1668" s="150" cm="1">
        <f t="array" ref="BN1668">INDEX($K:$P,ROW(),MATCH(BN$3,$K$2:$P$2,0))</f>
        <v>0.05</v>
      </c>
      <c r="BO1668" s="150" cm="1">
        <f t="array" ref="BO1668">INDEX($K:$P,ROW(),MATCH(BO$3,$K$2:$P$2,0))</f>
        <v>0.05</v>
      </c>
      <c r="BP1668" s="150" cm="1">
        <f t="array" ref="BP1668">INDEX($K:$P,ROW(),MATCH(BP$3,$K$2:$P$2,0))</f>
        <v>0.05</v>
      </c>
      <c r="BQ1668" s="150" cm="1">
        <f t="array" ref="BQ1668">INDEX($K:$P,ROW(),MATCH(BQ$3,$K$2:$P$2,0))</f>
        <v>0.05</v>
      </c>
      <c r="BR1668" s="150" cm="1">
        <f t="array" ref="BR1668">INDEX($K:$P,ROW(),MATCH(BR$3,$K$2:$P$2,0))</f>
        <v>0.05</v>
      </c>
      <c r="BS1668" s="150" cm="1">
        <f t="array" ref="BS1668">INDEX($K:$P,ROW(),MATCH(BS$3,$K$2:$P$2,0))</f>
        <v>0.05</v>
      </c>
      <c r="BT1668" s="150" cm="1">
        <f t="array" ref="BT1668">INDEX($K:$P,ROW(),MATCH(BT$3,$K$2:$P$2,0))</f>
        <v>0.05</v>
      </c>
      <c r="BU1668" s="150" cm="1">
        <f t="array" ref="BU1668">INDEX($K:$P,ROW(),MATCH(BU$3,$K$2:$P$2,0))</f>
        <v>0.05</v>
      </c>
      <c r="BV1668" s="150" cm="1">
        <f t="array" ref="BV1668">INDEX($K:$P,ROW(),MATCH(BV$3,$K$2:$P$2,0))</f>
        <v>0.05</v>
      </c>
      <c r="BW1668" s="150" cm="1">
        <f t="array" ref="BW1668">INDEX($K:$P,ROW(),MATCH(BW$3,$K$2:$P$2,0))</f>
        <v>0.05</v>
      </c>
      <c r="BX1668" s="150" cm="1">
        <f t="array" ref="BX1668">INDEX($K:$P,ROW(),MATCH(BX$3,$K$2:$P$2,0))</f>
        <v>0.05</v>
      </c>
      <c r="BY1668" s="150" cm="1">
        <f t="array" ref="BY1668">INDEX($K:$P,ROW(),MATCH(BY$3,$K$2:$P$2,0))</f>
        <v>0.05</v>
      </c>
      <c r="BZ1668" s="150" cm="1">
        <f t="array" ref="BZ1668">INDEX($K:$P,ROW(),MATCH(BZ$3,$K$2:$P$2,0))</f>
        <v>0.05</v>
      </c>
      <c r="CA1668" s="150" cm="1">
        <f t="array" ref="CA1668">INDEX($K:$P,ROW(),MATCH(CA$3,$K$2:$P$2,0))</f>
        <v>0.05</v>
      </c>
      <c r="CB1668" s="150" cm="1">
        <f t="array" ref="CB1668">INDEX($K:$P,ROW(),MATCH(CB$3,$K$2:$P$2,0))</f>
        <v>0.05</v>
      </c>
      <c r="CC1668" s="150" cm="1">
        <f t="array" ref="CC1668">INDEX($K:$P,ROW(),MATCH(CC$3,$K$2:$P$2,0))</f>
        <v>0.05</v>
      </c>
      <c r="CD1668" s="150" cm="1">
        <f t="array" ref="CD1668">INDEX($K:$P,ROW(),MATCH(CD$3,$K$2:$P$2,0))</f>
        <v>0.05</v>
      </c>
      <c r="CE1668" s="150" cm="1">
        <f t="array" ref="CE1668">INDEX($K:$P,ROW(),MATCH(CE$3,$K$2:$P$2,0))</f>
        <v>0.05</v>
      </c>
      <c r="CF1668" s="150" cm="1">
        <f t="array" ref="CF1668">INDEX($K:$P,ROW(),MATCH(CF$3,$K$2:$P$2,0))</f>
        <v>0.05</v>
      </c>
      <c r="CG1668" s="150" cm="1">
        <f t="array" ref="CG1668">INDEX($K:$P,ROW(),MATCH(CG$3,$K$2:$P$2,0))</f>
        <v>0.05</v>
      </c>
      <c r="CH1668" s="150" cm="1">
        <f t="array" ref="CH1668">INDEX($K:$P,ROW(),MATCH(CH$3,$K$2:$P$2,0))</f>
        <v>0.05</v>
      </c>
      <c r="CI1668" s="150" cm="1">
        <f t="array" ref="CI1668">INDEX($K:$P,ROW(),MATCH(CI$3,$K$2:$P$2,0))</f>
        <v>0.05</v>
      </c>
      <c r="CJ1668" s="150" cm="1">
        <f t="array" ref="CJ1668">INDEX($K:$P,ROW(),MATCH(CJ$3,$K$2:$P$2,0))</f>
        <v>0.05</v>
      </c>
      <c r="CK1668" s="150" cm="1">
        <f t="array" ref="CK1668">INDEX($K:$P,ROW(),MATCH(CK$3,$K$2:$P$2,0))</f>
        <v>0.05</v>
      </c>
      <c r="CL1668" s="150" cm="1">
        <f t="array" ref="CL1668">INDEX($K:$P,ROW(),MATCH(CL$3,$K$2:$P$2,0))</f>
        <v>0.05</v>
      </c>
      <c r="CN1668" s="60"/>
      <c r="CO1668" s="150" t="e" cm="1">
        <f t="array" ref="CO1668">INDEX($K:$P,ROW(),MATCH(CO$3,$K$2:$P$2,0))</f>
        <v>#N/A</v>
      </c>
      <c r="CP1668" s="150" t="e" cm="1">
        <f t="array" ref="CP1668">INDEX($K:$P,ROW(),MATCH(CP$3,$K$2:$P$2,0))</f>
        <v>#N/A</v>
      </c>
      <c r="CQ1668" s="150" t="e" cm="1">
        <f t="array" ref="CQ1668">INDEX($K:$P,ROW(),MATCH(CQ$3,$K$2:$P$2,0))</f>
        <v>#N/A</v>
      </c>
      <c r="CR1668" s="150" t="e" cm="1">
        <f t="array" ref="CR1668">INDEX($K:$P,ROW(),MATCH(CR$3,$K$2:$P$2,0))</f>
        <v>#N/A</v>
      </c>
      <c r="CS1668" s="150" t="e" cm="1">
        <f t="array" ref="CS1668">INDEX($K:$P,ROW(),MATCH(CS$3,$K$2:$P$2,0))</f>
        <v>#N/A</v>
      </c>
      <c r="CT1668" s="150" t="e" cm="1">
        <f t="array" ref="CT1668">INDEX($K:$P,ROW(),MATCH(CT$3,$K$2:$P$2,0))</f>
        <v>#N/A</v>
      </c>
      <c r="CU1668" s="150" t="e" cm="1">
        <f t="array" ref="CU1668">INDEX($K:$P,ROW(),MATCH(CU$3,$K$2:$P$2,0))</f>
        <v>#N/A</v>
      </c>
      <c r="CV1668" s="150" t="e" cm="1">
        <f t="array" ref="CV1668">INDEX($K:$P,ROW(),MATCH(CV$3,$K$2:$P$2,0))</f>
        <v>#N/A</v>
      </c>
      <c r="CW1668" s="150" t="e" cm="1">
        <f t="array" ref="CW1668">INDEX($K:$P,ROW(),MATCH(CW$3,$K$2:$P$2,0))</f>
        <v>#N/A</v>
      </c>
      <c r="CX1668" s="150" t="e" cm="1">
        <f t="array" ref="CX1668">INDEX($K:$P,ROW(),MATCH(CX$3,$K$2:$P$2,0))</f>
        <v>#N/A</v>
      </c>
      <c r="CY1668" s="150" t="e" cm="1">
        <f t="array" ref="CY1668">INDEX($K:$P,ROW(),MATCH(CY$3,$K$2:$P$2,0))</f>
        <v>#N/A</v>
      </c>
      <c r="CZ1668" s="150" t="e" cm="1">
        <f t="array" ref="CZ1668">INDEX($K:$P,ROW(),MATCH(CZ$3,$K$2:$P$2,0))</f>
        <v>#N/A</v>
      </c>
      <c r="DA1668" s="150" t="e" cm="1">
        <f t="array" ref="DA1668">INDEX($K:$P,ROW(),MATCH(DA$3,$K$2:$P$2,0))</f>
        <v>#N/A</v>
      </c>
      <c r="DB1668" s="150" t="e" cm="1">
        <f t="array" ref="DB1668">INDEX($K:$P,ROW(),MATCH(DB$3,$K$2:$P$2,0))</f>
        <v>#N/A</v>
      </c>
      <c r="DC1668" s="150" t="e" cm="1">
        <f t="array" ref="DC1668">INDEX($K:$P,ROW(),MATCH(DC$3,$K$2:$P$2,0))</f>
        <v>#N/A</v>
      </c>
      <c r="DD1668" s="150" t="e" cm="1">
        <f t="array" ref="DD1668">INDEX($K:$P,ROW(),MATCH(DD$3,$K$2:$P$2,0))</f>
        <v>#N/A</v>
      </c>
      <c r="DE1668" s="150" t="e" cm="1">
        <f t="array" ref="DE1668">INDEX($K:$P,ROW(),MATCH(DE$3,$K$2:$P$2,0))</f>
        <v>#N/A</v>
      </c>
      <c r="DF1668" s="150" t="e" cm="1">
        <f t="array" ref="DF1668">INDEX($K:$P,ROW(),MATCH(DF$3,$K$2:$P$2,0))</f>
        <v>#N/A</v>
      </c>
      <c r="DG1668" s="150" t="e" cm="1">
        <f t="array" ref="DG1668">INDEX($K:$P,ROW(),MATCH(DG$3,$K$2:$P$2,0))</f>
        <v>#N/A</v>
      </c>
      <c r="DH1668" s="150" t="e" cm="1">
        <f t="array" ref="DH1668">INDEX($K:$P,ROW(),MATCH(DH$3,$K$2:$P$2,0))</f>
        <v>#N/A</v>
      </c>
      <c r="DI1668" s="150" t="e" cm="1">
        <f t="array" ref="DI1668">INDEX($K:$P,ROW(),MATCH(DI$3,$K$2:$P$2,0))</f>
        <v>#N/A</v>
      </c>
      <c r="DJ1668" s="150" t="e" cm="1">
        <f t="array" ref="DJ1668">INDEX($K:$P,ROW(),MATCH(DJ$3,$K$2:$P$2,0))</f>
        <v>#N/A</v>
      </c>
      <c r="DK1668" s="150" t="e" cm="1">
        <f t="array" ref="DK1668">INDEX($K:$P,ROW(),MATCH(DK$3,$K$2:$P$2,0))</f>
        <v>#N/A</v>
      </c>
      <c r="DL1668" s="150" t="e" cm="1">
        <f t="array" ref="DL1668">INDEX($K:$P,ROW(),MATCH(DL$3,$K$2:$P$2,0))</f>
        <v>#N/A</v>
      </c>
    </row>
    <row r="1669" spans="2:116" x14ac:dyDescent="0.4">
      <c r="D1669" t="s">
        <v>775</v>
      </c>
      <c r="E1669" s="8" t="str">
        <f t="shared" si="2267"/>
        <v>1669 SUBR-S</v>
      </c>
      <c r="G1669" s="158" t="s">
        <v>74</v>
      </c>
      <c r="K1669" s="34">
        <f t="shared" ref="K1669:P1669" ca="1" si="2274">SUMIF($3:$3,K$2,1669:1669)</f>
        <v>-326.68416655901024</v>
      </c>
      <c r="L1669" s="34">
        <f t="shared" ca="1" si="2274"/>
        <v>-434.07922978154875</v>
      </c>
      <c r="M1669" s="34">
        <f t="shared" ca="1" si="2274"/>
        <v>-289.71588013777119</v>
      </c>
      <c r="N1669" s="34">
        <f t="shared" ca="1" si="2274"/>
        <v>-211.70768786898765</v>
      </c>
      <c r="O1669" s="34">
        <f t="shared" ca="1" si="2274"/>
        <v>-169.55517425622395</v>
      </c>
      <c r="P1669" s="34">
        <f t="shared" ca="1" si="2274"/>
        <v>-146.7776383052304</v>
      </c>
      <c r="R1669" s="15"/>
      <c r="S1669" s="76">
        <f t="shared" ref="S1669:AX1669" ca="1" si="2275">-S1668*(S1667+S1665)</f>
        <v>-5</v>
      </c>
      <c r="T1669" s="76">
        <f t="shared" ca="1" si="2275"/>
        <v>-9.75</v>
      </c>
      <c r="U1669" s="76">
        <f t="shared" ca="1" si="2275"/>
        <v>-14.262500000000001</v>
      </c>
      <c r="V1669" s="76">
        <f t="shared" ca="1" si="2275"/>
        <v>-18.549375000000001</v>
      </c>
      <c r="W1669" s="76">
        <f t="shared" ca="1" si="2275"/>
        <v>-22.621906250000002</v>
      </c>
      <c r="X1669" s="76">
        <f t="shared" ca="1" si="2275"/>
        <v>-26.490810937500001</v>
      </c>
      <c r="Y1669" s="76">
        <f t="shared" ca="1" si="2275"/>
        <v>-30.166270390625002</v>
      </c>
      <c r="Z1669" s="76">
        <f t="shared" ca="1" si="2275"/>
        <v>-33.657956871093752</v>
      </c>
      <c r="AA1669" s="76">
        <f t="shared" ca="1" si="2275"/>
        <v>-36.975059027539061</v>
      </c>
      <c r="AB1669" s="76">
        <f t="shared" ca="1" si="2275"/>
        <v>-40.126306076162109</v>
      </c>
      <c r="AC1669" s="76">
        <f t="shared" ca="1" si="2275"/>
        <v>-43.119990772354008</v>
      </c>
      <c r="AD1669" s="76">
        <f t="shared" ca="1" si="2275"/>
        <v>-45.963991233736309</v>
      </c>
      <c r="AE1669" s="76">
        <f t="shared" ca="1" si="2275"/>
        <v>-44.165791672049494</v>
      </c>
      <c r="AF1669" s="76">
        <f t="shared" ca="1" si="2275"/>
        <v>-42.457502088447015</v>
      </c>
      <c r="AG1669" s="76">
        <f t="shared" ca="1" si="2275"/>
        <v>-40.834626984024666</v>
      </c>
      <c r="AH1669" s="76">
        <f t="shared" ca="1" si="2275"/>
        <v>-39.292895634823431</v>
      </c>
      <c r="AI1669" s="76">
        <f t="shared" ca="1" si="2275"/>
        <v>-37.82825085308226</v>
      </c>
      <c r="AJ1669" s="76">
        <f t="shared" ca="1" si="2275"/>
        <v>-36.436838310428143</v>
      </c>
      <c r="AK1669" s="76">
        <f t="shared" ca="1" si="2275"/>
        <v>-35.114996394906733</v>
      </c>
      <c r="AL1669" s="76">
        <f t="shared" ca="1" si="2275"/>
        <v>-33.8592465751614</v>
      </c>
      <c r="AM1669" s="76">
        <f t="shared" ca="1" si="2275"/>
        <v>-32.666284246403329</v>
      </c>
      <c r="AN1669" s="76">
        <f t="shared" ca="1" si="2275"/>
        <v>-31.532970034083167</v>
      </c>
      <c r="AO1669" s="76">
        <f t="shared" ca="1" si="2275"/>
        <v>-30.456321532379008</v>
      </c>
      <c r="AP1669" s="76">
        <f t="shared" ca="1" si="2275"/>
        <v>-29.433505455760059</v>
      </c>
      <c r="AQ1669" s="76">
        <f t="shared" ca="1" si="2275"/>
        <v>-28.461830182972058</v>
      </c>
      <c r="AR1669" s="76">
        <f t="shared" ca="1" si="2275"/>
        <v>-27.538738673823453</v>
      </c>
      <c r="AS1669" s="76">
        <f t="shared" ca="1" si="2275"/>
        <v>-26.66180174013228</v>
      </c>
      <c r="AT1669" s="76">
        <f t="shared" ca="1" si="2275"/>
        <v>-25.828711653125666</v>
      </c>
      <c r="AU1669" s="76">
        <f t="shared" ca="1" si="2275"/>
        <v>-25.037276070469382</v>
      </c>
      <c r="AV1669" s="76">
        <f t="shared" ca="1" si="2275"/>
        <v>-24.285412266945912</v>
      </c>
      <c r="AW1669" s="76">
        <f t="shared" ca="1" si="2275"/>
        <v>-23.571141653598616</v>
      </c>
      <c r="AX1669" s="76">
        <f t="shared" ca="1" si="2275"/>
        <v>-22.892584570918686</v>
      </c>
      <c r="AY1669" s="76">
        <f t="shared" ref="AY1669:CD1669" ca="1" si="2276">-AY1668*(AY1667+AY1665)</f>
        <v>-22.247955342372752</v>
      </c>
      <c r="AZ1669" s="76">
        <f t="shared" ca="1" si="2276"/>
        <v>-21.635557575254115</v>
      </c>
      <c r="BA1669" s="76">
        <f t="shared" ca="1" si="2276"/>
        <v>-21.053779696491411</v>
      </c>
      <c r="BB1669" s="76">
        <f t="shared" ca="1" si="2276"/>
        <v>-20.501090711666841</v>
      </c>
      <c r="BC1669" s="76">
        <f t="shared" ca="1" si="2276"/>
        <v>-19.976036176083497</v>
      </c>
      <c r="BD1669" s="76">
        <f t="shared" ca="1" si="2276"/>
        <v>-19.477234367279323</v>
      </c>
      <c r="BE1669" s="76">
        <f t="shared" ca="1" si="2276"/>
        <v>-19.003372648915356</v>
      </c>
      <c r="BF1669" s="76">
        <f t="shared" ca="1" si="2276"/>
        <v>-18.553204016469589</v>
      </c>
      <c r="BG1669" s="76">
        <f t="shared" ca="1" si="2276"/>
        <v>-18.125543815646111</v>
      </c>
      <c r="BH1669" s="76">
        <f t="shared" ca="1" si="2276"/>
        <v>-17.719266624863806</v>
      </c>
      <c r="BI1669" s="76">
        <f t="shared" ca="1" si="2276"/>
        <v>-17.333303293620617</v>
      </c>
      <c r="BJ1669" s="76">
        <f t="shared" ca="1" si="2276"/>
        <v>-16.966638128939589</v>
      </c>
      <c r="BK1669" s="76">
        <f t="shared" ca="1" si="2276"/>
        <v>-16.61830622249261</v>
      </c>
      <c r="BL1669" s="76">
        <f t="shared" ca="1" si="2276"/>
        <v>-16.287390911367979</v>
      </c>
      <c r="BM1669" s="76">
        <f t="shared" ca="1" si="2276"/>
        <v>-15.97302136579958</v>
      </c>
      <c r="BN1669" s="76">
        <f t="shared" ca="1" si="2276"/>
        <v>-15.674370297509601</v>
      </c>
      <c r="BO1669" s="76">
        <f t="shared" ca="1" si="2276"/>
        <v>-15.390651782634121</v>
      </c>
      <c r="BP1669" s="76">
        <f t="shared" ca="1" si="2276"/>
        <v>-15.121119193502416</v>
      </c>
      <c r="BQ1669" s="76">
        <f t="shared" ca="1" si="2276"/>
        <v>-14.865063233827295</v>
      </c>
      <c r="BR1669" s="76">
        <f t="shared" ca="1" si="2276"/>
        <v>-14.621810072135929</v>
      </c>
      <c r="BS1669" s="76">
        <f t="shared" ca="1" si="2276"/>
        <v>-14.390719568529134</v>
      </c>
      <c r="BT1669" s="76">
        <f t="shared" ca="1" si="2276"/>
        <v>-14.171183590102679</v>
      </c>
      <c r="BU1669" s="76">
        <f t="shared" ca="1" si="2276"/>
        <v>-13.962624410597545</v>
      </c>
      <c r="BV1669" s="76">
        <f t="shared" ca="1" si="2276"/>
        <v>-13.764493190067668</v>
      </c>
      <c r="BW1669" s="76">
        <f t="shared" ca="1" si="2276"/>
        <v>-13.576268530564285</v>
      </c>
      <c r="BX1669" s="76">
        <f t="shared" ca="1" si="2276"/>
        <v>-13.397455104036069</v>
      </c>
      <c r="BY1669" s="76">
        <f t="shared" ca="1" si="2276"/>
        <v>-13.227582348834268</v>
      </c>
      <c r="BZ1669" s="76">
        <f t="shared" ca="1" si="2276"/>
        <v>-13.066203231392553</v>
      </c>
      <c r="CA1669" s="76">
        <f t="shared" ca="1" si="2276"/>
        <v>-12.912893069822923</v>
      </c>
      <c r="CB1669" s="76">
        <f t="shared" ca="1" si="2276"/>
        <v>-12.767248416331777</v>
      </c>
      <c r="CC1669" s="76">
        <f t="shared" ca="1" si="2276"/>
        <v>-12.628885995515189</v>
      </c>
      <c r="CD1669" s="76">
        <f t="shared" ca="1" si="2276"/>
        <v>-12.497441695739429</v>
      </c>
      <c r="CE1669" s="76">
        <f t="shared" ref="CE1669:CL1669" ca="1" si="2277">-CE1668*(CE1667+CE1665)</f>
        <v>-12.372569610952457</v>
      </c>
      <c r="CF1669" s="76">
        <f t="shared" ca="1" si="2277"/>
        <v>-12.253941130404833</v>
      </c>
      <c r="CG1669" s="76">
        <f t="shared" ca="1" si="2277"/>
        <v>-12.141244073884593</v>
      </c>
      <c r="CH1669" s="76">
        <f t="shared" ca="1" si="2277"/>
        <v>-12.034181870190363</v>
      </c>
      <c r="CI1669" s="76">
        <f t="shared" ca="1" si="2277"/>
        <v>-11.932472776680845</v>
      </c>
      <c r="CJ1669" s="76">
        <f t="shared" ca="1" si="2277"/>
        <v>-11.835849137846802</v>
      </c>
      <c r="CK1669" s="76">
        <f t="shared" ca="1" si="2277"/>
        <v>-11.744056680954463</v>
      </c>
      <c r="CL1669" s="76">
        <f t="shared" ca="1" si="2277"/>
        <v>-11.65685384690674</v>
      </c>
      <c r="CO1669" s="76" t="e">
        <f t="shared" ref="CO1669:DK1669" ca="1" si="2278">-CO1668*(CO1667+CO1665)</f>
        <v>#N/A</v>
      </c>
      <c r="CP1669" s="76" t="e">
        <f t="shared" ca="1" si="2278"/>
        <v>#N/A</v>
      </c>
      <c r="CQ1669" s="76" t="e">
        <f t="shared" ca="1" si="2278"/>
        <v>#N/A</v>
      </c>
      <c r="CR1669" s="76" t="e">
        <f t="shared" ca="1" si="2278"/>
        <v>#N/A</v>
      </c>
      <c r="CS1669" s="76" t="e">
        <f t="shared" ca="1" si="2278"/>
        <v>#N/A</v>
      </c>
      <c r="CT1669" s="76" t="e">
        <f t="shared" ca="1" si="2278"/>
        <v>#N/A</v>
      </c>
      <c r="CU1669" s="76" t="e">
        <f t="shared" ca="1" si="2278"/>
        <v>#N/A</v>
      </c>
      <c r="CV1669" s="76" t="e">
        <f t="shared" ca="1" si="2278"/>
        <v>#N/A</v>
      </c>
      <c r="CW1669" s="76" t="e">
        <f t="shared" ca="1" si="2278"/>
        <v>#N/A</v>
      </c>
      <c r="CX1669" s="76" t="e">
        <f t="shared" ca="1" si="2278"/>
        <v>#N/A</v>
      </c>
      <c r="CY1669" s="76" t="e">
        <f t="shared" ca="1" si="2278"/>
        <v>#N/A</v>
      </c>
      <c r="CZ1669" s="76" t="e">
        <f t="shared" ca="1" si="2278"/>
        <v>#N/A</v>
      </c>
      <c r="DA1669" s="76" t="e">
        <f t="shared" ca="1" si="2278"/>
        <v>#N/A</v>
      </c>
      <c r="DB1669" s="76" t="e">
        <f t="shared" ca="1" si="2278"/>
        <v>#N/A</v>
      </c>
      <c r="DC1669" s="76" t="e">
        <f t="shared" ca="1" si="2278"/>
        <v>#N/A</v>
      </c>
      <c r="DD1669" s="76" t="e">
        <f t="shared" ca="1" si="2278"/>
        <v>#N/A</v>
      </c>
      <c r="DE1669" s="76" t="e">
        <f t="shared" ca="1" si="2278"/>
        <v>#N/A</v>
      </c>
      <c r="DF1669" s="76" t="e">
        <f t="shared" ca="1" si="2278"/>
        <v>#N/A</v>
      </c>
      <c r="DG1669" s="76" t="e">
        <f t="shared" ca="1" si="2278"/>
        <v>#N/A</v>
      </c>
      <c r="DH1669" s="76" t="e">
        <f t="shared" ca="1" si="2278"/>
        <v>#N/A</v>
      </c>
      <c r="DI1669" s="76" t="e">
        <f t="shared" ca="1" si="2278"/>
        <v>#N/A</v>
      </c>
      <c r="DJ1669" s="76" t="e">
        <f t="shared" ca="1" si="2278"/>
        <v>#N/A</v>
      </c>
      <c r="DK1669" s="76" t="e">
        <f t="shared" ca="1" si="2278"/>
        <v>#N/A</v>
      </c>
      <c r="DL1669" s="76" t="e">
        <f t="shared" ref="DL1669" ca="1" si="2279">-DL1668*(DL1667+DL1665)</f>
        <v>#N/A</v>
      </c>
    </row>
    <row r="1670" spans="2:116" x14ac:dyDescent="0.4">
      <c r="C1670" t="s">
        <v>80</v>
      </c>
      <c r="D1670" t="s">
        <v>775</v>
      </c>
      <c r="E1670" s="8" t="str">
        <f t="shared" si="2267"/>
        <v>1670 SUBR-S</v>
      </c>
      <c r="G1670" s="127" t="str">
        <f>"# of subscriber - "&amp;SUBSTITUTE(G1663,":","")</f>
        <v># of subscriber - Subscription revenue - secondary revenue driven</v>
      </c>
      <c r="H1670" s="31"/>
      <c r="I1670" s="73"/>
      <c r="J1670" s="73"/>
      <c r="K1670" s="119">
        <f t="shared" ref="K1670:P1670" ca="1" si="2280">SUMIF($4:$4,K$2,1670:1670)</f>
        <v>873.31583344098976</v>
      </c>
      <c r="L1670" s="119">
        <f t="shared" ca="1" si="2280"/>
        <v>559.23660365944113</v>
      </c>
      <c r="M1670" s="119">
        <f t="shared" ca="1" si="2280"/>
        <v>389.52072352166994</v>
      </c>
      <c r="N1670" s="119">
        <f t="shared" ca="1" si="2280"/>
        <v>297.8130356526824</v>
      </c>
      <c r="O1670" s="119">
        <f t="shared" ca="1" si="2280"/>
        <v>248.25786139645848</v>
      </c>
      <c r="P1670" s="119">
        <f t="shared" ca="1" si="2280"/>
        <v>221.48022309122805</v>
      </c>
      <c r="R1670" s="38"/>
      <c r="S1670" s="151">
        <f t="shared" ref="S1670:AX1670" ca="1" si="2281">S1665+S1667+S1669</f>
        <v>95</v>
      </c>
      <c r="T1670" s="151">
        <f t="shared" ca="1" si="2281"/>
        <v>185.25</v>
      </c>
      <c r="U1670" s="151">
        <f t="shared" ca="1" si="2281"/>
        <v>270.98750000000001</v>
      </c>
      <c r="V1670" s="151">
        <f t="shared" ca="1" si="2281"/>
        <v>352.43812500000001</v>
      </c>
      <c r="W1670" s="151">
        <f t="shared" ca="1" si="2281"/>
        <v>429.81621875000002</v>
      </c>
      <c r="X1670" s="151">
        <f t="shared" ca="1" si="2281"/>
        <v>503.32540781249998</v>
      </c>
      <c r="Y1670" s="151">
        <f t="shared" ca="1" si="2281"/>
        <v>573.15913742187502</v>
      </c>
      <c r="Z1670" s="151">
        <f t="shared" ca="1" si="2281"/>
        <v>639.50118055078121</v>
      </c>
      <c r="AA1670" s="151">
        <f t="shared" ca="1" si="2281"/>
        <v>702.52612152324218</v>
      </c>
      <c r="AB1670" s="151">
        <f t="shared" ca="1" si="2281"/>
        <v>762.39981544708007</v>
      </c>
      <c r="AC1670" s="151">
        <f t="shared" ca="1" si="2281"/>
        <v>819.27982467472611</v>
      </c>
      <c r="AD1670" s="151">
        <f t="shared" ca="1" si="2281"/>
        <v>873.31583344098976</v>
      </c>
      <c r="AE1670" s="151">
        <f t="shared" ca="1" si="2281"/>
        <v>839.15004176894024</v>
      </c>
      <c r="AF1670" s="151">
        <f t="shared" ca="1" si="2281"/>
        <v>806.69253968049327</v>
      </c>
      <c r="AG1670" s="151">
        <f t="shared" ca="1" si="2281"/>
        <v>775.85791269646859</v>
      </c>
      <c r="AH1670" s="151">
        <f t="shared" ca="1" si="2281"/>
        <v>746.56501706164511</v>
      </c>
      <c r="AI1670" s="151">
        <f t="shared" ca="1" si="2281"/>
        <v>718.73676620856281</v>
      </c>
      <c r="AJ1670" s="151">
        <f t="shared" ca="1" si="2281"/>
        <v>692.29992789813468</v>
      </c>
      <c r="AK1670" s="151">
        <f t="shared" ca="1" si="2281"/>
        <v>667.18493150322797</v>
      </c>
      <c r="AL1670" s="151">
        <f t="shared" ca="1" si="2281"/>
        <v>643.32568492806661</v>
      </c>
      <c r="AM1670" s="151">
        <f t="shared" ca="1" si="2281"/>
        <v>620.65940068166333</v>
      </c>
      <c r="AN1670" s="151">
        <f t="shared" ca="1" si="2281"/>
        <v>599.12643064758015</v>
      </c>
      <c r="AO1670" s="151">
        <f t="shared" ca="1" si="2281"/>
        <v>578.67010911520117</v>
      </c>
      <c r="AP1670" s="151">
        <f t="shared" ca="1" si="2281"/>
        <v>559.23660365944113</v>
      </c>
      <c r="AQ1670" s="151">
        <f t="shared" ca="1" si="2281"/>
        <v>540.77477347646902</v>
      </c>
      <c r="AR1670" s="151">
        <f t="shared" ca="1" si="2281"/>
        <v>523.23603480264558</v>
      </c>
      <c r="AS1670" s="151">
        <f t="shared" ca="1" si="2281"/>
        <v>506.57423306251331</v>
      </c>
      <c r="AT1670" s="151">
        <f t="shared" ca="1" si="2281"/>
        <v>490.74552140938761</v>
      </c>
      <c r="AU1670" s="151">
        <f t="shared" ca="1" si="2281"/>
        <v>475.70824533891823</v>
      </c>
      <c r="AV1670" s="151">
        <f t="shared" ca="1" si="2281"/>
        <v>461.42283307197232</v>
      </c>
      <c r="AW1670" s="151">
        <f t="shared" ca="1" si="2281"/>
        <v>447.85169141837372</v>
      </c>
      <c r="AX1670" s="151">
        <f t="shared" ca="1" si="2281"/>
        <v>434.95910684745502</v>
      </c>
      <c r="AY1670" s="151">
        <f t="shared" ref="AY1670:CD1670" ca="1" si="2282">AY1665+AY1667+AY1669</f>
        <v>422.71115150508228</v>
      </c>
      <c r="AZ1670" s="151">
        <f t="shared" ca="1" si="2282"/>
        <v>411.07559392982819</v>
      </c>
      <c r="BA1670" s="151">
        <f t="shared" ca="1" si="2282"/>
        <v>400.02181423333678</v>
      </c>
      <c r="BB1670" s="151">
        <f t="shared" ca="1" si="2282"/>
        <v>389.52072352166994</v>
      </c>
      <c r="BC1670" s="151">
        <f t="shared" ca="1" si="2282"/>
        <v>379.54468734558645</v>
      </c>
      <c r="BD1670" s="151">
        <f t="shared" ca="1" si="2282"/>
        <v>370.06745297830713</v>
      </c>
      <c r="BE1670" s="151">
        <f t="shared" ca="1" si="2282"/>
        <v>361.0640803293918</v>
      </c>
      <c r="BF1670" s="151">
        <f t="shared" ca="1" si="2282"/>
        <v>352.51087631292222</v>
      </c>
      <c r="BG1670" s="151">
        <f t="shared" ca="1" si="2282"/>
        <v>344.38533249727612</v>
      </c>
      <c r="BH1670" s="151">
        <f t="shared" ca="1" si="2282"/>
        <v>336.66606587241233</v>
      </c>
      <c r="BI1670" s="151">
        <f t="shared" ca="1" si="2282"/>
        <v>329.33276257879174</v>
      </c>
      <c r="BJ1670" s="151">
        <f t="shared" ca="1" si="2282"/>
        <v>322.36612444985218</v>
      </c>
      <c r="BK1670" s="151">
        <f t="shared" ca="1" si="2282"/>
        <v>315.74781822735957</v>
      </c>
      <c r="BL1670" s="151">
        <f t="shared" ca="1" si="2282"/>
        <v>309.46042731599158</v>
      </c>
      <c r="BM1670" s="151">
        <f t="shared" ca="1" si="2282"/>
        <v>303.487405950192</v>
      </c>
      <c r="BN1670" s="151">
        <f t="shared" ca="1" si="2282"/>
        <v>297.8130356526824</v>
      </c>
      <c r="BO1670" s="151">
        <f t="shared" ca="1" si="2282"/>
        <v>292.42238387004829</v>
      </c>
      <c r="BP1670" s="151">
        <f t="shared" ca="1" si="2282"/>
        <v>287.30126467654588</v>
      </c>
      <c r="BQ1670" s="151">
        <f t="shared" ca="1" si="2282"/>
        <v>282.43620144271858</v>
      </c>
      <c r="BR1670" s="151">
        <f t="shared" ca="1" si="2282"/>
        <v>277.81439137058265</v>
      </c>
      <c r="BS1670" s="151">
        <f t="shared" ca="1" si="2282"/>
        <v>273.42367180205355</v>
      </c>
      <c r="BT1670" s="151">
        <f t="shared" ca="1" si="2282"/>
        <v>269.25248821195089</v>
      </c>
      <c r="BU1670" s="151">
        <f t="shared" ca="1" si="2282"/>
        <v>265.28986380135336</v>
      </c>
      <c r="BV1670" s="151">
        <f t="shared" ca="1" si="2282"/>
        <v>261.52537061128567</v>
      </c>
      <c r="BW1670" s="151">
        <f t="shared" ca="1" si="2282"/>
        <v>257.94910208072139</v>
      </c>
      <c r="BX1670" s="151">
        <f t="shared" ca="1" si="2282"/>
        <v>254.55164697668533</v>
      </c>
      <c r="BY1670" s="151">
        <f t="shared" ca="1" si="2282"/>
        <v>251.32406462785107</v>
      </c>
      <c r="BZ1670" s="151">
        <f t="shared" ca="1" si="2282"/>
        <v>248.25786139645848</v>
      </c>
      <c r="CA1670" s="151">
        <f t="shared" ca="1" si="2282"/>
        <v>245.34496832663552</v>
      </c>
      <c r="CB1670" s="151">
        <f t="shared" ca="1" si="2282"/>
        <v>242.57771991030376</v>
      </c>
      <c r="CC1670" s="151">
        <f t="shared" ca="1" si="2282"/>
        <v>239.94883391478857</v>
      </c>
      <c r="CD1670" s="151">
        <f t="shared" ca="1" si="2282"/>
        <v>237.45139221904913</v>
      </c>
      <c r="CE1670" s="151">
        <f t="shared" ref="CE1670:CL1670" ca="1" si="2283">CE1665+CE1667+CE1669</f>
        <v>235.07882260809666</v>
      </c>
      <c r="CF1670" s="151">
        <f t="shared" ca="1" si="2283"/>
        <v>232.82488147769183</v>
      </c>
      <c r="CG1670" s="151">
        <f t="shared" ca="1" si="2283"/>
        <v>230.68363740380724</v>
      </c>
      <c r="CH1670" s="151">
        <f t="shared" ca="1" si="2283"/>
        <v>228.64945553361687</v>
      </c>
      <c r="CI1670" s="151">
        <f t="shared" ca="1" si="2283"/>
        <v>226.71698275693603</v>
      </c>
      <c r="CJ1670" s="151">
        <f t="shared" ca="1" si="2283"/>
        <v>224.88113361908924</v>
      </c>
      <c r="CK1670" s="151">
        <f t="shared" ca="1" si="2283"/>
        <v>223.13707693813478</v>
      </c>
      <c r="CL1670" s="151">
        <f t="shared" ca="1" si="2283"/>
        <v>221.48022309122805</v>
      </c>
      <c r="CN1670" s="73"/>
      <c r="CO1670" s="151" t="e">
        <f t="shared" ref="CO1670:DK1670" ca="1" si="2284">CO1665+CO1667+CO1669</f>
        <v>#N/A</v>
      </c>
      <c r="CP1670" s="151" t="e">
        <f t="shared" ca="1" si="2284"/>
        <v>#N/A</v>
      </c>
      <c r="CQ1670" s="151" t="e">
        <f t="shared" ca="1" si="2284"/>
        <v>#N/A</v>
      </c>
      <c r="CR1670" s="151" t="e">
        <f t="shared" ca="1" si="2284"/>
        <v>#N/A</v>
      </c>
      <c r="CS1670" s="151" t="e">
        <f t="shared" ca="1" si="2284"/>
        <v>#N/A</v>
      </c>
      <c r="CT1670" s="151" t="e">
        <f t="shared" ca="1" si="2284"/>
        <v>#N/A</v>
      </c>
      <c r="CU1670" s="151" t="e">
        <f t="shared" ca="1" si="2284"/>
        <v>#N/A</v>
      </c>
      <c r="CV1670" s="151" t="e">
        <f t="shared" ca="1" si="2284"/>
        <v>#N/A</v>
      </c>
      <c r="CW1670" s="151" t="e">
        <f t="shared" ca="1" si="2284"/>
        <v>#N/A</v>
      </c>
      <c r="CX1670" s="151" t="e">
        <f t="shared" ca="1" si="2284"/>
        <v>#N/A</v>
      </c>
      <c r="CY1670" s="151" t="e">
        <f t="shared" ca="1" si="2284"/>
        <v>#N/A</v>
      </c>
      <c r="CZ1670" s="151" t="e">
        <f t="shared" ca="1" si="2284"/>
        <v>#N/A</v>
      </c>
      <c r="DA1670" s="151" t="e">
        <f t="shared" ca="1" si="2284"/>
        <v>#N/A</v>
      </c>
      <c r="DB1670" s="151" t="e">
        <f t="shared" ca="1" si="2284"/>
        <v>#N/A</v>
      </c>
      <c r="DC1670" s="151" t="e">
        <f t="shared" ca="1" si="2284"/>
        <v>#N/A</v>
      </c>
      <c r="DD1670" s="151" t="e">
        <f t="shared" ca="1" si="2284"/>
        <v>#N/A</v>
      </c>
      <c r="DE1670" s="151" t="e">
        <f t="shared" ca="1" si="2284"/>
        <v>#N/A</v>
      </c>
      <c r="DF1670" s="151" t="e">
        <f t="shared" ca="1" si="2284"/>
        <v>#N/A</v>
      </c>
      <c r="DG1670" s="151" t="e">
        <f t="shared" ca="1" si="2284"/>
        <v>#N/A</v>
      </c>
      <c r="DH1670" s="151" t="e">
        <f t="shared" ca="1" si="2284"/>
        <v>#N/A</v>
      </c>
      <c r="DI1670" s="151" t="e">
        <f t="shared" ca="1" si="2284"/>
        <v>#N/A</v>
      </c>
      <c r="DJ1670" s="151" t="e">
        <f t="shared" ca="1" si="2284"/>
        <v>#N/A</v>
      </c>
      <c r="DK1670" s="151" t="e">
        <f t="shared" ca="1" si="2284"/>
        <v>#N/A</v>
      </c>
      <c r="DL1670" s="151" t="e">
        <f t="shared" ref="DL1670" ca="1" si="2285">DL1665+DL1667+DL1669</f>
        <v>#N/A</v>
      </c>
    </row>
    <row r="1671" spans="2:116" x14ac:dyDescent="0.4">
      <c r="D1671" t="s">
        <v>775</v>
      </c>
      <c r="E1671" s="8" t="str">
        <f t="shared" si="2267"/>
        <v>1671 SUBR-S</v>
      </c>
      <c r="G1671" s="145" t="s">
        <v>62</v>
      </c>
      <c r="H1671" s="12"/>
      <c r="I1671" s="60"/>
      <c r="J1671" s="60"/>
      <c r="K1671" s="76">
        <f t="shared" ref="K1671:P1671" ca="1" si="2286">K1670-SUM(K1669,K1665,K1667)</f>
        <v>0</v>
      </c>
      <c r="L1671" s="76">
        <f t="shared" ca="1" si="2286"/>
        <v>0</v>
      </c>
      <c r="M1671" s="76">
        <f t="shared" ca="1" si="2286"/>
        <v>0</v>
      </c>
      <c r="N1671" s="76">
        <f t="shared" ca="1" si="2286"/>
        <v>0</v>
      </c>
      <c r="O1671" s="76">
        <f t="shared" ca="1" si="2286"/>
        <v>0</v>
      </c>
      <c r="P1671" s="76">
        <f t="shared" ca="1" si="2286"/>
        <v>0</v>
      </c>
      <c r="R1671" s="15"/>
      <c r="S1671" s="76">
        <f t="shared" ref="S1671:AX1671" ca="1" si="2287">S1670-SUM(S1669,S1665,S1667)</f>
        <v>0</v>
      </c>
      <c r="T1671" s="76">
        <f t="shared" ca="1" si="2287"/>
        <v>0</v>
      </c>
      <c r="U1671" s="76">
        <f t="shared" ca="1" si="2287"/>
        <v>0</v>
      </c>
      <c r="V1671" s="76">
        <f t="shared" ca="1" si="2287"/>
        <v>0</v>
      </c>
      <c r="W1671" s="76">
        <f t="shared" ca="1" si="2287"/>
        <v>0</v>
      </c>
      <c r="X1671" s="76">
        <f t="shared" ca="1" si="2287"/>
        <v>0</v>
      </c>
      <c r="Y1671" s="76">
        <f t="shared" ca="1" si="2287"/>
        <v>0</v>
      </c>
      <c r="Z1671" s="76">
        <f t="shared" ca="1" si="2287"/>
        <v>0</v>
      </c>
      <c r="AA1671" s="76">
        <f t="shared" ca="1" si="2287"/>
        <v>0</v>
      </c>
      <c r="AB1671" s="76">
        <f t="shared" ca="1" si="2287"/>
        <v>0</v>
      </c>
      <c r="AC1671" s="76">
        <f t="shared" ca="1" si="2287"/>
        <v>0</v>
      </c>
      <c r="AD1671" s="76">
        <f t="shared" ca="1" si="2287"/>
        <v>0</v>
      </c>
      <c r="AE1671" s="76">
        <f t="shared" ca="1" si="2287"/>
        <v>0</v>
      </c>
      <c r="AF1671" s="76">
        <f t="shared" ca="1" si="2287"/>
        <v>0</v>
      </c>
      <c r="AG1671" s="76">
        <f t="shared" ca="1" si="2287"/>
        <v>0</v>
      </c>
      <c r="AH1671" s="76">
        <f t="shared" ca="1" si="2287"/>
        <v>0</v>
      </c>
      <c r="AI1671" s="76">
        <f t="shared" ca="1" si="2287"/>
        <v>0</v>
      </c>
      <c r="AJ1671" s="76">
        <f t="shared" ca="1" si="2287"/>
        <v>0</v>
      </c>
      <c r="AK1671" s="76">
        <f t="shared" ca="1" si="2287"/>
        <v>0</v>
      </c>
      <c r="AL1671" s="76">
        <f t="shared" ca="1" si="2287"/>
        <v>0</v>
      </c>
      <c r="AM1671" s="76">
        <f t="shared" ca="1" si="2287"/>
        <v>0</v>
      </c>
      <c r="AN1671" s="76">
        <f t="shared" ca="1" si="2287"/>
        <v>0</v>
      </c>
      <c r="AO1671" s="76">
        <f t="shared" ca="1" si="2287"/>
        <v>0</v>
      </c>
      <c r="AP1671" s="76">
        <f t="shared" ca="1" si="2287"/>
        <v>0</v>
      </c>
      <c r="AQ1671" s="76">
        <f t="shared" ca="1" si="2287"/>
        <v>0</v>
      </c>
      <c r="AR1671" s="76">
        <f t="shared" ca="1" si="2287"/>
        <v>0</v>
      </c>
      <c r="AS1671" s="76">
        <f t="shared" ca="1" si="2287"/>
        <v>0</v>
      </c>
      <c r="AT1671" s="76">
        <f t="shared" ca="1" si="2287"/>
        <v>0</v>
      </c>
      <c r="AU1671" s="76">
        <f t="shared" ca="1" si="2287"/>
        <v>0</v>
      </c>
      <c r="AV1671" s="76">
        <f t="shared" ca="1" si="2287"/>
        <v>0</v>
      </c>
      <c r="AW1671" s="76">
        <f t="shared" ca="1" si="2287"/>
        <v>0</v>
      </c>
      <c r="AX1671" s="76">
        <f t="shared" ca="1" si="2287"/>
        <v>0</v>
      </c>
      <c r="AY1671" s="76">
        <f t="shared" ref="AY1671:CD1671" ca="1" si="2288">AY1670-SUM(AY1669,AY1665,AY1667)</f>
        <v>0</v>
      </c>
      <c r="AZ1671" s="76">
        <f t="shared" ca="1" si="2288"/>
        <v>0</v>
      </c>
      <c r="BA1671" s="76">
        <f t="shared" ca="1" si="2288"/>
        <v>0</v>
      </c>
      <c r="BB1671" s="76">
        <f t="shared" ca="1" si="2288"/>
        <v>0</v>
      </c>
      <c r="BC1671" s="76">
        <f t="shared" ca="1" si="2288"/>
        <v>0</v>
      </c>
      <c r="BD1671" s="76">
        <f t="shared" ca="1" si="2288"/>
        <v>0</v>
      </c>
      <c r="BE1671" s="76">
        <f t="shared" ca="1" si="2288"/>
        <v>0</v>
      </c>
      <c r="BF1671" s="76">
        <f t="shared" ca="1" si="2288"/>
        <v>0</v>
      </c>
      <c r="BG1671" s="76">
        <f t="shared" ca="1" si="2288"/>
        <v>0</v>
      </c>
      <c r="BH1671" s="76">
        <f t="shared" ca="1" si="2288"/>
        <v>0</v>
      </c>
      <c r="BI1671" s="76">
        <f t="shared" ca="1" si="2288"/>
        <v>0</v>
      </c>
      <c r="BJ1671" s="76">
        <f t="shared" ca="1" si="2288"/>
        <v>0</v>
      </c>
      <c r="BK1671" s="76">
        <f t="shared" ca="1" si="2288"/>
        <v>0</v>
      </c>
      <c r="BL1671" s="76">
        <f t="shared" ca="1" si="2288"/>
        <v>0</v>
      </c>
      <c r="BM1671" s="76">
        <f t="shared" ca="1" si="2288"/>
        <v>0</v>
      </c>
      <c r="BN1671" s="76">
        <f t="shared" ca="1" si="2288"/>
        <v>0</v>
      </c>
      <c r="BO1671" s="76">
        <f t="shared" ca="1" si="2288"/>
        <v>0</v>
      </c>
      <c r="BP1671" s="76">
        <f t="shared" ca="1" si="2288"/>
        <v>0</v>
      </c>
      <c r="BQ1671" s="76">
        <f t="shared" ca="1" si="2288"/>
        <v>0</v>
      </c>
      <c r="BR1671" s="76">
        <f t="shared" ca="1" si="2288"/>
        <v>0</v>
      </c>
      <c r="BS1671" s="76">
        <f t="shared" ca="1" si="2288"/>
        <v>0</v>
      </c>
      <c r="BT1671" s="76">
        <f t="shared" ca="1" si="2288"/>
        <v>0</v>
      </c>
      <c r="BU1671" s="76">
        <f t="shared" ca="1" si="2288"/>
        <v>0</v>
      </c>
      <c r="BV1671" s="76">
        <f t="shared" ca="1" si="2288"/>
        <v>0</v>
      </c>
      <c r="BW1671" s="76">
        <f t="shared" ca="1" si="2288"/>
        <v>0</v>
      </c>
      <c r="BX1671" s="76">
        <f t="shared" ca="1" si="2288"/>
        <v>0</v>
      </c>
      <c r="BY1671" s="76">
        <f t="shared" ca="1" si="2288"/>
        <v>0</v>
      </c>
      <c r="BZ1671" s="76">
        <f t="shared" ca="1" si="2288"/>
        <v>0</v>
      </c>
      <c r="CA1671" s="76">
        <f t="shared" ca="1" si="2288"/>
        <v>0</v>
      </c>
      <c r="CB1671" s="76">
        <f t="shared" ca="1" si="2288"/>
        <v>0</v>
      </c>
      <c r="CC1671" s="76">
        <f t="shared" ca="1" si="2288"/>
        <v>0</v>
      </c>
      <c r="CD1671" s="76">
        <f t="shared" ca="1" si="2288"/>
        <v>0</v>
      </c>
      <c r="CE1671" s="76">
        <f t="shared" ref="CE1671:CL1671" ca="1" si="2289">CE1670-SUM(CE1669,CE1665,CE1667)</f>
        <v>0</v>
      </c>
      <c r="CF1671" s="76">
        <f t="shared" ca="1" si="2289"/>
        <v>0</v>
      </c>
      <c r="CG1671" s="76">
        <f t="shared" ca="1" si="2289"/>
        <v>0</v>
      </c>
      <c r="CH1671" s="76">
        <f t="shared" ca="1" si="2289"/>
        <v>0</v>
      </c>
      <c r="CI1671" s="76">
        <f t="shared" ca="1" si="2289"/>
        <v>0</v>
      </c>
      <c r="CJ1671" s="76">
        <f t="shared" ca="1" si="2289"/>
        <v>0</v>
      </c>
      <c r="CK1671" s="76">
        <f t="shared" ca="1" si="2289"/>
        <v>0</v>
      </c>
      <c r="CL1671" s="76">
        <f t="shared" ca="1" si="2289"/>
        <v>0</v>
      </c>
      <c r="CN1671" s="60"/>
      <c r="CO1671" s="76" t="e">
        <f t="shared" ref="CO1671:DK1671" ca="1" si="2290">CO1670-SUM(CO1669,CO1665,CO1667)</f>
        <v>#N/A</v>
      </c>
      <c r="CP1671" s="76" t="e">
        <f t="shared" ca="1" si="2290"/>
        <v>#N/A</v>
      </c>
      <c r="CQ1671" s="76" t="e">
        <f t="shared" ca="1" si="2290"/>
        <v>#N/A</v>
      </c>
      <c r="CR1671" s="76" t="e">
        <f t="shared" ca="1" si="2290"/>
        <v>#N/A</v>
      </c>
      <c r="CS1671" s="76" t="e">
        <f t="shared" ca="1" si="2290"/>
        <v>#N/A</v>
      </c>
      <c r="CT1671" s="76" t="e">
        <f t="shared" ca="1" si="2290"/>
        <v>#N/A</v>
      </c>
      <c r="CU1671" s="76" t="e">
        <f t="shared" ca="1" si="2290"/>
        <v>#N/A</v>
      </c>
      <c r="CV1671" s="76" t="e">
        <f t="shared" ca="1" si="2290"/>
        <v>#N/A</v>
      </c>
      <c r="CW1671" s="76" t="e">
        <f t="shared" ca="1" si="2290"/>
        <v>#N/A</v>
      </c>
      <c r="CX1671" s="76" t="e">
        <f t="shared" ca="1" si="2290"/>
        <v>#N/A</v>
      </c>
      <c r="CY1671" s="76" t="e">
        <f t="shared" ca="1" si="2290"/>
        <v>#N/A</v>
      </c>
      <c r="CZ1671" s="76" t="e">
        <f t="shared" ca="1" si="2290"/>
        <v>#N/A</v>
      </c>
      <c r="DA1671" s="76" t="e">
        <f t="shared" ca="1" si="2290"/>
        <v>#N/A</v>
      </c>
      <c r="DB1671" s="76" t="e">
        <f t="shared" ca="1" si="2290"/>
        <v>#N/A</v>
      </c>
      <c r="DC1671" s="76" t="e">
        <f t="shared" ca="1" si="2290"/>
        <v>#N/A</v>
      </c>
      <c r="DD1671" s="76" t="e">
        <f t="shared" ca="1" si="2290"/>
        <v>#N/A</v>
      </c>
      <c r="DE1671" s="76" t="e">
        <f t="shared" ca="1" si="2290"/>
        <v>#N/A</v>
      </c>
      <c r="DF1671" s="76" t="e">
        <f t="shared" ca="1" si="2290"/>
        <v>#N/A</v>
      </c>
      <c r="DG1671" s="76" t="e">
        <f t="shared" ca="1" si="2290"/>
        <v>#N/A</v>
      </c>
      <c r="DH1671" s="76" t="e">
        <f t="shared" ca="1" si="2290"/>
        <v>#N/A</v>
      </c>
      <c r="DI1671" s="76" t="e">
        <f t="shared" ca="1" si="2290"/>
        <v>#N/A</v>
      </c>
      <c r="DJ1671" s="76" t="e">
        <f t="shared" ca="1" si="2290"/>
        <v>#N/A</v>
      </c>
      <c r="DK1671" s="76" t="e">
        <f t="shared" ca="1" si="2290"/>
        <v>#N/A</v>
      </c>
      <c r="DL1671" s="76" t="e">
        <f t="shared" ref="DL1671" ca="1" si="2291">DL1670-SUM(DL1669,DL1665,DL1667)</f>
        <v>#N/A</v>
      </c>
    </row>
    <row r="1672" spans="2:116" x14ac:dyDescent="0.4">
      <c r="D1672" t="s">
        <v>775</v>
      </c>
      <c r="E1672" s="8" t="str">
        <f t="shared" si="2267"/>
        <v>1672 SUBR-S</v>
      </c>
      <c r="G1672" s="13"/>
      <c r="H1672" s="12"/>
      <c r="I1672" s="60"/>
      <c r="J1672" s="60"/>
      <c r="K1672" s="34"/>
      <c r="L1672" s="34"/>
      <c r="M1672" s="34"/>
      <c r="N1672" s="34"/>
      <c r="O1672" s="34"/>
      <c r="P1672" s="34"/>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c r="CN1672" s="60"/>
      <c r="CO1672" s="76"/>
      <c r="CP1672" s="76"/>
      <c r="CQ1672" s="76"/>
      <c r="CR1672" s="76"/>
      <c r="CS1672" s="76"/>
      <c r="CT1672" s="76"/>
      <c r="CU1672" s="76"/>
      <c r="CV1672" s="76"/>
      <c r="CW1672" s="76"/>
      <c r="CX1672" s="76"/>
      <c r="CY1672" s="76"/>
      <c r="CZ1672" s="76"/>
      <c r="DA1672" s="76"/>
      <c r="DB1672" s="76"/>
      <c r="DC1672" s="76"/>
      <c r="DD1672" s="76"/>
      <c r="DE1672" s="76"/>
      <c r="DF1672" s="76"/>
      <c r="DG1672" s="76"/>
      <c r="DH1672" s="76"/>
      <c r="DI1672" s="76"/>
      <c r="DJ1672" s="76"/>
      <c r="DK1672" s="76"/>
      <c r="DL1672" s="76"/>
    </row>
    <row r="1673" spans="2:116" x14ac:dyDescent="0.4">
      <c r="D1673" t="s">
        <v>775</v>
      </c>
      <c r="E1673" s="8" t="str">
        <f t="shared" ref="E1673:E1684" si="2292">ROW()&amp;" "&amp;D1673</f>
        <v>1673 SUBR-S</v>
      </c>
      <c r="G1673" s="95" t="s">
        <v>75</v>
      </c>
      <c r="H1673" s="12"/>
      <c r="I1673" s="60"/>
      <c r="J1673" s="60"/>
      <c r="K1673" s="34"/>
      <c r="L1673" s="34"/>
      <c r="M1673" s="34"/>
      <c r="N1673" s="34"/>
      <c r="O1673" s="34"/>
      <c r="P1673" s="34"/>
      <c r="R1673" s="15"/>
      <c r="S1673" s="76"/>
      <c r="T1673" s="76"/>
      <c r="U1673" s="76"/>
      <c r="V1673" s="76"/>
      <c r="W1673" s="76"/>
      <c r="X1673" s="76"/>
      <c r="Y1673" s="76"/>
      <c r="Z1673" s="76"/>
      <c r="AA1673" s="76"/>
      <c r="AB1673" s="76"/>
      <c r="AC1673" s="76"/>
      <c r="AD1673" s="76"/>
      <c r="AE1673" s="76"/>
      <c r="AF1673" s="76"/>
      <c r="AG1673" s="76"/>
      <c r="AH1673" s="76"/>
      <c r="AI1673" s="76"/>
      <c r="AJ1673" s="76"/>
      <c r="AK1673" s="76"/>
      <c r="AL1673" s="76"/>
      <c r="AM1673" s="76"/>
      <c r="AN1673" s="76"/>
      <c r="AO1673" s="76"/>
      <c r="AP1673" s="76"/>
      <c r="AQ1673" s="76"/>
      <c r="AR1673" s="76"/>
      <c r="AS1673" s="76"/>
      <c r="AT1673" s="76"/>
      <c r="AU1673" s="76"/>
      <c r="AV1673" s="76"/>
      <c r="AW1673" s="76"/>
      <c r="AX1673" s="76"/>
      <c r="AY1673" s="76"/>
      <c r="AZ1673" s="76"/>
      <c r="BA1673" s="76"/>
      <c r="BB1673" s="76"/>
      <c r="BC1673" s="76"/>
      <c r="BD1673" s="76"/>
      <c r="BE1673" s="76"/>
      <c r="BF1673" s="76"/>
      <c r="BG1673" s="76"/>
      <c r="BH1673" s="76"/>
      <c r="BI1673" s="76"/>
      <c r="BJ1673" s="76"/>
      <c r="BK1673" s="76"/>
      <c r="BL1673" s="76"/>
      <c r="BM1673" s="76"/>
      <c r="BN1673" s="76"/>
      <c r="BO1673" s="76"/>
      <c r="BP1673" s="76"/>
      <c r="BQ1673" s="76"/>
      <c r="BR1673" s="76"/>
      <c r="BS1673" s="76"/>
      <c r="BT1673" s="76"/>
      <c r="BU1673" s="76"/>
      <c r="BV1673" s="76"/>
      <c r="BW1673" s="76"/>
      <c r="BX1673" s="76"/>
      <c r="BY1673" s="76"/>
      <c r="BZ1673" s="76"/>
      <c r="CA1673" s="76"/>
      <c r="CB1673" s="76"/>
      <c r="CC1673" s="76"/>
      <c r="CD1673" s="76"/>
      <c r="CE1673" s="76"/>
      <c r="CF1673" s="76"/>
      <c r="CG1673" s="76"/>
      <c r="CH1673" s="76"/>
      <c r="CI1673" s="76"/>
      <c r="CJ1673" s="76"/>
      <c r="CK1673" s="76"/>
      <c r="CL1673" s="76"/>
      <c r="CN1673" s="60"/>
      <c r="CO1673" s="76"/>
      <c r="CP1673" s="76"/>
      <c r="CQ1673" s="76"/>
      <c r="CR1673" s="76"/>
      <c r="CS1673" s="76"/>
      <c r="CT1673" s="76"/>
      <c r="CU1673" s="76"/>
      <c r="CV1673" s="76"/>
      <c r="CW1673" s="76"/>
      <c r="CX1673" s="76"/>
      <c r="CY1673" s="76"/>
      <c r="CZ1673" s="76"/>
      <c r="DA1673" s="76"/>
      <c r="DB1673" s="76"/>
      <c r="DC1673" s="76"/>
      <c r="DD1673" s="76"/>
      <c r="DE1673" s="76"/>
      <c r="DF1673" s="76"/>
      <c r="DG1673" s="76"/>
      <c r="DH1673" s="76"/>
      <c r="DI1673" s="76"/>
      <c r="DJ1673" s="76"/>
      <c r="DK1673" s="76"/>
      <c r="DL1673" s="76"/>
    </row>
    <row r="1674" spans="2:116" x14ac:dyDescent="0.4">
      <c r="B1674" t="str">
        <f>E1674</f>
        <v>1674 SUBR-S</v>
      </c>
      <c r="D1674" t="s">
        <v>775</v>
      </c>
      <c r="E1674" s="8" t="str">
        <f t="shared" si="2292"/>
        <v>1674 SUBR-S</v>
      </c>
      <c r="G1674" s="145" t="s">
        <v>414</v>
      </c>
      <c r="H1674" s="12"/>
      <c r="I1674" s="60"/>
      <c r="J1674" s="60"/>
      <c r="K1674" s="18">
        <v>20</v>
      </c>
      <c r="L1674" s="18">
        <v>20</v>
      </c>
      <c r="M1674" s="18">
        <v>20</v>
      </c>
      <c r="N1674" s="18">
        <v>20</v>
      </c>
      <c r="O1674" s="18">
        <v>20</v>
      </c>
      <c r="P1674" s="18">
        <v>20</v>
      </c>
      <c r="R1674" s="19"/>
      <c r="S1674" s="147" cm="1">
        <f t="array" ref="S1674">INDEX($K:$P,ROW(),MATCH(S$3,$K$2:$P$2,0))</f>
        <v>20</v>
      </c>
      <c r="T1674" s="147" cm="1">
        <f t="array" ref="T1674">INDEX($K:$P,ROW(),MATCH(T$3,$K$2:$P$2,0))</f>
        <v>20</v>
      </c>
      <c r="U1674" s="147" cm="1">
        <f t="array" ref="U1674">INDEX($K:$P,ROW(),MATCH(U$3,$K$2:$P$2,0))</f>
        <v>20</v>
      </c>
      <c r="V1674" s="147" cm="1">
        <f t="array" ref="V1674">INDEX($K:$P,ROW(),MATCH(V$3,$K$2:$P$2,0))</f>
        <v>20</v>
      </c>
      <c r="W1674" s="147" cm="1">
        <f t="array" ref="W1674">INDEX($K:$P,ROW(),MATCH(W$3,$K$2:$P$2,0))</f>
        <v>20</v>
      </c>
      <c r="X1674" s="147" cm="1">
        <f t="array" ref="X1674">INDEX($K:$P,ROW(),MATCH(X$3,$K$2:$P$2,0))</f>
        <v>20</v>
      </c>
      <c r="Y1674" s="147" cm="1">
        <f t="array" ref="Y1674">INDEX($K:$P,ROW(),MATCH(Y$3,$K$2:$P$2,0))</f>
        <v>20</v>
      </c>
      <c r="Z1674" s="147" cm="1">
        <f t="array" ref="Z1674">INDEX($K:$P,ROW(),MATCH(Z$3,$K$2:$P$2,0))</f>
        <v>20</v>
      </c>
      <c r="AA1674" s="147" cm="1">
        <f t="array" ref="AA1674">INDEX($K:$P,ROW(),MATCH(AA$3,$K$2:$P$2,0))</f>
        <v>20</v>
      </c>
      <c r="AB1674" s="147" cm="1">
        <f t="array" ref="AB1674">INDEX($K:$P,ROW(),MATCH(AB$3,$K$2:$P$2,0))</f>
        <v>20</v>
      </c>
      <c r="AC1674" s="147" cm="1">
        <f t="array" ref="AC1674">INDEX($K:$P,ROW(),MATCH(AC$3,$K$2:$P$2,0))</f>
        <v>20</v>
      </c>
      <c r="AD1674" s="147" cm="1">
        <f t="array" ref="AD1674">INDEX($K:$P,ROW(),MATCH(AD$3,$K$2:$P$2,0))</f>
        <v>20</v>
      </c>
      <c r="AE1674" s="147" cm="1">
        <f t="array" ref="AE1674">INDEX($K:$P,ROW(),MATCH(AE$3,$K$2:$P$2,0))</f>
        <v>20</v>
      </c>
      <c r="AF1674" s="147" cm="1">
        <f t="array" ref="AF1674">INDEX($K:$P,ROW(),MATCH(AF$3,$K$2:$P$2,0))</f>
        <v>20</v>
      </c>
      <c r="AG1674" s="147" cm="1">
        <f t="array" ref="AG1674">INDEX($K:$P,ROW(),MATCH(AG$3,$K$2:$P$2,0))</f>
        <v>20</v>
      </c>
      <c r="AH1674" s="147" cm="1">
        <f t="array" ref="AH1674">INDEX($K:$P,ROW(),MATCH(AH$3,$K$2:$P$2,0))</f>
        <v>20</v>
      </c>
      <c r="AI1674" s="147" cm="1">
        <f t="array" ref="AI1674">INDEX($K:$P,ROW(),MATCH(AI$3,$K$2:$P$2,0))</f>
        <v>20</v>
      </c>
      <c r="AJ1674" s="147" cm="1">
        <f t="array" ref="AJ1674">INDEX($K:$P,ROW(),MATCH(AJ$3,$K$2:$P$2,0))</f>
        <v>20</v>
      </c>
      <c r="AK1674" s="147" cm="1">
        <f t="array" ref="AK1674">INDEX($K:$P,ROW(),MATCH(AK$3,$K$2:$P$2,0))</f>
        <v>20</v>
      </c>
      <c r="AL1674" s="147" cm="1">
        <f t="array" ref="AL1674">INDEX($K:$P,ROW(),MATCH(AL$3,$K$2:$P$2,0))</f>
        <v>20</v>
      </c>
      <c r="AM1674" s="147" cm="1">
        <f t="array" ref="AM1674">INDEX($K:$P,ROW(),MATCH(AM$3,$K$2:$P$2,0))</f>
        <v>20</v>
      </c>
      <c r="AN1674" s="147" cm="1">
        <f t="array" ref="AN1674">INDEX($K:$P,ROW(),MATCH(AN$3,$K$2:$P$2,0))</f>
        <v>20</v>
      </c>
      <c r="AO1674" s="147" cm="1">
        <f t="array" ref="AO1674">INDEX($K:$P,ROW(),MATCH(AO$3,$K$2:$P$2,0))</f>
        <v>20</v>
      </c>
      <c r="AP1674" s="147" cm="1">
        <f t="array" ref="AP1674">INDEX($K:$P,ROW(),MATCH(AP$3,$K$2:$P$2,0))</f>
        <v>20</v>
      </c>
      <c r="AQ1674" s="147" cm="1">
        <f t="array" ref="AQ1674">INDEX($K:$P,ROW(),MATCH(AQ$3,$K$2:$P$2,0))</f>
        <v>20</v>
      </c>
      <c r="AR1674" s="147" cm="1">
        <f t="array" ref="AR1674">INDEX($K:$P,ROW(),MATCH(AR$3,$K$2:$P$2,0))</f>
        <v>20</v>
      </c>
      <c r="AS1674" s="147" cm="1">
        <f t="array" ref="AS1674">INDEX($K:$P,ROW(),MATCH(AS$3,$K$2:$P$2,0))</f>
        <v>20</v>
      </c>
      <c r="AT1674" s="147" cm="1">
        <f t="array" ref="AT1674">INDEX($K:$P,ROW(),MATCH(AT$3,$K$2:$P$2,0))</f>
        <v>20</v>
      </c>
      <c r="AU1674" s="147" cm="1">
        <f t="array" ref="AU1674">INDEX($K:$P,ROW(),MATCH(AU$3,$K$2:$P$2,0))</f>
        <v>20</v>
      </c>
      <c r="AV1674" s="147" cm="1">
        <f t="array" ref="AV1674">INDEX($K:$P,ROW(),MATCH(AV$3,$K$2:$P$2,0))</f>
        <v>20</v>
      </c>
      <c r="AW1674" s="147" cm="1">
        <f t="array" ref="AW1674">INDEX($K:$P,ROW(),MATCH(AW$3,$K$2:$P$2,0))</f>
        <v>20</v>
      </c>
      <c r="AX1674" s="147" cm="1">
        <f t="array" ref="AX1674">INDEX($K:$P,ROW(),MATCH(AX$3,$K$2:$P$2,0))</f>
        <v>20</v>
      </c>
      <c r="AY1674" s="147" cm="1">
        <f t="array" ref="AY1674">INDEX($K:$P,ROW(),MATCH(AY$3,$K$2:$P$2,0))</f>
        <v>20</v>
      </c>
      <c r="AZ1674" s="147" cm="1">
        <f t="array" ref="AZ1674">INDEX($K:$P,ROW(),MATCH(AZ$3,$K$2:$P$2,0))</f>
        <v>20</v>
      </c>
      <c r="BA1674" s="147" cm="1">
        <f t="array" ref="BA1674">INDEX($K:$P,ROW(),MATCH(BA$3,$K$2:$P$2,0))</f>
        <v>20</v>
      </c>
      <c r="BB1674" s="147" cm="1">
        <f t="array" ref="BB1674">INDEX($K:$P,ROW(),MATCH(BB$3,$K$2:$P$2,0))</f>
        <v>20</v>
      </c>
      <c r="BC1674" s="147" cm="1">
        <f t="array" ref="BC1674">INDEX($K:$P,ROW(),MATCH(BC$3,$K$2:$P$2,0))</f>
        <v>20</v>
      </c>
      <c r="BD1674" s="147" cm="1">
        <f t="array" ref="BD1674">INDEX($K:$P,ROW(),MATCH(BD$3,$K$2:$P$2,0))</f>
        <v>20</v>
      </c>
      <c r="BE1674" s="147" cm="1">
        <f t="array" ref="BE1674">INDEX($K:$P,ROW(),MATCH(BE$3,$K$2:$P$2,0))</f>
        <v>20</v>
      </c>
      <c r="BF1674" s="147" cm="1">
        <f t="array" ref="BF1674">INDEX($K:$P,ROW(),MATCH(BF$3,$K$2:$P$2,0))</f>
        <v>20</v>
      </c>
      <c r="BG1674" s="147" cm="1">
        <f t="array" ref="BG1674">INDEX($K:$P,ROW(),MATCH(BG$3,$K$2:$P$2,0))</f>
        <v>20</v>
      </c>
      <c r="BH1674" s="147" cm="1">
        <f t="array" ref="BH1674">INDEX($K:$P,ROW(),MATCH(BH$3,$K$2:$P$2,0))</f>
        <v>20</v>
      </c>
      <c r="BI1674" s="147" cm="1">
        <f t="array" ref="BI1674">INDEX($K:$P,ROW(),MATCH(BI$3,$K$2:$P$2,0))</f>
        <v>20</v>
      </c>
      <c r="BJ1674" s="147" cm="1">
        <f t="array" ref="BJ1674">INDEX($K:$P,ROW(),MATCH(BJ$3,$K$2:$P$2,0))</f>
        <v>20</v>
      </c>
      <c r="BK1674" s="147" cm="1">
        <f t="array" ref="BK1674">INDEX($K:$P,ROW(),MATCH(BK$3,$K$2:$P$2,0))</f>
        <v>20</v>
      </c>
      <c r="BL1674" s="147" cm="1">
        <f t="array" ref="BL1674">INDEX($K:$P,ROW(),MATCH(BL$3,$K$2:$P$2,0))</f>
        <v>20</v>
      </c>
      <c r="BM1674" s="147" cm="1">
        <f t="array" ref="BM1674">INDEX($K:$P,ROW(),MATCH(BM$3,$K$2:$P$2,0))</f>
        <v>20</v>
      </c>
      <c r="BN1674" s="147" cm="1">
        <f t="array" ref="BN1674">INDEX($K:$P,ROW(),MATCH(BN$3,$K$2:$P$2,0))</f>
        <v>20</v>
      </c>
      <c r="BO1674" s="147" cm="1">
        <f t="array" ref="BO1674">INDEX($K:$P,ROW(),MATCH(BO$3,$K$2:$P$2,0))</f>
        <v>20</v>
      </c>
      <c r="BP1674" s="147" cm="1">
        <f t="array" ref="BP1674">INDEX($K:$P,ROW(),MATCH(BP$3,$K$2:$P$2,0))</f>
        <v>20</v>
      </c>
      <c r="BQ1674" s="147" cm="1">
        <f t="array" ref="BQ1674">INDEX($K:$P,ROW(),MATCH(BQ$3,$K$2:$P$2,0))</f>
        <v>20</v>
      </c>
      <c r="BR1674" s="147" cm="1">
        <f t="array" ref="BR1674">INDEX($K:$P,ROW(),MATCH(BR$3,$K$2:$P$2,0))</f>
        <v>20</v>
      </c>
      <c r="BS1674" s="147" cm="1">
        <f t="array" ref="BS1674">INDEX($K:$P,ROW(),MATCH(BS$3,$K$2:$P$2,0))</f>
        <v>20</v>
      </c>
      <c r="BT1674" s="147" cm="1">
        <f t="array" ref="BT1674">INDEX($K:$P,ROW(),MATCH(BT$3,$K$2:$P$2,0))</f>
        <v>20</v>
      </c>
      <c r="BU1674" s="147" cm="1">
        <f t="array" ref="BU1674">INDEX($K:$P,ROW(),MATCH(BU$3,$K$2:$P$2,0))</f>
        <v>20</v>
      </c>
      <c r="BV1674" s="147" cm="1">
        <f t="array" ref="BV1674">INDEX($K:$P,ROW(),MATCH(BV$3,$K$2:$P$2,0))</f>
        <v>20</v>
      </c>
      <c r="BW1674" s="147" cm="1">
        <f t="array" ref="BW1674">INDEX($K:$P,ROW(),MATCH(BW$3,$K$2:$P$2,0))</f>
        <v>20</v>
      </c>
      <c r="BX1674" s="147" cm="1">
        <f t="array" ref="BX1674">INDEX($K:$P,ROW(),MATCH(BX$3,$K$2:$P$2,0))</f>
        <v>20</v>
      </c>
      <c r="BY1674" s="147" cm="1">
        <f t="array" ref="BY1674">INDEX($K:$P,ROW(),MATCH(BY$3,$K$2:$P$2,0))</f>
        <v>20</v>
      </c>
      <c r="BZ1674" s="147" cm="1">
        <f t="array" ref="BZ1674">INDEX($K:$P,ROW(),MATCH(BZ$3,$K$2:$P$2,0))</f>
        <v>20</v>
      </c>
      <c r="CA1674" s="147" cm="1">
        <f t="array" ref="CA1674">INDEX($K:$P,ROW(),MATCH(CA$3,$K$2:$P$2,0))</f>
        <v>20</v>
      </c>
      <c r="CB1674" s="147" cm="1">
        <f t="array" ref="CB1674">INDEX($K:$P,ROW(),MATCH(CB$3,$K$2:$P$2,0))</f>
        <v>20</v>
      </c>
      <c r="CC1674" s="147" cm="1">
        <f t="array" ref="CC1674">INDEX($K:$P,ROW(),MATCH(CC$3,$K$2:$P$2,0))</f>
        <v>20</v>
      </c>
      <c r="CD1674" s="147" cm="1">
        <f t="array" ref="CD1674">INDEX($K:$P,ROW(),MATCH(CD$3,$K$2:$P$2,0))</f>
        <v>20</v>
      </c>
      <c r="CE1674" s="147" cm="1">
        <f t="array" ref="CE1674">INDEX($K:$P,ROW(),MATCH(CE$3,$K$2:$P$2,0))</f>
        <v>20</v>
      </c>
      <c r="CF1674" s="147" cm="1">
        <f t="array" ref="CF1674">INDEX($K:$P,ROW(),MATCH(CF$3,$K$2:$P$2,0))</f>
        <v>20</v>
      </c>
      <c r="CG1674" s="147" cm="1">
        <f t="array" ref="CG1674">INDEX($K:$P,ROW(),MATCH(CG$3,$K$2:$P$2,0))</f>
        <v>20</v>
      </c>
      <c r="CH1674" s="147" cm="1">
        <f t="array" ref="CH1674">INDEX($K:$P,ROW(),MATCH(CH$3,$K$2:$P$2,0))</f>
        <v>20</v>
      </c>
      <c r="CI1674" s="147" cm="1">
        <f t="array" ref="CI1674">INDEX($K:$P,ROW(),MATCH(CI$3,$K$2:$P$2,0))</f>
        <v>20</v>
      </c>
      <c r="CJ1674" s="147" cm="1">
        <f t="array" ref="CJ1674">INDEX($K:$P,ROW(),MATCH(CJ$3,$K$2:$P$2,0))</f>
        <v>20</v>
      </c>
      <c r="CK1674" s="147" cm="1">
        <f t="array" ref="CK1674">INDEX($K:$P,ROW(),MATCH(CK$3,$K$2:$P$2,0))</f>
        <v>20</v>
      </c>
      <c r="CL1674" s="147" cm="1">
        <f t="array" ref="CL1674">INDEX($K:$P,ROW(),MATCH(CL$3,$K$2:$P$2,0))</f>
        <v>20</v>
      </c>
      <c r="CN1674" s="60"/>
      <c r="CO1674" s="147" t="e" cm="1">
        <f t="array" ref="CO1674">INDEX($K:$P,ROW(),MATCH(CO$3,$K$2:$P$2,0))</f>
        <v>#N/A</v>
      </c>
      <c r="CP1674" s="147" t="e" cm="1">
        <f t="array" ref="CP1674">INDEX($K:$P,ROW(),MATCH(CP$3,$K$2:$P$2,0))</f>
        <v>#N/A</v>
      </c>
      <c r="CQ1674" s="147" t="e" cm="1">
        <f t="array" ref="CQ1674">INDEX($K:$P,ROW(),MATCH(CQ$3,$K$2:$P$2,0))</f>
        <v>#N/A</v>
      </c>
      <c r="CR1674" s="147" t="e" cm="1">
        <f t="array" ref="CR1674">INDEX($K:$P,ROW(),MATCH(CR$3,$K$2:$P$2,0))</f>
        <v>#N/A</v>
      </c>
      <c r="CS1674" s="147" t="e" cm="1">
        <f t="array" ref="CS1674">INDEX($K:$P,ROW(),MATCH(CS$3,$K$2:$P$2,0))</f>
        <v>#N/A</v>
      </c>
      <c r="CT1674" s="147" t="e" cm="1">
        <f t="array" ref="CT1674">INDEX($K:$P,ROW(),MATCH(CT$3,$K$2:$P$2,0))</f>
        <v>#N/A</v>
      </c>
      <c r="CU1674" s="147" t="e" cm="1">
        <f t="array" ref="CU1674">INDEX($K:$P,ROW(),MATCH(CU$3,$K$2:$P$2,0))</f>
        <v>#N/A</v>
      </c>
      <c r="CV1674" s="147" t="e" cm="1">
        <f t="array" ref="CV1674">INDEX($K:$P,ROW(),MATCH(CV$3,$K$2:$P$2,0))</f>
        <v>#N/A</v>
      </c>
      <c r="CW1674" s="147" t="e" cm="1">
        <f t="array" ref="CW1674">INDEX($K:$P,ROW(),MATCH(CW$3,$K$2:$P$2,0))</f>
        <v>#N/A</v>
      </c>
      <c r="CX1674" s="147" t="e" cm="1">
        <f t="array" ref="CX1674">INDEX($K:$P,ROW(),MATCH(CX$3,$K$2:$P$2,0))</f>
        <v>#N/A</v>
      </c>
      <c r="CY1674" s="147" t="e" cm="1">
        <f t="array" ref="CY1674">INDEX($K:$P,ROW(),MATCH(CY$3,$K$2:$P$2,0))</f>
        <v>#N/A</v>
      </c>
      <c r="CZ1674" s="147" t="e" cm="1">
        <f t="array" ref="CZ1674">INDEX($K:$P,ROW(),MATCH(CZ$3,$K$2:$P$2,0))</f>
        <v>#N/A</v>
      </c>
      <c r="DA1674" s="147" t="e" cm="1">
        <f t="array" ref="DA1674">INDEX($K:$P,ROW(),MATCH(DA$3,$K$2:$P$2,0))</f>
        <v>#N/A</v>
      </c>
      <c r="DB1674" s="147" t="e" cm="1">
        <f t="array" ref="DB1674">INDEX($K:$P,ROW(),MATCH(DB$3,$K$2:$P$2,0))</f>
        <v>#N/A</v>
      </c>
      <c r="DC1674" s="147" t="e" cm="1">
        <f t="array" ref="DC1674">INDEX($K:$P,ROW(),MATCH(DC$3,$K$2:$P$2,0))</f>
        <v>#N/A</v>
      </c>
      <c r="DD1674" s="147" t="e" cm="1">
        <f t="array" ref="DD1674">INDEX($K:$P,ROW(),MATCH(DD$3,$K$2:$P$2,0))</f>
        <v>#N/A</v>
      </c>
      <c r="DE1674" s="147" t="e" cm="1">
        <f t="array" ref="DE1674">INDEX($K:$P,ROW(),MATCH(DE$3,$K$2:$P$2,0))</f>
        <v>#N/A</v>
      </c>
      <c r="DF1674" s="147" t="e" cm="1">
        <f t="array" ref="DF1674">INDEX($K:$P,ROW(),MATCH(DF$3,$K$2:$P$2,0))</f>
        <v>#N/A</v>
      </c>
      <c r="DG1674" s="147" t="e" cm="1">
        <f t="array" ref="DG1674">INDEX($K:$P,ROW(),MATCH(DG$3,$K$2:$P$2,0))</f>
        <v>#N/A</v>
      </c>
      <c r="DH1674" s="147" t="e" cm="1">
        <f t="array" ref="DH1674">INDEX($K:$P,ROW(),MATCH(DH$3,$K$2:$P$2,0))</f>
        <v>#N/A</v>
      </c>
      <c r="DI1674" s="147" t="e" cm="1">
        <f t="array" ref="DI1674">INDEX($K:$P,ROW(),MATCH(DI$3,$K$2:$P$2,0))</f>
        <v>#N/A</v>
      </c>
      <c r="DJ1674" s="147" t="e" cm="1">
        <f t="array" ref="DJ1674">INDEX($K:$P,ROW(),MATCH(DJ$3,$K$2:$P$2,0))</f>
        <v>#N/A</v>
      </c>
      <c r="DK1674" s="147" t="e" cm="1">
        <f t="array" ref="DK1674">INDEX($K:$P,ROW(),MATCH(DK$3,$K$2:$P$2,0))</f>
        <v>#N/A</v>
      </c>
      <c r="DL1674" s="147" t="e" cm="1">
        <f t="array" ref="DL1674">INDEX($K:$P,ROW(),MATCH(DL$3,$K$2:$P$2,0))</f>
        <v>#N/A</v>
      </c>
    </row>
    <row r="1675" spans="2:116" x14ac:dyDescent="0.4">
      <c r="C1675" t="s">
        <v>198</v>
      </c>
      <c r="D1675" t="s">
        <v>775</v>
      </c>
      <c r="E1675" s="8" t="str">
        <f t="shared" si="2292"/>
        <v>1675 SUBR-S</v>
      </c>
      <c r="G1675" s="126" t="str">
        <f>"Revenue - "&amp;SUBSTITUTE(G1663,":","")</f>
        <v>Revenue - Subscription revenue - secondary revenue driven</v>
      </c>
      <c r="H1675" s="27"/>
      <c r="I1675" s="78"/>
      <c r="J1675" s="78"/>
      <c r="K1675" s="63">
        <f t="shared" ref="K1675:P1675" ca="1" si="2293">SUMIF($3:$3,K$2,1675:1675)</f>
        <v>115406.82495801398</v>
      </c>
      <c r="L1675" s="63">
        <f t="shared" ca="1" si="2293"/>
        <v>168090.89961480399</v>
      </c>
      <c r="M1675" s="63">
        <f t="shared" ca="1" si="2293"/>
        <v>111789.19325373076</v>
      </c>
      <c r="N1675" s="63">
        <f t="shared" ca="1" si="2293"/>
        <v>81365.998268905183</v>
      </c>
      <c r="O1675" s="63">
        <f t="shared" ca="1" si="2293"/>
        <v>64926.517959927347</v>
      </c>
      <c r="P1675" s="63">
        <f t="shared" ca="1" si="2293"/>
        <v>56043.278939039861</v>
      </c>
      <c r="R1675" s="33"/>
      <c r="S1675" s="148">
        <f t="shared" ref="S1675:AX1675" ca="1" si="2294">S1674*AVERAGE(S1670,S1665)</f>
        <v>950</v>
      </c>
      <c r="T1675" s="148">
        <f t="shared" ca="1" si="2294"/>
        <v>2802.5</v>
      </c>
      <c r="U1675" s="148">
        <f t="shared" ca="1" si="2294"/>
        <v>4562.375</v>
      </c>
      <c r="V1675" s="148">
        <f t="shared" ca="1" si="2294"/>
        <v>6234.2562500000004</v>
      </c>
      <c r="W1675" s="148">
        <f t="shared" ca="1" si="2294"/>
        <v>7822.5434375000004</v>
      </c>
      <c r="X1675" s="148">
        <f t="shared" ca="1" si="2294"/>
        <v>9331.416265625001</v>
      </c>
      <c r="Y1675" s="148">
        <f t="shared" ca="1" si="2294"/>
        <v>10764.84545234375</v>
      </c>
      <c r="Z1675" s="148">
        <f t="shared" ca="1" si="2294"/>
        <v>12126.603179726562</v>
      </c>
      <c r="AA1675" s="148">
        <f t="shared" ca="1" si="2294"/>
        <v>13420.273020740233</v>
      </c>
      <c r="AB1675" s="148">
        <f t="shared" ca="1" si="2294"/>
        <v>14649.259369703223</v>
      </c>
      <c r="AC1675" s="148">
        <f t="shared" ca="1" si="2294"/>
        <v>15816.796401218062</v>
      </c>
      <c r="AD1675" s="148">
        <f t="shared" ca="1" si="2294"/>
        <v>16925.956581157159</v>
      </c>
      <c r="AE1675" s="148">
        <f t="shared" ca="1" si="2294"/>
        <v>17124.658752099298</v>
      </c>
      <c r="AF1675" s="148">
        <f t="shared" ca="1" si="2294"/>
        <v>16458.425814494334</v>
      </c>
      <c r="AG1675" s="148">
        <f t="shared" ca="1" si="2294"/>
        <v>15825.504523769618</v>
      </c>
      <c r="AH1675" s="148">
        <f t="shared" ca="1" si="2294"/>
        <v>15224.229297581136</v>
      </c>
      <c r="AI1675" s="148">
        <f t="shared" ca="1" si="2294"/>
        <v>14653.01783270208</v>
      </c>
      <c r="AJ1675" s="148">
        <f t="shared" ca="1" si="2294"/>
        <v>14110.366941066975</v>
      </c>
      <c r="AK1675" s="148">
        <f t="shared" ca="1" si="2294"/>
        <v>13594.848594013627</v>
      </c>
      <c r="AL1675" s="148">
        <f t="shared" ca="1" si="2294"/>
        <v>13105.106164312947</v>
      </c>
      <c r="AM1675" s="148">
        <f t="shared" ca="1" si="2294"/>
        <v>12639.8508560973</v>
      </c>
      <c r="AN1675" s="148">
        <f t="shared" ca="1" si="2294"/>
        <v>12197.858313292436</v>
      </c>
      <c r="AO1675" s="148">
        <f t="shared" ca="1" si="2294"/>
        <v>11777.965397627813</v>
      </c>
      <c r="AP1675" s="148">
        <f t="shared" ca="1" si="2294"/>
        <v>11379.067127746423</v>
      </c>
      <c r="AQ1675" s="148">
        <f t="shared" ca="1" si="2294"/>
        <v>11000.113771359102</v>
      </c>
      <c r="AR1675" s="148">
        <f t="shared" ca="1" si="2294"/>
        <v>10640.108082791146</v>
      </c>
      <c r="AS1675" s="148">
        <f t="shared" ca="1" si="2294"/>
        <v>10298.10267865159</v>
      </c>
      <c r="AT1675" s="148">
        <f t="shared" ca="1" si="2294"/>
        <v>9973.1975447190089</v>
      </c>
      <c r="AU1675" s="148">
        <f t="shared" ca="1" si="2294"/>
        <v>9664.5376674830586</v>
      </c>
      <c r="AV1675" s="148">
        <f t="shared" ca="1" si="2294"/>
        <v>9371.310784108904</v>
      </c>
      <c r="AW1675" s="148">
        <f t="shared" ca="1" si="2294"/>
        <v>9092.7452449034608</v>
      </c>
      <c r="AX1675" s="148">
        <f t="shared" ca="1" si="2294"/>
        <v>8828.1079826582863</v>
      </c>
      <c r="AY1675" s="148">
        <f t="shared" ref="AY1675:CD1675" ca="1" si="2295">AY1674*AVERAGE(AY1670,AY1665)</f>
        <v>8576.7025835253735</v>
      </c>
      <c r="AZ1675" s="148">
        <f t="shared" ca="1" si="2295"/>
        <v>8337.8674543491052</v>
      </c>
      <c r="BA1675" s="148">
        <f t="shared" ca="1" si="2295"/>
        <v>8110.9740816316498</v>
      </c>
      <c r="BB1675" s="148">
        <f t="shared" ca="1" si="2295"/>
        <v>7895.4253775500674</v>
      </c>
      <c r="BC1675" s="148">
        <f t="shared" ca="1" si="2295"/>
        <v>7690.6541086725629</v>
      </c>
      <c r="BD1675" s="148">
        <f t="shared" ca="1" si="2295"/>
        <v>7496.1214032389353</v>
      </c>
      <c r="BE1675" s="148">
        <f t="shared" ca="1" si="2295"/>
        <v>7311.3153330769892</v>
      </c>
      <c r="BF1675" s="148">
        <f t="shared" ca="1" si="2295"/>
        <v>7135.7495664231392</v>
      </c>
      <c r="BG1675" s="148">
        <f t="shared" ca="1" si="2295"/>
        <v>6968.9620881019837</v>
      </c>
      <c r="BH1675" s="148">
        <f t="shared" ca="1" si="2295"/>
        <v>6810.5139836968847</v>
      </c>
      <c r="BI1675" s="148">
        <f t="shared" ca="1" si="2295"/>
        <v>6659.988284512041</v>
      </c>
      <c r="BJ1675" s="148">
        <f t="shared" ca="1" si="2295"/>
        <v>6516.9888702864391</v>
      </c>
      <c r="BK1675" s="148">
        <f t="shared" ca="1" si="2295"/>
        <v>6381.1394267721171</v>
      </c>
      <c r="BL1675" s="148">
        <f t="shared" ca="1" si="2295"/>
        <v>6252.0824554335113</v>
      </c>
      <c r="BM1675" s="148">
        <f t="shared" ca="1" si="2295"/>
        <v>6129.4783326618362</v>
      </c>
      <c r="BN1675" s="148">
        <f t="shared" ca="1" si="2295"/>
        <v>6013.0044160287434</v>
      </c>
      <c r="BO1675" s="148">
        <f t="shared" ca="1" si="2295"/>
        <v>5902.3541952273072</v>
      </c>
      <c r="BP1675" s="148">
        <f t="shared" ca="1" si="2295"/>
        <v>5797.2364854659418</v>
      </c>
      <c r="BQ1675" s="148">
        <f t="shared" ca="1" si="2295"/>
        <v>5697.3746611926445</v>
      </c>
      <c r="BR1675" s="148">
        <f t="shared" ca="1" si="2295"/>
        <v>5602.5059281330123</v>
      </c>
      <c r="BS1675" s="148">
        <f t="shared" ca="1" si="2295"/>
        <v>5512.3806317263625</v>
      </c>
      <c r="BT1675" s="148">
        <f t="shared" ca="1" si="2295"/>
        <v>5426.7616001400438</v>
      </c>
      <c r="BU1675" s="148">
        <f t="shared" ca="1" si="2295"/>
        <v>5345.423520133043</v>
      </c>
      <c r="BV1675" s="148">
        <f t="shared" ca="1" si="2295"/>
        <v>5268.1523441263907</v>
      </c>
      <c r="BW1675" s="148">
        <f t="shared" ca="1" si="2295"/>
        <v>5194.7447269200711</v>
      </c>
      <c r="BX1675" s="148">
        <f t="shared" ca="1" si="2295"/>
        <v>5125.0074905740667</v>
      </c>
      <c r="BY1675" s="148">
        <f t="shared" ca="1" si="2295"/>
        <v>5058.7571160453635</v>
      </c>
      <c r="BZ1675" s="148">
        <f t="shared" ca="1" si="2295"/>
        <v>4995.8192602430954</v>
      </c>
      <c r="CA1675" s="148">
        <f t="shared" ca="1" si="2295"/>
        <v>4936.0282972309406</v>
      </c>
      <c r="CB1675" s="148">
        <f t="shared" ca="1" si="2295"/>
        <v>4879.226882369393</v>
      </c>
      <c r="CC1675" s="148">
        <f t="shared" ca="1" si="2295"/>
        <v>4825.2655382509229</v>
      </c>
      <c r="CD1675" s="148">
        <f t="shared" ca="1" si="2295"/>
        <v>4774.0022613383771</v>
      </c>
      <c r="CE1675" s="148">
        <f t="shared" ref="CE1675:CL1675" ca="1" si="2296">CE1674*AVERAGE(CE1670,CE1665)</f>
        <v>4725.3021482714576</v>
      </c>
      <c r="CF1675" s="148">
        <f t="shared" ca="1" si="2296"/>
        <v>4679.0370408578847</v>
      </c>
      <c r="CG1675" s="148">
        <f t="shared" ca="1" si="2296"/>
        <v>4635.0851888149909</v>
      </c>
      <c r="CH1675" s="148">
        <f t="shared" ca="1" si="2296"/>
        <v>4593.3309293742414</v>
      </c>
      <c r="CI1675" s="148">
        <f t="shared" ca="1" si="2296"/>
        <v>4553.6643829055283</v>
      </c>
      <c r="CJ1675" s="148">
        <f t="shared" ca="1" si="2296"/>
        <v>4515.9811637602525</v>
      </c>
      <c r="CK1675" s="148">
        <f t="shared" ca="1" si="2296"/>
        <v>4480.1821055722403</v>
      </c>
      <c r="CL1675" s="148">
        <f t="shared" ca="1" si="2296"/>
        <v>4446.1730002936283</v>
      </c>
      <c r="CN1675" s="78"/>
      <c r="CO1675" s="148" t="e">
        <f t="shared" ref="CO1675:DK1675" ca="1" si="2297">CO1674*AVERAGE(CO1670,CO1665)</f>
        <v>#N/A</v>
      </c>
      <c r="CP1675" s="148" t="e">
        <f t="shared" ca="1" si="2297"/>
        <v>#N/A</v>
      </c>
      <c r="CQ1675" s="148" t="e">
        <f t="shared" ca="1" si="2297"/>
        <v>#N/A</v>
      </c>
      <c r="CR1675" s="148" t="e">
        <f t="shared" ca="1" si="2297"/>
        <v>#N/A</v>
      </c>
      <c r="CS1675" s="148" t="e">
        <f t="shared" ca="1" si="2297"/>
        <v>#N/A</v>
      </c>
      <c r="CT1675" s="148" t="e">
        <f t="shared" ca="1" si="2297"/>
        <v>#N/A</v>
      </c>
      <c r="CU1675" s="148" t="e">
        <f t="shared" ca="1" si="2297"/>
        <v>#N/A</v>
      </c>
      <c r="CV1675" s="148" t="e">
        <f t="shared" ca="1" si="2297"/>
        <v>#N/A</v>
      </c>
      <c r="CW1675" s="148" t="e">
        <f t="shared" ca="1" si="2297"/>
        <v>#N/A</v>
      </c>
      <c r="CX1675" s="148" t="e">
        <f t="shared" ca="1" si="2297"/>
        <v>#N/A</v>
      </c>
      <c r="CY1675" s="148" t="e">
        <f t="shared" ca="1" si="2297"/>
        <v>#N/A</v>
      </c>
      <c r="CZ1675" s="148" t="e">
        <f t="shared" ca="1" si="2297"/>
        <v>#N/A</v>
      </c>
      <c r="DA1675" s="148" t="e">
        <f t="shared" ca="1" si="2297"/>
        <v>#N/A</v>
      </c>
      <c r="DB1675" s="148" t="e">
        <f t="shared" ca="1" si="2297"/>
        <v>#N/A</v>
      </c>
      <c r="DC1675" s="148" t="e">
        <f t="shared" ca="1" si="2297"/>
        <v>#N/A</v>
      </c>
      <c r="DD1675" s="148" t="e">
        <f t="shared" ca="1" si="2297"/>
        <v>#N/A</v>
      </c>
      <c r="DE1675" s="148" t="e">
        <f t="shared" ca="1" si="2297"/>
        <v>#N/A</v>
      </c>
      <c r="DF1675" s="148" t="e">
        <f t="shared" ca="1" si="2297"/>
        <v>#N/A</v>
      </c>
      <c r="DG1675" s="148" t="e">
        <f t="shared" ca="1" si="2297"/>
        <v>#N/A</v>
      </c>
      <c r="DH1675" s="148" t="e">
        <f t="shared" ca="1" si="2297"/>
        <v>#N/A</v>
      </c>
      <c r="DI1675" s="148" t="e">
        <f t="shared" ca="1" si="2297"/>
        <v>#N/A</v>
      </c>
      <c r="DJ1675" s="148" t="e">
        <f t="shared" ca="1" si="2297"/>
        <v>#N/A</v>
      </c>
      <c r="DK1675" s="148" t="e">
        <f t="shared" ca="1" si="2297"/>
        <v>#N/A</v>
      </c>
      <c r="DL1675" s="148" t="e">
        <f t="shared" ref="DL1675" ca="1" si="2298">DL1674*AVERAGE(DL1670,DL1665)</f>
        <v>#N/A</v>
      </c>
    </row>
    <row r="1676" spans="2:116" x14ac:dyDescent="0.4">
      <c r="B1676" t="s">
        <v>244</v>
      </c>
      <c r="D1676" t="s">
        <v>775</v>
      </c>
      <c r="E1676" s="8" t="str">
        <f t="shared" si="2292"/>
        <v>1676 SUBR-S</v>
      </c>
      <c r="G1676" s="126"/>
      <c r="H1676" s="27"/>
      <c r="I1676" s="78"/>
      <c r="J1676" s="78"/>
      <c r="K1676" s="28"/>
      <c r="L1676" s="28"/>
      <c r="M1676" s="28"/>
      <c r="N1676" s="28"/>
      <c r="O1676" s="28"/>
      <c r="P1676" s="28"/>
      <c r="R1676" s="33"/>
      <c r="S1676" s="77"/>
      <c r="T1676" s="77"/>
      <c r="U1676" s="77"/>
      <c r="V1676" s="77"/>
      <c r="W1676" s="77"/>
      <c r="X1676" s="77"/>
      <c r="Y1676" s="77"/>
      <c r="Z1676" s="77"/>
      <c r="AA1676" s="77"/>
      <c r="AB1676" s="77"/>
      <c r="AC1676" s="77"/>
      <c r="AD1676" s="77"/>
      <c r="AE1676" s="77"/>
      <c r="AF1676" s="77"/>
      <c r="AG1676" s="77"/>
      <c r="AH1676" s="77"/>
      <c r="AI1676" s="77"/>
      <c r="AJ1676" s="77"/>
      <c r="AK1676" s="77"/>
      <c r="AL1676" s="77"/>
      <c r="AM1676" s="77"/>
      <c r="AN1676" s="77"/>
      <c r="AO1676" s="77"/>
      <c r="AP1676" s="77"/>
      <c r="AQ1676" s="77"/>
      <c r="AR1676" s="77"/>
      <c r="AS1676" s="77"/>
      <c r="AT1676" s="77"/>
      <c r="AU1676" s="77"/>
      <c r="AV1676" s="77"/>
      <c r="AW1676" s="77"/>
      <c r="AX1676" s="77"/>
      <c r="AY1676" s="77"/>
      <c r="AZ1676" s="77"/>
      <c r="BA1676" s="77"/>
      <c r="BB1676" s="77"/>
      <c r="BC1676" s="77"/>
      <c r="BD1676" s="77"/>
      <c r="BE1676" s="77"/>
      <c r="BF1676" s="77"/>
      <c r="BG1676" s="77"/>
      <c r="BH1676" s="77"/>
      <c r="BI1676" s="77"/>
      <c r="BJ1676" s="77"/>
      <c r="BK1676" s="77"/>
      <c r="BL1676" s="77"/>
      <c r="BM1676" s="77"/>
      <c r="BN1676" s="77"/>
      <c r="BO1676" s="77"/>
      <c r="BP1676" s="77"/>
      <c r="BQ1676" s="77"/>
      <c r="BR1676" s="77"/>
      <c r="BS1676" s="77"/>
      <c r="BT1676" s="77"/>
      <c r="BU1676" s="77"/>
      <c r="BV1676" s="77"/>
      <c r="BW1676" s="77"/>
      <c r="BX1676" s="77"/>
      <c r="BY1676" s="77"/>
      <c r="BZ1676" s="77"/>
      <c r="CA1676" s="77"/>
      <c r="CB1676" s="77"/>
      <c r="CC1676" s="77"/>
      <c r="CD1676" s="77"/>
      <c r="CE1676" s="77"/>
      <c r="CF1676" s="77"/>
      <c r="CG1676" s="77"/>
      <c r="CH1676" s="77"/>
      <c r="CI1676" s="77"/>
      <c r="CJ1676" s="77"/>
      <c r="CK1676" s="77"/>
      <c r="CL1676" s="77"/>
      <c r="CN1676" s="78"/>
      <c r="CO1676" s="77"/>
      <c r="CP1676" s="77"/>
      <c r="CQ1676" s="77"/>
      <c r="CR1676" s="77"/>
      <c r="CS1676" s="77"/>
      <c r="CT1676" s="77"/>
      <c r="CU1676" s="77"/>
      <c r="CV1676" s="77"/>
      <c r="CW1676" s="77"/>
      <c r="CX1676" s="77"/>
      <c r="CY1676" s="77"/>
      <c r="CZ1676" s="77"/>
      <c r="DA1676" s="77"/>
      <c r="DB1676" s="77"/>
      <c r="DC1676" s="77"/>
      <c r="DD1676" s="77"/>
      <c r="DE1676" s="77"/>
      <c r="DF1676" s="77"/>
      <c r="DG1676" s="77"/>
      <c r="DH1676" s="77"/>
      <c r="DI1676" s="77"/>
      <c r="DJ1676" s="77"/>
      <c r="DK1676" s="77"/>
      <c r="DL1676" s="77"/>
    </row>
    <row r="1677" spans="2:116" x14ac:dyDescent="0.4">
      <c r="B1677" t="s">
        <v>332</v>
      </c>
      <c r="D1677" t="s">
        <v>775</v>
      </c>
      <c r="E1677" s="8" t="str">
        <f t="shared" si="2292"/>
        <v>1677 SUBR-S</v>
      </c>
      <c r="G1677" s="8" t="str">
        <f>G1655</f>
        <v>(Primary label)</v>
      </c>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c r="DK1677" s="72"/>
      <c r="DL1677" s="72"/>
    </row>
    <row r="1678" spans="2:116" x14ac:dyDescent="0.4">
      <c r="B1678" t="s">
        <v>332</v>
      </c>
      <c r="D1678" t="s">
        <v>775</v>
      </c>
      <c r="E1678" s="8" t="str">
        <f>ROW()&amp;" "&amp;D1678</f>
        <v>1678 SUBR-S</v>
      </c>
      <c r="G1678" s="8" t="str">
        <f t="shared" ref="G1678:G1684" si="2299">G1656</f>
        <v>primary unit</v>
      </c>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2:116" x14ac:dyDescent="0.4">
      <c r="B1679" t="s">
        <v>332</v>
      </c>
      <c r="D1679" t="s">
        <v>775</v>
      </c>
      <c r="E1679" s="8" t="str">
        <f t="shared" si="2292"/>
        <v>1679 SUBR-S</v>
      </c>
      <c r="G1679" s="8" t="str">
        <f t="shared" si="2299"/>
        <v>Primary revenue driver</v>
      </c>
      <c r="S1679" s="76" t="str">
        <f t="shared" ref="S1679:AX1679" si="2300">S1657</f>
        <v>S$16</v>
      </c>
      <c r="T1679" s="76" t="str">
        <f t="shared" si="2300"/>
        <v>T$16</v>
      </c>
      <c r="U1679" s="76" t="str">
        <f t="shared" si="2300"/>
        <v>U$16</v>
      </c>
      <c r="V1679" s="76" t="str">
        <f t="shared" si="2300"/>
        <v>V$16</v>
      </c>
      <c r="W1679" s="76" t="str">
        <f t="shared" si="2300"/>
        <v>W$16</v>
      </c>
      <c r="X1679" s="76" t="str">
        <f t="shared" si="2300"/>
        <v>X$16</v>
      </c>
      <c r="Y1679" s="76" t="str">
        <f t="shared" si="2300"/>
        <v>Y$16</v>
      </c>
      <c r="Z1679" s="76" t="str">
        <f t="shared" si="2300"/>
        <v>Z$16</v>
      </c>
      <c r="AA1679" s="76" t="str">
        <f t="shared" si="2300"/>
        <v>AA$16</v>
      </c>
      <c r="AB1679" s="76" t="str">
        <f t="shared" si="2300"/>
        <v>AB$16</v>
      </c>
      <c r="AC1679" s="76" t="str">
        <f t="shared" si="2300"/>
        <v>AC$16</v>
      </c>
      <c r="AD1679" s="76" t="str">
        <f t="shared" si="2300"/>
        <v>AD$16</v>
      </c>
      <c r="AE1679" s="76" t="str">
        <f t="shared" si="2300"/>
        <v>AE$16</v>
      </c>
      <c r="AF1679" s="76" t="str">
        <f t="shared" si="2300"/>
        <v>AF$16</v>
      </c>
      <c r="AG1679" s="76" t="str">
        <f t="shared" si="2300"/>
        <v>AG$16</v>
      </c>
      <c r="AH1679" s="76" t="str">
        <f t="shared" si="2300"/>
        <v>AH$16</v>
      </c>
      <c r="AI1679" s="76" t="str">
        <f t="shared" si="2300"/>
        <v>AI$16</v>
      </c>
      <c r="AJ1679" s="76" t="str">
        <f t="shared" si="2300"/>
        <v>AJ$16</v>
      </c>
      <c r="AK1679" s="76" t="str">
        <f t="shared" si="2300"/>
        <v>AK$16</v>
      </c>
      <c r="AL1679" s="76" t="str">
        <f t="shared" si="2300"/>
        <v>AL$16</v>
      </c>
      <c r="AM1679" s="76" t="str">
        <f t="shared" si="2300"/>
        <v>AM$16</v>
      </c>
      <c r="AN1679" s="76" t="str">
        <f t="shared" si="2300"/>
        <v>AN$16</v>
      </c>
      <c r="AO1679" s="76" t="str">
        <f t="shared" si="2300"/>
        <v>AO$16</v>
      </c>
      <c r="AP1679" s="76" t="str">
        <f t="shared" si="2300"/>
        <v>AP$16</v>
      </c>
      <c r="AQ1679" s="76" t="str">
        <f t="shared" si="2300"/>
        <v>AQ$16</v>
      </c>
      <c r="AR1679" s="76" t="str">
        <f t="shared" si="2300"/>
        <v>AR$16</v>
      </c>
      <c r="AS1679" s="76" t="str">
        <f t="shared" si="2300"/>
        <v>AS$16</v>
      </c>
      <c r="AT1679" s="76" t="str">
        <f t="shared" si="2300"/>
        <v>AT$16</v>
      </c>
      <c r="AU1679" s="76" t="str">
        <f t="shared" si="2300"/>
        <v>AU$16</v>
      </c>
      <c r="AV1679" s="76" t="str">
        <f t="shared" si="2300"/>
        <v>AV$16</v>
      </c>
      <c r="AW1679" s="76" t="str">
        <f t="shared" si="2300"/>
        <v>AW$16</v>
      </c>
      <c r="AX1679" s="76" t="str">
        <f t="shared" si="2300"/>
        <v>AX$16</v>
      </c>
      <c r="AY1679" s="76" t="str">
        <f t="shared" ref="AY1679:CD1679" si="2301">AY1657</f>
        <v>AY$16</v>
      </c>
      <c r="AZ1679" s="76" t="str">
        <f t="shared" si="2301"/>
        <v>AZ$16</v>
      </c>
      <c r="BA1679" s="76" t="str">
        <f t="shared" si="2301"/>
        <v>BA$16</v>
      </c>
      <c r="BB1679" s="76" t="str">
        <f t="shared" si="2301"/>
        <v>BB$16</v>
      </c>
      <c r="BC1679" s="76" t="str">
        <f t="shared" si="2301"/>
        <v>BC$16</v>
      </c>
      <c r="BD1679" s="76" t="str">
        <f t="shared" si="2301"/>
        <v>BD$16</v>
      </c>
      <c r="BE1679" s="76" t="str">
        <f t="shared" si="2301"/>
        <v>BE$16</v>
      </c>
      <c r="BF1679" s="76" t="str">
        <f t="shared" si="2301"/>
        <v>BF$16</v>
      </c>
      <c r="BG1679" s="76" t="str">
        <f t="shared" si="2301"/>
        <v>BG$16</v>
      </c>
      <c r="BH1679" s="76" t="str">
        <f t="shared" si="2301"/>
        <v>BH$16</v>
      </c>
      <c r="BI1679" s="76" t="str">
        <f t="shared" si="2301"/>
        <v>BI$16</v>
      </c>
      <c r="BJ1679" s="76" t="str">
        <f t="shared" si="2301"/>
        <v>BJ$16</v>
      </c>
      <c r="BK1679" s="76" t="str">
        <f t="shared" si="2301"/>
        <v>BK$16</v>
      </c>
      <c r="BL1679" s="76" t="str">
        <f t="shared" si="2301"/>
        <v>BL$16</v>
      </c>
      <c r="BM1679" s="76" t="str">
        <f t="shared" si="2301"/>
        <v>BM$16</v>
      </c>
      <c r="BN1679" s="76" t="str">
        <f t="shared" si="2301"/>
        <v>BN$16</v>
      </c>
      <c r="BO1679" s="76" t="str">
        <f t="shared" si="2301"/>
        <v>BO$16</v>
      </c>
      <c r="BP1679" s="76" t="str">
        <f t="shared" si="2301"/>
        <v>BP$16</v>
      </c>
      <c r="BQ1679" s="76" t="str">
        <f t="shared" si="2301"/>
        <v>BQ$16</v>
      </c>
      <c r="BR1679" s="76" t="str">
        <f t="shared" si="2301"/>
        <v>BR$16</v>
      </c>
      <c r="BS1679" s="76" t="str">
        <f t="shared" si="2301"/>
        <v>BS$16</v>
      </c>
      <c r="BT1679" s="76" t="str">
        <f t="shared" si="2301"/>
        <v>BT$16</v>
      </c>
      <c r="BU1679" s="76" t="str">
        <f t="shared" si="2301"/>
        <v>BU$16</v>
      </c>
      <c r="BV1679" s="76" t="str">
        <f t="shared" si="2301"/>
        <v>BV$16</v>
      </c>
      <c r="BW1679" s="76" t="str">
        <f t="shared" si="2301"/>
        <v>BW$16</v>
      </c>
      <c r="BX1679" s="76" t="str">
        <f t="shared" si="2301"/>
        <v>BX$16</v>
      </c>
      <c r="BY1679" s="76" t="str">
        <f t="shared" si="2301"/>
        <v>BY$16</v>
      </c>
      <c r="BZ1679" s="76" t="str">
        <f t="shared" si="2301"/>
        <v>BZ$16</v>
      </c>
      <c r="CA1679" s="76" t="str">
        <f t="shared" si="2301"/>
        <v>CA$16</v>
      </c>
      <c r="CB1679" s="76" t="str">
        <f t="shared" si="2301"/>
        <v>CB$16</v>
      </c>
      <c r="CC1679" s="76" t="str">
        <f t="shared" si="2301"/>
        <v>CC$16</v>
      </c>
      <c r="CD1679" s="76" t="str">
        <f t="shared" si="2301"/>
        <v>CD$16</v>
      </c>
      <c r="CE1679" s="76" t="str">
        <f t="shared" ref="CE1679:CL1679" si="2302">CE1657</f>
        <v>CE$16</v>
      </c>
      <c r="CF1679" s="76" t="str">
        <f t="shared" si="2302"/>
        <v>CF$16</v>
      </c>
      <c r="CG1679" s="76" t="str">
        <f t="shared" si="2302"/>
        <v>CG$16</v>
      </c>
      <c r="CH1679" s="76" t="str">
        <f t="shared" si="2302"/>
        <v>CH$16</v>
      </c>
      <c r="CI1679" s="76" t="str">
        <f t="shared" si="2302"/>
        <v>CI$16</v>
      </c>
      <c r="CJ1679" s="76" t="str">
        <f t="shared" si="2302"/>
        <v>CJ$16</v>
      </c>
      <c r="CK1679" s="76" t="str">
        <f t="shared" si="2302"/>
        <v>CK$16</v>
      </c>
      <c r="CL1679" s="76" t="str">
        <f t="shared" si="2302"/>
        <v>CL$16</v>
      </c>
      <c r="CO1679" s="76" t="str">
        <f t="shared" ref="CO1679:DK1679" si="2303">CO1657</f>
        <v>CO$16</v>
      </c>
      <c r="CP1679" s="76" t="str">
        <f t="shared" si="2303"/>
        <v>CP$16</v>
      </c>
      <c r="CQ1679" s="76" t="str">
        <f t="shared" si="2303"/>
        <v>CQ$16</v>
      </c>
      <c r="CR1679" s="76" t="str">
        <f t="shared" si="2303"/>
        <v>CR$16</v>
      </c>
      <c r="CS1679" s="76" t="str">
        <f t="shared" si="2303"/>
        <v>CS$16</v>
      </c>
      <c r="CT1679" s="76" t="str">
        <f t="shared" si="2303"/>
        <v>CT$16</v>
      </c>
      <c r="CU1679" s="76" t="str">
        <f t="shared" si="2303"/>
        <v>CU$16</v>
      </c>
      <c r="CV1679" s="76" t="str">
        <f t="shared" si="2303"/>
        <v>CV$16</v>
      </c>
      <c r="CW1679" s="76" t="str">
        <f t="shared" si="2303"/>
        <v>CW$16</v>
      </c>
      <c r="CX1679" s="76" t="str">
        <f t="shared" si="2303"/>
        <v>CX$16</v>
      </c>
      <c r="CY1679" s="76" t="str">
        <f t="shared" si="2303"/>
        <v>CY$16</v>
      </c>
      <c r="CZ1679" s="76" t="str">
        <f t="shared" si="2303"/>
        <v>CZ$16</v>
      </c>
      <c r="DA1679" s="76" t="str">
        <f t="shared" si="2303"/>
        <v>DA$16</v>
      </c>
      <c r="DB1679" s="76" t="str">
        <f t="shared" si="2303"/>
        <v>DB$16</v>
      </c>
      <c r="DC1679" s="76" t="str">
        <f t="shared" si="2303"/>
        <v>DC$16</v>
      </c>
      <c r="DD1679" s="76" t="str">
        <f t="shared" si="2303"/>
        <v>DD$16</v>
      </c>
      <c r="DE1679" s="76" t="str">
        <f t="shared" si="2303"/>
        <v>DE$16</v>
      </c>
      <c r="DF1679" s="76" t="str">
        <f t="shared" si="2303"/>
        <v>DF$16</v>
      </c>
      <c r="DG1679" s="76" t="str">
        <f t="shared" si="2303"/>
        <v>DG$16</v>
      </c>
      <c r="DH1679" s="76" t="str">
        <f t="shared" si="2303"/>
        <v>DH$16</v>
      </c>
      <c r="DI1679" s="76" t="str">
        <f t="shared" si="2303"/>
        <v>DI$16</v>
      </c>
      <c r="DJ1679" s="76" t="str">
        <f t="shared" si="2303"/>
        <v>DJ$16</v>
      </c>
      <c r="DK1679" s="76" t="str">
        <f t="shared" si="2303"/>
        <v>DK$16</v>
      </c>
      <c r="DL1679" s="76" t="str">
        <f t="shared" ref="DL1679" si="2304">DL1657</f>
        <v>DL$16</v>
      </c>
    </row>
    <row r="1680" spans="2:116" x14ac:dyDescent="0.4">
      <c r="B1680" t="s">
        <v>332</v>
      </c>
      <c r="D1680" t="s">
        <v>775</v>
      </c>
      <c r="E1680" s="8" t="str">
        <f t="shared" si="2292"/>
        <v>1680 SUBR-S</v>
      </c>
      <c r="G1680" s="8" t="str">
        <f t="shared" si="2299"/>
        <v>Primary volume driver</v>
      </c>
      <c r="H1680" s="12"/>
      <c r="I1680" s="60"/>
      <c r="J1680" s="60"/>
      <c r="K1680" s="34"/>
      <c r="L1680" s="34"/>
      <c r="M1680" s="34"/>
      <c r="N1680" s="34"/>
      <c r="O1680" s="34"/>
      <c r="P1680" s="34"/>
      <c r="R1680" s="15"/>
      <c r="S1680" s="76" t="str">
        <f t="shared" ref="S1680:AX1680" si="2305">S1658</f>
        <v>S$17</v>
      </c>
      <c r="T1680" s="76" t="str">
        <f t="shared" si="2305"/>
        <v>T$17</v>
      </c>
      <c r="U1680" s="76" t="str">
        <f t="shared" si="2305"/>
        <v>U$17</v>
      </c>
      <c r="V1680" s="76" t="str">
        <f t="shared" si="2305"/>
        <v>V$17</v>
      </c>
      <c r="W1680" s="76" t="str">
        <f t="shared" si="2305"/>
        <v>W$17</v>
      </c>
      <c r="X1680" s="76" t="str">
        <f t="shared" si="2305"/>
        <v>X$17</v>
      </c>
      <c r="Y1680" s="76" t="str">
        <f t="shared" si="2305"/>
        <v>Y$17</v>
      </c>
      <c r="Z1680" s="76" t="str">
        <f t="shared" si="2305"/>
        <v>Z$17</v>
      </c>
      <c r="AA1680" s="76" t="str">
        <f t="shared" si="2305"/>
        <v>AA$17</v>
      </c>
      <c r="AB1680" s="76" t="str">
        <f t="shared" si="2305"/>
        <v>AB$17</v>
      </c>
      <c r="AC1680" s="76" t="str">
        <f t="shared" si="2305"/>
        <v>AC$17</v>
      </c>
      <c r="AD1680" s="76" t="str">
        <f t="shared" si="2305"/>
        <v>AD$17</v>
      </c>
      <c r="AE1680" s="76" t="str">
        <f t="shared" si="2305"/>
        <v>AE$17</v>
      </c>
      <c r="AF1680" s="76" t="str">
        <f t="shared" si="2305"/>
        <v>AF$17</v>
      </c>
      <c r="AG1680" s="76" t="str">
        <f t="shared" si="2305"/>
        <v>AG$17</v>
      </c>
      <c r="AH1680" s="76" t="str">
        <f t="shared" si="2305"/>
        <v>AH$17</v>
      </c>
      <c r="AI1680" s="76" t="str">
        <f t="shared" si="2305"/>
        <v>AI$17</v>
      </c>
      <c r="AJ1680" s="76" t="str">
        <f t="shared" si="2305"/>
        <v>AJ$17</v>
      </c>
      <c r="AK1680" s="76" t="str">
        <f t="shared" si="2305"/>
        <v>AK$17</v>
      </c>
      <c r="AL1680" s="76" t="str">
        <f t="shared" si="2305"/>
        <v>AL$17</v>
      </c>
      <c r="AM1680" s="76" t="str">
        <f t="shared" si="2305"/>
        <v>AM$17</v>
      </c>
      <c r="AN1680" s="76" t="str">
        <f t="shared" si="2305"/>
        <v>AN$17</v>
      </c>
      <c r="AO1680" s="76" t="str">
        <f t="shared" si="2305"/>
        <v>AO$17</v>
      </c>
      <c r="AP1680" s="76" t="str">
        <f t="shared" si="2305"/>
        <v>AP$17</v>
      </c>
      <c r="AQ1680" s="76" t="str">
        <f t="shared" si="2305"/>
        <v>AQ$17</v>
      </c>
      <c r="AR1680" s="76" t="str">
        <f t="shared" si="2305"/>
        <v>AR$17</v>
      </c>
      <c r="AS1680" s="76" t="str">
        <f t="shared" si="2305"/>
        <v>AS$17</v>
      </c>
      <c r="AT1680" s="76" t="str">
        <f t="shared" si="2305"/>
        <v>AT$17</v>
      </c>
      <c r="AU1680" s="76" t="str">
        <f t="shared" si="2305"/>
        <v>AU$17</v>
      </c>
      <c r="AV1680" s="76" t="str">
        <f t="shared" si="2305"/>
        <v>AV$17</v>
      </c>
      <c r="AW1680" s="76" t="str">
        <f t="shared" si="2305"/>
        <v>AW$17</v>
      </c>
      <c r="AX1680" s="76" t="str">
        <f t="shared" si="2305"/>
        <v>AX$17</v>
      </c>
      <c r="AY1680" s="76" t="str">
        <f t="shared" ref="AY1680:CD1680" si="2306">AY1658</f>
        <v>AY$17</v>
      </c>
      <c r="AZ1680" s="76" t="str">
        <f t="shared" si="2306"/>
        <v>AZ$17</v>
      </c>
      <c r="BA1680" s="76" t="str">
        <f t="shared" si="2306"/>
        <v>BA$17</v>
      </c>
      <c r="BB1680" s="76" t="str">
        <f t="shared" si="2306"/>
        <v>BB$17</v>
      </c>
      <c r="BC1680" s="76" t="str">
        <f t="shared" si="2306"/>
        <v>BC$17</v>
      </c>
      <c r="BD1680" s="76" t="str">
        <f t="shared" si="2306"/>
        <v>BD$17</v>
      </c>
      <c r="BE1680" s="76" t="str">
        <f t="shared" si="2306"/>
        <v>BE$17</v>
      </c>
      <c r="BF1680" s="76" t="str">
        <f t="shared" si="2306"/>
        <v>BF$17</v>
      </c>
      <c r="BG1680" s="76" t="str">
        <f t="shared" si="2306"/>
        <v>BG$17</v>
      </c>
      <c r="BH1680" s="76" t="str">
        <f t="shared" si="2306"/>
        <v>BH$17</v>
      </c>
      <c r="BI1680" s="76" t="str">
        <f t="shared" si="2306"/>
        <v>BI$17</v>
      </c>
      <c r="BJ1680" s="76" t="str">
        <f t="shared" si="2306"/>
        <v>BJ$17</v>
      </c>
      <c r="BK1680" s="76" t="str">
        <f t="shared" si="2306"/>
        <v>BK$17</v>
      </c>
      <c r="BL1680" s="76" t="str">
        <f t="shared" si="2306"/>
        <v>BL$17</v>
      </c>
      <c r="BM1680" s="76" t="str">
        <f t="shared" si="2306"/>
        <v>BM$17</v>
      </c>
      <c r="BN1680" s="76" t="str">
        <f t="shared" si="2306"/>
        <v>BN$17</v>
      </c>
      <c r="BO1680" s="76" t="str">
        <f t="shared" si="2306"/>
        <v>BO$17</v>
      </c>
      <c r="BP1680" s="76" t="str">
        <f t="shared" si="2306"/>
        <v>BP$17</v>
      </c>
      <c r="BQ1680" s="76" t="str">
        <f t="shared" si="2306"/>
        <v>BQ$17</v>
      </c>
      <c r="BR1680" s="76" t="str">
        <f t="shared" si="2306"/>
        <v>BR$17</v>
      </c>
      <c r="BS1680" s="76" t="str">
        <f t="shared" si="2306"/>
        <v>BS$17</v>
      </c>
      <c r="BT1680" s="76" t="str">
        <f t="shared" si="2306"/>
        <v>BT$17</v>
      </c>
      <c r="BU1680" s="76" t="str">
        <f t="shared" si="2306"/>
        <v>BU$17</v>
      </c>
      <c r="BV1680" s="76" t="str">
        <f t="shared" si="2306"/>
        <v>BV$17</v>
      </c>
      <c r="BW1680" s="76" t="str">
        <f t="shared" si="2306"/>
        <v>BW$17</v>
      </c>
      <c r="BX1680" s="76" t="str">
        <f t="shared" si="2306"/>
        <v>BX$17</v>
      </c>
      <c r="BY1680" s="76" t="str">
        <f t="shared" si="2306"/>
        <v>BY$17</v>
      </c>
      <c r="BZ1680" s="76" t="str">
        <f t="shared" si="2306"/>
        <v>BZ$17</v>
      </c>
      <c r="CA1680" s="76" t="str">
        <f t="shared" si="2306"/>
        <v>CA$17</v>
      </c>
      <c r="CB1680" s="76" t="str">
        <f t="shared" si="2306"/>
        <v>CB$17</v>
      </c>
      <c r="CC1680" s="76" t="str">
        <f t="shared" si="2306"/>
        <v>CC$17</v>
      </c>
      <c r="CD1680" s="76" t="str">
        <f t="shared" si="2306"/>
        <v>CD$17</v>
      </c>
      <c r="CE1680" s="76" t="str">
        <f t="shared" ref="CE1680:CL1680" si="2307">CE1658</f>
        <v>CE$17</v>
      </c>
      <c r="CF1680" s="76" t="str">
        <f t="shared" si="2307"/>
        <v>CF$17</v>
      </c>
      <c r="CG1680" s="76" t="str">
        <f t="shared" si="2307"/>
        <v>CG$17</v>
      </c>
      <c r="CH1680" s="76" t="str">
        <f t="shared" si="2307"/>
        <v>CH$17</v>
      </c>
      <c r="CI1680" s="76" t="str">
        <f t="shared" si="2307"/>
        <v>CI$17</v>
      </c>
      <c r="CJ1680" s="76" t="str">
        <f t="shared" si="2307"/>
        <v>CJ$17</v>
      </c>
      <c r="CK1680" s="76" t="str">
        <f t="shared" si="2307"/>
        <v>CK$17</v>
      </c>
      <c r="CL1680" s="76" t="str">
        <f t="shared" si="2307"/>
        <v>CL$17</v>
      </c>
      <c r="CN1680" s="60"/>
      <c r="CO1680" s="76" t="str">
        <f t="shared" ref="CO1680:DK1680" si="2308">CO1658</f>
        <v>CO$17</v>
      </c>
      <c r="CP1680" s="76" t="str">
        <f t="shared" si="2308"/>
        <v>CP$17</v>
      </c>
      <c r="CQ1680" s="76" t="str">
        <f t="shared" si="2308"/>
        <v>CQ$17</v>
      </c>
      <c r="CR1680" s="76" t="str">
        <f t="shared" si="2308"/>
        <v>CR$17</v>
      </c>
      <c r="CS1680" s="76" t="str">
        <f t="shared" si="2308"/>
        <v>CS$17</v>
      </c>
      <c r="CT1680" s="76" t="str">
        <f t="shared" si="2308"/>
        <v>CT$17</v>
      </c>
      <c r="CU1680" s="76" t="str">
        <f t="shared" si="2308"/>
        <v>CU$17</v>
      </c>
      <c r="CV1680" s="76" t="str">
        <f t="shared" si="2308"/>
        <v>CV$17</v>
      </c>
      <c r="CW1680" s="76" t="str">
        <f t="shared" si="2308"/>
        <v>CW$17</v>
      </c>
      <c r="CX1680" s="76" t="str">
        <f t="shared" si="2308"/>
        <v>CX$17</v>
      </c>
      <c r="CY1680" s="76" t="str">
        <f t="shared" si="2308"/>
        <v>CY$17</v>
      </c>
      <c r="CZ1680" s="76" t="str">
        <f t="shared" si="2308"/>
        <v>CZ$17</v>
      </c>
      <c r="DA1680" s="76" t="str">
        <f t="shared" si="2308"/>
        <v>DA$17</v>
      </c>
      <c r="DB1680" s="76" t="str">
        <f t="shared" si="2308"/>
        <v>DB$17</v>
      </c>
      <c r="DC1680" s="76" t="str">
        <f t="shared" si="2308"/>
        <v>DC$17</v>
      </c>
      <c r="DD1680" s="76" t="str">
        <f t="shared" si="2308"/>
        <v>DD$17</v>
      </c>
      <c r="DE1680" s="76" t="str">
        <f t="shared" si="2308"/>
        <v>DE$17</v>
      </c>
      <c r="DF1680" s="76" t="str">
        <f t="shared" si="2308"/>
        <v>DF$17</v>
      </c>
      <c r="DG1680" s="76" t="str">
        <f t="shared" si="2308"/>
        <v>DG$17</v>
      </c>
      <c r="DH1680" s="76" t="str">
        <f t="shared" si="2308"/>
        <v>DH$17</v>
      </c>
      <c r="DI1680" s="76" t="str">
        <f t="shared" si="2308"/>
        <v>DI$17</v>
      </c>
      <c r="DJ1680" s="76" t="str">
        <f t="shared" si="2308"/>
        <v>DJ$17</v>
      </c>
      <c r="DK1680" s="76" t="str">
        <f t="shared" si="2308"/>
        <v>DK$17</v>
      </c>
      <c r="DL1680" s="76" t="str">
        <f t="shared" ref="DL1680" si="2309">DL1658</f>
        <v>DL$17</v>
      </c>
    </row>
    <row r="1681" spans="1:116" x14ac:dyDescent="0.4">
      <c r="B1681" t="s">
        <v>332</v>
      </c>
      <c r="D1681" t="s">
        <v>775</v>
      </c>
      <c r="E1681" s="8" t="str">
        <f t="shared" si="2292"/>
        <v>1681 SUBR-S</v>
      </c>
      <c r="G1681" s="89" t="str">
        <f>G1663</f>
        <v>Subscription revenue - secondary revenue driven:</v>
      </c>
      <c r="H1681" s="12"/>
      <c r="I1681" s="60"/>
      <c r="J1681" s="60"/>
      <c r="K1681" s="15"/>
      <c r="L1681" s="15"/>
      <c r="M1681" s="15"/>
      <c r="N1681" s="15"/>
      <c r="O1681" s="15"/>
      <c r="P1681" s="15"/>
      <c r="R1681" s="15"/>
      <c r="S1681" s="76">
        <f t="shared" ref="S1681:AX1681" si="2310">S1659</f>
        <v>0</v>
      </c>
      <c r="T1681" s="76">
        <f t="shared" si="2310"/>
        <v>0</v>
      </c>
      <c r="U1681" s="76">
        <f t="shared" si="2310"/>
        <v>0</v>
      </c>
      <c r="V1681" s="76">
        <f t="shared" si="2310"/>
        <v>0</v>
      </c>
      <c r="W1681" s="76">
        <f t="shared" si="2310"/>
        <v>0</v>
      </c>
      <c r="X1681" s="76">
        <f t="shared" si="2310"/>
        <v>0</v>
      </c>
      <c r="Y1681" s="76">
        <f t="shared" si="2310"/>
        <v>0</v>
      </c>
      <c r="Z1681" s="76">
        <f t="shared" si="2310"/>
        <v>0</v>
      </c>
      <c r="AA1681" s="76">
        <f t="shared" si="2310"/>
        <v>0</v>
      </c>
      <c r="AB1681" s="76">
        <f t="shared" si="2310"/>
        <v>0</v>
      </c>
      <c r="AC1681" s="76">
        <f t="shared" si="2310"/>
        <v>0</v>
      </c>
      <c r="AD1681" s="76">
        <f t="shared" si="2310"/>
        <v>0</v>
      </c>
      <c r="AE1681" s="76">
        <f t="shared" si="2310"/>
        <v>0</v>
      </c>
      <c r="AF1681" s="76">
        <f t="shared" si="2310"/>
        <v>0</v>
      </c>
      <c r="AG1681" s="76">
        <f t="shared" si="2310"/>
        <v>0</v>
      </c>
      <c r="AH1681" s="76">
        <f t="shared" si="2310"/>
        <v>0</v>
      </c>
      <c r="AI1681" s="76">
        <f t="shared" si="2310"/>
        <v>0</v>
      </c>
      <c r="AJ1681" s="76">
        <f t="shared" si="2310"/>
        <v>0</v>
      </c>
      <c r="AK1681" s="76">
        <f t="shared" si="2310"/>
        <v>0</v>
      </c>
      <c r="AL1681" s="76">
        <f t="shared" si="2310"/>
        <v>0</v>
      </c>
      <c r="AM1681" s="76">
        <f t="shared" si="2310"/>
        <v>0</v>
      </c>
      <c r="AN1681" s="76">
        <f t="shared" si="2310"/>
        <v>0</v>
      </c>
      <c r="AO1681" s="76">
        <f t="shared" si="2310"/>
        <v>0</v>
      </c>
      <c r="AP1681" s="76">
        <f t="shared" si="2310"/>
        <v>0</v>
      </c>
      <c r="AQ1681" s="76">
        <f t="shared" si="2310"/>
        <v>0</v>
      </c>
      <c r="AR1681" s="76">
        <f t="shared" si="2310"/>
        <v>0</v>
      </c>
      <c r="AS1681" s="76">
        <f t="shared" si="2310"/>
        <v>0</v>
      </c>
      <c r="AT1681" s="76">
        <f t="shared" si="2310"/>
        <v>0</v>
      </c>
      <c r="AU1681" s="76">
        <f t="shared" si="2310"/>
        <v>0</v>
      </c>
      <c r="AV1681" s="76">
        <f t="shared" si="2310"/>
        <v>0</v>
      </c>
      <c r="AW1681" s="76">
        <f t="shared" si="2310"/>
        <v>0</v>
      </c>
      <c r="AX1681" s="76">
        <f t="shared" si="2310"/>
        <v>0</v>
      </c>
      <c r="AY1681" s="76">
        <f t="shared" ref="AY1681:CD1681" si="2311">AY1659</f>
        <v>0</v>
      </c>
      <c r="AZ1681" s="76">
        <f t="shared" si="2311"/>
        <v>0</v>
      </c>
      <c r="BA1681" s="76">
        <f t="shared" si="2311"/>
        <v>0</v>
      </c>
      <c r="BB1681" s="76">
        <f t="shared" si="2311"/>
        <v>0</v>
      </c>
      <c r="BC1681" s="76">
        <f t="shared" si="2311"/>
        <v>0</v>
      </c>
      <c r="BD1681" s="76">
        <f t="shared" si="2311"/>
        <v>0</v>
      </c>
      <c r="BE1681" s="76">
        <f t="shared" si="2311"/>
        <v>0</v>
      </c>
      <c r="BF1681" s="76">
        <f t="shared" si="2311"/>
        <v>0</v>
      </c>
      <c r="BG1681" s="76">
        <f t="shared" si="2311"/>
        <v>0</v>
      </c>
      <c r="BH1681" s="76">
        <f t="shared" si="2311"/>
        <v>0</v>
      </c>
      <c r="BI1681" s="76">
        <f t="shared" si="2311"/>
        <v>0</v>
      </c>
      <c r="BJ1681" s="76">
        <f t="shared" si="2311"/>
        <v>0</v>
      </c>
      <c r="BK1681" s="76">
        <f t="shared" si="2311"/>
        <v>0</v>
      </c>
      <c r="BL1681" s="76">
        <f t="shared" si="2311"/>
        <v>0</v>
      </c>
      <c r="BM1681" s="76">
        <f t="shared" si="2311"/>
        <v>0</v>
      </c>
      <c r="BN1681" s="76">
        <f t="shared" si="2311"/>
        <v>0</v>
      </c>
      <c r="BO1681" s="76">
        <f t="shared" si="2311"/>
        <v>0</v>
      </c>
      <c r="BP1681" s="76">
        <f t="shared" si="2311"/>
        <v>0</v>
      </c>
      <c r="BQ1681" s="76">
        <f t="shared" si="2311"/>
        <v>0</v>
      </c>
      <c r="BR1681" s="76">
        <f t="shared" si="2311"/>
        <v>0</v>
      </c>
      <c r="BS1681" s="76">
        <f t="shared" si="2311"/>
        <v>0</v>
      </c>
      <c r="BT1681" s="76">
        <f t="shared" si="2311"/>
        <v>0</v>
      </c>
      <c r="BU1681" s="76">
        <f t="shared" si="2311"/>
        <v>0</v>
      </c>
      <c r="BV1681" s="76">
        <f t="shared" si="2311"/>
        <v>0</v>
      </c>
      <c r="BW1681" s="76">
        <f t="shared" si="2311"/>
        <v>0</v>
      </c>
      <c r="BX1681" s="76">
        <f t="shared" si="2311"/>
        <v>0</v>
      </c>
      <c r="BY1681" s="76">
        <f t="shared" si="2311"/>
        <v>0</v>
      </c>
      <c r="BZ1681" s="76">
        <f t="shared" si="2311"/>
        <v>0</v>
      </c>
      <c r="CA1681" s="76">
        <f t="shared" si="2311"/>
        <v>0</v>
      </c>
      <c r="CB1681" s="76">
        <f t="shared" si="2311"/>
        <v>0</v>
      </c>
      <c r="CC1681" s="76">
        <f t="shared" si="2311"/>
        <v>0</v>
      </c>
      <c r="CD1681" s="76">
        <f t="shared" si="2311"/>
        <v>0</v>
      </c>
      <c r="CE1681" s="76">
        <f t="shared" ref="CE1681:CL1681" si="2312">CE1659</f>
        <v>0</v>
      </c>
      <c r="CF1681" s="76">
        <f t="shared" si="2312"/>
        <v>0</v>
      </c>
      <c r="CG1681" s="76">
        <f t="shared" si="2312"/>
        <v>0</v>
      </c>
      <c r="CH1681" s="76">
        <f t="shared" si="2312"/>
        <v>0</v>
      </c>
      <c r="CI1681" s="76">
        <f t="shared" si="2312"/>
        <v>0</v>
      </c>
      <c r="CJ1681" s="76">
        <f t="shared" si="2312"/>
        <v>0</v>
      </c>
      <c r="CK1681" s="76">
        <f t="shared" si="2312"/>
        <v>0</v>
      </c>
      <c r="CL1681" s="76">
        <f t="shared" si="2312"/>
        <v>0</v>
      </c>
      <c r="CN1681" s="60"/>
      <c r="CO1681" s="76">
        <f t="shared" ref="CO1681:DK1681" si="2313">CO1659</f>
        <v>0</v>
      </c>
      <c r="CP1681" s="76">
        <f t="shared" si="2313"/>
        <v>0</v>
      </c>
      <c r="CQ1681" s="76">
        <f t="shared" si="2313"/>
        <v>0</v>
      </c>
      <c r="CR1681" s="76">
        <f t="shared" si="2313"/>
        <v>0</v>
      </c>
      <c r="CS1681" s="76">
        <f t="shared" si="2313"/>
        <v>0</v>
      </c>
      <c r="CT1681" s="76">
        <f t="shared" si="2313"/>
        <v>0</v>
      </c>
      <c r="CU1681" s="76">
        <f t="shared" si="2313"/>
        <v>0</v>
      </c>
      <c r="CV1681" s="76">
        <f t="shared" si="2313"/>
        <v>0</v>
      </c>
      <c r="CW1681" s="76">
        <f t="shared" si="2313"/>
        <v>0</v>
      </c>
      <c r="CX1681" s="76">
        <f t="shared" si="2313"/>
        <v>0</v>
      </c>
      <c r="CY1681" s="76">
        <f t="shared" si="2313"/>
        <v>0</v>
      </c>
      <c r="CZ1681" s="76">
        <f t="shared" si="2313"/>
        <v>0</v>
      </c>
      <c r="DA1681" s="76">
        <f t="shared" si="2313"/>
        <v>0</v>
      </c>
      <c r="DB1681" s="76">
        <f t="shared" si="2313"/>
        <v>0</v>
      </c>
      <c r="DC1681" s="76">
        <f t="shared" si="2313"/>
        <v>0</v>
      </c>
      <c r="DD1681" s="76">
        <f t="shared" si="2313"/>
        <v>0</v>
      </c>
      <c r="DE1681" s="76">
        <f t="shared" si="2313"/>
        <v>0</v>
      </c>
      <c r="DF1681" s="76">
        <f t="shared" si="2313"/>
        <v>0</v>
      </c>
      <c r="DG1681" s="76">
        <f t="shared" si="2313"/>
        <v>0</v>
      </c>
      <c r="DH1681" s="76">
        <f t="shared" si="2313"/>
        <v>0</v>
      </c>
      <c r="DI1681" s="76">
        <f t="shared" si="2313"/>
        <v>0</v>
      </c>
      <c r="DJ1681" s="76">
        <f t="shared" si="2313"/>
        <v>0</v>
      </c>
      <c r="DK1681" s="76">
        <f t="shared" si="2313"/>
        <v>0</v>
      </c>
      <c r="DL1681" s="76">
        <f t="shared" ref="DL1681" si="2314">DL1659</f>
        <v>0</v>
      </c>
    </row>
    <row r="1682" spans="1:116" x14ac:dyDescent="0.4">
      <c r="B1682" t="s">
        <v>332</v>
      </c>
      <c r="D1682" t="s">
        <v>775</v>
      </c>
      <c r="E1682" s="8" t="str">
        <f t="shared" ref="E1682" si="2315">ROW()&amp;" "&amp;D1682</f>
        <v>1682 SUBR-S</v>
      </c>
      <c r="G1682" s="241" t="str">
        <f>IFERROR(SUBSTITUTE(TRIM(MID(G1663, SEARCH("-", G1663) + 1, LEN(G1663))),":",""),"no unit")</f>
        <v>secondary revenue driven</v>
      </c>
      <c r="H1682" s="12"/>
      <c r="I1682" s="60"/>
      <c r="J1682" s="60"/>
      <c r="K1682" s="15"/>
      <c r="L1682" s="15"/>
      <c r="M1682" s="15"/>
      <c r="N1682" s="15"/>
      <c r="O1682" s="15"/>
      <c r="P1682" s="15"/>
      <c r="R1682" s="15"/>
      <c r="S1682" s="76"/>
      <c r="T1682" s="76"/>
      <c r="U1682" s="76"/>
      <c r="V1682" s="76"/>
      <c r="W1682" s="76"/>
      <c r="X1682" s="76"/>
      <c r="Y1682" s="76"/>
      <c r="Z1682" s="76"/>
      <c r="AA1682" s="76"/>
      <c r="AB1682" s="76"/>
      <c r="AC1682" s="76"/>
      <c r="AD1682" s="76"/>
      <c r="AE1682" s="76"/>
      <c r="AF1682" s="76"/>
      <c r="AG1682" s="76"/>
      <c r="AH1682" s="76"/>
      <c r="AI1682" s="76"/>
      <c r="AJ1682" s="76"/>
      <c r="AK1682" s="76"/>
      <c r="AL1682" s="76"/>
      <c r="AM1682" s="76"/>
      <c r="AN1682" s="76"/>
      <c r="AO1682" s="76"/>
      <c r="AP1682" s="76"/>
      <c r="AQ1682" s="76"/>
      <c r="AR1682" s="76"/>
      <c r="AS1682" s="76"/>
      <c r="AT1682" s="76"/>
      <c r="AU1682" s="76"/>
      <c r="AV1682" s="76"/>
      <c r="AW1682" s="76"/>
      <c r="AX1682" s="76"/>
      <c r="AY1682" s="76"/>
      <c r="AZ1682" s="76"/>
      <c r="BA1682" s="76"/>
      <c r="BB1682" s="76"/>
      <c r="BC1682" s="76"/>
      <c r="BD1682" s="76"/>
      <c r="BE1682" s="76"/>
      <c r="BF1682" s="76"/>
      <c r="BG1682" s="76"/>
      <c r="BH1682" s="76"/>
      <c r="BI1682" s="76"/>
      <c r="BJ1682" s="76"/>
      <c r="BK1682" s="76"/>
      <c r="BL1682" s="76"/>
      <c r="BM1682" s="76"/>
      <c r="BN1682" s="76"/>
      <c r="BO1682" s="76"/>
      <c r="BP1682" s="76"/>
      <c r="BQ1682" s="76"/>
      <c r="BR1682" s="76"/>
      <c r="BS1682" s="76"/>
      <c r="BT1682" s="76"/>
      <c r="BU1682" s="76"/>
      <c r="BV1682" s="76"/>
      <c r="BW1682" s="76"/>
      <c r="BX1682" s="76"/>
      <c r="BY1682" s="76"/>
      <c r="BZ1682" s="76"/>
      <c r="CA1682" s="76"/>
      <c r="CB1682" s="76"/>
      <c r="CC1682" s="76"/>
      <c r="CD1682" s="76"/>
      <c r="CE1682" s="76"/>
      <c r="CF1682" s="76"/>
      <c r="CG1682" s="76"/>
      <c r="CH1682" s="76"/>
      <c r="CI1682" s="76"/>
      <c r="CJ1682" s="76"/>
      <c r="CK1682" s="76"/>
      <c r="CL1682" s="76"/>
      <c r="CN1682" s="60"/>
      <c r="CO1682" s="76"/>
      <c r="CP1682" s="76"/>
      <c r="CQ1682" s="76"/>
      <c r="CR1682" s="76"/>
      <c r="CS1682" s="76"/>
      <c r="CT1682" s="76"/>
      <c r="CU1682" s="76"/>
      <c r="CV1682" s="76"/>
      <c r="CW1682" s="76"/>
      <c r="CX1682" s="76"/>
      <c r="CY1682" s="76"/>
      <c r="CZ1682" s="76"/>
      <c r="DA1682" s="76"/>
      <c r="DB1682" s="76"/>
      <c r="DC1682" s="76"/>
      <c r="DD1682" s="76"/>
      <c r="DE1682" s="76"/>
      <c r="DF1682" s="76"/>
      <c r="DG1682" s="76"/>
      <c r="DH1682" s="76"/>
      <c r="DI1682" s="76"/>
      <c r="DJ1682" s="76"/>
      <c r="DK1682" s="76"/>
      <c r="DL1682" s="76"/>
    </row>
    <row r="1683" spans="1:116" x14ac:dyDescent="0.4">
      <c r="B1683" t="s">
        <v>332</v>
      </c>
      <c r="D1683" t="s">
        <v>775</v>
      </c>
      <c r="E1683" s="8" t="str">
        <f t="shared" si="2292"/>
        <v>1683 SUBR-S</v>
      </c>
      <c r="G1683" s="8" t="str">
        <f t="shared" si="2299"/>
        <v>Secondary revenue driver</v>
      </c>
      <c r="H1683" s="12"/>
      <c r="I1683" s="60"/>
      <c r="J1683" s="60"/>
      <c r="K1683" s="15"/>
      <c r="L1683" s="15"/>
      <c r="M1683" s="15"/>
      <c r="N1683" s="15"/>
      <c r="O1683" s="15"/>
      <c r="P1683" s="15"/>
      <c r="R1683" s="15"/>
      <c r="S1683" s="203" t="str">
        <f>ADDRESS(ROW(S1675),COLUMN(S1675),2)</f>
        <v>S$1675</v>
      </c>
      <c r="T1683" s="203" t="str">
        <f t="shared" ref="T1683:CE1683" si="2316">ADDRESS(ROW(T1675),COLUMN(T1675),2)</f>
        <v>T$1675</v>
      </c>
      <c r="U1683" s="203" t="str">
        <f t="shared" si="2316"/>
        <v>U$1675</v>
      </c>
      <c r="V1683" s="203" t="str">
        <f t="shared" si="2316"/>
        <v>V$1675</v>
      </c>
      <c r="W1683" s="203" t="str">
        <f t="shared" si="2316"/>
        <v>W$1675</v>
      </c>
      <c r="X1683" s="203" t="str">
        <f t="shared" si="2316"/>
        <v>X$1675</v>
      </c>
      <c r="Y1683" s="203" t="str">
        <f t="shared" si="2316"/>
        <v>Y$1675</v>
      </c>
      <c r="Z1683" s="203" t="str">
        <f t="shared" si="2316"/>
        <v>Z$1675</v>
      </c>
      <c r="AA1683" s="203" t="str">
        <f t="shared" si="2316"/>
        <v>AA$1675</v>
      </c>
      <c r="AB1683" s="203" t="str">
        <f t="shared" si="2316"/>
        <v>AB$1675</v>
      </c>
      <c r="AC1683" s="203" t="str">
        <f t="shared" si="2316"/>
        <v>AC$1675</v>
      </c>
      <c r="AD1683" s="203" t="str">
        <f t="shared" si="2316"/>
        <v>AD$1675</v>
      </c>
      <c r="AE1683" s="203" t="str">
        <f t="shared" si="2316"/>
        <v>AE$1675</v>
      </c>
      <c r="AF1683" s="203" t="str">
        <f t="shared" si="2316"/>
        <v>AF$1675</v>
      </c>
      <c r="AG1683" s="203" t="str">
        <f t="shared" si="2316"/>
        <v>AG$1675</v>
      </c>
      <c r="AH1683" s="203" t="str">
        <f t="shared" si="2316"/>
        <v>AH$1675</v>
      </c>
      <c r="AI1683" s="203" t="str">
        <f t="shared" si="2316"/>
        <v>AI$1675</v>
      </c>
      <c r="AJ1683" s="203" t="str">
        <f t="shared" si="2316"/>
        <v>AJ$1675</v>
      </c>
      <c r="AK1683" s="203" t="str">
        <f t="shared" si="2316"/>
        <v>AK$1675</v>
      </c>
      <c r="AL1683" s="203" t="str">
        <f t="shared" si="2316"/>
        <v>AL$1675</v>
      </c>
      <c r="AM1683" s="203" t="str">
        <f t="shared" si="2316"/>
        <v>AM$1675</v>
      </c>
      <c r="AN1683" s="203" t="str">
        <f t="shared" si="2316"/>
        <v>AN$1675</v>
      </c>
      <c r="AO1683" s="203" t="str">
        <f t="shared" si="2316"/>
        <v>AO$1675</v>
      </c>
      <c r="AP1683" s="203" t="str">
        <f t="shared" si="2316"/>
        <v>AP$1675</v>
      </c>
      <c r="AQ1683" s="203" t="str">
        <f t="shared" si="2316"/>
        <v>AQ$1675</v>
      </c>
      <c r="AR1683" s="203" t="str">
        <f t="shared" si="2316"/>
        <v>AR$1675</v>
      </c>
      <c r="AS1683" s="203" t="str">
        <f t="shared" si="2316"/>
        <v>AS$1675</v>
      </c>
      <c r="AT1683" s="203" t="str">
        <f t="shared" si="2316"/>
        <v>AT$1675</v>
      </c>
      <c r="AU1683" s="203" t="str">
        <f t="shared" si="2316"/>
        <v>AU$1675</v>
      </c>
      <c r="AV1683" s="203" t="str">
        <f t="shared" si="2316"/>
        <v>AV$1675</v>
      </c>
      <c r="AW1683" s="203" t="str">
        <f t="shared" si="2316"/>
        <v>AW$1675</v>
      </c>
      <c r="AX1683" s="203" t="str">
        <f t="shared" si="2316"/>
        <v>AX$1675</v>
      </c>
      <c r="AY1683" s="203" t="str">
        <f t="shared" si="2316"/>
        <v>AY$1675</v>
      </c>
      <c r="AZ1683" s="203" t="str">
        <f t="shared" si="2316"/>
        <v>AZ$1675</v>
      </c>
      <c r="BA1683" s="203" t="str">
        <f t="shared" si="2316"/>
        <v>BA$1675</v>
      </c>
      <c r="BB1683" s="203" t="str">
        <f t="shared" si="2316"/>
        <v>BB$1675</v>
      </c>
      <c r="BC1683" s="203" t="str">
        <f t="shared" si="2316"/>
        <v>BC$1675</v>
      </c>
      <c r="BD1683" s="203" t="str">
        <f t="shared" si="2316"/>
        <v>BD$1675</v>
      </c>
      <c r="BE1683" s="203" t="str">
        <f t="shared" si="2316"/>
        <v>BE$1675</v>
      </c>
      <c r="BF1683" s="203" t="str">
        <f t="shared" si="2316"/>
        <v>BF$1675</v>
      </c>
      <c r="BG1683" s="203" t="str">
        <f t="shared" si="2316"/>
        <v>BG$1675</v>
      </c>
      <c r="BH1683" s="203" t="str">
        <f t="shared" si="2316"/>
        <v>BH$1675</v>
      </c>
      <c r="BI1683" s="203" t="str">
        <f t="shared" si="2316"/>
        <v>BI$1675</v>
      </c>
      <c r="BJ1683" s="203" t="str">
        <f t="shared" si="2316"/>
        <v>BJ$1675</v>
      </c>
      <c r="BK1683" s="203" t="str">
        <f t="shared" si="2316"/>
        <v>BK$1675</v>
      </c>
      <c r="BL1683" s="203" t="str">
        <f t="shared" si="2316"/>
        <v>BL$1675</v>
      </c>
      <c r="BM1683" s="203" t="str">
        <f t="shared" si="2316"/>
        <v>BM$1675</v>
      </c>
      <c r="BN1683" s="203" t="str">
        <f t="shared" si="2316"/>
        <v>BN$1675</v>
      </c>
      <c r="BO1683" s="203" t="str">
        <f t="shared" si="2316"/>
        <v>BO$1675</v>
      </c>
      <c r="BP1683" s="203" t="str">
        <f t="shared" si="2316"/>
        <v>BP$1675</v>
      </c>
      <c r="BQ1683" s="203" t="str">
        <f t="shared" si="2316"/>
        <v>BQ$1675</v>
      </c>
      <c r="BR1683" s="203" t="str">
        <f t="shared" si="2316"/>
        <v>BR$1675</v>
      </c>
      <c r="BS1683" s="203" t="str">
        <f t="shared" si="2316"/>
        <v>BS$1675</v>
      </c>
      <c r="BT1683" s="203" t="str">
        <f t="shared" si="2316"/>
        <v>BT$1675</v>
      </c>
      <c r="BU1683" s="203" t="str">
        <f t="shared" si="2316"/>
        <v>BU$1675</v>
      </c>
      <c r="BV1683" s="203" t="str">
        <f t="shared" si="2316"/>
        <v>BV$1675</v>
      </c>
      <c r="BW1683" s="203" t="str">
        <f t="shared" si="2316"/>
        <v>BW$1675</v>
      </c>
      <c r="BX1683" s="203" t="str">
        <f t="shared" si="2316"/>
        <v>BX$1675</v>
      </c>
      <c r="BY1683" s="203" t="str">
        <f t="shared" si="2316"/>
        <v>BY$1675</v>
      </c>
      <c r="BZ1683" s="203" t="str">
        <f t="shared" si="2316"/>
        <v>BZ$1675</v>
      </c>
      <c r="CA1683" s="203" t="str">
        <f t="shared" si="2316"/>
        <v>CA$1675</v>
      </c>
      <c r="CB1683" s="203" t="str">
        <f t="shared" si="2316"/>
        <v>CB$1675</v>
      </c>
      <c r="CC1683" s="203" t="str">
        <f t="shared" si="2316"/>
        <v>CC$1675</v>
      </c>
      <c r="CD1683" s="203" t="str">
        <f t="shared" si="2316"/>
        <v>CD$1675</v>
      </c>
      <c r="CE1683" s="203" t="str">
        <f t="shared" si="2316"/>
        <v>CE$1675</v>
      </c>
      <c r="CF1683" s="203" t="str">
        <f t="shared" ref="CF1683:CL1683" si="2317">ADDRESS(ROW(CF1675),COLUMN(CF1675),2)</f>
        <v>CF$1675</v>
      </c>
      <c r="CG1683" s="203" t="str">
        <f t="shared" si="2317"/>
        <v>CG$1675</v>
      </c>
      <c r="CH1683" s="203" t="str">
        <f t="shared" si="2317"/>
        <v>CH$1675</v>
      </c>
      <c r="CI1683" s="203" t="str">
        <f t="shared" si="2317"/>
        <v>CI$1675</v>
      </c>
      <c r="CJ1683" s="203" t="str">
        <f t="shared" si="2317"/>
        <v>CJ$1675</v>
      </c>
      <c r="CK1683" s="203" t="str">
        <f t="shared" si="2317"/>
        <v>CK$1675</v>
      </c>
      <c r="CL1683" s="203" t="str">
        <f t="shared" si="2317"/>
        <v>CL$1675</v>
      </c>
      <c r="CN1683" s="60"/>
      <c r="CO1683" s="203" t="str">
        <f t="shared" ref="CO1683:DK1683" si="2318">ADDRESS(ROW(CO1675),COLUMN(CO1675),2)</f>
        <v>CO$1675</v>
      </c>
      <c r="CP1683" s="203" t="str">
        <f t="shared" si="2318"/>
        <v>CP$1675</v>
      </c>
      <c r="CQ1683" s="203" t="str">
        <f t="shared" si="2318"/>
        <v>CQ$1675</v>
      </c>
      <c r="CR1683" s="203" t="str">
        <f t="shared" si="2318"/>
        <v>CR$1675</v>
      </c>
      <c r="CS1683" s="203" t="str">
        <f t="shared" si="2318"/>
        <v>CS$1675</v>
      </c>
      <c r="CT1683" s="203" t="str">
        <f t="shared" si="2318"/>
        <v>CT$1675</v>
      </c>
      <c r="CU1683" s="203" t="str">
        <f t="shared" si="2318"/>
        <v>CU$1675</v>
      </c>
      <c r="CV1683" s="203" t="str">
        <f t="shared" si="2318"/>
        <v>CV$1675</v>
      </c>
      <c r="CW1683" s="203" t="str">
        <f t="shared" si="2318"/>
        <v>CW$1675</v>
      </c>
      <c r="CX1683" s="203" t="str">
        <f t="shared" si="2318"/>
        <v>CX$1675</v>
      </c>
      <c r="CY1683" s="203" t="str">
        <f t="shared" si="2318"/>
        <v>CY$1675</v>
      </c>
      <c r="CZ1683" s="203" t="str">
        <f t="shared" si="2318"/>
        <v>CZ$1675</v>
      </c>
      <c r="DA1683" s="203" t="str">
        <f t="shared" si="2318"/>
        <v>DA$1675</v>
      </c>
      <c r="DB1683" s="203" t="str">
        <f t="shared" si="2318"/>
        <v>DB$1675</v>
      </c>
      <c r="DC1683" s="203" t="str">
        <f t="shared" si="2318"/>
        <v>DC$1675</v>
      </c>
      <c r="DD1683" s="203" t="str">
        <f t="shared" si="2318"/>
        <v>DD$1675</v>
      </c>
      <c r="DE1683" s="203" t="str">
        <f t="shared" si="2318"/>
        <v>DE$1675</v>
      </c>
      <c r="DF1683" s="203" t="str">
        <f t="shared" si="2318"/>
        <v>DF$1675</v>
      </c>
      <c r="DG1683" s="203" t="str">
        <f t="shared" si="2318"/>
        <v>DG$1675</v>
      </c>
      <c r="DH1683" s="203" t="str">
        <f t="shared" si="2318"/>
        <v>DH$1675</v>
      </c>
      <c r="DI1683" s="203" t="str">
        <f t="shared" si="2318"/>
        <v>DI$1675</v>
      </c>
      <c r="DJ1683" s="203" t="str">
        <f t="shared" si="2318"/>
        <v>DJ$1675</v>
      </c>
      <c r="DK1683" s="203" t="str">
        <f t="shared" si="2318"/>
        <v>DK$1675</v>
      </c>
      <c r="DL1683" s="203" t="str">
        <f t="shared" ref="DL1683" si="2319">ADDRESS(ROW(DL1675),COLUMN(DL1675),2)</f>
        <v>DL$1675</v>
      </c>
    </row>
    <row r="1684" spans="1:116" x14ac:dyDescent="0.4">
      <c r="B1684" t="s">
        <v>332</v>
      </c>
      <c r="D1684" t="s">
        <v>775</v>
      </c>
      <c r="E1684" s="8" t="str">
        <f t="shared" si="2292"/>
        <v>1684 SUBR-S</v>
      </c>
      <c r="G1684" s="8" t="str">
        <f t="shared" si="2299"/>
        <v>Secondary volume driver</v>
      </c>
      <c r="H1684" s="12"/>
      <c r="I1684" s="60"/>
      <c r="J1684" s="60"/>
      <c r="K1684" s="15"/>
      <c r="L1684" s="15"/>
      <c r="M1684" s="15"/>
      <c r="N1684" s="15"/>
      <c r="O1684" s="15"/>
      <c r="P1684" s="15"/>
      <c r="R1684" s="15"/>
      <c r="S1684" s="203" t="str">
        <f>ADDRESS(ROW(S1670),COLUMN(S1670),2)</f>
        <v>S$1670</v>
      </c>
      <c r="T1684" s="203" t="str">
        <f t="shared" ref="T1684:CE1684" si="2320">ADDRESS(ROW(T1670),COLUMN(T1670),2)</f>
        <v>T$1670</v>
      </c>
      <c r="U1684" s="203" t="str">
        <f t="shared" si="2320"/>
        <v>U$1670</v>
      </c>
      <c r="V1684" s="203" t="str">
        <f t="shared" si="2320"/>
        <v>V$1670</v>
      </c>
      <c r="W1684" s="203" t="str">
        <f t="shared" si="2320"/>
        <v>W$1670</v>
      </c>
      <c r="X1684" s="203" t="str">
        <f t="shared" si="2320"/>
        <v>X$1670</v>
      </c>
      <c r="Y1684" s="203" t="str">
        <f t="shared" si="2320"/>
        <v>Y$1670</v>
      </c>
      <c r="Z1684" s="203" t="str">
        <f t="shared" si="2320"/>
        <v>Z$1670</v>
      </c>
      <c r="AA1684" s="203" t="str">
        <f t="shared" si="2320"/>
        <v>AA$1670</v>
      </c>
      <c r="AB1684" s="203" t="str">
        <f t="shared" si="2320"/>
        <v>AB$1670</v>
      </c>
      <c r="AC1684" s="203" t="str">
        <f t="shared" si="2320"/>
        <v>AC$1670</v>
      </c>
      <c r="AD1684" s="203" t="str">
        <f t="shared" si="2320"/>
        <v>AD$1670</v>
      </c>
      <c r="AE1684" s="203" t="str">
        <f t="shared" si="2320"/>
        <v>AE$1670</v>
      </c>
      <c r="AF1684" s="203" t="str">
        <f t="shared" si="2320"/>
        <v>AF$1670</v>
      </c>
      <c r="AG1684" s="203" t="str">
        <f t="shared" si="2320"/>
        <v>AG$1670</v>
      </c>
      <c r="AH1684" s="203" t="str">
        <f t="shared" si="2320"/>
        <v>AH$1670</v>
      </c>
      <c r="AI1684" s="203" t="str">
        <f t="shared" si="2320"/>
        <v>AI$1670</v>
      </c>
      <c r="AJ1684" s="203" t="str">
        <f t="shared" si="2320"/>
        <v>AJ$1670</v>
      </c>
      <c r="AK1684" s="203" t="str">
        <f t="shared" si="2320"/>
        <v>AK$1670</v>
      </c>
      <c r="AL1684" s="203" t="str">
        <f t="shared" si="2320"/>
        <v>AL$1670</v>
      </c>
      <c r="AM1684" s="203" t="str">
        <f t="shared" si="2320"/>
        <v>AM$1670</v>
      </c>
      <c r="AN1684" s="203" t="str">
        <f t="shared" si="2320"/>
        <v>AN$1670</v>
      </c>
      <c r="AO1684" s="203" t="str">
        <f t="shared" si="2320"/>
        <v>AO$1670</v>
      </c>
      <c r="AP1684" s="203" t="str">
        <f t="shared" si="2320"/>
        <v>AP$1670</v>
      </c>
      <c r="AQ1684" s="203" t="str">
        <f t="shared" si="2320"/>
        <v>AQ$1670</v>
      </c>
      <c r="AR1684" s="203" t="str">
        <f t="shared" si="2320"/>
        <v>AR$1670</v>
      </c>
      <c r="AS1684" s="203" t="str">
        <f t="shared" si="2320"/>
        <v>AS$1670</v>
      </c>
      <c r="AT1684" s="203" t="str">
        <f t="shared" si="2320"/>
        <v>AT$1670</v>
      </c>
      <c r="AU1684" s="203" t="str">
        <f t="shared" si="2320"/>
        <v>AU$1670</v>
      </c>
      <c r="AV1684" s="203" t="str">
        <f t="shared" si="2320"/>
        <v>AV$1670</v>
      </c>
      <c r="AW1684" s="203" t="str">
        <f t="shared" si="2320"/>
        <v>AW$1670</v>
      </c>
      <c r="AX1684" s="203" t="str">
        <f t="shared" si="2320"/>
        <v>AX$1670</v>
      </c>
      <c r="AY1684" s="203" t="str">
        <f t="shared" si="2320"/>
        <v>AY$1670</v>
      </c>
      <c r="AZ1684" s="203" t="str">
        <f t="shared" si="2320"/>
        <v>AZ$1670</v>
      </c>
      <c r="BA1684" s="203" t="str">
        <f t="shared" si="2320"/>
        <v>BA$1670</v>
      </c>
      <c r="BB1684" s="203" t="str">
        <f t="shared" si="2320"/>
        <v>BB$1670</v>
      </c>
      <c r="BC1684" s="203" t="str">
        <f t="shared" si="2320"/>
        <v>BC$1670</v>
      </c>
      <c r="BD1684" s="203" t="str">
        <f t="shared" si="2320"/>
        <v>BD$1670</v>
      </c>
      <c r="BE1684" s="203" t="str">
        <f t="shared" si="2320"/>
        <v>BE$1670</v>
      </c>
      <c r="BF1684" s="203" t="str">
        <f t="shared" si="2320"/>
        <v>BF$1670</v>
      </c>
      <c r="BG1684" s="203" t="str">
        <f t="shared" si="2320"/>
        <v>BG$1670</v>
      </c>
      <c r="BH1684" s="203" t="str">
        <f t="shared" si="2320"/>
        <v>BH$1670</v>
      </c>
      <c r="BI1684" s="203" t="str">
        <f t="shared" si="2320"/>
        <v>BI$1670</v>
      </c>
      <c r="BJ1684" s="203" t="str">
        <f t="shared" si="2320"/>
        <v>BJ$1670</v>
      </c>
      <c r="BK1684" s="203" t="str">
        <f t="shared" si="2320"/>
        <v>BK$1670</v>
      </c>
      <c r="BL1684" s="203" t="str">
        <f t="shared" si="2320"/>
        <v>BL$1670</v>
      </c>
      <c r="BM1684" s="203" t="str">
        <f t="shared" si="2320"/>
        <v>BM$1670</v>
      </c>
      <c r="BN1684" s="203" t="str">
        <f t="shared" si="2320"/>
        <v>BN$1670</v>
      </c>
      <c r="BO1684" s="203" t="str">
        <f t="shared" si="2320"/>
        <v>BO$1670</v>
      </c>
      <c r="BP1684" s="203" t="str">
        <f t="shared" si="2320"/>
        <v>BP$1670</v>
      </c>
      <c r="BQ1684" s="203" t="str">
        <f t="shared" si="2320"/>
        <v>BQ$1670</v>
      </c>
      <c r="BR1684" s="203" t="str">
        <f t="shared" si="2320"/>
        <v>BR$1670</v>
      </c>
      <c r="BS1684" s="203" t="str">
        <f t="shared" si="2320"/>
        <v>BS$1670</v>
      </c>
      <c r="BT1684" s="203" t="str">
        <f t="shared" si="2320"/>
        <v>BT$1670</v>
      </c>
      <c r="BU1684" s="203" t="str">
        <f t="shared" si="2320"/>
        <v>BU$1670</v>
      </c>
      <c r="BV1684" s="203" t="str">
        <f t="shared" si="2320"/>
        <v>BV$1670</v>
      </c>
      <c r="BW1684" s="203" t="str">
        <f t="shared" si="2320"/>
        <v>BW$1670</v>
      </c>
      <c r="BX1684" s="203" t="str">
        <f t="shared" si="2320"/>
        <v>BX$1670</v>
      </c>
      <c r="BY1684" s="203" t="str">
        <f t="shared" si="2320"/>
        <v>BY$1670</v>
      </c>
      <c r="BZ1684" s="203" t="str">
        <f t="shared" si="2320"/>
        <v>BZ$1670</v>
      </c>
      <c r="CA1684" s="203" t="str">
        <f t="shared" si="2320"/>
        <v>CA$1670</v>
      </c>
      <c r="CB1684" s="203" t="str">
        <f t="shared" si="2320"/>
        <v>CB$1670</v>
      </c>
      <c r="CC1684" s="203" t="str">
        <f t="shared" si="2320"/>
        <v>CC$1670</v>
      </c>
      <c r="CD1684" s="203" t="str">
        <f t="shared" si="2320"/>
        <v>CD$1670</v>
      </c>
      <c r="CE1684" s="203" t="str">
        <f t="shared" si="2320"/>
        <v>CE$1670</v>
      </c>
      <c r="CF1684" s="203" t="str">
        <f t="shared" ref="CF1684:CL1684" si="2321">ADDRESS(ROW(CF1670),COLUMN(CF1670),2)</f>
        <v>CF$1670</v>
      </c>
      <c r="CG1684" s="203" t="str">
        <f t="shared" si="2321"/>
        <v>CG$1670</v>
      </c>
      <c r="CH1684" s="203" t="str">
        <f t="shared" si="2321"/>
        <v>CH$1670</v>
      </c>
      <c r="CI1684" s="203" t="str">
        <f t="shared" si="2321"/>
        <v>CI$1670</v>
      </c>
      <c r="CJ1684" s="203" t="str">
        <f t="shared" si="2321"/>
        <v>CJ$1670</v>
      </c>
      <c r="CK1684" s="203" t="str">
        <f t="shared" si="2321"/>
        <v>CK$1670</v>
      </c>
      <c r="CL1684" s="203" t="str">
        <f t="shared" si="2321"/>
        <v>CL$1670</v>
      </c>
      <c r="CN1684" s="60"/>
      <c r="CO1684" s="203" t="str">
        <f t="shared" ref="CO1684:DK1684" si="2322">ADDRESS(ROW(CO1670),COLUMN(CO1670),2)</f>
        <v>CO$1670</v>
      </c>
      <c r="CP1684" s="203" t="str">
        <f t="shared" si="2322"/>
        <v>CP$1670</v>
      </c>
      <c r="CQ1684" s="203" t="str">
        <f t="shared" si="2322"/>
        <v>CQ$1670</v>
      </c>
      <c r="CR1684" s="203" t="str">
        <f t="shared" si="2322"/>
        <v>CR$1670</v>
      </c>
      <c r="CS1684" s="203" t="str">
        <f t="shared" si="2322"/>
        <v>CS$1670</v>
      </c>
      <c r="CT1684" s="203" t="str">
        <f t="shared" si="2322"/>
        <v>CT$1670</v>
      </c>
      <c r="CU1684" s="203" t="str">
        <f t="shared" si="2322"/>
        <v>CU$1670</v>
      </c>
      <c r="CV1684" s="203" t="str">
        <f t="shared" si="2322"/>
        <v>CV$1670</v>
      </c>
      <c r="CW1684" s="203" t="str">
        <f t="shared" si="2322"/>
        <v>CW$1670</v>
      </c>
      <c r="CX1684" s="203" t="str">
        <f t="shared" si="2322"/>
        <v>CX$1670</v>
      </c>
      <c r="CY1684" s="203" t="str">
        <f t="shared" si="2322"/>
        <v>CY$1670</v>
      </c>
      <c r="CZ1684" s="203" t="str">
        <f t="shared" si="2322"/>
        <v>CZ$1670</v>
      </c>
      <c r="DA1684" s="203" t="str">
        <f t="shared" si="2322"/>
        <v>DA$1670</v>
      </c>
      <c r="DB1684" s="203" t="str">
        <f t="shared" si="2322"/>
        <v>DB$1670</v>
      </c>
      <c r="DC1684" s="203" t="str">
        <f t="shared" si="2322"/>
        <v>DC$1670</v>
      </c>
      <c r="DD1684" s="203" t="str">
        <f t="shared" si="2322"/>
        <v>DD$1670</v>
      </c>
      <c r="DE1684" s="203" t="str">
        <f t="shared" si="2322"/>
        <v>DE$1670</v>
      </c>
      <c r="DF1684" s="203" t="str">
        <f t="shared" si="2322"/>
        <v>DF$1670</v>
      </c>
      <c r="DG1684" s="203" t="str">
        <f t="shared" si="2322"/>
        <v>DG$1670</v>
      </c>
      <c r="DH1684" s="203" t="str">
        <f t="shared" si="2322"/>
        <v>DH$1670</v>
      </c>
      <c r="DI1684" s="203" t="str">
        <f t="shared" si="2322"/>
        <v>DI$1670</v>
      </c>
      <c r="DJ1684" s="203" t="str">
        <f t="shared" si="2322"/>
        <v>DJ$1670</v>
      </c>
      <c r="DK1684" s="203" t="str">
        <f t="shared" si="2322"/>
        <v>DK$1670</v>
      </c>
      <c r="DL1684" s="203" t="str">
        <f t="shared" ref="DL1684" si="2323">ADDRESS(ROW(DL1670),COLUMN(DL1670),2)</f>
        <v>DL$1670</v>
      </c>
    </row>
    <row r="1685" spans="1:116" x14ac:dyDescent="0.4">
      <c r="CO1685" s="8"/>
      <c r="CP1685" s="8"/>
      <c r="CQ1685" s="8"/>
      <c r="CR1685" s="8"/>
      <c r="CS1685" s="8"/>
      <c r="CT1685" s="8"/>
      <c r="CU1685" s="8"/>
      <c r="CV1685" s="8"/>
      <c r="CW1685" s="8"/>
      <c r="CX1685" s="8"/>
      <c r="CY1685" s="8"/>
      <c r="CZ1685" s="8"/>
      <c r="DA1685" s="8"/>
      <c r="DB1685" s="8"/>
      <c r="DC1685" s="8"/>
      <c r="DD1685" s="8"/>
      <c r="DE1685" s="8"/>
      <c r="DF1685" s="8"/>
      <c r="DG1685" s="8"/>
      <c r="DH1685" s="8"/>
      <c r="DI1685" s="8"/>
      <c r="DJ1685" s="8"/>
      <c r="DK1685" s="8"/>
      <c r="DL1685" s="8"/>
    </row>
    <row r="1686" spans="1:116" x14ac:dyDescent="0.4">
      <c r="A1686" s="174"/>
      <c r="E1686" s="8"/>
      <c r="G1686" s="175" t="s">
        <v>490</v>
      </c>
      <c r="H1686" s="174"/>
      <c r="I1686" s="176"/>
      <c r="J1686" s="176"/>
      <c r="K1686" s="197"/>
      <c r="L1686" s="197"/>
      <c r="M1686" s="197"/>
      <c r="N1686" s="197"/>
      <c r="O1686" s="197"/>
      <c r="P1686" s="197"/>
      <c r="R1686" s="198"/>
      <c r="S1686" s="174"/>
      <c r="T1686" s="174"/>
      <c r="U1686" s="174"/>
      <c r="V1686" s="174"/>
      <c r="W1686" s="174"/>
      <c r="X1686" s="174"/>
      <c r="Y1686" s="174"/>
      <c r="Z1686" s="174"/>
      <c r="AA1686" s="174"/>
      <c r="AB1686" s="174"/>
      <c r="AC1686" s="174"/>
      <c r="AD1686" s="174"/>
      <c r="AE1686" s="174"/>
      <c r="AF1686" s="174"/>
      <c r="AG1686" s="174"/>
      <c r="AH1686" s="174"/>
      <c r="AI1686" s="174"/>
      <c r="AJ1686" s="174"/>
      <c r="AK1686" s="174"/>
      <c r="AL1686" s="174"/>
      <c r="AM1686" s="174"/>
      <c r="AN1686" s="174"/>
      <c r="AO1686" s="174"/>
      <c r="AP1686" s="174"/>
      <c r="AQ1686" s="174"/>
      <c r="AR1686" s="174"/>
      <c r="AS1686" s="174"/>
      <c r="AT1686" s="174"/>
      <c r="AU1686" s="174"/>
      <c r="AV1686" s="174"/>
      <c r="AW1686" s="174"/>
      <c r="AX1686" s="174"/>
      <c r="AY1686" s="174"/>
      <c r="AZ1686" s="174"/>
      <c r="BA1686" s="174"/>
      <c r="BB1686" s="174"/>
      <c r="BC1686" s="174"/>
      <c r="BD1686" s="174"/>
      <c r="BE1686" s="174"/>
      <c r="BF1686" s="174"/>
      <c r="BG1686" s="174"/>
      <c r="BH1686" s="174"/>
      <c r="BI1686" s="174"/>
      <c r="BJ1686" s="174"/>
      <c r="BK1686" s="174"/>
      <c r="BL1686" s="174"/>
      <c r="BM1686" s="174"/>
      <c r="BN1686" s="174"/>
      <c r="BO1686" s="174"/>
      <c r="BP1686" s="174"/>
      <c r="BQ1686" s="174"/>
      <c r="BR1686" s="174"/>
      <c r="BS1686" s="174"/>
      <c r="BT1686" s="174"/>
      <c r="BU1686" s="174"/>
      <c r="BV1686" s="174"/>
      <c r="BW1686" s="174"/>
      <c r="BX1686" s="174"/>
      <c r="BY1686" s="174"/>
      <c r="BZ1686" s="174"/>
      <c r="CA1686" s="174"/>
      <c r="CB1686" s="174"/>
      <c r="CC1686" s="174"/>
      <c r="CD1686" s="174"/>
      <c r="CE1686" s="174"/>
      <c r="CF1686" s="174"/>
      <c r="CG1686" s="174"/>
      <c r="CH1686" s="174"/>
      <c r="CI1686" s="174"/>
      <c r="CJ1686" s="174"/>
      <c r="CK1686" s="174"/>
      <c r="CL1686" s="174"/>
      <c r="CN1686" s="176"/>
      <c r="CO1686" s="174"/>
      <c r="CP1686" s="174"/>
      <c r="CQ1686" s="174"/>
      <c r="CR1686" s="174"/>
      <c r="CS1686" s="174"/>
      <c r="CT1686" s="174"/>
      <c r="CU1686" s="174"/>
      <c r="CV1686" s="174"/>
      <c r="CW1686" s="174"/>
      <c r="CX1686" s="174"/>
      <c r="CY1686" s="174"/>
      <c r="CZ1686" s="174"/>
      <c r="DA1686" s="174"/>
      <c r="DB1686" s="174"/>
      <c r="DC1686" s="174"/>
      <c r="DD1686" s="174"/>
      <c r="DE1686" s="174"/>
      <c r="DF1686" s="174"/>
      <c r="DG1686" s="174"/>
      <c r="DH1686" s="174"/>
      <c r="DI1686" s="174"/>
      <c r="DJ1686" s="174"/>
      <c r="DK1686" s="174"/>
      <c r="DL1686" s="174"/>
    </row>
    <row r="1687" spans="1:116" x14ac:dyDescent="0.4">
      <c r="A1687" s="174"/>
      <c r="E1687" s="8"/>
      <c r="G1687" s="175" t="s">
        <v>492</v>
      </c>
      <c r="H1687" s="174"/>
      <c r="I1687" s="176"/>
      <c r="J1687" s="176"/>
      <c r="K1687" s="197"/>
      <c r="L1687" s="197"/>
      <c r="M1687" s="197"/>
      <c r="N1687" s="197"/>
      <c r="O1687" s="197"/>
      <c r="P1687" s="197"/>
      <c r="R1687" s="198"/>
      <c r="S1687" s="174"/>
      <c r="T1687" s="174"/>
      <c r="U1687" s="174"/>
      <c r="V1687" s="174"/>
      <c r="W1687" s="174"/>
      <c r="X1687" s="174"/>
      <c r="Y1687" s="174"/>
      <c r="Z1687" s="174"/>
      <c r="AA1687" s="174"/>
      <c r="AB1687" s="174"/>
      <c r="AC1687" s="174"/>
      <c r="AD1687" s="174"/>
      <c r="AE1687" s="174"/>
      <c r="AF1687" s="174"/>
      <c r="AG1687" s="174"/>
      <c r="AH1687" s="174"/>
      <c r="AI1687" s="174"/>
      <c r="AJ1687" s="174"/>
      <c r="AK1687" s="174"/>
      <c r="AL1687" s="174"/>
      <c r="AM1687" s="174"/>
      <c r="AN1687" s="174"/>
      <c r="AO1687" s="174"/>
      <c r="AP1687" s="174"/>
      <c r="AQ1687" s="174"/>
      <c r="AR1687" s="174"/>
      <c r="AS1687" s="174"/>
      <c r="AT1687" s="174"/>
      <c r="AU1687" s="174"/>
      <c r="AV1687" s="174"/>
      <c r="AW1687" s="174"/>
      <c r="AX1687" s="174"/>
      <c r="AY1687" s="174"/>
      <c r="AZ1687" s="174"/>
      <c r="BA1687" s="174"/>
      <c r="BB1687" s="174"/>
      <c r="BC1687" s="174"/>
      <c r="BD1687" s="174"/>
      <c r="BE1687" s="174"/>
      <c r="BF1687" s="174"/>
      <c r="BG1687" s="174"/>
      <c r="BH1687" s="174"/>
      <c r="BI1687" s="174"/>
      <c r="BJ1687" s="174"/>
      <c r="BK1687" s="174"/>
      <c r="BL1687" s="174"/>
      <c r="BM1687" s="174"/>
      <c r="BN1687" s="174"/>
      <c r="BO1687" s="174"/>
      <c r="BP1687" s="174"/>
      <c r="BQ1687" s="174"/>
      <c r="BR1687" s="174"/>
      <c r="BS1687" s="174"/>
      <c r="BT1687" s="174"/>
      <c r="BU1687" s="174"/>
      <c r="BV1687" s="174"/>
      <c r="BW1687" s="174"/>
      <c r="BX1687" s="174"/>
      <c r="BY1687" s="174"/>
      <c r="BZ1687" s="174"/>
      <c r="CA1687" s="174"/>
      <c r="CB1687" s="174"/>
      <c r="CC1687" s="174"/>
      <c r="CD1687" s="174"/>
      <c r="CE1687" s="174"/>
      <c r="CF1687" s="174"/>
      <c r="CG1687" s="174"/>
      <c r="CH1687" s="174"/>
      <c r="CI1687" s="174"/>
      <c r="CJ1687" s="174"/>
      <c r="CK1687" s="174"/>
      <c r="CL1687" s="174"/>
      <c r="CN1687" s="176"/>
      <c r="CO1687" s="174"/>
      <c r="CP1687" s="174"/>
      <c r="CQ1687" s="174"/>
      <c r="CR1687" s="174"/>
      <c r="CS1687" s="174"/>
      <c r="CT1687" s="174"/>
      <c r="CU1687" s="174"/>
      <c r="CV1687" s="174"/>
      <c r="CW1687" s="174"/>
      <c r="CX1687" s="174"/>
      <c r="CY1687" s="174"/>
      <c r="CZ1687" s="174"/>
      <c r="DA1687" s="174"/>
      <c r="DB1687" s="174"/>
      <c r="DC1687" s="174"/>
      <c r="DD1687" s="174"/>
      <c r="DE1687" s="174"/>
      <c r="DF1687" s="174"/>
      <c r="DG1687" s="174"/>
      <c r="DH1687" s="174"/>
      <c r="DI1687" s="174"/>
      <c r="DJ1687" s="174"/>
      <c r="DK1687" s="174"/>
      <c r="DL1687" s="174"/>
    </row>
    <row r="1688" spans="1:116" x14ac:dyDescent="0.4">
      <c r="A1688" s="174"/>
      <c r="E1688" s="8"/>
      <c r="G1688" s="175" t="s">
        <v>461</v>
      </c>
      <c r="H1688" s="174"/>
      <c r="I1688" s="176"/>
      <c r="J1688" s="176"/>
      <c r="K1688" s="197"/>
      <c r="L1688" s="197"/>
      <c r="M1688" s="197"/>
      <c r="N1688" s="197"/>
      <c r="O1688" s="197"/>
      <c r="P1688" s="197"/>
      <c r="R1688" s="198"/>
      <c r="S1688" s="199" t="str">
        <f t="shared" ref="S1688:AX1688" si="2324">S$20</f>
        <v>S$16</v>
      </c>
      <c r="T1688" s="199" t="str">
        <f t="shared" si="2324"/>
        <v>T$16</v>
      </c>
      <c r="U1688" s="199" t="str">
        <f t="shared" si="2324"/>
        <v>U$16</v>
      </c>
      <c r="V1688" s="199" t="str">
        <f t="shared" si="2324"/>
        <v>V$16</v>
      </c>
      <c r="W1688" s="199" t="str">
        <f t="shared" si="2324"/>
        <v>W$16</v>
      </c>
      <c r="X1688" s="199" t="str">
        <f t="shared" si="2324"/>
        <v>X$16</v>
      </c>
      <c r="Y1688" s="199" t="str">
        <f t="shared" si="2324"/>
        <v>Y$16</v>
      </c>
      <c r="Z1688" s="199" t="str">
        <f t="shared" si="2324"/>
        <v>Z$16</v>
      </c>
      <c r="AA1688" s="199" t="str">
        <f t="shared" si="2324"/>
        <v>AA$16</v>
      </c>
      <c r="AB1688" s="199" t="str">
        <f t="shared" si="2324"/>
        <v>AB$16</v>
      </c>
      <c r="AC1688" s="199" t="str">
        <f t="shared" si="2324"/>
        <v>AC$16</v>
      </c>
      <c r="AD1688" s="199" t="str">
        <f t="shared" si="2324"/>
        <v>AD$16</v>
      </c>
      <c r="AE1688" s="199" t="str">
        <f t="shared" si="2324"/>
        <v>AE$16</v>
      </c>
      <c r="AF1688" s="199" t="str">
        <f t="shared" si="2324"/>
        <v>AF$16</v>
      </c>
      <c r="AG1688" s="199" t="str">
        <f t="shared" si="2324"/>
        <v>AG$16</v>
      </c>
      <c r="AH1688" s="199" t="str">
        <f t="shared" si="2324"/>
        <v>AH$16</v>
      </c>
      <c r="AI1688" s="199" t="str">
        <f t="shared" si="2324"/>
        <v>AI$16</v>
      </c>
      <c r="AJ1688" s="199" t="str">
        <f t="shared" si="2324"/>
        <v>AJ$16</v>
      </c>
      <c r="AK1688" s="199" t="str">
        <f t="shared" si="2324"/>
        <v>AK$16</v>
      </c>
      <c r="AL1688" s="199" t="str">
        <f t="shared" si="2324"/>
        <v>AL$16</v>
      </c>
      <c r="AM1688" s="199" t="str">
        <f t="shared" si="2324"/>
        <v>AM$16</v>
      </c>
      <c r="AN1688" s="199" t="str">
        <f t="shared" si="2324"/>
        <v>AN$16</v>
      </c>
      <c r="AO1688" s="199" t="str">
        <f t="shared" si="2324"/>
        <v>AO$16</v>
      </c>
      <c r="AP1688" s="199" t="str">
        <f t="shared" si="2324"/>
        <v>AP$16</v>
      </c>
      <c r="AQ1688" s="199" t="str">
        <f t="shared" si="2324"/>
        <v>AQ$16</v>
      </c>
      <c r="AR1688" s="199" t="str">
        <f t="shared" si="2324"/>
        <v>AR$16</v>
      </c>
      <c r="AS1688" s="199" t="str">
        <f t="shared" si="2324"/>
        <v>AS$16</v>
      </c>
      <c r="AT1688" s="199" t="str">
        <f t="shared" si="2324"/>
        <v>AT$16</v>
      </c>
      <c r="AU1688" s="199" t="str">
        <f t="shared" si="2324"/>
        <v>AU$16</v>
      </c>
      <c r="AV1688" s="199" t="str">
        <f t="shared" si="2324"/>
        <v>AV$16</v>
      </c>
      <c r="AW1688" s="199" t="str">
        <f t="shared" si="2324"/>
        <v>AW$16</v>
      </c>
      <c r="AX1688" s="199" t="str">
        <f t="shared" si="2324"/>
        <v>AX$16</v>
      </c>
      <c r="AY1688" s="199" t="str">
        <f t="shared" ref="AY1688:CD1688" si="2325">AY$20</f>
        <v>AY$16</v>
      </c>
      <c r="AZ1688" s="199" t="str">
        <f t="shared" si="2325"/>
        <v>AZ$16</v>
      </c>
      <c r="BA1688" s="199" t="str">
        <f t="shared" si="2325"/>
        <v>BA$16</v>
      </c>
      <c r="BB1688" s="199" t="str">
        <f t="shared" si="2325"/>
        <v>BB$16</v>
      </c>
      <c r="BC1688" s="199" t="str">
        <f t="shared" si="2325"/>
        <v>BC$16</v>
      </c>
      <c r="BD1688" s="199" t="str">
        <f t="shared" si="2325"/>
        <v>BD$16</v>
      </c>
      <c r="BE1688" s="199" t="str">
        <f t="shared" si="2325"/>
        <v>BE$16</v>
      </c>
      <c r="BF1688" s="199" t="str">
        <f t="shared" si="2325"/>
        <v>BF$16</v>
      </c>
      <c r="BG1688" s="199" t="str">
        <f t="shared" si="2325"/>
        <v>BG$16</v>
      </c>
      <c r="BH1688" s="199" t="str">
        <f t="shared" si="2325"/>
        <v>BH$16</v>
      </c>
      <c r="BI1688" s="199" t="str">
        <f t="shared" si="2325"/>
        <v>BI$16</v>
      </c>
      <c r="BJ1688" s="199" t="str">
        <f t="shared" si="2325"/>
        <v>BJ$16</v>
      </c>
      <c r="BK1688" s="199" t="str">
        <f t="shared" si="2325"/>
        <v>BK$16</v>
      </c>
      <c r="BL1688" s="199" t="str">
        <f t="shared" si="2325"/>
        <v>BL$16</v>
      </c>
      <c r="BM1688" s="199" t="str">
        <f t="shared" si="2325"/>
        <v>BM$16</v>
      </c>
      <c r="BN1688" s="199" t="str">
        <f t="shared" si="2325"/>
        <v>BN$16</v>
      </c>
      <c r="BO1688" s="199" t="str">
        <f t="shared" si="2325"/>
        <v>BO$16</v>
      </c>
      <c r="BP1688" s="199" t="str">
        <f t="shared" si="2325"/>
        <v>BP$16</v>
      </c>
      <c r="BQ1688" s="199" t="str">
        <f t="shared" si="2325"/>
        <v>BQ$16</v>
      </c>
      <c r="BR1688" s="199" t="str">
        <f t="shared" si="2325"/>
        <v>BR$16</v>
      </c>
      <c r="BS1688" s="199" t="str">
        <f t="shared" si="2325"/>
        <v>BS$16</v>
      </c>
      <c r="BT1688" s="199" t="str">
        <f t="shared" si="2325"/>
        <v>BT$16</v>
      </c>
      <c r="BU1688" s="199" t="str">
        <f t="shared" si="2325"/>
        <v>BU$16</v>
      </c>
      <c r="BV1688" s="199" t="str">
        <f t="shared" si="2325"/>
        <v>BV$16</v>
      </c>
      <c r="BW1688" s="199" t="str">
        <f t="shared" si="2325"/>
        <v>BW$16</v>
      </c>
      <c r="BX1688" s="199" t="str">
        <f t="shared" si="2325"/>
        <v>BX$16</v>
      </c>
      <c r="BY1688" s="199" t="str">
        <f t="shared" si="2325"/>
        <v>BY$16</v>
      </c>
      <c r="BZ1688" s="199" t="str">
        <f t="shared" si="2325"/>
        <v>BZ$16</v>
      </c>
      <c r="CA1688" s="199" t="str">
        <f t="shared" si="2325"/>
        <v>CA$16</v>
      </c>
      <c r="CB1688" s="199" t="str">
        <f t="shared" si="2325"/>
        <v>CB$16</v>
      </c>
      <c r="CC1688" s="199" t="str">
        <f t="shared" si="2325"/>
        <v>CC$16</v>
      </c>
      <c r="CD1688" s="199" t="str">
        <f t="shared" si="2325"/>
        <v>CD$16</v>
      </c>
      <c r="CE1688" s="199" t="str">
        <f t="shared" ref="CE1688:CL1688" si="2326">CE$20</f>
        <v>CE$16</v>
      </c>
      <c r="CF1688" s="199" t="str">
        <f t="shared" si="2326"/>
        <v>CF$16</v>
      </c>
      <c r="CG1688" s="199" t="str">
        <f t="shared" si="2326"/>
        <v>CG$16</v>
      </c>
      <c r="CH1688" s="199" t="str">
        <f t="shared" si="2326"/>
        <v>CH$16</v>
      </c>
      <c r="CI1688" s="199" t="str">
        <f t="shared" si="2326"/>
        <v>CI$16</v>
      </c>
      <c r="CJ1688" s="199" t="str">
        <f t="shared" si="2326"/>
        <v>CJ$16</v>
      </c>
      <c r="CK1688" s="199" t="str">
        <f t="shared" si="2326"/>
        <v>CK$16</v>
      </c>
      <c r="CL1688" s="199" t="str">
        <f t="shared" si="2326"/>
        <v>CL$16</v>
      </c>
      <c r="CN1688" s="176"/>
      <c r="CO1688" s="199" t="str">
        <f t="shared" ref="CO1688:DL1688" si="2327">CO$20</f>
        <v>CO$16</v>
      </c>
      <c r="CP1688" s="199" t="str">
        <f t="shared" si="2327"/>
        <v>CP$16</v>
      </c>
      <c r="CQ1688" s="199" t="str">
        <f t="shared" si="2327"/>
        <v>CQ$16</v>
      </c>
      <c r="CR1688" s="199" t="str">
        <f t="shared" si="2327"/>
        <v>CR$16</v>
      </c>
      <c r="CS1688" s="199" t="str">
        <f t="shared" si="2327"/>
        <v>CS$16</v>
      </c>
      <c r="CT1688" s="199" t="str">
        <f t="shared" si="2327"/>
        <v>CT$16</v>
      </c>
      <c r="CU1688" s="199" t="str">
        <f t="shared" si="2327"/>
        <v>CU$16</v>
      </c>
      <c r="CV1688" s="199" t="str">
        <f t="shared" si="2327"/>
        <v>CV$16</v>
      </c>
      <c r="CW1688" s="199" t="str">
        <f t="shared" si="2327"/>
        <v>CW$16</v>
      </c>
      <c r="CX1688" s="199" t="str">
        <f t="shared" si="2327"/>
        <v>CX$16</v>
      </c>
      <c r="CY1688" s="199" t="str">
        <f t="shared" si="2327"/>
        <v>CY$16</v>
      </c>
      <c r="CZ1688" s="199" t="str">
        <f t="shared" si="2327"/>
        <v>CZ$16</v>
      </c>
      <c r="DA1688" s="199" t="str">
        <f t="shared" si="2327"/>
        <v>DA$16</v>
      </c>
      <c r="DB1688" s="199" t="str">
        <f t="shared" si="2327"/>
        <v>DB$16</v>
      </c>
      <c r="DC1688" s="199" t="str">
        <f t="shared" si="2327"/>
        <v>DC$16</v>
      </c>
      <c r="DD1688" s="199" t="str">
        <f t="shared" si="2327"/>
        <v>DD$16</v>
      </c>
      <c r="DE1688" s="199" t="str">
        <f t="shared" si="2327"/>
        <v>DE$16</v>
      </c>
      <c r="DF1688" s="199" t="str">
        <f t="shared" si="2327"/>
        <v>DF$16</v>
      </c>
      <c r="DG1688" s="199" t="str">
        <f t="shared" si="2327"/>
        <v>DG$16</v>
      </c>
      <c r="DH1688" s="199" t="str">
        <f t="shared" si="2327"/>
        <v>DH$16</v>
      </c>
      <c r="DI1688" s="199" t="str">
        <f t="shared" si="2327"/>
        <v>DI$16</v>
      </c>
      <c r="DJ1688" s="199" t="str">
        <f t="shared" si="2327"/>
        <v>DJ$16</v>
      </c>
      <c r="DK1688" s="199" t="str">
        <f t="shared" si="2327"/>
        <v>DK$16</v>
      </c>
      <c r="DL1688" s="199" t="str">
        <f t="shared" si="2327"/>
        <v>DL$16</v>
      </c>
    </row>
    <row r="1689" spans="1:116" x14ac:dyDescent="0.4">
      <c r="A1689" s="174"/>
      <c r="E1689" s="8"/>
      <c r="G1689" s="175" t="s">
        <v>462</v>
      </c>
      <c r="H1689" s="200"/>
      <c r="I1689" s="201"/>
      <c r="J1689" s="201"/>
      <c r="K1689" s="202"/>
      <c r="L1689" s="202"/>
      <c r="M1689" s="202"/>
      <c r="N1689" s="202"/>
      <c r="O1689" s="202"/>
      <c r="P1689" s="202"/>
      <c r="R1689" s="202"/>
      <c r="S1689" s="199" t="str">
        <f t="shared" ref="S1689:AX1689" si="2328">S$21</f>
        <v>S$17</v>
      </c>
      <c r="T1689" s="199" t="str">
        <f t="shared" si="2328"/>
        <v>T$17</v>
      </c>
      <c r="U1689" s="199" t="str">
        <f t="shared" si="2328"/>
        <v>U$17</v>
      </c>
      <c r="V1689" s="199" t="str">
        <f t="shared" si="2328"/>
        <v>V$17</v>
      </c>
      <c r="W1689" s="199" t="str">
        <f t="shared" si="2328"/>
        <v>W$17</v>
      </c>
      <c r="X1689" s="199" t="str">
        <f t="shared" si="2328"/>
        <v>X$17</v>
      </c>
      <c r="Y1689" s="199" t="str">
        <f t="shared" si="2328"/>
        <v>Y$17</v>
      </c>
      <c r="Z1689" s="199" t="str">
        <f t="shared" si="2328"/>
        <v>Z$17</v>
      </c>
      <c r="AA1689" s="199" t="str">
        <f t="shared" si="2328"/>
        <v>AA$17</v>
      </c>
      <c r="AB1689" s="199" t="str">
        <f t="shared" si="2328"/>
        <v>AB$17</v>
      </c>
      <c r="AC1689" s="199" t="str">
        <f t="shared" si="2328"/>
        <v>AC$17</v>
      </c>
      <c r="AD1689" s="199" t="str">
        <f t="shared" si="2328"/>
        <v>AD$17</v>
      </c>
      <c r="AE1689" s="199" t="str">
        <f t="shared" si="2328"/>
        <v>AE$17</v>
      </c>
      <c r="AF1689" s="199" t="str">
        <f t="shared" si="2328"/>
        <v>AF$17</v>
      </c>
      <c r="AG1689" s="199" t="str">
        <f t="shared" si="2328"/>
        <v>AG$17</v>
      </c>
      <c r="AH1689" s="199" t="str">
        <f t="shared" si="2328"/>
        <v>AH$17</v>
      </c>
      <c r="AI1689" s="199" t="str">
        <f t="shared" si="2328"/>
        <v>AI$17</v>
      </c>
      <c r="AJ1689" s="199" t="str">
        <f t="shared" si="2328"/>
        <v>AJ$17</v>
      </c>
      <c r="AK1689" s="199" t="str">
        <f t="shared" si="2328"/>
        <v>AK$17</v>
      </c>
      <c r="AL1689" s="199" t="str">
        <f t="shared" si="2328"/>
        <v>AL$17</v>
      </c>
      <c r="AM1689" s="199" t="str">
        <f t="shared" si="2328"/>
        <v>AM$17</v>
      </c>
      <c r="AN1689" s="199" t="str">
        <f t="shared" si="2328"/>
        <v>AN$17</v>
      </c>
      <c r="AO1689" s="199" t="str">
        <f t="shared" si="2328"/>
        <v>AO$17</v>
      </c>
      <c r="AP1689" s="199" t="str">
        <f t="shared" si="2328"/>
        <v>AP$17</v>
      </c>
      <c r="AQ1689" s="199" t="str">
        <f t="shared" si="2328"/>
        <v>AQ$17</v>
      </c>
      <c r="AR1689" s="199" t="str">
        <f t="shared" si="2328"/>
        <v>AR$17</v>
      </c>
      <c r="AS1689" s="199" t="str">
        <f t="shared" si="2328"/>
        <v>AS$17</v>
      </c>
      <c r="AT1689" s="199" t="str">
        <f t="shared" si="2328"/>
        <v>AT$17</v>
      </c>
      <c r="AU1689" s="199" t="str">
        <f t="shared" si="2328"/>
        <v>AU$17</v>
      </c>
      <c r="AV1689" s="199" t="str">
        <f t="shared" si="2328"/>
        <v>AV$17</v>
      </c>
      <c r="AW1689" s="199" t="str">
        <f t="shared" si="2328"/>
        <v>AW$17</v>
      </c>
      <c r="AX1689" s="199" t="str">
        <f t="shared" si="2328"/>
        <v>AX$17</v>
      </c>
      <c r="AY1689" s="199" t="str">
        <f t="shared" ref="AY1689:CD1689" si="2329">AY$21</f>
        <v>AY$17</v>
      </c>
      <c r="AZ1689" s="199" t="str">
        <f t="shared" si="2329"/>
        <v>AZ$17</v>
      </c>
      <c r="BA1689" s="199" t="str">
        <f t="shared" si="2329"/>
        <v>BA$17</v>
      </c>
      <c r="BB1689" s="199" t="str">
        <f t="shared" si="2329"/>
        <v>BB$17</v>
      </c>
      <c r="BC1689" s="199" t="str">
        <f t="shared" si="2329"/>
        <v>BC$17</v>
      </c>
      <c r="BD1689" s="199" t="str">
        <f t="shared" si="2329"/>
        <v>BD$17</v>
      </c>
      <c r="BE1689" s="199" t="str">
        <f t="shared" si="2329"/>
        <v>BE$17</v>
      </c>
      <c r="BF1689" s="199" t="str">
        <f t="shared" si="2329"/>
        <v>BF$17</v>
      </c>
      <c r="BG1689" s="199" t="str">
        <f t="shared" si="2329"/>
        <v>BG$17</v>
      </c>
      <c r="BH1689" s="199" t="str">
        <f t="shared" si="2329"/>
        <v>BH$17</v>
      </c>
      <c r="BI1689" s="199" t="str">
        <f t="shared" si="2329"/>
        <v>BI$17</v>
      </c>
      <c r="BJ1689" s="199" t="str">
        <f t="shared" si="2329"/>
        <v>BJ$17</v>
      </c>
      <c r="BK1689" s="199" t="str">
        <f t="shared" si="2329"/>
        <v>BK$17</v>
      </c>
      <c r="BL1689" s="199" t="str">
        <f t="shared" si="2329"/>
        <v>BL$17</v>
      </c>
      <c r="BM1689" s="199" t="str">
        <f t="shared" si="2329"/>
        <v>BM$17</v>
      </c>
      <c r="BN1689" s="199" t="str">
        <f t="shared" si="2329"/>
        <v>BN$17</v>
      </c>
      <c r="BO1689" s="199" t="str">
        <f t="shared" si="2329"/>
        <v>BO$17</v>
      </c>
      <c r="BP1689" s="199" t="str">
        <f t="shared" si="2329"/>
        <v>BP$17</v>
      </c>
      <c r="BQ1689" s="199" t="str">
        <f t="shared" si="2329"/>
        <v>BQ$17</v>
      </c>
      <c r="BR1689" s="199" t="str">
        <f t="shared" si="2329"/>
        <v>BR$17</v>
      </c>
      <c r="BS1689" s="199" t="str">
        <f t="shared" si="2329"/>
        <v>BS$17</v>
      </c>
      <c r="BT1689" s="199" t="str">
        <f t="shared" si="2329"/>
        <v>BT$17</v>
      </c>
      <c r="BU1689" s="199" t="str">
        <f t="shared" si="2329"/>
        <v>BU$17</v>
      </c>
      <c r="BV1689" s="199" t="str">
        <f t="shared" si="2329"/>
        <v>BV$17</v>
      </c>
      <c r="BW1689" s="199" t="str">
        <f t="shared" si="2329"/>
        <v>BW$17</v>
      </c>
      <c r="BX1689" s="199" t="str">
        <f t="shared" si="2329"/>
        <v>BX$17</v>
      </c>
      <c r="BY1689" s="199" t="str">
        <f t="shared" si="2329"/>
        <v>BY$17</v>
      </c>
      <c r="BZ1689" s="199" t="str">
        <f t="shared" si="2329"/>
        <v>BZ$17</v>
      </c>
      <c r="CA1689" s="199" t="str">
        <f t="shared" si="2329"/>
        <v>CA$17</v>
      </c>
      <c r="CB1689" s="199" t="str">
        <f t="shared" si="2329"/>
        <v>CB$17</v>
      </c>
      <c r="CC1689" s="199" t="str">
        <f t="shared" si="2329"/>
        <v>CC$17</v>
      </c>
      <c r="CD1689" s="199" t="str">
        <f t="shared" si="2329"/>
        <v>CD$17</v>
      </c>
      <c r="CE1689" s="199" t="str">
        <f t="shared" ref="CE1689:CL1689" si="2330">CE$21</f>
        <v>CE$17</v>
      </c>
      <c r="CF1689" s="199" t="str">
        <f t="shared" si="2330"/>
        <v>CF$17</v>
      </c>
      <c r="CG1689" s="199" t="str">
        <f t="shared" si="2330"/>
        <v>CG$17</v>
      </c>
      <c r="CH1689" s="199" t="str">
        <f t="shared" si="2330"/>
        <v>CH$17</v>
      </c>
      <c r="CI1689" s="199" t="str">
        <f t="shared" si="2330"/>
        <v>CI$17</v>
      </c>
      <c r="CJ1689" s="199" t="str">
        <f t="shared" si="2330"/>
        <v>CJ$17</v>
      </c>
      <c r="CK1689" s="199" t="str">
        <f t="shared" si="2330"/>
        <v>CK$17</v>
      </c>
      <c r="CL1689" s="199" t="str">
        <f t="shared" si="2330"/>
        <v>CL$17</v>
      </c>
      <c r="CN1689" s="201"/>
      <c r="CO1689" s="199" t="str">
        <f t="shared" ref="CO1689:DL1689" si="2331">CO$21</f>
        <v>CO$17</v>
      </c>
      <c r="CP1689" s="199" t="str">
        <f t="shared" si="2331"/>
        <v>CP$17</v>
      </c>
      <c r="CQ1689" s="199" t="str">
        <f t="shared" si="2331"/>
        <v>CQ$17</v>
      </c>
      <c r="CR1689" s="199" t="str">
        <f t="shared" si="2331"/>
        <v>CR$17</v>
      </c>
      <c r="CS1689" s="199" t="str">
        <f t="shared" si="2331"/>
        <v>CS$17</v>
      </c>
      <c r="CT1689" s="199" t="str">
        <f t="shared" si="2331"/>
        <v>CT$17</v>
      </c>
      <c r="CU1689" s="199" t="str">
        <f t="shared" si="2331"/>
        <v>CU$17</v>
      </c>
      <c r="CV1689" s="199" t="str">
        <f t="shared" si="2331"/>
        <v>CV$17</v>
      </c>
      <c r="CW1689" s="199" t="str">
        <f t="shared" si="2331"/>
        <v>CW$17</v>
      </c>
      <c r="CX1689" s="199" t="str">
        <f t="shared" si="2331"/>
        <v>CX$17</v>
      </c>
      <c r="CY1689" s="199" t="str">
        <f t="shared" si="2331"/>
        <v>CY$17</v>
      </c>
      <c r="CZ1689" s="199" t="str">
        <f t="shared" si="2331"/>
        <v>CZ$17</v>
      </c>
      <c r="DA1689" s="199" t="str">
        <f t="shared" si="2331"/>
        <v>DA$17</v>
      </c>
      <c r="DB1689" s="199" t="str">
        <f t="shared" si="2331"/>
        <v>DB$17</v>
      </c>
      <c r="DC1689" s="199" t="str">
        <f t="shared" si="2331"/>
        <v>DC$17</v>
      </c>
      <c r="DD1689" s="199" t="str">
        <f t="shared" si="2331"/>
        <v>DD$17</v>
      </c>
      <c r="DE1689" s="199" t="str">
        <f t="shared" si="2331"/>
        <v>DE$17</v>
      </c>
      <c r="DF1689" s="199" t="str">
        <f t="shared" si="2331"/>
        <v>DF$17</v>
      </c>
      <c r="DG1689" s="199" t="str">
        <f t="shared" si="2331"/>
        <v>DG$17</v>
      </c>
      <c r="DH1689" s="199" t="str">
        <f t="shared" si="2331"/>
        <v>DH$17</v>
      </c>
      <c r="DI1689" s="199" t="str">
        <f t="shared" si="2331"/>
        <v>DI$17</v>
      </c>
      <c r="DJ1689" s="199" t="str">
        <f t="shared" si="2331"/>
        <v>DJ$17</v>
      </c>
      <c r="DK1689" s="199" t="str">
        <f t="shared" si="2331"/>
        <v>DK$17</v>
      </c>
      <c r="DL1689" s="199" t="str">
        <f t="shared" si="2331"/>
        <v>DL$17</v>
      </c>
    </row>
    <row r="1690" spans="1:116" x14ac:dyDescent="0.4">
      <c r="A1690" s="174"/>
      <c r="E1690" s="8"/>
      <c r="G1690" s="175" t="s">
        <v>491</v>
      </c>
      <c r="H1690" s="200"/>
      <c r="I1690" s="201"/>
      <c r="J1690" s="201"/>
      <c r="K1690" s="202"/>
      <c r="L1690" s="202"/>
      <c r="M1690" s="202"/>
      <c r="N1690" s="202"/>
      <c r="O1690" s="202"/>
      <c r="P1690" s="202"/>
      <c r="R1690" s="202"/>
      <c r="S1690" s="190"/>
      <c r="T1690" s="190"/>
      <c r="U1690" s="190"/>
      <c r="V1690" s="190"/>
      <c r="W1690" s="190"/>
      <c r="X1690" s="190"/>
      <c r="Y1690" s="190"/>
      <c r="Z1690" s="190"/>
      <c r="AA1690" s="190"/>
      <c r="AB1690" s="190"/>
      <c r="AC1690" s="190"/>
      <c r="AD1690" s="190"/>
      <c r="AE1690" s="190"/>
      <c r="AF1690" s="190"/>
      <c r="AG1690" s="190"/>
      <c r="AH1690" s="190"/>
      <c r="AI1690" s="190"/>
      <c r="AJ1690" s="190"/>
      <c r="AK1690" s="190"/>
      <c r="AL1690" s="190"/>
      <c r="AM1690" s="190"/>
      <c r="AN1690" s="190"/>
      <c r="AO1690" s="190"/>
      <c r="AP1690" s="190"/>
      <c r="AQ1690" s="190"/>
      <c r="AR1690" s="190"/>
      <c r="AS1690" s="190"/>
      <c r="AT1690" s="190"/>
      <c r="AU1690" s="190"/>
      <c r="AV1690" s="190"/>
      <c r="AW1690" s="190"/>
      <c r="AX1690" s="190"/>
      <c r="AY1690" s="190"/>
      <c r="AZ1690" s="190"/>
      <c r="BA1690" s="190"/>
      <c r="BB1690" s="190"/>
      <c r="BC1690" s="190"/>
      <c r="BD1690" s="190"/>
      <c r="BE1690" s="190"/>
      <c r="BF1690" s="190"/>
      <c r="BG1690" s="190"/>
      <c r="BH1690" s="190"/>
      <c r="BI1690" s="190"/>
      <c r="BJ1690" s="190"/>
      <c r="BK1690" s="190"/>
      <c r="BL1690" s="190"/>
      <c r="BM1690" s="190"/>
      <c r="BN1690" s="190"/>
      <c r="BO1690" s="190"/>
      <c r="BP1690" s="190"/>
      <c r="BQ1690" s="190"/>
      <c r="BR1690" s="190"/>
      <c r="BS1690" s="190"/>
      <c r="BT1690" s="190"/>
      <c r="BU1690" s="190"/>
      <c r="BV1690" s="190"/>
      <c r="BW1690" s="190"/>
      <c r="BX1690" s="190"/>
      <c r="BY1690" s="190"/>
      <c r="BZ1690" s="190"/>
      <c r="CA1690" s="190"/>
      <c r="CB1690" s="190"/>
      <c r="CC1690" s="190"/>
      <c r="CD1690" s="190"/>
      <c r="CE1690" s="190"/>
      <c r="CF1690" s="190"/>
      <c r="CG1690" s="190"/>
      <c r="CH1690" s="190"/>
      <c r="CI1690" s="190"/>
      <c r="CJ1690" s="190"/>
      <c r="CK1690" s="190"/>
      <c r="CL1690" s="190"/>
      <c r="CN1690" s="201"/>
      <c r="CO1690" s="190"/>
      <c r="CP1690" s="190"/>
      <c r="CQ1690" s="190"/>
      <c r="CR1690" s="190"/>
      <c r="CS1690" s="190"/>
      <c r="CT1690" s="190"/>
      <c r="CU1690" s="190"/>
      <c r="CV1690" s="190"/>
      <c r="CW1690" s="190"/>
      <c r="CX1690" s="190"/>
      <c r="CY1690" s="190"/>
      <c r="CZ1690" s="190"/>
      <c r="DA1690" s="190"/>
      <c r="DB1690" s="190"/>
      <c r="DC1690" s="190"/>
      <c r="DD1690" s="190"/>
      <c r="DE1690" s="190"/>
      <c r="DF1690" s="190"/>
      <c r="DG1690" s="190"/>
      <c r="DH1690" s="190"/>
      <c r="DI1690" s="190"/>
      <c r="DJ1690" s="190"/>
      <c r="DK1690" s="190"/>
      <c r="DL1690" s="190"/>
    </row>
    <row r="1691" spans="1:116" x14ac:dyDescent="0.4">
      <c r="A1691" s="174"/>
      <c r="E1691" s="8"/>
      <c r="G1691" s="175" t="s">
        <v>505</v>
      </c>
      <c r="H1691" s="200"/>
      <c r="I1691" s="201"/>
      <c r="J1691" s="201"/>
      <c r="K1691" s="202"/>
      <c r="L1691" s="202"/>
      <c r="M1691" s="202"/>
      <c r="N1691" s="202"/>
      <c r="O1691" s="202"/>
      <c r="P1691" s="202"/>
      <c r="R1691" s="202"/>
      <c r="S1691" s="190"/>
      <c r="T1691" s="190"/>
      <c r="U1691" s="190"/>
      <c r="V1691" s="190"/>
      <c r="W1691" s="190"/>
      <c r="X1691" s="190"/>
      <c r="Y1691" s="190"/>
      <c r="Z1691" s="190"/>
      <c r="AA1691" s="190"/>
      <c r="AB1691" s="190"/>
      <c r="AC1691" s="190"/>
      <c r="AD1691" s="190"/>
      <c r="AE1691" s="190"/>
      <c r="AF1691" s="190"/>
      <c r="AG1691" s="190"/>
      <c r="AH1691" s="190"/>
      <c r="AI1691" s="190"/>
      <c r="AJ1691" s="190"/>
      <c r="AK1691" s="190"/>
      <c r="AL1691" s="190"/>
      <c r="AM1691" s="190"/>
      <c r="AN1691" s="190"/>
      <c r="AO1691" s="190"/>
      <c r="AP1691" s="190"/>
      <c r="AQ1691" s="190"/>
      <c r="AR1691" s="190"/>
      <c r="AS1691" s="190"/>
      <c r="AT1691" s="190"/>
      <c r="AU1691" s="190"/>
      <c r="AV1691" s="190"/>
      <c r="AW1691" s="190"/>
      <c r="AX1691" s="190"/>
      <c r="AY1691" s="190"/>
      <c r="AZ1691" s="190"/>
      <c r="BA1691" s="190"/>
      <c r="BB1691" s="190"/>
      <c r="BC1691" s="190"/>
      <c r="BD1691" s="190"/>
      <c r="BE1691" s="190"/>
      <c r="BF1691" s="190"/>
      <c r="BG1691" s="190"/>
      <c r="BH1691" s="190"/>
      <c r="BI1691" s="190"/>
      <c r="BJ1691" s="190"/>
      <c r="BK1691" s="190"/>
      <c r="BL1691" s="190"/>
      <c r="BM1691" s="190"/>
      <c r="BN1691" s="190"/>
      <c r="BO1691" s="190"/>
      <c r="BP1691" s="190"/>
      <c r="BQ1691" s="190"/>
      <c r="BR1691" s="190"/>
      <c r="BS1691" s="190"/>
      <c r="BT1691" s="190"/>
      <c r="BU1691" s="190"/>
      <c r="BV1691" s="190"/>
      <c r="BW1691" s="190"/>
      <c r="BX1691" s="190"/>
      <c r="BY1691" s="190"/>
      <c r="BZ1691" s="190"/>
      <c r="CA1691" s="190"/>
      <c r="CB1691" s="190"/>
      <c r="CC1691" s="190"/>
      <c r="CD1691" s="190"/>
      <c r="CE1691" s="190"/>
      <c r="CF1691" s="190"/>
      <c r="CG1691" s="190"/>
      <c r="CH1691" s="190"/>
      <c r="CI1691" s="190"/>
      <c r="CJ1691" s="190"/>
      <c r="CK1691" s="190"/>
      <c r="CL1691" s="190"/>
      <c r="CN1691" s="201"/>
      <c r="CO1691" s="190"/>
      <c r="CP1691" s="190"/>
      <c r="CQ1691" s="190"/>
      <c r="CR1691" s="190"/>
      <c r="CS1691" s="190"/>
      <c r="CT1691" s="190"/>
      <c r="CU1691" s="190"/>
      <c r="CV1691" s="190"/>
      <c r="CW1691" s="190"/>
      <c r="CX1691" s="190"/>
      <c r="CY1691" s="190"/>
      <c r="CZ1691" s="190"/>
      <c r="DA1691" s="190"/>
      <c r="DB1691" s="190"/>
      <c r="DC1691" s="190"/>
      <c r="DD1691" s="190"/>
      <c r="DE1691" s="190"/>
      <c r="DF1691" s="190"/>
      <c r="DG1691" s="190"/>
      <c r="DH1691" s="190"/>
      <c r="DI1691" s="190"/>
      <c r="DJ1691" s="190"/>
      <c r="DK1691" s="190"/>
      <c r="DL1691" s="190"/>
    </row>
    <row r="1692" spans="1:116" x14ac:dyDescent="0.4">
      <c r="A1692" s="174"/>
      <c r="E1692" s="8"/>
      <c r="G1692" s="175" t="s">
        <v>463</v>
      </c>
      <c r="H1692" s="200"/>
      <c r="I1692" s="201"/>
      <c r="J1692" s="201"/>
      <c r="K1692" s="202"/>
      <c r="L1692" s="202"/>
      <c r="M1692" s="202"/>
      <c r="N1692" s="202"/>
      <c r="O1692" s="202"/>
      <c r="P1692" s="202"/>
      <c r="R1692" s="202"/>
      <c r="S1692" s="190" t="str">
        <f t="shared" ref="S1692:AX1692" si="2332">S$22</f>
        <v>S$18</v>
      </c>
      <c r="T1692" s="190" t="str">
        <f t="shared" si="2332"/>
        <v>T$18</v>
      </c>
      <c r="U1692" s="190" t="str">
        <f t="shared" si="2332"/>
        <v>U$18</v>
      </c>
      <c r="V1692" s="190" t="str">
        <f t="shared" si="2332"/>
        <v>V$18</v>
      </c>
      <c r="W1692" s="190" t="str">
        <f t="shared" si="2332"/>
        <v>W$18</v>
      </c>
      <c r="X1692" s="190" t="str">
        <f t="shared" si="2332"/>
        <v>X$18</v>
      </c>
      <c r="Y1692" s="190" t="str">
        <f t="shared" si="2332"/>
        <v>Y$18</v>
      </c>
      <c r="Z1692" s="190" t="str">
        <f t="shared" si="2332"/>
        <v>Z$18</v>
      </c>
      <c r="AA1692" s="190" t="str">
        <f t="shared" si="2332"/>
        <v>AA$18</v>
      </c>
      <c r="AB1692" s="190" t="str">
        <f t="shared" si="2332"/>
        <v>AB$18</v>
      </c>
      <c r="AC1692" s="190" t="str">
        <f t="shared" si="2332"/>
        <v>AC$18</v>
      </c>
      <c r="AD1692" s="190" t="str">
        <f t="shared" si="2332"/>
        <v>AD$18</v>
      </c>
      <c r="AE1692" s="190" t="str">
        <f t="shared" si="2332"/>
        <v>AE$18</v>
      </c>
      <c r="AF1692" s="190" t="str">
        <f t="shared" si="2332"/>
        <v>AF$18</v>
      </c>
      <c r="AG1692" s="190" t="str">
        <f t="shared" si="2332"/>
        <v>AG$18</v>
      </c>
      <c r="AH1692" s="190" t="str">
        <f t="shared" si="2332"/>
        <v>AH$18</v>
      </c>
      <c r="AI1692" s="190" t="str">
        <f t="shared" si="2332"/>
        <v>AI$18</v>
      </c>
      <c r="AJ1692" s="190" t="str">
        <f t="shared" si="2332"/>
        <v>AJ$18</v>
      </c>
      <c r="AK1692" s="190" t="str">
        <f t="shared" si="2332"/>
        <v>AK$18</v>
      </c>
      <c r="AL1692" s="190" t="str">
        <f t="shared" si="2332"/>
        <v>AL$18</v>
      </c>
      <c r="AM1692" s="190" t="str">
        <f t="shared" si="2332"/>
        <v>AM$18</v>
      </c>
      <c r="AN1692" s="190" t="str">
        <f t="shared" si="2332"/>
        <v>AN$18</v>
      </c>
      <c r="AO1692" s="190" t="str">
        <f t="shared" si="2332"/>
        <v>AO$18</v>
      </c>
      <c r="AP1692" s="190" t="str">
        <f t="shared" si="2332"/>
        <v>AP$18</v>
      </c>
      <c r="AQ1692" s="190" t="str">
        <f t="shared" si="2332"/>
        <v>AQ$18</v>
      </c>
      <c r="AR1692" s="190" t="str">
        <f t="shared" si="2332"/>
        <v>AR$18</v>
      </c>
      <c r="AS1692" s="190" t="str">
        <f t="shared" si="2332"/>
        <v>AS$18</v>
      </c>
      <c r="AT1692" s="190" t="str">
        <f t="shared" si="2332"/>
        <v>AT$18</v>
      </c>
      <c r="AU1692" s="190" t="str">
        <f t="shared" si="2332"/>
        <v>AU$18</v>
      </c>
      <c r="AV1692" s="190" t="str">
        <f t="shared" si="2332"/>
        <v>AV$18</v>
      </c>
      <c r="AW1692" s="190" t="str">
        <f t="shared" si="2332"/>
        <v>AW$18</v>
      </c>
      <c r="AX1692" s="190" t="str">
        <f t="shared" si="2332"/>
        <v>AX$18</v>
      </c>
      <c r="AY1692" s="190" t="str">
        <f t="shared" ref="AY1692:CD1692" si="2333">AY$22</f>
        <v>AY$18</v>
      </c>
      <c r="AZ1692" s="190" t="str">
        <f t="shared" si="2333"/>
        <v>AZ$18</v>
      </c>
      <c r="BA1692" s="190" t="str">
        <f t="shared" si="2333"/>
        <v>BA$18</v>
      </c>
      <c r="BB1692" s="190" t="str">
        <f t="shared" si="2333"/>
        <v>BB$18</v>
      </c>
      <c r="BC1692" s="190" t="str">
        <f t="shared" si="2333"/>
        <v>BC$18</v>
      </c>
      <c r="BD1692" s="190" t="str">
        <f t="shared" si="2333"/>
        <v>BD$18</v>
      </c>
      <c r="BE1692" s="190" t="str">
        <f t="shared" si="2333"/>
        <v>BE$18</v>
      </c>
      <c r="BF1692" s="190" t="str">
        <f t="shared" si="2333"/>
        <v>BF$18</v>
      </c>
      <c r="BG1692" s="190" t="str">
        <f t="shared" si="2333"/>
        <v>BG$18</v>
      </c>
      <c r="BH1692" s="190" t="str">
        <f t="shared" si="2333"/>
        <v>BH$18</v>
      </c>
      <c r="BI1692" s="190" t="str">
        <f t="shared" si="2333"/>
        <v>BI$18</v>
      </c>
      <c r="BJ1692" s="190" t="str">
        <f t="shared" si="2333"/>
        <v>BJ$18</v>
      </c>
      <c r="BK1692" s="190" t="str">
        <f t="shared" si="2333"/>
        <v>BK$18</v>
      </c>
      <c r="BL1692" s="190" t="str">
        <f t="shared" si="2333"/>
        <v>BL$18</v>
      </c>
      <c r="BM1692" s="190" t="str">
        <f t="shared" si="2333"/>
        <v>BM$18</v>
      </c>
      <c r="BN1692" s="190" t="str">
        <f t="shared" si="2333"/>
        <v>BN$18</v>
      </c>
      <c r="BO1692" s="190" t="str">
        <f t="shared" si="2333"/>
        <v>BO$18</v>
      </c>
      <c r="BP1692" s="190" t="str">
        <f t="shared" si="2333"/>
        <v>BP$18</v>
      </c>
      <c r="BQ1692" s="190" t="str">
        <f t="shared" si="2333"/>
        <v>BQ$18</v>
      </c>
      <c r="BR1692" s="190" t="str">
        <f t="shared" si="2333"/>
        <v>BR$18</v>
      </c>
      <c r="BS1692" s="190" t="str">
        <f t="shared" si="2333"/>
        <v>BS$18</v>
      </c>
      <c r="BT1692" s="190" t="str">
        <f t="shared" si="2333"/>
        <v>BT$18</v>
      </c>
      <c r="BU1692" s="190" t="str">
        <f t="shared" si="2333"/>
        <v>BU$18</v>
      </c>
      <c r="BV1692" s="190" t="str">
        <f t="shared" si="2333"/>
        <v>BV$18</v>
      </c>
      <c r="BW1692" s="190" t="str">
        <f t="shared" si="2333"/>
        <v>BW$18</v>
      </c>
      <c r="BX1692" s="190" t="str">
        <f t="shared" si="2333"/>
        <v>BX$18</v>
      </c>
      <c r="BY1692" s="190" t="str">
        <f t="shared" si="2333"/>
        <v>BY$18</v>
      </c>
      <c r="BZ1692" s="190" t="str">
        <f t="shared" si="2333"/>
        <v>BZ$18</v>
      </c>
      <c r="CA1692" s="190" t="str">
        <f t="shared" si="2333"/>
        <v>CA$18</v>
      </c>
      <c r="CB1692" s="190" t="str">
        <f t="shared" si="2333"/>
        <v>CB$18</v>
      </c>
      <c r="CC1692" s="190" t="str">
        <f t="shared" si="2333"/>
        <v>CC$18</v>
      </c>
      <c r="CD1692" s="190" t="str">
        <f t="shared" si="2333"/>
        <v>CD$18</v>
      </c>
      <c r="CE1692" s="190" t="str">
        <f t="shared" ref="CE1692:CL1692" si="2334">CE$22</f>
        <v>CE$18</v>
      </c>
      <c r="CF1692" s="190" t="str">
        <f t="shared" si="2334"/>
        <v>CF$18</v>
      </c>
      <c r="CG1692" s="190" t="str">
        <f t="shared" si="2334"/>
        <v>CG$18</v>
      </c>
      <c r="CH1692" s="190" t="str">
        <f t="shared" si="2334"/>
        <v>CH$18</v>
      </c>
      <c r="CI1692" s="190" t="str">
        <f t="shared" si="2334"/>
        <v>CI$18</v>
      </c>
      <c r="CJ1692" s="190" t="str">
        <f t="shared" si="2334"/>
        <v>CJ$18</v>
      </c>
      <c r="CK1692" s="190" t="str">
        <f t="shared" si="2334"/>
        <v>CK$18</v>
      </c>
      <c r="CL1692" s="190" t="str">
        <f t="shared" si="2334"/>
        <v>CL$18</v>
      </c>
      <c r="CN1692" s="201"/>
      <c r="CO1692" s="190" t="str">
        <f t="shared" ref="CO1692:DL1692" si="2335">CO$22</f>
        <v>CO$18</v>
      </c>
      <c r="CP1692" s="190" t="str">
        <f t="shared" si="2335"/>
        <v>CP$18</v>
      </c>
      <c r="CQ1692" s="190" t="str">
        <f t="shared" si="2335"/>
        <v>CQ$18</v>
      </c>
      <c r="CR1692" s="190" t="str">
        <f t="shared" si="2335"/>
        <v>CR$18</v>
      </c>
      <c r="CS1692" s="190" t="str">
        <f t="shared" si="2335"/>
        <v>CS$18</v>
      </c>
      <c r="CT1692" s="190" t="str">
        <f t="shared" si="2335"/>
        <v>CT$18</v>
      </c>
      <c r="CU1692" s="190" t="str">
        <f t="shared" si="2335"/>
        <v>CU$18</v>
      </c>
      <c r="CV1692" s="190" t="str">
        <f t="shared" si="2335"/>
        <v>CV$18</v>
      </c>
      <c r="CW1692" s="190" t="str">
        <f t="shared" si="2335"/>
        <v>CW$18</v>
      </c>
      <c r="CX1692" s="190" t="str">
        <f t="shared" si="2335"/>
        <v>CX$18</v>
      </c>
      <c r="CY1692" s="190" t="str">
        <f t="shared" si="2335"/>
        <v>CY$18</v>
      </c>
      <c r="CZ1692" s="190" t="str">
        <f t="shared" si="2335"/>
        <v>CZ$18</v>
      </c>
      <c r="DA1692" s="190" t="str">
        <f t="shared" si="2335"/>
        <v>DA$18</v>
      </c>
      <c r="DB1692" s="190" t="str">
        <f t="shared" si="2335"/>
        <v>DB$18</v>
      </c>
      <c r="DC1692" s="190" t="str">
        <f t="shared" si="2335"/>
        <v>DC$18</v>
      </c>
      <c r="DD1692" s="190" t="str">
        <f t="shared" si="2335"/>
        <v>DD$18</v>
      </c>
      <c r="DE1692" s="190" t="str">
        <f t="shared" si="2335"/>
        <v>DE$18</v>
      </c>
      <c r="DF1692" s="190" t="str">
        <f t="shared" si="2335"/>
        <v>DF$18</v>
      </c>
      <c r="DG1692" s="190" t="str">
        <f t="shared" si="2335"/>
        <v>DG$18</v>
      </c>
      <c r="DH1692" s="190" t="str">
        <f t="shared" si="2335"/>
        <v>DH$18</v>
      </c>
      <c r="DI1692" s="190" t="str">
        <f t="shared" si="2335"/>
        <v>DI$18</v>
      </c>
      <c r="DJ1692" s="190" t="str">
        <f t="shared" si="2335"/>
        <v>DJ$18</v>
      </c>
      <c r="DK1692" s="190" t="str">
        <f t="shared" si="2335"/>
        <v>DK$18</v>
      </c>
      <c r="DL1692" s="190" t="str">
        <f t="shared" si="2335"/>
        <v>DL$18</v>
      </c>
    </row>
    <row r="1693" spans="1:116" x14ac:dyDescent="0.4">
      <c r="A1693" s="174"/>
      <c r="E1693" s="8"/>
      <c r="G1693" s="175" t="s">
        <v>464</v>
      </c>
      <c r="H1693" s="200"/>
      <c r="I1693" s="201"/>
      <c r="J1693" s="201"/>
      <c r="K1693" s="202"/>
      <c r="L1693" s="202"/>
      <c r="M1693" s="202"/>
      <c r="N1693" s="202"/>
      <c r="O1693" s="202"/>
      <c r="P1693" s="202"/>
      <c r="R1693" s="202"/>
      <c r="S1693" s="190" t="str">
        <f t="shared" ref="S1693:AX1693" si="2336">S$23</f>
        <v>S$19</v>
      </c>
      <c r="T1693" s="190" t="str">
        <f t="shared" si="2336"/>
        <v>T$19</v>
      </c>
      <c r="U1693" s="190" t="str">
        <f t="shared" si="2336"/>
        <v>U$19</v>
      </c>
      <c r="V1693" s="190" t="str">
        <f t="shared" si="2336"/>
        <v>V$19</v>
      </c>
      <c r="W1693" s="190" t="str">
        <f t="shared" si="2336"/>
        <v>W$19</v>
      </c>
      <c r="X1693" s="190" t="str">
        <f t="shared" si="2336"/>
        <v>X$19</v>
      </c>
      <c r="Y1693" s="190" t="str">
        <f t="shared" si="2336"/>
        <v>Y$19</v>
      </c>
      <c r="Z1693" s="190" t="str">
        <f t="shared" si="2336"/>
        <v>Z$19</v>
      </c>
      <c r="AA1693" s="190" t="str">
        <f t="shared" si="2336"/>
        <v>AA$19</v>
      </c>
      <c r="AB1693" s="190" t="str">
        <f t="shared" si="2336"/>
        <v>AB$19</v>
      </c>
      <c r="AC1693" s="190" t="str">
        <f t="shared" si="2336"/>
        <v>AC$19</v>
      </c>
      <c r="AD1693" s="190" t="str">
        <f t="shared" si="2336"/>
        <v>AD$19</v>
      </c>
      <c r="AE1693" s="190" t="str">
        <f t="shared" si="2336"/>
        <v>AE$19</v>
      </c>
      <c r="AF1693" s="190" t="str">
        <f t="shared" si="2336"/>
        <v>AF$19</v>
      </c>
      <c r="AG1693" s="190" t="str">
        <f t="shared" si="2336"/>
        <v>AG$19</v>
      </c>
      <c r="AH1693" s="190" t="str">
        <f t="shared" si="2336"/>
        <v>AH$19</v>
      </c>
      <c r="AI1693" s="190" t="str">
        <f t="shared" si="2336"/>
        <v>AI$19</v>
      </c>
      <c r="AJ1693" s="190" t="str">
        <f t="shared" si="2336"/>
        <v>AJ$19</v>
      </c>
      <c r="AK1693" s="190" t="str">
        <f t="shared" si="2336"/>
        <v>AK$19</v>
      </c>
      <c r="AL1693" s="190" t="str">
        <f t="shared" si="2336"/>
        <v>AL$19</v>
      </c>
      <c r="AM1693" s="190" t="str">
        <f t="shared" si="2336"/>
        <v>AM$19</v>
      </c>
      <c r="AN1693" s="190" t="str">
        <f t="shared" si="2336"/>
        <v>AN$19</v>
      </c>
      <c r="AO1693" s="190" t="str">
        <f t="shared" si="2336"/>
        <v>AO$19</v>
      </c>
      <c r="AP1693" s="190" t="str">
        <f t="shared" si="2336"/>
        <v>AP$19</v>
      </c>
      <c r="AQ1693" s="190" t="str">
        <f t="shared" si="2336"/>
        <v>AQ$19</v>
      </c>
      <c r="AR1693" s="190" t="str">
        <f t="shared" si="2336"/>
        <v>AR$19</v>
      </c>
      <c r="AS1693" s="190" t="str">
        <f t="shared" si="2336"/>
        <v>AS$19</v>
      </c>
      <c r="AT1693" s="190" t="str">
        <f t="shared" si="2336"/>
        <v>AT$19</v>
      </c>
      <c r="AU1693" s="190" t="str">
        <f t="shared" si="2336"/>
        <v>AU$19</v>
      </c>
      <c r="AV1693" s="190" t="str">
        <f t="shared" si="2336"/>
        <v>AV$19</v>
      </c>
      <c r="AW1693" s="190" t="str">
        <f t="shared" si="2336"/>
        <v>AW$19</v>
      </c>
      <c r="AX1693" s="190" t="str">
        <f t="shared" si="2336"/>
        <v>AX$19</v>
      </c>
      <c r="AY1693" s="190" t="str">
        <f t="shared" ref="AY1693:CD1693" si="2337">AY$23</f>
        <v>AY$19</v>
      </c>
      <c r="AZ1693" s="190" t="str">
        <f t="shared" si="2337"/>
        <v>AZ$19</v>
      </c>
      <c r="BA1693" s="190" t="str">
        <f t="shared" si="2337"/>
        <v>BA$19</v>
      </c>
      <c r="BB1693" s="190" t="str">
        <f t="shared" si="2337"/>
        <v>BB$19</v>
      </c>
      <c r="BC1693" s="190" t="str">
        <f t="shared" si="2337"/>
        <v>BC$19</v>
      </c>
      <c r="BD1693" s="190" t="str">
        <f t="shared" si="2337"/>
        <v>BD$19</v>
      </c>
      <c r="BE1693" s="190" t="str">
        <f t="shared" si="2337"/>
        <v>BE$19</v>
      </c>
      <c r="BF1693" s="190" t="str">
        <f t="shared" si="2337"/>
        <v>BF$19</v>
      </c>
      <c r="BG1693" s="190" t="str">
        <f t="shared" si="2337"/>
        <v>BG$19</v>
      </c>
      <c r="BH1693" s="190" t="str">
        <f t="shared" si="2337"/>
        <v>BH$19</v>
      </c>
      <c r="BI1693" s="190" t="str">
        <f t="shared" si="2337"/>
        <v>BI$19</v>
      </c>
      <c r="BJ1693" s="190" t="str">
        <f t="shared" si="2337"/>
        <v>BJ$19</v>
      </c>
      <c r="BK1693" s="190" t="str">
        <f t="shared" si="2337"/>
        <v>BK$19</v>
      </c>
      <c r="BL1693" s="190" t="str">
        <f t="shared" si="2337"/>
        <v>BL$19</v>
      </c>
      <c r="BM1693" s="190" t="str">
        <f t="shared" si="2337"/>
        <v>BM$19</v>
      </c>
      <c r="BN1693" s="190" t="str">
        <f t="shared" si="2337"/>
        <v>BN$19</v>
      </c>
      <c r="BO1693" s="190" t="str">
        <f t="shared" si="2337"/>
        <v>BO$19</v>
      </c>
      <c r="BP1693" s="190" t="str">
        <f t="shared" si="2337"/>
        <v>BP$19</v>
      </c>
      <c r="BQ1693" s="190" t="str">
        <f t="shared" si="2337"/>
        <v>BQ$19</v>
      </c>
      <c r="BR1693" s="190" t="str">
        <f t="shared" si="2337"/>
        <v>BR$19</v>
      </c>
      <c r="BS1693" s="190" t="str">
        <f t="shared" si="2337"/>
        <v>BS$19</v>
      </c>
      <c r="BT1693" s="190" t="str">
        <f t="shared" si="2337"/>
        <v>BT$19</v>
      </c>
      <c r="BU1693" s="190" t="str">
        <f t="shared" si="2337"/>
        <v>BU$19</v>
      </c>
      <c r="BV1693" s="190" t="str">
        <f t="shared" si="2337"/>
        <v>BV$19</v>
      </c>
      <c r="BW1693" s="190" t="str">
        <f t="shared" si="2337"/>
        <v>BW$19</v>
      </c>
      <c r="BX1693" s="190" t="str">
        <f t="shared" si="2337"/>
        <v>BX$19</v>
      </c>
      <c r="BY1693" s="190" t="str">
        <f t="shared" si="2337"/>
        <v>BY$19</v>
      </c>
      <c r="BZ1693" s="190" t="str">
        <f t="shared" si="2337"/>
        <v>BZ$19</v>
      </c>
      <c r="CA1693" s="190" t="str">
        <f t="shared" si="2337"/>
        <v>CA$19</v>
      </c>
      <c r="CB1693" s="190" t="str">
        <f t="shared" si="2337"/>
        <v>CB$19</v>
      </c>
      <c r="CC1693" s="190" t="str">
        <f t="shared" si="2337"/>
        <v>CC$19</v>
      </c>
      <c r="CD1693" s="190" t="str">
        <f t="shared" si="2337"/>
        <v>CD$19</v>
      </c>
      <c r="CE1693" s="190" t="str">
        <f t="shared" ref="CE1693:CL1693" si="2338">CE$23</f>
        <v>CE$19</v>
      </c>
      <c r="CF1693" s="190" t="str">
        <f t="shared" si="2338"/>
        <v>CF$19</v>
      </c>
      <c r="CG1693" s="190" t="str">
        <f t="shared" si="2338"/>
        <v>CG$19</v>
      </c>
      <c r="CH1693" s="190" t="str">
        <f t="shared" si="2338"/>
        <v>CH$19</v>
      </c>
      <c r="CI1693" s="190" t="str">
        <f t="shared" si="2338"/>
        <v>CI$19</v>
      </c>
      <c r="CJ1693" s="190" t="str">
        <f t="shared" si="2338"/>
        <v>CJ$19</v>
      </c>
      <c r="CK1693" s="190" t="str">
        <f t="shared" si="2338"/>
        <v>CK$19</v>
      </c>
      <c r="CL1693" s="190" t="str">
        <f t="shared" si="2338"/>
        <v>CL$19</v>
      </c>
      <c r="CN1693" s="201"/>
      <c r="CO1693" s="190" t="str">
        <f t="shared" ref="CO1693:DL1693" si="2339">CO$23</f>
        <v>CO$19</v>
      </c>
      <c r="CP1693" s="190" t="str">
        <f t="shared" si="2339"/>
        <v>CP$19</v>
      </c>
      <c r="CQ1693" s="190" t="str">
        <f t="shared" si="2339"/>
        <v>CQ$19</v>
      </c>
      <c r="CR1693" s="190" t="str">
        <f t="shared" si="2339"/>
        <v>CR$19</v>
      </c>
      <c r="CS1693" s="190" t="str">
        <f t="shared" si="2339"/>
        <v>CS$19</v>
      </c>
      <c r="CT1693" s="190" t="str">
        <f t="shared" si="2339"/>
        <v>CT$19</v>
      </c>
      <c r="CU1693" s="190" t="str">
        <f t="shared" si="2339"/>
        <v>CU$19</v>
      </c>
      <c r="CV1693" s="190" t="str">
        <f t="shared" si="2339"/>
        <v>CV$19</v>
      </c>
      <c r="CW1693" s="190" t="str">
        <f t="shared" si="2339"/>
        <v>CW$19</v>
      </c>
      <c r="CX1693" s="190" t="str">
        <f t="shared" si="2339"/>
        <v>CX$19</v>
      </c>
      <c r="CY1693" s="190" t="str">
        <f t="shared" si="2339"/>
        <v>CY$19</v>
      </c>
      <c r="CZ1693" s="190" t="str">
        <f t="shared" si="2339"/>
        <v>CZ$19</v>
      </c>
      <c r="DA1693" s="190" t="str">
        <f t="shared" si="2339"/>
        <v>DA$19</v>
      </c>
      <c r="DB1693" s="190" t="str">
        <f t="shared" si="2339"/>
        <v>DB$19</v>
      </c>
      <c r="DC1693" s="190" t="str">
        <f t="shared" si="2339"/>
        <v>DC$19</v>
      </c>
      <c r="DD1693" s="190" t="str">
        <f t="shared" si="2339"/>
        <v>DD$19</v>
      </c>
      <c r="DE1693" s="190" t="str">
        <f t="shared" si="2339"/>
        <v>DE$19</v>
      </c>
      <c r="DF1693" s="190" t="str">
        <f t="shared" si="2339"/>
        <v>DF$19</v>
      </c>
      <c r="DG1693" s="190" t="str">
        <f t="shared" si="2339"/>
        <v>DG$19</v>
      </c>
      <c r="DH1693" s="190" t="str">
        <f t="shared" si="2339"/>
        <v>DH$19</v>
      </c>
      <c r="DI1693" s="190" t="str">
        <f t="shared" si="2339"/>
        <v>DI$19</v>
      </c>
      <c r="DJ1693" s="190" t="str">
        <f t="shared" si="2339"/>
        <v>DJ$19</v>
      </c>
      <c r="DK1693" s="190" t="str">
        <f t="shared" si="2339"/>
        <v>DK$19</v>
      </c>
      <c r="DL1693" s="190" t="str">
        <f t="shared" si="2339"/>
        <v>DL$19</v>
      </c>
    </row>
    <row r="1694" spans="1:116" x14ac:dyDescent="0.4">
      <c r="A1694" s="142" t="s">
        <v>218</v>
      </c>
      <c r="B1694" s="31" t="s">
        <v>81</v>
      </c>
      <c r="C1694" s="31"/>
      <c r="D1694" t="s">
        <v>776</v>
      </c>
      <c r="E1694" s="8" t="str">
        <f t="shared" ref="E1694:E1704" si="2340">ROW()&amp;" "&amp;D1694</f>
        <v>1694 UEREV - S</v>
      </c>
      <c r="F1694" t="s">
        <v>277</v>
      </c>
      <c r="G1694" s="143" t="s">
        <v>239</v>
      </c>
      <c r="H1694" s="142"/>
      <c r="I1694" s="144"/>
      <c r="J1694" s="144"/>
      <c r="K1694" s="142"/>
      <c r="L1694" s="142"/>
      <c r="M1694" s="142"/>
      <c r="N1694" s="142"/>
      <c r="O1694" s="142"/>
      <c r="P1694" s="142"/>
      <c r="R1694" s="143"/>
      <c r="S1694" s="168"/>
      <c r="T1694" s="168"/>
      <c r="U1694" s="168"/>
      <c r="V1694" s="168"/>
      <c r="W1694" s="168"/>
      <c r="X1694" s="168"/>
      <c r="Y1694" s="168"/>
      <c r="Z1694" s="168"/>
      <c r="AA1694" s="168"/>
      <c r="AB1694" s="168"/>
      <c r="AC1694" s="168"/>
      <c r="AD1694" s="168"/>
      <c r="AE1694" s="168"/>
      <c r="AF1694" s="168"/>
      <c r="AG1694" s="168"/>
      <c r="AH1694" s="168"/>
      <c r="AI1694" s="168"/>
      <c r="AJ1694" s="168"/>
      <c r="AK1694" s="168"/>
      <c r="AL1694" s="168"/>
      <c r="AM1694" s="168"/>
      <c r="AN1694" s="168"/>
      <c r="AO1694" s="168"/>
      <c r="AP1694" s="168"/>
      <c r="AQ1694" s="168"/>
      <c r="AR1694" s="168"/>
      <c r="AS1694" s="168"/>
      <c r="AT1694" s="168"/>
      <c r="AU1694" s="168"/>
      <c r="AV1694" s="168"/>
      <c r="AW1694" s="168"/>
      <c r="AX1694" s="168"/>
      <c r="AY1694" s="168"/>
      <c r="AZ1694" s="168"/>
      <c r="BA1694" s="168"/>
      <c r="BB1694" s="168"/>
      <c r="BC1694" s="168"/>
      <c r="BD1694" s="168"/>
      <c r="BE1694" s="168"/>
      <c r="BF1694" s="168"/>
      <c r="BG1694" s="168"/>
      <c r="BH1694" s="168"/>
      <c r="BI1694" s="168"/>
      <c r="BJ1694" s="168"/>
      <c r="BK1694" s="168"/>
      <c r="BL1694" s="168"/>
      <c r="BM1694" s="168"/>
      <c r="BN1694" s="168"/>
      <c r="BO1694" s="168"/>
      <c r="BP1694" s="168"/>
      <c r="BQ1694" s="168"/>
      <c r="BR1694" s="168"/>
      <c r="BS1694" s="168"/>
      <c r="BT1694" s="168"/>
      <c r="BU1694" s="168"/>
      <c r="BV1694" s="168"/>
      <c r="BW1694" s="168"/>
      <c r="BX1694" s="168"/>
      <c r="BY1694" s="168"/>
      <c r="BZ1694" s="168"/>
      <c r="CA1694" s="168"/>
      <c r="CB1694" s="168"/>
      <c r="CC1694" s="168"/>
      <c r="CD1694" s="168"/>
      <c r="CE1694" s="168"/>
      <c r="CF1694" s="168"/>
      <c r="CG1694" s="168"/>
      <c r="CH1694" s="168"/>
      <c r="CI1694" s="168"/>
      <c r="CJ1694" s="168"/>
      <c r="CK1694" s="168"/>
      <c r="CL1694" s="168"/>
      <c r="CN1694" s="144"/>
      <c r="CO1694" s="168"/>
      <c r="CP1694" s="168"/>
      <c r="CQ1694" s="168"/>
      <c r="CR1694" s="168"/>
      <c r="CS1694" s="168"/>
      <c r="CT1694" s="168"/>
      <c r="CU1694" s="168"/>
      <c r="CV1694" s="168"/>
      <c r="CW1694" s="168"/>
      <c r="CX1694" s="168"/>
      <c r="CY1694" s="168"/>
      <c r="CZ1694" s="168"/>
      <c r="DA1694" s="168"/>
      <c r="DB1694" s="168"/>
      <c r="DC1694" s="168"/>
      <c r="DD1694" s="168"/>
      <c r="DE1694" s="168"/>
      <c r="DF1694" s="168"/>
      <c r="DG1694" s="168"/>
      <c r="DH1694" s="168"/>
      <c r="DI1694" s="168"/>
      <c r="DJ1694" s="168"/>
      <c r="DK1694" s="168"/>
      <c r="DL1694" s="168"/>
    </row>
    <row r="1695" spans="1:116" x14ac:dyDescent="0.4">
      <c r="A1695" s="31"/>
      <c r="B1695" s="31"/>
      <c r="C1695" s="31"/>
      <c r="D1695" t="s">
        <v>776</v>
      </c>
      <c r="E1695" s="8" t="str">
        <f t="shared" si="2340"/>
        <v>1695 UEREV - S</v>
      </c>
      <c r="G1695" s="95" t="str">
        <f>G1697&amp;":"</f>
        <v>Unearned revenue - (Primary label):</v>
      </c>
      <c r="H1695" s="31"/>
      <c r="I1695" s="73"/>
      <c r="J1695" s="73"/>
      <c r="K1695" s="31"/>
      <c r="L1695" s="31"/>
      <c r="M1695" s="31"/>
      <c r="N1695" s="31"/>
      <c r="O1695" s="31"/>
      <c r="P1695" s="31"/>
      <c r="R1695" s="67"/>
      <c r="S1695" s="156"/>
      <c r="T1695" s="156"/>
      <c r="U1695" s="156"/>
      <c r="V1695" s="156"/>
      <c r="W1695" s="156"/>
      <c r="X1695" s="156"/>
      <c r="Y1695" s="156"/>
      <c r="Z1695" s="156"/>
      <c r="AA1695" s="156"/>
      <c r="AB1695" s="156"/>
      <c r="AC1695" s="156"/>
      <c r="AD1695" s="156"/>
      <c r="AE1695" s="156"/>
      <c r="AF1695" s="156"/>
      <c r="AG1695" s="156"/>
      <c r="AH1695" s="156"/>
      <c r="AI1695" s="156"/>
      <c r="AJ1695" s="156"/>
      <c r="AK1695" s="156"/>
      <c r="AL1695" s="156"/>
      <c r="AM1695" s="156"/>
      <c r="AN1695" s="156"/>
      <c r="AO1695" s="156"/>
      <c r="AP1695" s="156"/>
      <c r="AQ1695" s="156"/>
      <c r="AR1695" s="156"/>
      <c r="AS1695" s="156"/>
      <c r="AT1695" s="156"/>
      <c r="AU1695" s="156"/>
      <c r="AV1695" s="156"/>
      <c r="AW1695" s="156"/>
      <c r="AX1695" s="156"/>
      <c r="AY1695" s="156"/>
      <c r="AZ1695" s="156"/>
      <c r="BA1695" s="156"/>
      <c r="BB1695" s="156"/>
      <c r="BC1695" s="156"/>
      <c r="BD1695" s="156"/>
      <c r="BE1695" s="156"/>
      <c r="BF1695" s="156"/>
      <c r="BG1695" s="156"/>
      <c r="BH1695" s="156"/>
      <c r="BI1695" s="156"/>
      <c r="BJ1695" s="156"/>
      <c r="BK1695" s="156"/>
      <c r="BL1695" s="156"/>
      <c r="BM1695" s="156"/>
      <c r="BN1695" s="156"/>
      <c r="BO1695" s="156"/>
      <c r="BP1695" s="156"/>
      <c r="BQ1695" s="156"/>
      <c r="BR1695" s="156"/>
      <c r="BS1695" s="156"/>
      <c r="BT1695" s="156"/>
      <c r="BU1695" s="156"/>
      <c r="BV1695" s="156"/>
      <c r="BW1695" s="156"/>
      <c r="BX1695" s="156"/>
      <c r="BY1695" s="156"/>
      <c r="BZ1695" s="156"/>
      <c r="CA1695" s="156"/>
      <c r="CB1695" s="156"/>
      <c r="CC1695" s="156"/>
      <c r="CD1695" s="156"/>
      <c r="CE1695" s="156"/>
      <c r="CF1695" s="156"/>
      <c r="CG1695" s="156"/>
      <c r="CH1695" s="156"/>
      <c r="CI1695" s="156"/>
      <c r="CJ1695" s="156"/>
      <c r="CK1695" s="156"/>
      <c r="CL1695" s="156"/>
      <c r="CN1695" s="73"/>
      <c r="CO1695" s="156"/>
      <c r="CP1695" s="156"/>
      <c r="CQ1695" s="156"/>
      <c r="CR1695" s="156"/>
      <c r="CS1695" s="156"/>
      <c r="CT1695" s="156"/>
      <c r="CU1695" s="156"/>
      <c r="CV1695" s="156"/>
      <c r="CW1695" s="156"/>
      <c r="CX1695" s="156"/>
      <c r="CY1695" s="156"/>
      <c r="CZ1695" s="156"/>
      <c r="DA1695" s="156"/>
      <c r="DB1695" s="156"/>
      <c r="DC1695" s="156"/>
      <c r="DD1695" s="156"/>
      <c r="DE1695" s="156"/>
      <c r="DF1695" s="156"/>
      <c r="DG1695" s="156"/>
      <c r="DH1695" s="156"/>
      <c r="DI1695" s="156"/>
      <c r="DJ1695" s="156"/>
      <c r="DK1695" s="156"/>
      <c r="DL1695" s="156"/>
    </row>
    <row r="1696" spans="1:116" x14ac:dyDescent="0.4">
      <c r="B1696" t="str">
        <f>E1696</f>
        <v>1696 UEREV - S</v>
      </c>
      <c r="D1696" t="s">
        <v>776</v>
      </c>
      <c r="E1696" s="8" t="str">
        <f t="shared" si="2340"/>
        <v>1696 UEREV - S</v>
      </c>
      <c r="G1696" s="145" t="s">
        <v>344</v>
      </c>
      <c r="H1696" s="12"/>
      <c r="I1696" s="60"/>
      <c r="J1696" s="60"/>
      <c r="K1696" s="17">
        <v>30</v>
      </c>
      <c r="L1696" s="17">
        <v>30</v>
      </c>
      <c r="M1696" s="17">
        <v>30</v>
      </c>
      <c r="N1696" s="17">
        <v>30</v>
      </c>
      <c r="O1696" s="17">
        <v>30</v>
      </c>
      <c r="P1696" s="17">
        <v>30</v>
      </c>
      <c r="R1696" s="15"/>
      <c r="S1696" s="76" cm="1">
        <f t="array" ref="S1696">INDEX($K:$P,ROW(),MATCH(S$3,$K$2:$P$2,0))</f>
        <v>30</v>
      </c>
      <c r="T1696" s="76" cm="1">
        <f t="array" ref="T1696">INDEX($K:$P,ROW(),MATCH(T$3,$K$2:$P$2,0))</f>
        <v>30</v>
      </c>
      <c r="U1696" s="76" cm="1">
        <f t="array" ref="U1696">INDEX($K:$P,ROW(),MATCH(U$3,$K$2:$P$2,0))</f>
        <v>30</v>
      </c>
      <c r="V1696" s="76" cm="1">
        <f t="array" ref="V1696">INDEX($K:$P,ROW(),MATCH(V$3,$K$2:$P$2,0))</f>
        <v>30</v>
      </c>
      <c r="W1696" s="76" cm="1">
        <f t="array" ref="W1696">INDEX($K:$P,ROW(),MATCH(W$3,$K$2:$P$2,0))</f>
        <v>30</v>
      </c>
      <c r="X1696" s="76" cm="1">
        <f t="array" ref="X1696">INDEX($K:$P,ROW(),MATCH(X$3,$K$2:$P$2,0))</f>
        <v>30</v>
      </c>
      <c r="Y1696" s="76" cm="1">
        <f t="array" ref="Y1696">INDEX($K:$P,ROW(),MATCH(Y$3,$K$2:$P$2,0))</f>
        <v>30</v>
      </c>
      <c r="Z1696" s="76" cm="1">
        <f t="array" ref="Z1696">INDEX($K:$P,ROW(),MATCH(Z$3,$K$2:$P$2,0))</f>
        <v>30</v>
      </c>
      <c r="AA1696" s="76" cm="1">
        <f t="array" ref="AA1696">INDEX($K:$P,ROW(),MATCH(AA$3,$K$2:$P$2,0))</f>
        <v>30</v>
      </c>
      <c r="AB1696" s="76" cm="1">
        <f t="array" ref="AB1696">INDEX($K:$P,ROW(),MATCH(AB$3,$K$2:$P$2,0))</f>
        <v>30</v>
      </c>
      <c r="AC1696" s="76" cm="1">
        <f t="array" ref="AC1696">INDEX($K:$P,ROW(),MATCH(AC$3,$K$2:$P$2,0))</f>
        <v>30</v>
      </c>
      <c r="AD1696" s="76" cm="1">
        <f t="array" ref="AD1696">INDEX($K:$P,ROW(),MATCH(AD$3,$K$2:$P$2,0))</f>
        <v>30</v>
      </c>
      <c r="AE1696" s="76" cm="1">
        <f t="array" ref="AE1696">INDEX($K:$P,ROW(),MATCH(AE$3,$K$2:$P$2,0))</f>
        <v>30</v>
      </c>
      <c r="AF1696" s="76" cm="1">
        <f t="array" ref="AF1696">INDEX($K:$P,ROW(),MATCH(AF$3,$K$2:$P$2,0))</f>
        <v>30</v>
      </c>
      <c r="AG1696" s="76" cm="1">
        <f t="array" ref="AG1696">INDEX($K:$P,ROW(),MATCH(AG$3,$K$2:$P$2,0))</f>
        <v>30</v>
      </c>
      <c r="AH1696" s="76" cm="1">
        <f t="array" ref="AH1696">INDEX($K:$P,ROW(),MATCH(AH$3,$K$2:$P$2,0))</f>
        <v>30</v>
      </c>
      <c r="AI1696" s="76" cm="1">
        <f t="array" ref="AI1696">INDEX($K:$P,ROW(),MATCH(AI$3,$K$2:$P$2,0))</f>
        <v>30</v>
      </c>
      <c r="AJ1696" s="76" cm="1">
        <f t="array" ref="AJ1696">INDEX($K:$P,ROW(),MATCH(AJ$3,$K$2:$P$2,0))</f>
        <v>30</v>
      </c>
      <c r="AK1696" s="76" cm="1">
        <f t="array" ref="AK1696">INDEX($K:$P,ROW(),MATCH(AK$3,$K$2:$P$2,0))</f>
        <v>30</v>
      </c>
      <c r="AL1696" s="76" cm="1">
        <f t="array" ref="AL1696">INDEX($K:$P,ROW(),MATCH(AL$3,$K$2:$P$2,0))</f>
        <v>30</v>
      </c>
      <c r="AM1696" s="76" cm="1">
        <f t="array" ref="AM1696">INDEX($K:$P,ROW(),MATCH(AM$3,$K$2:$P$2,0))</f>
        <v>30</v>
      </c>
      <c r="AN1696" s="76" cm="1">
        <f t="array" ref="AN1696">INDEX($K:$P,ROW(),MATCH(AN$3,$K$2:$P$2,0))</f>
        <v>30</v>
      </c>
      <c r="AO1696" s="76" cm="1">
        <f t="array" ref="AO1696">INDEX($K:$P,ROW(),MATCH(AO$3,$K$2:$P$2,0))</f>
        <v>30</v>
      </c>
      <c r="AP1696" s="76" cm="1">
        <f t="array" ref="AP1696">INDEX($K:$P,ROW(),MATCH(AP$3,$K$2:$P$2,0))</f>
        <v>30</v>
      </c>
      <c r="AQ1696" s="76" cm="1">
        <f t="array" ref="AQ1696">INDEX($K:$P,ROW(),MATCH(AQ$3,$K$2:$P$2,0))</f>
        <v>30</v>
      </c>
      <c r="AR1696" s="76" cm="1">
        <f t="array" ref="AR1696">INDEX($K:$P,ROW(),MATCH(AR$3,$K$2:$P$2,0))</f>
        <v>30</v>
      </c>
      <c r="AS1696" s="76" cm="1">
        <f t="array" ref="AS1696">INDEX($K:$P,ROW(),MATCH(AS$3,$K$2:$P$2,0))</f>
        <v>30</v>
      </c>
      <c r="AT1696" s="76" cm="1">
        <f t="array" ref="AT1696">INDEX($K:$P,ROW(),MATCH(AT$3,$K$2:$P$2,0))</f>
        <v>30</v>
      </c>
      <c r="AU1696" s="76" cm="1">
        <f t="array" ref="AU1696">INDEX($K:$P,ROW(),MATCH(AU$3,$K$2:$P$2,0))</f>
        <v>30</v>
      </c>
      <c r="AV1696" s="76" cm="1">
        <f t="array" ref="AV1696">INDEX($K:$P,ROW(),MATCH(AV$3,$K$2:$P$2,0))</f>
        <v>30</v>
      </c>
      <c r="AW1696" s="76" cm="1">
        <f t="array" ref="AW1696">INDEX($K:$P,ROW(),MATCH(AW$3,$K$2:$P$2,0))</f>
        <v>30</v>
      </c>
      <c r="AX1696" s="76" cm="1">
        <f t="array" ref="AX1696">INDEX($K:$P,ROW(),MATCH(AX$3,$K$2:$P$2,0))</f>
        <v>30</v>
      </c>
      <c r="AY1696" s="76" cm="1">
        <f t="array" ref="AY1696">INDEX($K:$P,ROW(),MATCH(AY$3,$K$2:$P$2,0))</f>
        <v>30</v>
      </c>
      <c r="AZ1696" s="76" cm="1">
        <f t="array" ref="AZ1696">INDEX($K:$P,ROW(),MATCH(AZ$3,$K$2:$P$2,0))</f>
        <v>30</v>
      </c>
      <c r="BA1696" s="76" cm="1">
        <f t="array" ref="BA1696">INDEX($K:$P,ROW(),MATCH(BA$3,$K$2:$P$2,0))</f>
        <v>30</v>
      </c>
      <c r="BB1696" s="76" cm="1">
        <f t="array" ref="BB1696">INDEX($K:$P,ROW(),MATCH(BB$3,$K$2:$P$2,0))</f>
        <v>30</v>
      </c>
      <c r="BC1696" s="76" cm="1">
        <f t="array" ref="BC1696">INDEX($K:$P,ROW(),MATCH(BC$3,$K$2:$P$2,0))</f>
        <v>30</v>
      </c>
      <c r="BD1696" s="76" cm="1">
        <f t="array" ref="BD1696">INDEX($K:$P,ROW(),MATCH(BD$3,$K$2:$P$2,0))</f>
        <v>30</v>
      </c>
      <c r="BE1696" s="76" cm="1">
        <f t="array" ref="BE1696">INDEX($K:$P,ROW(),MATCH(BE$3,$K$2:$P$2,0))</f>
        <v>30</v>
      </c>
      <c r="BF1696" s="76" cm="1">
        <f t="array" ref="BF1696">INDEX($K:$P,ROW(),MATCH(BF$3,$K$2:$P$2,0))</f>
        <v>30</v>
      </c>
      <c r="BG1696" s="76" cm="1">
        <f t="array" ref="BG1696">INDEX($K:$P,ROW(),MATCH(BG$3,$K$2:$P$2,0))</f>
        <v>30</v>
      </c>
      <c r="BH1696" s="76" cm="1">
        <f t="array" ref="BH1696">INDEX($K:$P,ROW(),MATCH(BH$3,$K$2:$P$2,0))</f>
        <v>30</v>
      </c>
      <c r="BI1696" s="76" cm="1">
        <f t="array" ref="BI1696">INDEX($K:$P,ROW(),MATCH(BI$3,$K$2:$P$2,0))</f>
        <v>30</v>
      </c>
      <c r="BJ1696" s="76" cm="1">
        <f t="array" ref="BJ1696">INDEX($K:$P,ROW(),MATCH(BJ$3,$K$2:$P$2,0))</f>
        <v>30</v>
      </c>
      <c r="BK1696" s="76" cm="1">
        <f t="array" ref="BK1696">INDEX($K:$P,ROW(),MATCH(BK$3,$K$2:$P$2,0))</f>
        <v>30</v>
      </c>
      <c r="BL1696" s="76" cm="1">
        <f t="array" ref="BL1696">INDEX($K:$P,ROW(),MATCH(BL$3,$K$2:$P$2,0))</f>
        <v>30</v>
      </c>
      <c r="BM1696" s="76" cm="1">
        <f t="array" ref="BM1696">INDEX($K:$P,ROW(),MATCH(BM$3,$K$2:$P$2,0))</f>
        <v>30</v>
      </c>
      <c r="BN1696" s="76" cm="1">
        <f t="array" ref="BN1696">INDEX($K:$P,ROW(),MATCH(BN$3,$K$2:$P$2,0))</f>
        <v>30</v>
      </c>
      <c r="BO1696" s="76" cm="1">
        <f t="array" ref="BO1696">INDEX($K:$P,ROW(),MATCH(BO$3,$K$2:$P$2,0))</f>
        <v>30</v>
      </c>
      <c r="BP1696" s="76" cm="1">
        <f t="array" ref="BP1696">INDEX($K:$P,ROW(),MATCH(BP$3,$K$2:$P$2,0))</f>
        <v>30</v>
      </c>
      <c r="BQ1696" s="76" cm="1">
        <f t="array" ref="BQ1696">INDEX($K:$P,ROW(),MATCH(BQ$3,$K$2:$P$2,0))</f>
        <v>30</v>
      </c>
      <c r="BR1696" s="76" cm="1">
        <f t="array" ref="BR1696">INDEX($K:$P,ROW(),MATCH(BR$3,$K$2:$P$2,0))</f>
        <v>30</v>
      </c>
      <c r="BS1696" s="76" cm="1">
        <f t="array" ref="BS1696">INDEX($K:$P,ROW(),MATCH(BS$3,$K$2:$P$2,0))</f>
        <v>30</v>
      </c>
      <c r="BT1696" s="76" cm="1">
        <f t="array" ref="BT1696">INDEX($K:$P,ROW(),MATCH(BT$3,$K$2:$P$2,0))</f>
        <v>30</v>
      </c>
      <c r="BU1696" s="76" cm="1">
        <f t="array" ref="BU1696">INDEX($K:$P,ROW(),MATCH(BU$3,$K$2:$P$2,0))</f>
        <v>30</v>
      </c>
      <c r="BV1696" s="76" cm="1">
        <f t="array" ref="BV1696">INDEX($K:$P,ROW(),MATCH(BV$3,$K$2:$P$2,0))</f>
        <v>30</v>
      </c>
      <c r="BW1696" s="76" cm="1">
        <f t="array" ref="BW1696">INDEX($K:$P,ROW(),MATCH(BW$3,$K$2:$P$2,0))</f>
        <v>30</v>
      </c>
      <c r="BX1696" s="76" cm="1">
        <f t="array" ref="BX1696">INDEX($K:$P,ROW(),MATCH(BX$3,$K$2:$P$2,0))</f>
        <v>30</v>
      </c>
      <c r="BY1696" s="76" cm="1">
        <f t="array" ref="BY1696">INDEX($K:$P,ROW(),MATCH(BY$3,$K$2:$P$2,0))</f>
        <v>30</v>
      </c>
      <c r="BZ1696" s="76" cm="1">
        <f t="array" ref="BZ1696">INDEX($K:$P,ROW(),MATCH(BZ$3,$K$2:$P$2,0))</f>
        <v>30</v>
      </c>
      <c r="CA1696" s="76" cm="1">
        <f t="array" ref="CA1696">INDEX($K:$P,ROW(),MATCH(CA$3,$K$2:$P$2,0))</f>
        <v>30</v>
      </c>
      <c r="CB1696" s="76" cm="1">
        <f t="array" ref="CB1696">INDEX($K:$P,ROW(),MATCH(CB$3,$K$2:$P$2,0))</f>
        <v>30</v>
      </c>
      <c r="CC1696" s="76" cm="1">
        <f t="array" ref="CC1696">INDEX($K:$P,ROW(),MATCH(CC$3,$K$2:$P$2,0))</f>
        <v>30</v>
      </c>
      <c r="CD1696" s="76" cm="1">
        <f t="array" ref="CD1696">INDEX($K:$P,ROW(),MATCH(CD$3,$K$2:$P$2,0))</f>
        <v>30</v>
      </c>
      <c r="CE1696" s="76" cm="1">
        <f t="array" ref="CE1696">INDEX($K:$P,ROW(),MATCH(CE$3,$K$2:$P$2,0))</f>
        <v>30</v>
      </c>
      <c r="CF1696" s="76" cm="1">
        <f t="array" ref="CF1696">INDEX($K:$P,ROW(),MATCH(CF$3,$K$2:$P$2,0))</f>
        <v>30</v>
      </c>
      <c r="CG1696" s="76" cm="1">
        <f t="array" ref="CG1696">INDEX($K:$P,ROW(),MATCH(CG$3,$K$2:$P$2,0))</f>
        <v>30</v>
      </c>
      <c r="CH1696" s="76" cm="1">
        <f t="array" ref="CH1696">INDEX($K:$P,ROW(),MATCH(CH$3,$K$2:$P$2,0))</f>
        <v>30</v>
      </c>
      <c r="CI1696" s="76" cm="1">
        <f t="array" ref="CI1696">INDEX($K:$P,ROW(),MATCH(CI$3,$K$2:$P$2,0))</f>
        <v>30</v>
      </c>
      <c r="CJ1696" s="76" cm="1">
        <f t="array" ref="CJ1696">INDEX($K:$P,ROW(),MATCH(CJ$3,$K$2:$P$2,0))</f>
        <v>30</v>
      </c>
      <c r="CK1696" s="76" cm="1">
        <f t="array" ref="CK1696">INDEX($K:$P,ROW(),MATCH(CK$3,$K$2:$P$2,0))</f>
        <v>30</v>
      </c>
      <c r="CL1696" s="76" cm="1">
        <f t="array" ref="CL1696">INDEX($K:$P,ROW(),MATCH(CL$3,$K$2:$P$2,0))</f>
        <v>30</v>
      </c>
      <c r="CN1696" s="60"/>
      <c r="CO1696" s="76" t="e" cm="1">
        <f t="array" ref="CO1696">INDEX($K:$P,ROW(),MATCH(CO$3,$K$2:$P$2,0))</f>
        <v>#N/A</v>
      </c>
      <c r="CP1696" s="76" t="e" cm="1">
        <f t="array" ref="CP1696">INDEX($K:$P,ROW(),MATCH(CP$3,$K$2:$P$2,0))</f>
        <v>#N/A</v>
      </c>
      <c r="CQ1696" s="76" t="e" cm="1">
        <f t="array" ref="CQ1696">INDEX($K:$P,ROW(),MATCH(CQ$3,$K$2:$P$2,0))</f>
        <v>#N/A</v>
      </c>
      <c r="CR1696" s="76" t="e" cm="1">
        <f t="array" ref="CR1696">INDEX($K:$P,ROW(),MATCH(CR$3,$K$2:$P$2,0))</f>
        <v>#N/A</v>
      </c>
      <c r="CS1696" s="76" t="e" cm="1">
        <f t="array" ref="CS1696">INDEX($K:$P,ROW(),MATCH(CS$3,$K$2:$P$2,0))</f>
        <v>#N/A</v>
      </c>
      <c r="CT1696" s="76" t="e" cm="1">
        <f t="array" ref="CT1696">INDEX($K:$P,ROW(),MATCH(CT$3,$K$2:$P$2,0))</f>
        <v>#N/A</v>
      </c>
      <c r="CU1696" s="76" t="e" cm="1">
        <f t="array" ref="CU1696">INDEX($K:$P,ROW(),MATCH(CU$3,$K$2:$P$2,0))</f>
        <v>#N/A</v>
      </c>
      <c r="CV1696" s="76" t="e" cm="1">
        <f t="array" ref="CV1696">INDEX($K:$P,ROW(),MATCH(CV$3,$K$2:$P$2,0))</f>
        <v>#N/A</v>
      </c>
      <c r="CW1696" s="76" t="e" cm="1">
        <f t="array" ref="CW1696">INDEX($K:$P,ROW(),MATCH(CW$3,$K$2:$P$2,0))</f>
        <v>#N/A</v>
      </c>
      <c r="CX1696" s="76" t="e" cm="1">
        <f t="array" ref="CX1696">INDEX($K:$P,ROW(),MATCH(CX$3,$K$2:$P$2,0))</f>
        <v>#N/A</v>
      </c>
      <c r="CY1696" s="76" t="e" cm="1">
        <f t="array" ref="CY1696">INDEX($K:$P,ROW(),MATCH(CY$3,$K$2:$P$2,0))</f>
        <v>#N/A</v>
      </c>
      <c r="CZ1696" s="76" t="e" cm="1">
        <f t="array" ref="CZ1696">INDEX($K:$P,ROW(),MATCH(CZ$3,$K$2:$P$2,0))</f>
        <v>#N/A</v>
      </c>
      <c r="DA1696" s="76" t="e" cm="1">
        <f t="array" ref="DA1696">INDEX($K:$P,ROW(),MATCH(DA$3,$K$2:$P$2,0))</f>
        <v>#N/A</v>
      </c>
      <c r="DB1696" s="76" t="e" cm="1">
        <f t="array" ref="DB1696">INDEX($K:$P,ROW(),MATCH(DB$3,$K$2:$P$2,0))</f>
        <v>#N/A</v>
      </c>
      <c r="DC1696" s="76" t="e" cm="1">
        <f t="array" ref="DC1696">INDEX($K:$P,ROW(),MATCH(DC$3,$K$2:$P$2,0))</f>
        <v>#N/A</v>
      </c>
      <c r="DD1696" s="76" t="e" cm="1">
        <f t="array" ref="DD1696">INDEX($K:$P,ROW(),MATCH(DD$3,$K$2:$P$2,0))</f>
        <v>#N/A</v>
      </c>
      <c r="DE1696" s="76" t="e" cm="1">
        <f t="array" ref="DE1696">INDEX($K:$P,ROW(),MATCH(DE$3,$K$2:$P$2,0))</f>
        <v>#N/A</v>
      </c>
      <c r="DF1696" s="76" t="e" cm="1">
        <f t="array" ref="DF1696">INDEX($K:$P,ROW(),MATCH(DF$3,$K$2:$P$2,0))</f>
        <v>#N/A</v>
      </c>
      <c r="DG1696" s="76" t="e" cm="1">
        <f t="array" ref="DG1696">INDEX($K:$P,ROW(),MATCH(DG$3,$K$2:$P$2,0))</f>
        <v>#N/A</v>
      </c>
      <c r="DH1696" s="76" t="e" cm="1">
        <f t="array" ref="DH1696">INDEX($K:$P,ROW(),MATCH(DH$3,$K$2:$P$2,0))</f>
        <v>#N/A</v>
      </c>
      <c r="DI1696" s="76" t="e" cm="1">
        <f t="array" ref="DI1696">INDEX($K:$P,ROW(),MATCH(DI$3,$K$2:$P$2,0))</f>
        <v>#N/A</v>
      </c>
      <c r="DJ1696" s="76" t="e" cm="1">
        <f t="array" ref="DJ1696">INDEX($K:$P,ROW(),MATCH(DJ$3,$K$2:$P$2,0))</f>
        <v>#N/A</v>
      </c>
      <c r="DK1696" s="76" t="e" cm="1">
        <f t="array" ref="DK1696">INDEX($K:$P,ROW(),MATCH(DK$3,$K$2:$P$2,0))</f>
        <v>#N/A</v>
      </c>
      <c r="DL1696" s="76" t="e" cm="1">
        <f t="array" ref="DL1696">INDEX($K:$P,ROW(),MATCH(DL$3,$K$2:$P$2,0))</f>
        <v>#N/A</v>
      </c>
    </row>
    <row r="1697" spans="1:116" x14ac:dyDescent="0.4">
      <c r="C1697" t="s">
        <v>232</v>
      </c>
      <c r="D1697" t="s">
        <v>776</v>
      </c>
      <c r="E1697" s="8" t="str">
        <f t="shared" si="2340"/>
        <v>1697 UEREV - S</v>
      </c>
      <c r="G1697" s="126" t="str">
        <f>"Unearned revenue - "&amp;G1701</f>
        <v>Unearned revenue - (Primary label)</v>
      </c>
      <c r="H1697" s="27"/>
      <c r="I1697" s="78"/>
      <c r="J1697" s="78"/>
      <c r="K1697" s="118">
        <f t="shared" ref="K1697:P1697" ca="1" si="2341">SUMIF($4:$4,K$2,1697:1697)</f>
        <v>821.91780821917803</v>
      </c>
      <c r="L1697" s="118">
        <f t="shared" ca="1" si="2341"/>
        <v>821.91780821917803</v>
      </c>
      <c r="M1697" s="118">
        <f t="shared" ca="1" si="2341"/>
        <v>821.91780821917803</v>
      </c>
      <c r="N1697" s="118">
        <f t="shared" ca="1" si="2341"/>
        <v>821.91780821917803</v>
      </c>
      <c r="O1697" s="118">
        <f t="shared" ca="1" si="2341"/>
        <v>821.91780821917803</v>
      </c>
      <c r="P1697" s="118">
        <f t="shared" ca="1" si="2341"/>
        <v>821.91780821917803</v>
      </c>
      <c r="R1697" s="33"/>
      <c r="S1697" s="148" cm="1">
        <f t="array" aca="1" ref="S1697" ca="1">MIN(S1696/365*INDIRECT(S1688),R1697+INDIRECT(S1688))</f>
        <v>821.91780821917803</v>
      </c>
      <c r="T1697" s="148" cm="1">
        <f t="array" aca="1" ref="T1697" ca="1">MIN(T1696/365*INDIRECT(T1688),S1697+INDIRECT(T1688))</f>
        <v>821.91780821917803</v>
      </c>
      <c r="U1697" s="148" cm="1">
        <f t="array" aca="1" ref="U1697" ca="1">MIN(U1696/365*INDIRECT(U1688),T1697+INDIRECT(U1688))</f>
        <v>821.91780821917803</v>
      </c>
      <c r="V1697" s="148" cm="1">
        <f t="array" aca="1" ref="V1697" ca="1">MIN(V1696/365*INDIRECT(V1688),U1697+INDIRECT(V1688))</f>
        <v>821.91780821917803</v>
      </c>
      <c r="W1697" s="148" cm="1">
        <f t="array" aca="1" ref="W1697" ca="1">MIN(W1696/365*INDIRECT(W1688),V1697+INDIRECT(W1688))</f>
        <v>821.91780821917803</v>
      </c>
      <c r="X1697" s="148" cm="1">
        <f t="array" aca="1" ref="X1697" ca="1">MIN(X1696/365*INDIRECT(X1688),W1697+INDIRECT(X1688))</f>
        <v>821.91780821917803</v>
      </c>
      <c r="Y1697" s="148" cm="1">
        <f t="array" aca="1" ref="Y1697" ca="1">MIN(Y1696/365*INDIRECT(Y1688),X1697+INDIRECT(Y1688))</f>
        <v>821.91780821917803</v>
      </c>
      <c r="Z1697" s="148" cm="1">
        <f t="array" aca="1" ref="Z1697" ca="1">MIN(Z1696/365*INDIRECT(Z1688),Y1697+INDIRECT(Z1688))</f>
        <v>821.91780821917803</v>
      </c>
      <c r="AA1697" s="148" cm="1">
        <f t="array" aca="1" ref="AA1697" ca="1">MIN(AA1696/365*INDIRECT(AA1688),Z1697+INDIRECT(AA1688))</f>
        <v>821.91780821917803</v>
      </c>
      <c r="AB1697" s="148" cm="1">
        <f t="array" aca="1" ref="AB1697" ca="1">MIN(AB1696/365*INDIRECT(AB1688),AA1697+INDIRECT(AB1688))</f>
        <v>821.91780821917803</v>
      </c>
      <c r="AC1697" s="148" cm="1">
        <f t="array" aca="1" ref="AC1697" ca="1">MIN(AC1696/365*INDIRECT(AC1688),AB1697+INDIRECT(AC1688))</f>
        <v>821.91780821917803</v>
      </c>
      <c r="AD1697" s="148" cm="1">
        <f t="array" aca="1" ref="AD1697" ca="1">MIN(AD1696/365*INDIRECT(AD1688),AC1697+INDIRECT(AD1688))</f>
        <v>821.91780821917803</v>
      </c>
      <c r="AE1697" s="148" cm="1">
        <f t="array" aca="1" ref="AE1697" ca="1">MIN(AE1696/365*INDIRECT(AE1688),AD1697+INDIRECT(AE1688))</f>
        <v>821.91780821917803</v>
      </c>
      <c r="AF1697" s="148" cm="1">
        <f t="array" aca="1" ref="AF1697" ca="1">MIN(AF1696/365*INDIRECT(AF1688),AE1697+INDIRECT(AF1688))</f>
        <v>821.91780821917803</v>
      </c>
      <c r="AG1697" s="148" cm="1">
        <f t="array" aca="1" ref="AG1697" ca="1">MIN(AG1696/365*INDIRECT(AG1688),AF1697+INDIRECT(AG1688))</f>
        <v>821.91780821917803</v>
      </c>
      <c r="AH1697" s="148" cm="1">
        <f t="array" aca="1" ref="AH1697" ca="1">MIN(AH1696/365*INDIRECT(AH1688),AG1697+INDIRECT(AH1688))</f>
        <v>821.91780821917803</v>
      </c>
      <c r="AI1697" s="148" cm="1">
        <f t="array" aca="1" ref="AI1697" ca="1">MIN(AI1696/365*INDIRECT(AI1688),AH1697+INDIRECT(AI1688))</f>
        <v>821.91780821917803</v>
      </c>
      <c r="AJ1697" s="148" cm="1">
        <f t="array" aca="1" ref="AJ1697" ca="1">MIN(AJ1696/365*INDIRECT(AJ1688),AI1697+INDIRECT(AJ1688))</f>
        <v>821.91780821917803</v>
      </c>
      <c r="AK1697" s="148" cm="1">
        <f t="array" aca="1" ref="AK1697" ca="1">MIN(AK1696/365*INDIRECT(AK1688),AJ1697+INDIRECT(AK1688))</f>
        <v>821.91780821917803</v>
      </c>
      <c r="AL1697" s="148" cm="1">
        <f t="array" aca="1" ref="AL1697" ca="1">MIN(AL1696/365*INDIRECT(AL1688),AK1697+INDIRECT(AL1688))</f>
        <v>821.91780821917803</v>
      </c>
      <c r="AM1697" s="148" cm="1">
        <f t="array" aca="1" ref="AM1697" ca="1">MIN(AM1696/365*INDIRECT(AM1688),AL1697+INDIRECT(AM1688))</f>
        <v>821.91780821917803</v>
      </c>
      <c r="AN1697" s="148" cm="1">
        <f t="array" aca="1" ref="AN1697" ca="1">MIN(AN1696/365*INDIRECT(AN1688),AM1697+INDIRECT(AN1688))</f>
        <v>821.91780821917803</v>
      </c>
      <c r="AO1697" s="148" cm="1">
        <f t="array" aca="1" ref="AO1697" ca="1">MIN(AO1696/365*INDIRECT(AO1688),AN1697+INDIRECT(AO1688))</f>
        <v>821.91780821917803</v>
      </c>
      <c r="AP1697" s="148" cm="1">
        <f t="array" aca="1" ref="AP1697" ca="1">MIN(AP1696/365*INDIRECT(AP1688),AO1697+INDIRECT(AP1688))</f>
        <v>821.91780821917803</v>
      </c>
      <c r="AQ1697" s="148" cm="1">
        <f t="array" aca="1" ref="AQ1697" ca="1">MIN(AQ1696/365*INDIRECT(AQ1688),AP1697+INDIRECT(AQ1688))</f>
        <v>821.91780821917803</v>
      </c>
      <c r="AR1697" s="148" cm="1">
        <f t="array" aca="1" ref="AR1697" ca="1">MIN(AR1696/365*INDIRECT(AR1688),AQ1697+INDIRECT(AR1688))</f>
        <v>821.91780821917803</v>
      </c>
      <c r="AS1697" s="148" cm="1">
        <f t="array" aca="1" ref="AS1697" ca="1">MIN(AS1696/365*INDIRECT(AS1688),AR1697+INDIRECT(AS1688))</f>
        <v>821.91780821917803</v>
      </c>
      <c r="AT1697" s="148" cm="1">
        <f t="array" aca="1" ref="AT1697" ca="1">MIN(AT1696/365*INDIRECT(AT1688),AS1697+INDIRECT(AT1688))</f>
        <v>821.91780821917803</v>
      </c>
      <c r="AU1697" s="148" cm="1">
        <f t="array" aca="1" ref="AU1697" ca="1">MIN(AU1696/365*INDIRECT(AU1688),AT1697+INDIRECT(AU1688))</f>
        <v>821.91780821917803</v>
      </c>
      <c r="AV1697" s="148" cm="1">
        <f t="array" aca="1" ref="AV1697" ca="1">MIN(AV1696/365*INDIRECT(AV1688),AU1697+INDIRECT(AV1688))</f>
        <v>821.91780821917803</v>
      </c>
      <c r="AW1697" s="148" cm="1">
        <f t="array" aca="1" ref="AW1697" ca="1">MIN(AW1696/365*INDIRECT(AW1688),AV1697+INDIRECT(AW1688))</f>
        <v>821.91780821917803</v>
      </c>
      <c r="AX1697" s="148" cm="1">
        <f t="array" aca="1" ref="AX1697" ca="1">MIN(AX1696/365*INDIRECT(AX1688),AW1697+INDIRECT(AX1688))</f>
        <v>821.91780821917803</v>
      </c>
      <c r="AY1697" s="148" cm="1">
        <f t="array" aca="1" ref="AY1697" ca="1">MIN(AY1696/365*INDIRECT(AY1688),AX1697+INDIRECT(AY1688))</f>
        <v>821.91780821917803</v>
      </c>
      <c r="AZ1697" s="148" cm="1">
        <f t="array" aca="1" ref="AZ1697" ca="1">MIN(AZ1696/365*INDIRECT(AZ1688),AY1697+INDIRECT(AZ1688))</f>
        <v>821.91780821917803</v>
      </c>
      <c r="BA1697" s="148" cm="1">
        <f t="array" aca="1" ref="BA1697" ca="1">MIN(BA1696/365*INDIRECT(BA1688),AZ1697+INDIRECT(BA1688))</f>
        <v>821.91780821917803</v>
      </c>
      <c r="BB1697" s="148" cm="1">
        <f t="array" aca="1" ref="BB1697" ca="1">MIN(BB1696/365*INDIRECT(BB1688),BA1697+INDIRECT(BB1688))</f>
        <v>821.91780821917803</v>
      </c>
      <c r="BC1697" s="148" cm="1">
        <f t="array" aca="1" ref="BC1697" ca="1">MIN(BC1696/365*INDIRECT(BC1688),BB1697+INDIRECT(BC1688))</f>
        <v>821.91780821917803</v>
      </c>
      <c r="BD1697" s="148" cm="1">
        <f t="array" aca="1" ref="BD1697" ca="1">MIN(BD1696/365*INDIRECT(BD1688),BC1697+INDIRECT(BD1688))</f>
        <v>821.91780821917803</v>
      </c>
      <c r="BE1697" s="148" cm="1">
        <f t="array" aca="1" ref="BE1697" ca="1">MIN(BE1696/365*INDIRECT(BE1688),BD1697+INDIRECT(BE1688))</f>
        <v>821.91780821917803</v>
      </c>
      <c r="BF1697" s="148" cm="1">
        <f t="array" aca="1" ref="BF1697" ca="1">MIN(BF1696/365*INDIRECT(BF1688),BE1697+INDIRECT(BF1688))</f>
        <v>821.91780821917803</v>
      </c>
      <c r="BG1697" s="148" cm="1">
        <f t="array" aca="1" ref="BG1697" ca="1">MIN(BG1696/365*INDIRECT(BG1688),BF1697+INDIRECT(BG1688))</f>
        <v>821.91780821917803</v>
      </c>
      <c r="BH1697" s="148" cm="1">
        <f t="array" aca="1" ref="BH1697" ca="1">MIN(BH1696/365*INDIRECT(BH1688),BG1697+INDIRECT(BH1688))</f>
        <v>821.91780821917803</v>
      </c>
      <c r="BI1697" s="148" cm="1">
        <f t="array" aca="1" ref="BI1697" ca="1">MIN(BI1696/365*INDIRECT(BI1688),BH1697+INDIRECT(BI1688))</f>
        <v>821.91780821917803</v>
      </c>
      <c r="BJ1697" s="148" cm="1">
        <f t="array" aca="1" ref="BJ1697" ca="1">MIN(BJ1696/365*INDIRECT(BJ1688),BI1697+INDIRECT(BJ1688))</f>
        <v>821.91780821917803</v>
      </c>
      <c r="BK1697" s="148" cm="1">
        <f t="array" aca="1" ref="BK1697" ca="1">MIN(BK1696/365*INDIRECT(BK1688),BJ1697+INDIRECT(BK1688))</f>
        <v>821.91780821917803</v>
      </c>
      <c r="BL1697" s="148" cm="1">
        <f t="array" aca="1" ref="BL1697" ca="1">MIN(BL1696/365*INDIRECT(BL1688),BK1697+INDIRECT(BL1688))</f>
        <v>821.91780821917803</v>
      </c>
      <c r="BM1697" s="148" cm="1">
        <f t="array" aca="1" ref="BM1697" ca="1">MIN(BM1696/365*INDIRECT(BM1688),BL1697+INDIRECT(BM1688))</f>
        <v>821.91780821917803</v>
      </c>
      <c r="BN1697" s="148" cm="1">
        <f t="array" aca="1" ref="BN1697" ca="1">MIN(BN1696/365*INDIRECT(BN1688),BM1697+INDIRECT(BN1688))</f>
        <v>821.91780821917803</v>
      </c>
      <c r="BO1697" s="148" cm="1">
        <f t="array" aca="1" ref="BO1697" ca="1">MIN(BO1696/365*INDIRECT(BO1688),BN1697+INDIRECT(BO1688))</f>
        <v>821.91780821917803</v>
      </c>
      <c r="BP1697" s="148" cm="1">
        <f t="array" aca="1" ref="BP1697" ca="1">MIN(BP1696/365*INDIRECT(BP1688),BO1697+INDIRECT(BP1688))</f>
        <v>821.91780821917803</v>
      </c>
      <c r="BQ1697" s="148" cm="1">
        <f t="array" aca="1" ref="BQ1697" ca="1">MIN(BQ1696/365*INDIRECT(BQ1688),BP1697+INDIRECT(BQ1688))</f>
        <v>821.91780821917803</v>
      </c>
      <c r="BR1697" s="148" cm="1">
        <f t="array" aca="1" ref="BR1697" ca="1">MIN(BR1696/365*INDIRECT(BR1688),BQ1697+INDIRECT(BR1688))</f>
        <v>821.91780821917803</v>
      </c>
      <c r="BS1697" s="148" cm="1">
        <f t="array" aca="1" ref="BS1697" ca="1">MIN(BS1696/365*INDIRECT(BS1688),BR1697+INDIRECT(BS1688))</f>
        <v>821.91780821917803</v>
      </c>
      <c r="BT1697" s="148" cm="1">
        <f t="array" aca="1" ref="BT1697" ca="1">MIN(BT1696/365*INDIRECT(BT1688),BS1697+INDIRECT(BT1688))</f>
        <v>821.91780821917803</v>
      </c>
      <c r="BU1697" s="148" cm="1">
        <f t="array" aca="1" ref="BU1697" ca="1">MIN(BU1696/365*INDIRECT(BU1688),BT1697+INDIRECT(BU1688))</f>
        <v>821.91780821917803</v>
      </c>
      <c r="BV1697" s="148" cm="1">
        <f t="array" aca="1" ref="BV1697" ca="1">MIN(BV1696/365*INDIRECT(BV1688),BU1697+INDIRECT(BV1688))</f>
        <v>821.91780821917803</v>
      </c>
      <c r="BW1697" s="148" cm="1">
        <f t="array" aca="1" ref="BW1697" ca="1">MIN(BW1696/365*INDIRECT(BW1688),BV1697+INDIRECT(BW1688))</f>
        <v>821.91780821917803</v>
      </c>
      <c r="BX1697" s="148" cm="1">
        <f t="array" aca="1" ref="BX1697" ca="1">MIN(BX1696/365*INDIRECT(BX1688),BW1697+INDIRECT(BX1688))</f>
        <v>821.91780821917803</v>
      </c>
      <c r="BY1697" s="148" cm="1">
        <f t="array" aca="1" ref="BY1697" ca="1">MIN(BY1696/365*INDIRECT(BY1688),BX1697+INDIRECT(BY1688))</f>
        <v>821.91780821917803</v>
      </c>
      <c r="BZ1697" s="148" cm="1">
        <f t="array" aca="1" ref="BZ1697" ca="1">MIN(BZ1696/365*INDIRECT(BZ1688),BY1697+INDIRECT(BZ1688))</f>
        <v>821.91780821917803</v>
      </c>
      <c r="CA1697" s="148" cm="1">
        <f t="array" aca="1" ref="CA1697" ca="1">MIN(CA1696/365*INDIRECT(CA1688),BZ1697+INDIRECT(CA1688))</f>
        <v>821.91780821917803</v>
      </c>
      <c r="CB1697" s="148" cm="1">
        <f t="array" aca="1" ref="CB1697" ca="1">MIN(CB1696/365*INDIRECT(CB1688),CA1697+INDIRECT(CB1688))</f>
        <v>821.91780821917803</v>
      </c>
      <c r="CC1697" s="148" cm="1">
        <f t="array" aca="1" ref="CC1697" ca="1">MIN(CC1696/365*INDIRECT(CC1688),CB1697+INDIRECT(CC1688))</f>
        <v>821.91780821917803</v>
      </c>
      <c r="CD1697" s="148" cm="1">
        <f t="array" aca="1" ref="CD1697" ca="1">MIN(CD1696/365*INDIRECT(CD1688),CC1697+INDIRECT(CD1688))</f>
        <v>821.91780821917803</v>
      </c>
      <c r="CE1697" s="148" cm="1">
        <f t="array" aca="1" ref="CE1697" ca="1">MIN(CE1696/365*INDIRECT(CE1688),CD1697+INDIRECT(CE1688))</f>
        <v>821.91780821917803</v>
      </c>
      <c r="CF1697" s="148" cm="1">
        <f t="array" aca="1" ref="CF1697" ca="1">MIN(CF1696/365*INDIRECT(CF1688),CE1697+INDIRECT(CF1688))</f>
        <v>821.91780821917803</v>
      </c>
      <c r="CG1697" s="148" cm="1">
        <f t="array" aca="1" ref="CG1697" ca="1">MIN(CG1696/365*INDIRECT(CG1688),CF1697+INDIRECT(CG1688))</f>
        <v>821.91780821917803</v>
      </c>
      <c r="CH1697" s="148" cm="1">
        <f t="array" aca="1" ref="CH1697" ca="1">MIN(CH1696/365*INDIRECT(CH1688),CG1697+INDIRECT(CH1688))</f>
        <v>821.91780821917803</v>
      </c>
      <c r="CI1697" s="148" cm="1">
        <f t="array" aca="1" ref="CI1697" ca="1">MIN(CI1696/365*INDIRECT(CI1688),CH1697+INDIRECT(CI1688))</f>
        <v>821.91780821917803</v>
      </c>
      <c r="CJ1697" s="148" cm="1">
        <f t="array" aca="1" ref="CJ1697" ca="1">MIN(CJ1696/365*INDIRECT(CJ1688),CI1697+INDIRECT(CJ1688))</f>
        <v>821.91780821917803</v>
      </c>
      <c r="CK1697" s="148" cm="1">
        <f t="array" aca="1" ref="CK1697" ca="1">MIN(CK1696/365*INDIRECT(CK1688),CJ1697+INDIRECT(CK1688))</f>
        <v>821.91780821917803</v>
      </c>
      <c r="CL1697" s="148" cm="1">
        <f t="array" aca="1" ref="CL1697" ca="1">MIN(CL1696/365*INDIRECT(CL1688),CK1697+INDIRECT(CL1688))</f>
        <v>821.91780821917803</v>
      </c>
      <c r="CN1697" s="78"/>
      <c r="CO1697" s="148" t="e" cm="1">
        <f t="array" aca="1" ref="CO1697" ca="1">MIN(CO1696/365*INDIRECT(CO1688),CN1697+INDIRECT(CO1688))</f>
        <v>#N/A</v>
      </c>
      <c r="CP1697" s="148" t="e" cm="1">
        <f t="array" aca="1" ref="CP1697" ca="1">MIN(CP1696/365*INDIRECT(CP1688),CO1697+INDIRECT(CP1688))</f>
        <v>#N/A</v>
      </c>
      <c r="CQ1697" s="148" t="e" cm="1">
        <f t="array" aca="1" ref="CQ1697" ca="1">MIN(CQ1696/365*INDIRECT(CQ1688),CP1697+INDIRECT(CQ1688))</f>
        <v>#N/A</v>
      </c>
      <c r="CR1697" s="148" t="e" cm="1">
        <f t="array" aca="1" ref="CR1697" ca="1">MIN(CR1696/365*INDIRECT(CR1688),CQ1697+INDIRECT(CR1688))</f>
        <v>#N/A</v>
      </c>
      <c r="CS1697" s="148" t="e" cm="1">
        <f t="array" aca="1" ref="CS1697" ca="1">MIN(CS1696/365*INDIRECT(CS1688),CR1697+INDIRECT(CS1688))</f>
        <v>#N/A</v>
      </c>
      <c r="CT1697" s="148" t="e" cm="1">
        <f t="array" aca="1" ref="CT1697" ca="1">MIN(CT1696/365*INDIRECT(CT1688),CS1697+INDIRECT(CT1688))</f>
        <v>#N/A</v>
      </c>
      <c r="CU1697" s="148" t="e" cm="1">
        <f t="array" aca="1" ref="CU1697" ca="1">MIN(CU1696/365*INDIRECT(CU1688),CT1697+INDIRECT(CU1688))</f>
        <v>#N/A</v>
      </c>
      <c r="CV1697" s="148" t="e" cm="1">
        <f t="array" aca="1" ref="CV1697" ca="1">MIN(CV1696/365*INDIRECT(CV1688),CU1697+INDIRECT(CV1688))</f>
        <v>#N/A</v>
      </c>
      <c r="CW1697" s="148" t="e" cm="1">
        <f t="array" aca="1" ref="CW1697" ca="1">MIN(CW1696/365*INDIRECT(CW1688),CV1697+INDIRECT(CW1688))</f>
        <v>#N/A</v>
      </c>
      <c r="CX1697" s="148" t="e" cm="1">
        <f t="array" aca="1" ref="CX1697" ca="1">MIN(CX1696/365*INDIRECT(CX1688),CW1697+INDIRECT(CX1688))</f>
        <v>#N/A</v>
      </c>
      <c r="CY1697" s="148" t="e" cm="1">
        <f t="array" aca="1" ref="CY1697" ca="1">MIN(CY1696/365*INDIRECT(CY1688),CX1697+INDIRECT(CY1688))</f>
        <v>#N/A</v>
      </c>
      <c r="CZ1697" s="148" t="e" cm="1">
        <f t="array" aca="1" ref="CZ1697" ca="1">MIN(CZ1696/365*INDIRECT(CZ1688),CY1697+INDIRECT(CZ1688))</f>
        <v>#N/A</v>
      </c>
      <c r="DA1697" s="148" t="e" cm="1">
        <f t="array" aca="1" ref="DA1697" ca="1">MIN(DA1696/365*INDIRECT(DA1688),CZ1697+INDIRECT(DA1688))</f>
        <v>#N/A</v>
      </c>
      <c r="DB1697" s="148" t="e" cm="1">
        <f t="array" aca="1" ref="DB1697" ca="1">MIN(DB1696/365*INDIRECT(DB1688),DA1697+INDIRECT(DB1688))</f>
        <v>#N/A</v>
      </c>
      <c r="DC1697" s="148" t="e" cm="1">
        <f t="array" aca="1" ref="DC1697" ca="1">MIN(DC1696/365*INDIRECT(DC1688),DB1697+INDIRECT(DC1688))</f>
        <v>#N/A</v>
      </c>
      <c r="DD1697" s="148" t="e" cm="1">
        <f t="array" aca="1" ref="DD1697" ca="1">MIN(DD1696/365*INDIRECT(DD1688),DC1697+INDIRECT(DD1688))</f>
        <v>#N/A</v>
      </c>
      <c r="DE1697" s="148" t="e" cm="1">
        <f t="array" aca="1" ref="DE1697" ca="1">MIN(DE1696/365*INDIRECT(DE1688),DD1697+INDIRECT(DE1688))</f>
        <v>#N/A</v>
      </c>
      <c r="DF1697" s="148" t="e" cm="1">
        <f t="array" aca="1" ref="DF1697" ca="1">MIN(DF1696/365*INDIRECT(DF1688),DE1697+INDIRECT(DF1688))</f>
        <v>#N/A</v>
      </c>
      <c r="DG1697" s="148" t="e" cm="1">
        <f t="array" aca="1" ref="DG1697" ca="1">MIN(DG1696/365*INDIRECT(DG1688),DF1697+INDIRECT(DG1688))</f>
        <v>#N/A</v>
      </c>
      <c r="DH1697" s="148" t="e" cm="1">
        <f t="array" aca="1" ref="DH1697" ca="1">MIN(DH1696/365*INDIRECT(DH1688),DG1697+INDIRECT(DH1688))</f>
        <v>#N/A</v>
      </c>
      <c r="DI1697" s="148" t="e" cm="1">
        <f t="array" aca="1" ref="DI1697" ca="1">MIN(DI1696/365*INDIRECT(DI1688),DH1697+INDIRECT(DI1688))</f>
        <v>#N/A</v>
      </c>
      <c r="DJ1697" s="148" t="e" cm="1">
        <f t="array" aca="1" ref="DJ1697" ca="1">MIN(DJ1696/365*INDIRECT(DJ1688),DI1697+INDIRECT(DJ1688))</f>
        <v>#N/A</v>
      </c>
      <c r="DK1697" s="148" t="e" cm="1">
        <f t="array" aca="1" ref="DK1697" ca="1">MIN(DK1696/365*INDIRECT(DK1688),DJ1697+INDIRECT(DK1688))</f>
        <v>#N/A</v>
      </c>
      <c r="DL1697" s="148" t="e" cm="1">
        <f t="array" aca="1" ref="DL1697" ca="1">MIN(DL1696/365*INDIRECT(DL1688),DK1697+INDIRECT(DL1688))</f>
        <v>#N/A</v>
      </c>
    </row>
    <row r="1698" spans="1:116" x14ac:dyDescent="0.4">
      <c r="D1698" t="s">
        <v>776</v>
      </c>
      <c r="E1698" s="8" t="str">
        <f t="shared" si="2340"/>
        <v>1698 UEREV - S</v>
      </c>
      <c r="G1698" s="9"/>
      <c r="H1698" s="27"/>
      <c r="I1698" s="78"/>
      <c r="J1698" s="78"/>
      <c r="K1698" s="33"/>
      <c r="L1698" s="33"/>
      <c r="M1698" s="33"/>
      <c r="N1698" s="33"/>
      <c r="O1698" s="33"/>
      <c r="P1698" s="33"/>
      <c r="R1698" s="33"/>
      <c r="S1698" s="77"/>
      <c r="T1698" s="77"/>
      <c r="U1698" s="77"/>
      <c r="V1698" s="77"/>
      <c r="W1698" s="77"/>
      <c r="X1698" s="77"/>
      <c r="Y1698" s="77"/>
      <c r="Z1698" s="77"/>
      <c r="AA1698" s="77"/>
      <c r="AB1698" s="77"/>
      <c r="AC1698" s="77"/>
      <c r="AD1698" s="77"/>
      <c r="AE1698" s="77"/>
      <c r="AF1698" s="77"/>
      <c r="AG1698" s="77"/>
      <c r="AH1698" s="77"/>
      <c r="AI1698" s="77"/>
      <c r="AJ1698" s="77"/>
      <c r="AK1698" s="77"/>
      <c r="AL1698" s="77"/>
      <c r="AM1698" s="77"/>
      <c r="AN1698" s="77"/>
      <c r="AO1698" s="77"/>
      <c r="AP1698" s="77"/>
      <c r="AQ1698" s="77"/>
      <c r="AR1698" s="77"/>
      <c r="AS1698" s="77"/>
      <c r="AT1698" s="77"/>
      <c r="AU1698" s="77"/>
      <c r="AV1698" s="77"/>
      <c r="AW1698" s="77"/>
      <c r="AX1698" s="77"/>
      <c r="AY1698" s="77"/>
      <c r="AZ1698" s="77"/>
      <c r="BA1698" s="77"/>
      <c r="BB1698" s="77"/>
      <c r="BC1698" s="77"/>
      <c r="BD1698" s="77"/>
      <c r="BE1698" s="77"/>
      <c r="BF1698" s="77"/>
      <c r="BG1698" s="77"/>
      <c r="BH1698" s="77"/>
      <c r="BI1698" s="77"/>
      <c r="BJ1698" s="77"/>
      <c r="BK1698" s="77"/>
      <c r="BL1698" s="77"/>
      <c r="BM1698" s="77"/>
      <c r="BN1698" s="77"/>
      <c r="BO1698" s="77"/>
      <c r="BP1698" s="77"/>
      <c r="BQ1698" s="77"/>
      <c r="BR1698" s="77"/>
      <c r="BS1698" s="77"/>
      <c r="BT1698" s="77"/>
      <c r="BU1698" s="77"/>
      <c r="BV1698" s="77"/>
      <c r="BW1698" s="77"/>
      <c r="BX1698" s="77"/>
      <c r="BY1698" s="77"/>
      <c r="BZ1698" s="77"/>
      <c r="CA1698" s="77"/>
      <c r="CB1698" s="77"/>
      <c r="CC1698" s="77"/>
      <c r="CD1698" s="77"/>
      <c r="CE1698" s="77"/>
      <c r="CF1698" s="77"/>
      <c r="CG1698" s="77"/>
      <c r="CH1698" s="77"/>
      <c r="CI1698" s="77"/>
      <c r="CJ1698" s="77"/>
      <c r="CK1698" s="77"/>
      <c r="CL1698" s="77"/>
      <c r="CN1698" s="78"/>
      <c r="CO1698" s="77"/>
      <c r="CP1698" s="77"/>
      <c r="CQ1698" s="77"/>
      <c r="CR1698" s="77"/>
      <c r="CS1698" s="77"/>
      <c r="CT1698" s="77"/>
      <c r="CU1698" s="77"/>
      <c r="CV1698" s="77"/>
      <c r="CW1698" s="77"/>
      <c r="CX1698" s="77"/>
      <c r="CY1698" s="77"/>
      <c r="CZ1698" s="77"/>
      <c r="DA1698" s="77"/>
      <c r="DB1698" s="77"/>
      <c r="DC1698" s="77"/>
      <c r="DD1698" s="77"/>
      <c r="DE1698" s="77"/>
      <c r="DF1698" s="77"/>
      <c r="DG1698" s="77"/>
      <c r="DH1698" s="77"/>
      <c r="DI1698" s="77"/>
      <c r="DJ1698" s="77"/>
      <c r="DK1698" s="77"/>
      <c r="DL1698" s="77"/>
    </row>
    <row r="1699" spans="1:116" x14ac:dyDescent="0.4">
      <c r="C1699" t="s">
        <v>234</v>
      </c>
      <c r="D1699" t="s">
        <v>776</v>
      </c>
      <c r="E1699" s="8" t="str">
        <f t="shared" si="2340"/>
        <v>1699 UEREV - S</v>
      </c>
      <c r="G1699" s="126" t="str">
        <f>"Change in "&amp;G1697</f>
        <v>Change in Unearned revenue - (Primary label)</v>
      </c>
      <c r="K1699" s="33">
        <f t="shared" ref="K1699:P1699" ca="1" si="2342">SUMIF($3:$3,K$2,1699:1699)</f>
        <v>821.91780821917803</v>
      </c>
      <c r="L1699" s="33">
        <f t="shared" ca="1" si="2342"/>
        <v>0</v>
      </c>
      <c r="M1699" s="33">
        <f t="shared" ca="1" si="2342"/>
        <v>0</v>
      </c>
      <c r="N1699" s="33">
        <f t="shared" ca="1" si="2342"/>
        <v>0</v>
      </c>
      <c r="O1699" s="33">
        <f t="shared" ca="1" si="2342"/>
        <v>0</v>
      </c>
      <c r="P1699" s="33">
        <f t="shared" ca="1" si="2342"/>
        <v>0</v>
      </c>
      <c r="R1699" s="33"/>
      <c r="S1699" s="77">
        <f t="shared" ref="S1699:AX1699" ca="1" si="2343">S1697-R1697</f>
        <v>821.91780821917803</v>
      </c>
      <c r="T1699" s="77">
        <f t="shared" ca="1" si="2343"/>
        <v>0</v>
      </c>
      <c r="U1699" s="77">
        <f t="shared" ca="1" si="2343"/>
        <v>0</v>
      </c>
      <c r="V1699" s="77">
        <f t="shared" ca="1" si="2343"/>
        <v>0</v>
      </c>
      <c r="W1699" s="77">
        <f t="shared" ca="1" si="2343"/>
        <v>0</v>
      </c>
      <c r="X1699" s="77">
        <f t="shared" ca="1" si="2343"/>
        <v>0</v>
      </c>
      <c r="Y1699" s="77">
        <f t="shared" ca="1" si="2343"/>
        <v>0</v>
      </c>
      <c r="Z1699" s="77">
        <f t="shared" ca="1" si="2343"/>
        <v>0</v>
      </c>
      <c r="AA1699" s="77">
        <f t="shared" ca="1" si="2343"/>
        <v>0</v>
      </c>
      <c r="AB1699" s="77">
        <f t="shared" ca="1" si="2343"/>
        <v>0</v>
      </c>
      <c r="AC1699" s="77">
        <f t="shared" ca="1" si="2343"/>
        <v>0</v>
      </c>
      <c r="AD1699" s="77">
        <f t="shared" ca="1" si="2343"/>
        <v>0</v>
      </c>
      <c r="AE1699" s="77">
        <f t="shared" ca="1" si="2343"/>
        <v>0</v>
      </c>
      <c r="AF1699" s="77">
        <f t="shared" ca="1" si="2343"/>
        <v>0</v>
      </c>
      <c r="AG1699" s="77">
        <f t="shared" ca="1" si="2343"/>
        <v>0</v>
      </c>
      <c r="AH1699" s="77">
        <f t="shared" ca="1" si="2343"/>
        <v>0</v>
      </c>
      <c r="AI1699" s="77">
        <f t="shared" ca="1" si="2343"/>
        <v>0</v>
      </c>
      <c r="AJ1699" s="77">
        <f t="shared" ca="1" si="2343"/>
        <v>0</v>
      </c>
      <c r="AK1699" s="77">
        <f t="shared" ca="1" si="2343"/>
        <v>0</v>
      </c>
      <c r="AL1699" s="77">
        <f t="shared" ca="1" si="2343"/>
        <v>0</v>
      </c>
      <c r="AM1699" s="77">
        <f t="shared" ca="1" si="2343"/>
        <v>0</v>
      </c>
      <c r="AN1699" s="77">
        <f t="shared" ca="1" si="2343"/>
        <v>0</v>
      </c>
      <c r="AO1699" s="77">
        <f t="shared" ca="1" si="2343"/>
        <v>0</v>
      </c>
      <c r="AP1699" s="77">
        <f t="shared" ca="1" si="2343"/>
        <v>0</v>
      </c>
      <c r="AQ1699" s="77">
        <f t="shared" ca="1" si="2343"/>
        <v>0</v>
      </c>
      <c r="AR1699" s="77">
        <f t="shared" ca="1" si="2343"/>
        <v>0</v>
      </c>
      <c r="AS1699" s="77">
        <f t="shared" ca="1" si="2343"/>
        <v>0</v>
      </c>
      <c r="AT1699" s="77">
        <f t="shared" ca="1" si="2343"/>
        <v>0</v>
      </c>
      <c r="AU1699" s="77">
        <f t="shared" ca="1" si="2343"/>
        <v>0</v>
      </c>
      <c r="AV1699" s="77">
        <f t="shared" ca="1" si="2343"/>
        <v>0</v>
      </c>
      <c r="AW1699" s="77">
        <f t="shared" ca="1" si="2343"/>
        <v>0</v>
      </c>
      <c r="AX1699" s="77">
        <f t="shared" ca="1" si="2343"/>
        <v>0</v>
      </c>
      <c r="AY1699" s="77">
        <f t="shared" ref="AY1699:CD1699" ca="1" si="2344">AY1697-AX1697</f>
        <v>0</v>
      </c>
      <c r="AZ1699" s="77">
        <f t="shared" ca="1" si="2344"/>
        <v>0</v>
      </c>
      <c r="BA1699" s="77">
        <f t="shared" ca="1" si="2344"/>
        <v>0</v>
      </c>
      <c r="BB1699" s="77">
        <f t="shared" ca="1" si="2344"/>
        <v>0</v>
      </c>
      <c r="BC1699" s="77">
        <f t="shared" ca="1" si="2344"/>
        <v>0</v>
      </c>
      <c r="BD1699" s="77">
        <f t="shared" ca="1" si="2344"/>
        <v>0</v>
      </c>
      <c r="BE1699" s="77">
        <f t="shared" ca="1" si="2344"/>
        <v>0</v>
      </c>
      <c r="BF1699" s="77">
        <f t="shared" ca="1" si="2344"/>
        <v>0</v>
      </c>
      <c r="BG1699" s="77">
        <f t="shared" ca="1" si="2344"/>
        <v>0</v>
      </c>
      <c r="BH1699" s="77">
        <f t="shared" ca="1" si="2344"/>
        <v>0</v>
      </c>
      <c r="BI1699" s="77">
        <f t="shared" ca="1" si="2344"/>
        <v>0</v>
      </c>
      <c r="BJ1699" s="77">
        <f t="shared" ca="1" si="2344"/>
        <v>0</v>
      </c>
      <c r="BK1699" s="77">
        <f t="shared" ca="1" si="2344"/>
        <v>0</v>
      </c>
      <c r="BL1699" s="77">
        <f t="shared" ca="1" si="2344"/>
        <v>0</v>
      </c>
      <c r="BM1699" s="77">
        <f t="shared" ca="1" si="2344"/>
        <v>0</v>
      </c>
      <c r="BN1699" s="77">
        <f t="shared" ca="1" si="2344"/>
        <v>0</v>
      </c>
      <c r="BO1699" s="77">
        <f t="shared" ca="1" si="2344"/>
        <v>0</v>
      </c>
      <c r="BP1699" s="77">
        <f t="shared" ca="1" si="2344"/>
        <v>0</v>
      </c>
      <c r="BQ1699" s="77">
        <f t="shared" ca="1" si="2344"/>
        <v>0</v>
      </c>
      <c r="BR1699" s="77">
        <f t="shared" ca="1" si="2344"/>
        <v>0</v>
      </c>
      <c r="BS1699" s="77">
        <f t="shared" ca="1" si="2344"/>
        <v>0</v>
      </c>
      <c r="BT1699" s="77">
        <f t="shared" ca="1" si="2344"/>
        <v>0</v>
      </c>
      <c r="BU1699" s="77">
        <f t="shared" ca="1" si="2344"/>
        <v>0</v>
      </c>
      <c r="BV1699" s="77">
        <f t="shared" ca="1" si="2344"/>
        <v>0</v>
      </c>
      <c r="BW1699" s="77">
        <f t="shared" ca="1" si="2344"/>
        <v>0</v>
      </c>
      <c r="BX1699" s="77">
        <f t="shared" ca="1" si="2344"/>
        <v>0</v>
      </c>
      <c r="BY1699" s="77">
        <f t="shared" ca="1" si="2344"/>
        <v>0</v>
      </c>
      <c r="BZ1699" s="77">
        <f t="shared" ca="1" si="2344"/>
        <v>0</v>
      </c>
      <c r="CA1699" s="77">
        <f t="shared" ca="1" si="2344"/>
        <v>0</v>
      </c>
      <c r="CB1699" s="77">
        <f t="shared" ca="1" si="2344"/>
        <v>0</v>
      </c>
      <c r="CC1699" s="77">
        <f t="shared" ca="1" si="2344"/>
        <v>0</v>
      </c>
      <c r="CD1699" s="77">
        <f t="shared" ca="1" si="2344"/>
        <v>0</v>
      </c>
      <c r="CE1699" s="77">
        <f t="shared" ref="CE1699:CL1699" ca="1" si="2345">CE1697-CD1697</f>
        <v>0</v>
      </c>
      <c r="CF1699" s="77">
        <f t="shared" ca="1" si="2345"/>
        <v>0</v>
      </c>
      <c r="CG1699" s="77">
        <f t="shared" ca="1" si="2345"/>
        <v>0</v>
      </c>
      <c r="CH1699" s="77">
        <f t="shared" ca="1" si="2345"/>
        <v>0</v>
      </c>
      <c r="CI1699" s="77">
        <f t="shared" ca="1" si="2345"/>
        <v>0</v>
      </c>
      <c r="CJ1699" s="77">
        <f t="shared" ca="1" si="2345"/>
        <v>0</v>
      </c>
      <c r="CK1699" s="77">
        <f t="shared" ca="1" si="2345"/>
        <v>0</v>
      </c>
      <c r="CL1699" s="77">
        <f t="shared" ca="1" si="2345"/>
        <v>0</v>
      </c>
      <c r="CO1699" s="77" t="e">
        <f t="shared" ref="CO1699:DL1699" ca="1" si="2346">CO1697-CN1697</f>
        <v>#N/A</v>
      </c>
      <c r="CP1699" s="77" t="e">
        <f t="shared" ca="1" si="2346"/>
        <v>#N/A</v>
      </c>
      <c r="CQ1699" s="77" t="e">
        <f t="shared" ca="1" si="2346"/>
        <v>#N/A</v>
      </c>
      <c r="CR1699" s="77" t="e">
        <f t="shared" ca="1" si="2346"/>
        <v>#N/A</v>
      </c>
      <c r="CS1699" s="77" t="e">
        <f t="shared" ca="1" si="2346"/>
        <v>#N/A</v>
      </c>
      <c r="CT1699" s="77" t="e">
        <f t="shared" ca="1" si="2346"/>
        <v>#N/A</v>
      </c>
      <c r="CU1699" s="77" t="e">
        <f t="shared" ca="1" si="2346"/>
        <v>#N/A</v>
      </c>
      <c r="CV1699" s="77" t="e">
        <f t="shared" ca="1" si="2346"/>
        <v>#N/A</v>
      </c>
      <c r="CW1699" s="77" t="e">
        <f t="shared" ca="1" si="2346"/>
        <v>#N/A</v>
      </c>
      <c r="CX1699" s="77" t="e">
        <f t="shared" ca="1" si="2346"/>
        <v>#N/A</v>
      </c>
      <c r="CY1699" s="77" t="e">
        <f t="shared" ca="1" si="2346"/>
        <v>#N/A</v>
      </c>
      <c r="CZ1699" s="77" t="e">
        <f t="shared" ca="1" si="2346"/>
        <v>#N/A</v>
      </c>
      <c r="DA1699" s="77" t="e">
        <f t="shared" ca="1" si="2346"/>
        <v>#N/A</v>
      </c>
      <c r="DB1699" s="77" t="e">
        <f t="shared" ca="1" si="2346"/>
        <v>#N/A</v>
      </c>
      <c r="DC1699" s="77" t="e">
        <f t="shared" ca="1" si="2346"/>
        <v>#N/A</v>
      </c>
      <c r="DD1699" s="77" t="e">
        <f t="shared" ca="1" si="2346"/>
        <v>#N/A</v>
      </c>
      <c r="DE1699" s="77" t="e">
        <f t="shared" ca="1" si="2346"/>
        <v>#N/A</v>
      </c>
      <c r="DF1699" s="77" t="e">
        <f t="shared" ca="1" si="2346"/>
        <v>#N/A</v>
      </c>
      <c r="DG1699" s="77" t="e">
        <f t="shared" ca="1" si="2346"/>
        <v>#N/A</v>
      </c>
      <c r="DH1699" s="77" t="e">
        <f t="shared" ca="1" si="2346"/>
        <v>#N/A</v>
      </c>
      <c r="DI1699" s="77" t="e">
        <f t="shared" ca="1" si="2346"/>
        <v>#N/A</v>
      </c>
      <c r="DJ1699" s="77" t="e">
        <f t="shared" ca="1" si="2346"/>
        <v>#N/A</v>
      </c>
      <c r="DK1699" s="77" t="e">
        <f t="shared" ca="1" si="2346"/>
        <v>#N/A</v>
      </c>
      <c r="DL1699" s="77" t="e">
        <f t="shared" ca="1" si="2346"/>
        <v>#N/A</v>
      </c>
    </row>
    <row r="1700" spans="1:116" x14ac:dyDescent="0.4">
      <c r="B1700" t="s">
        <v>244</v>
      </c>
      <c r="D1700" t="s">
        <v>776</v>
      </c>
      <c r="E1700" s="8" t="str">
        <f t="shared" si="2340"/>
        <v>1700 UEREV - S</v>
      </c>
      <c r="K1700" s="53"/>
      <c r="L1700" s="53"/>
      <c r="M1700" s="53"/>
      <c r="N1700" s="53"/>
      <c r="O1700" s="53"/>
      <c r="P1700" s="53"/>
      <c r="R1700" s="24"/>
      <c r="S1700" s="80"/>
      <c r="T1700" s="80"/>
      <c r="U1700" s="80"/>
      <c r="V1700" s="80"/>
      <c r="W1700" s="80"/>
      <c r="X1700" s="80"/>
      <c r="Y1700" s="80"/>
      <c r="Z1700" s="80"/>
      <c r="AA1700" s="80"/>
      <c r="AB1700" s="80"/>
      <c r="AC1700" s="80"/>
      <c r="AD1700" s="80"/>
      <c r="AE1700" s="80"/>
      <c r="AF1700" s="80"/>
      <c r="AG1700" s="80"/>
      <c r="AH1700" s="80"/>
      <c r="AI1700" s="80"/>
      <c r="AJ1700" s="80"/>
      <c r="AK1700" s="80"/>
      <c r="AL1700" s="80"/>
      <c r="AM1700" s="80"/>
      <c r="AN1700" s="80"/>
      <c r="AO1700" s="80"/>
      <c r="AP1700" s="80"/>
      <c r="AQ1700" s="80"/>
      <c r="AR1700" s="80"/>
      <c r="AS1700" s="80"/>
      <c r="AT1700" s="80"/>
      <c r="AU1700" s="80"/>
      <c r="AV1700" s="80"/>
      <c r="AW1700" s="80"/>
      <c r="AX1700" s="80"/>
      <c r="AY1700" s="80"/>
      <c r="AZ1700" s="80"/>
      <c r="BA1700" s="80"/>
      <c r="BB1700" s="80"/>
      <c r="BC1700" s="80"/>
      <c r="BD1700" s="80"/>
      <c r="BE1700" s="80"/>
      <c r="BF1700" s="80"/>
      <c r="BG1700" s="80"/>
      <c r="BH1700" s="80"/>
      <c r="BI1700" s="80"/>
      <c r="BJ1700" s="80"/>
      <c r="BK1700" s="80"/>
      <c r="BL1700" s="80"/>
      <c r="BM1700" s="80"/>
      <c r="BN1700" s="80"/>
      <c r="BO1700" s="80"/>
      <c r="BP1700" s="80"/>
      <c r="BQ1700" s="80"/>
      <c r="BR1700" s="80"/>
      <c r="BS1700" s="80"/>
      <c r="BT1700" s="80"/>
      <c r="BU1700" s="80"/>
      <c r="BV1700" s="80"/>
      <c r="BW1700" s="80"/>
      <c r="BX1700" s="80"/>
      <c r="BY1700" s="80"/>
      <c r="BZ1700" s="80"/>
      <c r="CA1700" s="80"/>
      <c r="CB1700" s="80"/>
      <c r="CC1700" s="80"/>
      <c r="CD1700" s="80"/>
      <c r="CE1700" s="80"/>
      <c r="CF1700" s="80"/>
      <c r="CG1700" s="80"/>
      <c r="CH1700" s="80"/>
      <c r="CI1700" s="80"/>
      <c r="CJ1700" s="80"/>
      <c r="CK1700" s="80"/>
      <c r="CL1700" s="80"/>
      <c r="CO1700" s="80"/>
      <c r="CP1700" s="80"/>
      <c r="CQ1700" s="80"/>
      <c r="CR1700" s="80"/>
      <c r="CS1700" s="80"/>
      <c r="CT1700" s="80"/>
      <c r="CU1700" s="80"/>
      <c r="CV1700" s="80"/>
      <c r="CW1700" s="80"/>
      <c r="CX1700" s="80"/>
      <c r="CY1700" s="80"/>
      <c r="CZ1700" s="80"/>
      <c r="DA1700" s="80"/>
      <c r="DB1700" s="80"/>
      <c r="DC1700" s="80"/>
      <c r="DD1700" s="80"/>
      <c r="DE1700" s="80"/>
      <c r="DF1700" s="80"/>
      <c r="DG1700" s="80"/>
      <c r="DH1700" s="80"/>
      <c r="DI1700" s="80"/>
      <c r="DJ1700" s="80"/>
      <c r="DK1700" s="80"/>
      <c r="DL1700" s="80"/>
    </row>
    <row r="1701" spans="1:116" x14ac:dyDescent="0.4">
      <c r="B1701" t="s">
        <v>332</v>
      </c>
      <c r="D1701" t="s">
        <v>776</v>
      </c>
      <c r="E1701" s="8" t="str">
        <f>ROW()&amp;" "&amp;D1701</f>
        <v>1701 UEREV - S</v>
      </c>
      <c r="G1701" s="8" t="str">
        <f>G1686</f>
        <v>(Primary label)</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1:116" x14ac:dyDescent="0.4">
      <c r="B1702" t="s">
        <v>332</v>
      </c>
      <c r="D1702" t="s">
        <v>776</v>
      </c>
      <c r="E1702" s="8" t="str">
        <f>ROW()&amp;" "&amp;D1702</f>
        <v>1702 UEREV - S</v>
      </c>
      <c r="G1702" s="8" t="str">
        <f>G1687</f>
        <v>primary unit</v>
      </c>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c r="DK1702" s="72"/>
      <c r="DL1702" s="72"/>
    </row>
    <row r="1703" spans="1:116" x14ac:dyDescent="0.4">
      <c r="B1703" t="s">
        <v>332</v>
      </c>
      <c r="D1703" t="s">
        <v>776</v>
      </c>
      <c r="E1703" s="8" t="str">
        <f t="shared" si="2340"/>
        <v>1703 UEREV - S</v>
      </c>
      <c r="G1703" s="8" t="str">
        <f>G1688</f>
        <v>Primary revenue driver</v>
      </c>
      <c r="S1703" s="76" t="str">
        <f t="shared" ref="S1703:AX1703" si="2347">S1688</f>
        <v>S$16</v>
      </c>
      <c r="T1703" s="76" t="str">
        <f t="shared" si="2347"/>
        <v>T$16</v>
      </c>
      <c r="U1703" s="76" t="str">
        <f t="shared" si="2347"/>
        <v>U$16</v>
      </c>
      <c r="V1703" s="76" t="str">
        <f t="shared" si="2347"/>
        <v>V$16</v>
      </c>
      <c r="W1703" s="76" t="str">
        <f t="shared" si="2347"/>
        <v>W$16</v>
      </c>
      <c r="X1703" s="76" t="str">
        <f t="shared" si="2347"/>
        <v>X$16</v>
      </c>
      <c r="Y1703" s="76" t="str">
        <f t="shared" si="2347"/>
        <v>Y$16</v>
      </c>
      <c r="Z1703" s="76" t="str">
        <f t="shared" si="2347"/>
        <v>Z$16</v>
      </c>
      <c r="AA1703" s="76" t="str">
        <f t="shared" si="2347"/>
        <v>AA$16</v>
      </c>
      <c r="AB1703" s="76" t="str">
        <f t="shared" si="2347"/>
        <v>AB$16</v>
      </c>
      <c r="AC1703" s="76" t="str">
        <f t="shared" si="2347"/>
        <v>AC$16</v>
      </c>
      <c r="AD1703" s="76" t="str">
        <f t="shared" si="2347"/>
        <v>AD$16</v>
      </c>
      <c r="AE1703" s="76" t="str">
        <f t="shared" si="2347"/>
        <v>AE$16</v>
      </c>
      <c r="AF1703" s="76" t="str">
        <f t="shared" si="2347"/>
        <v>AF$16</v>
      </c>
      <c r="AG1703" s="76" t="str">
        <f t="shared" si="2347"/>
        <v>AG$16</v>
      </c>
      <c r="AH1703" s="76" t="str">
        <f t="shared" si="2347"/>
        <v>AH$16</v>
      </c>
      <c r="AI1703" s="76" t="str">
        <f t="shared" si="2347"/>
        <v>AI$16</v>
      </c>
      <c r="AJ1703" s="76" t="str">
        <f t="shared" si="2347"/>
        <v>AJ$16</v>
      </c>
      <c r="AK1703" s="76" t="str">
        <f t="shared" si="2347"/>
        <v>AK$16</v>
      </c>
      <c r="AL1703" s="76" t="str">
        <f t="shared" si="2347"/>
        <v>AL$16</v>
      </c>
      <c r="AM1703" s="76" t="str">
        <f t="shared" si="2347"/>
        <v>AM$16</v>
      </c>
      <c r="AN1703" s="76" t="str">
        <f t="shared" si="2347"/>
        <v>AN$16</v>
      </c>
      <c r="AO1703" s="76" t="str">
        <f t="shared" si="2347"/>
        <v>AO$16</v>
      </c>
      <c r="AP1703" s="76" t="str">
        <f t="shared" si="2347"/>
        <v>AP$16</v>
      </c>
      <c r="AQ1703" s="76" t="str">
        <f t="shared" si="2347"/>
        <v>AQ$16</v>
      </c>
      <c r="AR1703" s="76" t="str">
        <f t="shared" si="2347"/>
        <v>AR$16</v>
      </c>
      <c r="AS1703" s="76" t="str">
        <f t="shared" si="2347"/>
        <v>AS$16</v>
      </c>
      <c r="AT1703" s="76" t="str">
        <f t="shared" si="2347"/>
        <v>AT$16</v>
      </c>
      <c r="AU1703" s="76" t="str">
        <f t="shared" si="2347"/>
        <v>AU$16</v>
      </c>
      <c r="AV1703" s="76" t="str">
        <f t="shared" si="2347"/>
        <v>AV$16</v>
      </c>
      <c r="AW1703" s="76" t="str">
        <f t="shared" si="2347"/>
        <v>AW$16</v>
      </c>
      <c r="AX1703" s="76" t="str">
        <f t="shared" si="2347"/>
        <v>AX$16</v>
      </c>
      <c r="AY1703" s="76" t="str">
        <f t="shared" ref="AY1703:CD1703" si="2348">AY1688</f>
        <v>AY$16</v>
      </c>
      <c r="AZ1703" s="76" t="str">
        <f t="shared" si="2348"/>
        <v>AZ$16</v>
      </c>
      <c r="BA1703" s="76" t="str">
        <f t="shared" si="2348"/>
        <v>BA$16</v>
      </c>
      <c r="BB1703" s="76" t="str">
        <f t="shared" si="2348"/>
        <v>BB$16</v>
      </c>
      <c r="BC1703" s="76" t="str">
        <f t="shared" si="2348"/>
        <v>BC$16</v>
      </c>
      <c r="BD1703" s="76" t="str">
        <f t="shared" si="2348"/>
        <v>BD$16</v>
      </c>
      <c r="BE1703" s="76" t="str">
        <f t="shared" si="2348"/>
        <v>BE$16</v>
      </c>
      <c r="BF1703" s="76" t="str">
        <f t="shared" si="2348"/>
        <v>BF$16</v>
      </c>
      <c r="BG1703" s="76" t="str">
        <f t="shared" si="2348"/>
        <v>BG$16</v>
      </c>
      <c r="BH1703" s="76" t="str">
        <f t="shared" si="2348"/>
        <v>BH$16</v>
      </c>
      <c r="BI1703" s="76" t="str">
        <f t="shared" si="2348"/>
        <v>BI$16</v>
      </c>
      <c r="BJ1703" s="76" t="str">
        <f t="shared" si="2348"/>
        <v>BJ$16</v>
      </c>
      <c r="BK1703" s="76" t="str">
        <f t="shared" si="2348"/>
        <v>BK$16</v>
      </c>
      <c r="BL1703" s="76" t="str">
        <f t="shared" si="2348"/>
        <v>BL$16</v>
      </c>
      <c r="BM1703" s="76" t="str">
        <f t="shared" si="2348"/>
        <v>BM$16</v>
      </c>
      <c r="BN1703" s="76" t="str">
        <f t="shared" si="2348"/>
        <v>BN$16</v>
      </c>
      <c r="BO1703" s="76" t="str">
        <f t="shared" si="2348"/>
        <v>BO$16</v>
      </c>
      <c r="BP1703" s="76" t="str">
        <f t="shared" si="2348"/>
        <v>BP$16</v>
      </c>
      <c r="BQ1703" s="76" t="str">
        <f t="shared" si="2348"/>
        <v>BQ$16</v>
      </c>
      <c r="BR1703" s="76" t="str">
        <f t="shared" si="2348"/>
        <v>BR$16</v>
      </c>
      <c r="BS1703" s="76" t="str">
        <f t="shared" si="2348"/>
        <v>BS$16</v>
      </c>
      <c r="BT1703" s="76" t="str">
        <f t="shared" si="2348"/>
        <v>BT$16</v>
      </c>
      <c r="BU1703" s="76" t="str">
        <f t="shared" si="2348"/>
        <v>BU$16</v>
      </c>
      <c r="BV1703" s="76" t="str">
        <f t="shared" si="2348"/>
        <v>BV$16</v>
      </c>
      <c r="BW1703" s="76" t="str">
        <f t="shared" si="2348"/>
        <v>BW$16</v>
      </c>
      <c r="BX1703" s="76" t="str">
        <f t="shared" si="2348"/>
        <v>BX$16</v>
      </c>
      <c r="BY1703" s="76" t="str">
        <f t="shared" si="2348"/>
        <v>BY$16</v>
      </c>
      <c r="BZ1703" s="76" t="str">
        <f t="shared" si="2348"/>
        <v>BZ$16</v>
      </c>
      <c r="CA1703" s="76" t="str">
        <f t="shared" si="2348"/>
        <v>CA$16</v>
      </c>
      <c r="CB1703" s="76" t="str">
        <f t="shared" si="2348"/>
        <v>CB$16</v>
      </c>
      <c r="CC1703" s="76" t="str">
        <f t="shared" si="2348"/>
        <v>CC$16</v>
      </c>
      <c r="CD1703" s="76" t="str">
        <f t="shared" si="2348"/>
        <v>CD$16</v>
      </c>
      <c r="CE1703" s="76" t="str">
        <f t="shared" ref="CE1703:CL1703" si="2349">CE1688</f>
        <v>CE$16</v>
      </c>
      <c r="CF1703" s="76" t="str">
        <f t="shared" si="2349"/>
        <v>CF$16</v>
      </c>
      <c r="CG1703" s="76" t="str">
        <f t="shared" si="2349"/>
        <v>CG$16</v>
      </c>
      <c r="CH1703" s="76" t="str">
        <f t="shared" si="2349"/>
        <v>CH$16</v>
      </c>
      <c r="CI1703" s="76" t="str">
        <f t="shared" si="2349"/>
        <v>CI$16</v>
      </c>
      <c r="CJ1703" s="76" t="str">
        <f t="shared" si="2349"/>
        <v>CJ$16</v>
      </c>
      <c r="CK1703" s="76" t="str">
        <f t="shared" si="2349"/>
        <v>CK$16</v>
      </c>
      <c r="CL1703" s="76" t="str">
        <f t="shared" si="2349"/>
        <v>CL$16</v>
      </c>
      <c r="CO1703" s="76" t="str">
        <f t="shared" ref="CO1703:DK1703" si="2350">CO1688</f>
        <v>CO$16</v>
      </c>
      <c r="CP1703" s="76" t="str">
        <f t="shared" si="2350"/>
        <v>CP$16</v>
      </c>
      <c r="CQ1703" s="76" t="str">
        <f t="shared" si="2350"/>
        <v>CQ$16</v>
      </c>
      <c r="CR1703" s="76" t="str">
        <f t="shared" si="2350"/>
        <v>CR$16</v>
      </c>
      <c r="CS1703" s="76" t="str">
        <f t="shared" si="2350"/>
        <v>CS$16</v>
      </c>
      <c r="CT1703" s="76" t="str">
        <f t="shared" si="2350"/>
        <v>CT$16</v>
      </c>
      <c r="CU1703" s="76" t="str">
        <f t="shared" si="2350"/>
        <v>CU$16</v>
      </c>
      <c r="CV1703" s="76" t="str">
        <f t="shared" si="2350"/>
        <v>CV$16</v>
      </c>
      <c r="CW1703" s="76" t="str">
        <f t="shared" si="2350"/>
        <v>CW$16</v>
      </c>
      <c r="CX1703" s="76" t="str">
        <f t="shared" si="2350"/>
        <v>CX$16</v>
      </c>
      <c r="CY1703" s="76" t="str">
        <f t="shared" si="2350"/>
        <v>CY$16</v>
      </c>
      <c r="CZ1703" s="76" t="str">
        <f t="shared" si="2350"/>
        <v>CZ$16</v>
      </c>
      <c r="DA1703" s="76" t="str">
        <f t="shared" si="2350"/>
        <v>DA$16</v>
      </c>
      <c r="DB1703" s="76" t="str">
        <f t="shared" si="2350"/>
        <v>DB$16</v>
      </c>
      <c r="DC1703" s="76" t="str">
        <f t="shared" si="2350"/>
        <v>DC$16</v>
      </c>
      <c r="DD1703" s="76" t="str">
        <f t="shared" si="2350"/>
        <v>DD$16</v>
      </c>
      <c r="DE1703" s="76" t="str">
        <f t="shared" si="2350"/>
        <v>DE$16</v>
      </c>
      <c r="DF1703" s="76" t="str">
        <f t="shared" si="2350"/>
        <v>DF$16</v>
      </c>
      <c r="DG1703" s="76" t="str">
        <f t="shared" si="2350"/>
        <v>DG$16</v>
      </c>
      <c r="DH1703" s="76" t="str">
        <f t="shared" si="2350"/>
        <v>DH$16</v>
      </c>
      <c r="DI1703" s="76" t="str">
        <f t="shared" si="2350"/>
        <v>DI$16</v>
      </c>
      <c r="DJ1703" s="76" t="str">
        <f t="shared" si="2350"/>
        <v>DJ$16</v>
      </c>
      <c r="DK1703" s="76" t="str">
        <f t="shared" si="2350"/>
        <v>DK$16</v>
      </c>
      <c r="DL1703" s="76" t="str">
        <f t="shared" ref="DL1703" si="2351">DL1688</f>
        <v>DL$16</v>
      </c>
    </row>
    <row r="1704" spans="1:116" x14ac:dyDescent="0.4">
      <c r="B1704" t="s">
        <v>332</v>
      </c>
      <c r="D1704" t="s">
        <v>776</v>
      </c>
      <c r="E1704" s="8" t="str">
        <f t="shared" si="2340"/>
        <v>1704 UEREV - S</v>
      </c>
      <c r="G1704" s="8" t="str">
        <f>G1689</f>
        <v>Primary volume driver</v>
      </c>
      <c r="H1704" s="12"/>
      <c r="I1704" s="60"/>
      <c r="J1704" s="60"/>
      <c r="K1704" s="34"/>
      <c r="L1704" s="34"/>
      <c r="M1704" s="34"/>
      <c r="N1704" s="34"/>
      <c r="O1704" s="34"/>
      <c r="P1704" s="34"/>
      <c r="R1704" s="15"/>
      <c r="S1704" s="76" t="str">
        <f t="shared" ref="S1704:AX1704" si="2352">S1689</f>
        <v>S$17</v>
      </c>
      <c r="T1704" s="76" t="str">
        <f t="shared" si="2352"/>
        <v>T$17</v>
      </c>
      <c r="U1704" s="76" t="str">
        <f t="shared" si="2352"/>
        <v>U$17</v>
      </c>
      <c r="V1704" s="76" t="str">
        <f t="shared" si="2352"/>
        <v>V$17</v>
      </c>
      <c r="W1704" s="76" t="str">
        <f t="shared" si="2352"/>
        <v>W$17</v>
      </c>
      <c r="X1704" s="76" t="str">
        <f t="shared" si="2352"/>
        <v>X$17</v>
      </c>
      <c r="Y1704" s="76" t="str">
        <f t="shared" si="2352"/>
        <v>Y$17</v>
      </c>
      <c r="Z1704" s="76" t="str">
        <f t="shared" si="2352"/>
        <v>Z$17</v>
      </c>
      <c r="AA1704" s="76" t="str">
        <f t="shared" si="2352"/>
        <v>AA$17</v>
      </c>
      <c r="AB1704" s="76" t="str">
        <f t="shared" si="2352"/>
        <v>AB$17</v>
      </c>
      <c r="AC1704" s="76" t="str">
        <f t="shared" si="2352"/>
        <v>AC$17</v>
      </c>
      <c r="AD1704" s="76" t="str">
        <f t="shared" si="2352"/>
        <v>AD$17</v>
      </c>
      <c r="AE1704" s="76" t="str">
        <f t="shared" si="2352"/>
        <v>AE$17</v>
      </c>
      <c r="AF1704" s="76" t="str">
        <f t="shared" si="2352"/>
        <v>AF$17</v>
      </c>
      <c r="AG1704" s="76" t="str">
        <f t="shared" si="2352"/>
        <v>AG$17</v>
      </c>
      <c r="AH1704" s="76" t="str">
        <f t="shared" si="2352"/>
        <v>AH$17</v>
      </c>
      <c r="AI1704" s="76" t="str">
        <f t="shared" si="2352"/>
        <v>AI$17</v>
      </c>
      <c r="AJ1704" s="76" t="str">
        <f t="shared" si="2352"/>
        <v>AJ$17</v>
      </c>
      <c r="AK1704" s="76" t="str">
        <f t="shared" si="2352"/>
        <v>AK$17</v>
      </c>
      <c r="AL1704" s="76" t="str">
        <f t="shared" si="2352"/>
        <v>AL$17</v>
      </c>
      <c r="AM1704" s="76" t="str">
        <f t="shared" si="2352"/>
        <v>AM$17</v>
      </c>
      <c r="AN1704" s="76" t="str">
        <f t="shared" si="2352"/>
        <v>AN$17</v>
      </c>
      <c r="AO1704" s="76" t="str">
        <f t="shared" si="2352"/>
        <v>AO$17</v>
      </c>
      <c r="AP1704" s="76" t="str">
        <f t="shared" si="2352"/>
        <v>AP$17</v>
      </c>
      <c r="AQ1704" s="76" t="str">
        <f t="shared" si="2352"/>
        <v>AQ$17</v>
      </c>
      <c r="AR1704" s="76" t="str">
        <f t="shared" si="2352"/>
        <v>AR$17</v>
      </c>
      <c r="AS1704" s="76" t="str">
        <f t="shared" si="2352"/>
        <v>AS$17</v>
      </c>
      <c r="AT1704" s="76" t="str">
        <f t="shared" si="2352"/>
        <v>AT$17</v>
      </c>
      <c r="AU1704" s="76" t="str">
        <f t="shared" si="2352"/>
        <v>AU$17</v>
      </c>
      <c r="AV1704" s="76" t="str">
        <f t="shared" si="2352"/>
        <v>AV$17</v>
      </c>
      <c r="AW1704" s="76" t="str">
        <f t="shared" si="2352"/>
        <v>AW$17</v>
      </c>
      <c r="AX1704" s="76" t="str">
        <f t="shared" si="2352"/>
        <v>AX$17</v>
      </c>
      <c r="AY1704" s="76" t="str">
        <f t="shared" ref="AY1704:CD1704" si="2353">AY1689</f>
        <v>AY$17</v>
      </c>
      <c r="AZ1704" s="76" t="str">
        <f t="shared" si="2353"/>
        <v>AZ$17</v>
      </c>
      <c r="BA1704" s="76" t="str">
        <f t="shared" si="2353"/>
        <v>BA$17</v>
      </c>
      <c r="BB1704" s="76" t="str">
        <f t="shared" si="2353"/>
        <v>BB$17</v>
      </c>
      <c r="BC1704" s="76" t="str">
        <f t="shared" si="2353"/>
        <v>BC$17</v>
      </c>
      <c r="BD1704" s="76" t="str">
        <f t="shared" si="2353"/>
        <v>BD$17</v>
      </c>
      <c r="BE1704" s="76" t="str">
        <f t="shared" si="2353"/>
        <v>BE$17</v>
      </c>
      <c r="BF1704" s="76" t="str">
        <f t="shared" si="2353"/>
        <v>BF$17</v>
      </c>
      <c r="BG1704" s="76" t="str">
        <f t="shared" si="2353"/>
        <v>BG$17</v>
      </c>
      <c r="BH1704" s="76" t="str">
        <f t="shared" si="2353"/>
        <v>BH$17</v>
      </c>
      <c r="BI1704" s="76" t="str">
        <f t="shared" si="2353"/>
        <v>BI$17</v>
      </c>
      <c r="BJ1704" s="76" t="str">
        <f t="shared" si="2353"/>
        <v>BJ$17</v>
      </c>
      <c r="BK1704" s="76" t="str">
        <f t="shared" si="2353"/>
        <v>BK$17</v>
      </c>
      <c r="BL1704" s="76" t="str">
        <f t="shared" si="2353"/>
        <v>BL$17</v>
      </c>
      <c r="BM1704" s="76" t="str">
        <f t="shared" si="2353"/>
        <v>BM$17</v>
      </c>
      <c r="BN1704" s="76" t="str">
        <f t="shared" si="2353"/>
        <v>BN$17</v>
      </c>
      <c r="BO1704" s="76" t="str">
        <f t="shared" si="2353"/>
        <v>BO$17</v>
      </c>
      <c r="BP1704" s="76" t="str">
        <f t="shared" si="2353"/>
        <v>BP$17</v>
      </c>
      <c r="BQ1704" s="76" t="str">
        <f t="shared" si="2353"/>
        <v>BQ$17</v>
      </c>
      <c r="BR1704" s="76" t="str">
        <f t="shared" si="2353"/>
        <v>BR$17</v>
      </c>
      <c r="BS1704" s="76" t="str">
        <f t="shared" si="2353"/>
        <v>BS$17</v>
      </c>
      <c r="BT1704" s="76" t="str">
        <f t="shared" si="2353"/>
        <v>BT$17</v>
      </c>
      <c r="BU1704" s="76" t="str">
        <f t="shared" si="2353"/>
        <v>BU$17</v>
      </c>
      <c r="BV1704" s="76" t="str">
        <f t="shared" si="2353"/>
        <v>BV$17</v>
      </c>
      <c r="BW1704" s="76" t="str">
        <f t="shared" si="2353"/>
        <v>BW$17</v>
      </c>
      <c r="BX1704" s="76" t="str">
        <f t="shared" si="2353"/>
        <v>BX$17</v>
      </c>
      <c r="BY1704" s="76" t="str">
        <f t="shared" si="2353"/>
        <v>BY$17</v>
      </c>
      <c r="BZ1704" s="76" t="str">
        <f t="shared" si="2353"/>
        <v>BZ$17</v>
      </c>
      <c r="CA1704" s="76" t="str">
        <f t="shared" si="2353"/>
        <v>CA$17</v>
      </c>
      <c r="CB1704" s="76" t="str">
        <f t="shared" si="2353"/>
        <v>CB$17</v>
      </c>
      <c r="CC1704" s="76" t="str">
        <f t="shared" si="2353"/>
        <v>CC$17</v>
      </c>
      <c r="CD1704" s="76" t="str">
        <f t="shared" si="2353"/>
        <v>CD$17</v>
      </c>
      <c r="CE1704" s="76" t="str">
        <f t="shared" ref="CE1704:CL1704" si="2354">CE1689</f>
        <v>CE$17</v>
      </c>
      <c r="CF1704" s="76" t="str">
        <f t="shared" si="2354"/>
        <v>CF$17</v>
      </c>
      <c r="CG1704" s="76" t="str">
        <f t="shared" si="2354"/>
        <v>CG$17</v>
      </c>
      <c r="CH1704" s="76" t="str">
        <f t="shared" si="2354"/>
        <v>CH$17</v>
      </c>
      <c r="CI1704" s="76" t="str">
        <f t="shared" si="2354"/>
        <v>CI$17</v>
      </c>
      <c r="CJ1704" s="76" t="str">
        <f t="shared" si="2354"/>
        <v>CJ$17</v>
      </c>
      <c r="CK1704" s="76" t="str">
        <f t="shared" si="2354"/>
        <v>CK$17</v>
      </c>
      <c r="CL1704" s="76" t="str">
        <f t="shared" si="2354"/>
        <v>CL$17</v>
      </c>
      <c r="CN1704" s="60"/>
      <c r="CO1704" s="76" t="str">
        <f t="shared" ref="CO1704:DK1704" si="2355">CO1689</f>
        <v>CO$17</v>
      </c>
      <c r="CP1704" s="76" t="str">
        <f t="shared" si="2355"/>
        <v>CP$17</v>
      </c>
      <c r="CQ1704" s="76" t="str">
        <f t="shared" si="2355"/>
        <v>CQ$17</v>
      </c>
      <c r="CR1704" s="76" t="str">
        <f t="shared" si="2355"/>
        <v>CR$17</v>
      </c>
      <c r="CS1704" s="76" t="str">
        <f t="shared" si="2355"/>
        <v>CS$17</v>
      </c>
      <c r="CT1704" s="76" t="str">
        <f t="shared" si="2355"/>
        <v>CT$17</v>
      </c>
      <c r="CU1704" s="76" t="str">
        <f t="shared" si="2355"/>
        <v>CU$17</v>
      </c>
      <c r="CV1704" s="76" t="str">
        <f t="shared" si="2355"/>
        <v>CV$17</v>
      </c>
      <c r="CW1704" s="76" t="str">
        <f t="shared" si="2355"/>
        <v>CW$17</v>
      </c>
      <c r="CX1704" s="76" t="str">
        <f t="shared" si="2355"/>
        <v>CX$17</v>
      </c>
      <c r="CY1704" s="76" t="str">
        <f t="shared" si="2355"/>
        <v>CY$17</v>
      </c>
      <c r="CZ1704" s="76" t="str">
        <f t="shared" si="2355"/>
        <v>CZ$17</v>
      </c>
      <c r="DA1704" s="76" t="str">
        <f t="shared" si="2355"/>
        <v>DA$17</v>
      </c>
      <c r="DB1704" s="76" t="str">
        <f t="shared" si="2355"/>
        <v>DB$17</v>
      </c>
      <c r="DC1704" s="76" t="str">
        <f t="shared" si="2355"/>
        <v>DC$17</v>
      </c>
      <c r="DD1704" s="76" t="str">
        <f t="shared" si="2355"/>
        <v>DD$17</v>
      </c>
      <c r="DE1704" s="76" t="str">
        <f t="shared" si="2355"/>
        <v>DE$17</v>
      </c>
      <c r="DF1704" s="76" t="str">
        <f t="shared" si="2355"/>
        <v>DF$17</v>
      </c>
      <c r="DG1704" s="76" t="str">
        <f t="shared" si="2355"/>
        <v>DG$17</v>
      </c>
      <c r="DH1704" s="76" t="str">
        <f t="shared" si="2355"/>
        <v>DH$17</v>
      </c>
      <c r="DI1704" s="76" t="str">
        <f t="shared" si="2355"/>
        <v>DI$17</v>
      </c>
      <c r="DJ1704" s="76" t="str">
        <f t="shared" si="2355"/>
        <v>DJ$17</v>
      </c>
      <c r="DK1704" s="76" t="str">
        <f t="shared" si="2355"/>
        <v>DK$17</v>
      </c>
      <c r="DL1704" s="76" t="str">
        <f t="shared" ref="DL1704" si="2356">DL1689</f>
        <v>DL$17</v>
      </c>
    </row>
    <row r="1705" spans="1:116" x14ac:dyDescent="0.4">
      <c r="B1705" t="s">
        <v>332</v>
      </c>
      <c r="D1705" t="s">
        <v>776</v>
      </c>
      <c r="E1705" s="8" t="str">
        <f t="shared" ref="E1705:E1708" si="2357">ROW()&amp;" "&amp;D1705</f>
        <v>1705 UEREV - S</v>
      </c>
      <c r="G1705" s="89" t="str">
        <f>G1694</f>
        <v xml:space="preserve">Simple unearned revenue - revenue </v>
      </c>
      <c r="H1705" s="12"/>
      <c r="I1705" s="60"/>
      <c r="J1705" s="60"/>
      <c r="K1705" s="15"/>
      <c r="L1705" s="15"/>
      <c r="M1705" s="15"/>
      <c r="N1705" s="15"/>
      <c r="O1705" s="15"/>
      <c r="P1705" s="15"/>
      <c r="R1705" s="15"/>
      <c r="S1705" s="76">
        <f t="shared" ref="S1705:AX1705" si="2358">S1690</f>
        <v>0</v>
      </c>
      <c r="T1705" s="76">
        <f t="shared" si="2358"/>
        <v>0</v>
      </c>
      <c r="U1705" s="76">
        <f t="shared" si="2358"/>
        <v>0</v>
      </c>
      <c r="V1705" s="76">
        <f t="shared" si="2358"/>
        <v>0</v>
      </c>
      <c r="W1705" s="76">
        <f t="shared" si="2358"/>
        <v>0</v>
      </c>
      <c r="X1705" s="76">
        <f t="shared" si="2358"/>
        <v>0</v>
      </c>
      <c r="Y1705" s="76">
        <f t="shared" si="2358"/>
        <v>0</v>
      </c>
      <c r="Z1705" s="76">
        <f t="shared" si="2358"/>
        <v>0</v>
      </c>
      <c r="AA1705" s="76">
        <f t="shared" si="2358"/>
        <v>0</v>
      </c>
      <c r="AB1705" s="76">
        <f t="shared" si="2358"/>
        <v>0</v>
      </c>
      <c r="AC1705" s="76">
        <f t="shared" si="2358"/>
        <v>0</v>
      </c>
      <c r="AD1705" s="76">
        <f t="shared" si="2358"/>
        <v>0</v>
      </c>
      <c r="AE1705" s="76">
        <f t="shared" si="2358"/>
        <v>0</v>
      </c>
      <c r="AF1705" s="76">
        <f t="shared" si="2358"/>
        <v>0</v>
      </c>
      <c r="AG1705" s="76">
        <f t="shared" si="2358"/>
        <v>0</v>
      </c>
      <c r="AH1705" s="76">
        <f t="shared" si="2358"/>
        <v>0</v>
      </c>
      <c r="AI1705" s="76">
        <f t="shared" si="2358"/>
        <v>0</v>
      </c>
      <c r="AJ1705" s="76">
        <f t="shared" si="2358"/>
        <v>0</v>
      </c>
      <c r="AK1705" s="76">
        <f t="shared" si="2358"/>
        <v>0</v>
      </c>
      <c r="AL1705" s="76">
        <f t="shared" si="2358"/>
        <v>0</v>
      </c>
      <c r="AM1705" s="76">
        <f t="shared" si="2358"/>
        <v>0</v>
      </c>
      <c r="AN1705" s="76">
        <f t="shared" si="2358"/>
        <v>0</v>
      </c>
      <c r="AO1705" s="76">
        <f t="shared" si="2358"/>
        <v>0</v>
      </c>
      <c r="AP1705" s="76">
        <f t="shared" si="2358"/>
        <v>0</v>
      </c>
      <c r="AQ1705" s="76">
        <f t="shared" si="2358"/>
        <v>0</v>
      </c>
      <c r="AR1705" s="76">
        <f t="shared" si="2358"/>
        <v>0</v>
      </c>
      <c r="AS1705" s="76">
        <f t="shared" si="2358"/>
        <v>0</v>
      </c>
      <c r="AT1705" s="76">
        <f t="shared" si="2358"/>
        <v>0</v>
      </c>
      <c r="AU1705" s="76">
        <f t="shared" si="2358"/>
        <v>0</v>
      </c>
      <c r="AV1705" s="76">
        <f t="shared" si="2358"/>
        <v>0</v>
      </c>
      <c r="AW1705" s="76">
        <f t="shared" si="2358"/>
        <v>0</v>
      </c>
      <c r="AX1705" s="76">
        <f t="shared" si="2358"/>
        <v>0</v>
      </c>
      <c r="AY1705" s="76">
        <f t="shared" ref="AY1705:CD1705" si="2359">AY1690</f>
        <v>0</v>
      </c>
      <c r="AZ1705" s="76">
        <f t="shared" si="2359"/>
        <v>0</v>
      </c>
      <c r="BA1705" s="76">
        <f t="shared" si="2359"/>
        <v>0</v>
      </c>
      <c r="BB1705" s="76">
        <f t="shared" si="2359"/>
        <v>0</v>
      </c>
      <c r="BC1705" s="76">
        <f t="shared" si="2359"/>
        <v>0</v>
      </c>
      <c r="BD1705" s="76">
        <f t="shared" si="2359"/>
        <v>0</v>
      </c>
      <c r="BE1705" s="76">
        <f t="shared" si="2359"/>
        <v>0</v>
      </c>
      <c r="BF1705" s="76">
        <f t="shared" si="2359"/>
        <v>0</v>
      </c>
      <c r="BG1705" s="76">
        <f t="shared" si="2359"/>
        <v>0</v>
      </c>
      <c r="BH1705" s="76">
        <f t="shared" si="2359"/>
        <v>0</v>
      </c>
      <c r="BI1705" s="76">
        <f t="shared" si="2359"/>
        <v>0</v>
      </c>
      <c r="BJ1705" s="76">
        <f t="shared" si="2359"/>
        <v>0</v>
      </c>
      <c r="BK1705" s="76">
        <f t="shared" si="2359"/>
        <v>0</v>
      </c>
      <c r="BL1705" s="76">
        <f t="shared" si="2359"/>
        <v>0</v>
      </c>
      <c r="BM1705" s="76">
        <f t="shared" si="2359"/>
        <v>0</v>
      </c>
      <c r="BN1705" s="76">
        <f t="shared" si="2359"/>
        <v>0</v>
      </c>
      <c r="BO1705" s="76">
        <f t="shared" si="2359"/>
        <v>0</v>
      </c>
      <c r="BP1705" s="76">
        <f t="shared" si="2359"/>
        <v>0</v>
      </c>
      <c r="BQ1705" s="76">
        <f t="shared" si="2359"/>
        <v>0</v>
      </c>
      <c r="BR1705" s="76">
        <f t="shared" si="2359"/>
        <v>0</v>
      </c>
      <c r="BS1705" s="76">
        <f t="shared" si="2359"/>
        <v>0</v>
      </c>
      <c r="BT1705" s="76">
        <f t="shared" si="2359"/>
        <v>0</v>
      </c>
      <c r="BU1705" s="76">
        <f t="shared" si="2359"/>
        <v>0</v>
      </c>
      <c r="BV1705" s="76">
        <f t="shared" si="2359"/>
        <v>0</v>
      </c>
      <c r="BW1705" s="76">
        <f t="shared" si="2359"/>
        <v>0</v>
      </c>
      <c r="BX1705" s="76">
        <f t="shared" si="2359"/>
        <v>0</v>
      </c>
      <c r="BY1705" s="76">
        <f t="shared" si="2359"/>
        <v>0</v>
      </c>
      <c r="BZ1705" s="76">
        <f t="shared" si="2359"/>
        <v>0</v>
      </c>
      <c r="CA1705" s="76">
        <f t="shared" si="2359"/>
        <v>0</v>
      </c>
      <c r="CB1705" s="76">
        <f t="shared" si="2359"/>
        <v>0</v>
      </c>
      <c r="CC1705" s="76">
        <f t="shared" si="2359"/>
        <v>0</v>
      </c>
      <c r="CD1705" s="76">
        <f t="shared" si="2359"/>
        <v>0</v>
      </c>
      <c r="CE1705" s="76">
        <f t="shared" ref="CE1705:CL1705" si="2360">CE1690</f>
        <v>0</v>
      </c>
      <c r="CF1705" s="76">
        <f t="shared" si="2360"/>
        <v>0</v>
      </c>
      <c r="CG1705" s="76">
        <f t="shared" si="2360"/>
        <v>0</v>
      </c>
      <c r="CH1705" s="76">
        <f t="shared" si="2360"/>
        <v>0</v>
      </c>
      <c r="CI1705" s="76">
        <f t="shared" si="2360"/>
        <v>0</v>
      </c>
      <c r="CJ1705" s="76">
        <f t="shared" si="2360"/>
        <v>0</v>
      </c>
      <c r="CK1705" s="76">
        <f t="shared" si="2360"/>
        <v>0</v>
      </c>
      <c r="CL1705" s="76">
        <f t="shared" si="2360"/>
        <v>0</v>
      </c>
      <c r="CN1705" s="60"/>
      <c r="CO1705" s="76">
        <f t="shared" ref="CO1705:DL1705" si="2361">CO173</f>
        <v>0</v>
      </c>
      <c r="CP1705" s="76">
        <f t="shared" si="2361"/>
        <v>0</v>
      </c>
      <c r="CQ1705" s="76">
        <f t="shared" si="2361"/>
        <v>0</v>
      </c>
      <c r="CR1705" s="76">
        <f t="shared" si="2361"/>
        <v>0</v>
      </c>
      <c r="CS1705" s="76">
        <f t="shared" si="2361"/>
        <v>0</v>
      </c>
      <c r="CT1705" s="76">
        <f t="shared" si="2361"/>
        <v>0</v>
      </c>
      <c r="CU1705" s="76">
        <f t="shared" si="2361"/>
        <v>0</v>
      </c>
      <c r="CV1705" s="76">
        <f t="shared" si="2361"/>
        <v>0</v>
      </c>
      <c r="CW1705" s="76">
        <f t="shared" si="2361"/>
        <v>0</v>
      </c>
      <c r="CX1705" s="76">
        <f t="shared" si="2361"/>
        <v>0</v>
      </c>
      <c r="CY1705" s="76">
        <f t="shared" si="2361"/>
        <v>0</v>
      </c>
      <c r="CZ1705" s="76">
        <f t="shared" si="2361"/>
        <v>0</v>
      </c>
      <c r="DA1705" s="76">
        <f t="shared" si="2361"/>
        <v>0</v>
      </c>
      <c r="DB1705" s="76">
        <f t="shared" si="2361"/>
        <v>0</v>
      </c>
      <c r="DC1705" s="76">
        <f t="shared" si="2361"/>
        <v>0</v>
      </c>
      <c r="DD1705" s="76">
        <f t="shared" si="2361"/>
        <v>0</v>
      </c>
      <c r="DE1705" s="76">
        <f t="shared" si="2361"/>
        <v>0</v>
      </c>
      <c r="DF1705" s="76">
        <f t="shared" si="2361"/>
        <v>0</v>
      </c>
      <c r="DG1705" s="76">
        <f t="shared" si="2361"/>
        <v>0</v>
      </c>
      <c r="DH1705" s="76">
        <f t="shared" si="2361"/>
        <v>0</v>
      </c>
      <c r="DI1705" s="76">
        <f t="shared" si="2361"/>
        <v>0</v>
      </c>
      <c r="DJ1705" s="76">
        <f t="shared" si="2361"/>
        <v>0</v>
      </c>
      <c r="DK1705" s="76">
        <f t="shared" si="2361"/>
        <v>0</v>
      </c>
      <c r="DL1705" s="76">
        <f t="shared" si="2361"/>
        <v>0</v>
      </c>
    </row>
    <row r="1706" spans="1:116" x14ac:dyDescent="0.4">
      <c r="B1706" t="s">
        <v>332</v>
      </c>
      <c r="D1706" t="s">
        <v>776</v>
      </c>
      <c r="E1706" s="8" t="str">
        <f t="shared" ref="E1706" si="2362">ROW()&amp;" "&amp;D1706</f>
        <v>1706 UEREV - S</v>
      </c>
      <c r="G1706" s="241" t="str">
        <f>IFERROR(SUBSTITUTE(TRIM(MID(G1694, SEARCH("-", G1694) + 1, LEN(G1694))),":",""),"no unit")</f>
        <v>revenue</v>
      </c>
      <c r="H1706" s="12"/>
      <c r="I1706" s="60"/>
      <c r="J1706" s="60"/>
      <c r="K1706" s="15"/>
      <c r="L1706" s="15"/>
      <c r="M1706" s="15"/>
      <c r="N1706" s="15"/>
      <c r="O1706" s="15"/>
      <c r="P1706" s="15"/>
      <c r="R1706" s="15"/>
      <c r="S1706" s="76"/>
      <c r="T1706" s="76"/>
      <c r="U1706" s="76"/>
      <c r="V1706" s="76"/>
      <c r="W1706" s="76"/>
      <c r="X1706" s="76"/>
      <c r="Y1706" s="76"/>
      <c r="Z1706" s="76"/>
      <c r="AA1706" s="76"/>
      <c r="AB1706" s="76"/>
      <c r="AC1706" s="76"/>
      <c r="AD1706" s="76"/>
      <c r="AE1706" s="76"/>
      <c r="AF1706" s="76"/>
      <c r="AG1706" s="76"/>
      <c r="AH1706" s="76"/>
      <c r="AI1706" s="76"/>
      <c r="AJ1706" s="76"/>
      <c r="AK1706" s="76"/>
      <c r="AL1706" s="76"/>
      <c r="AM1706" s="76"/>
      <c r="AN1706" s="76"/>
      <c r="AO1706" s="76"/>
      <c r="AP1706" s="76"/>
      <c r="AQ1706" s="76"/>
      <c r="AR1706" s="76"/>
      <c r="AS1706" s="76"/>
      <c r="AT1706" s="76"/>
      <c r="AU1706" s="76"/>
      <c r="AV1706" s="76"/>
      <c r="AW1706" s="76"/>
      <c r="AX1706" s="76"/>
      <c r="AY1706" s="76"/>
      <c r="AZ1706" s="76"/>
      <c r="BA1706" s="76"/>
      <c r="BB1706" s="76"/>
      <c r="BC1706" s="76"/>
      <c r="BD1706" s="76"/>
      <c r="BE1706" s="76"/>
      <c r="BF1706" s="76"/>
      <c r="BG1706" s="76"/>
      <c r="BH1706" s="76"/>
      <c r="BI1706" s="76"/>
      <c r="BJ1706" s="76"/>
      <c r="BK1706" s="76"/>
      <c r="BL1706" s="76"/>
      <c r="BM1706" s="76"/>
      <c r="BN1706" s="76"/>
      <c r="BO1706" s="76"/>
      <c r="BP1706" s="76"/>
      <c r="BQ1706" s="76"/>
      <c r="BR1706" s="76"/>
      <c r="BS1706" s="76"/>
      <c r="BT1706" s="76"/>
      <c r="BU1706" s="76"/>
      <c r="BV1706" s="76"/>
      <c r="BW1706" s="76"/>
      <c r="BX1706" s="76"/>
      <c r="BY1706" s="76"/>
      <c r="BZ1706" s="76"/>
      <c r="CA1706" s="76"/>
      <c r="CB1706" s="76"/>
      <c r="CC1706" s="76"/>
      <c r="CD1706" s="76"/>
      <c r="CE1706" s="76"/>
      <c r="CF1706" s="76"/>
      <c r="CG1706" s="76"/>
      <c r="CH1706" s="76"/>
      <c r="CI1706" s="76"/>
      <c r="CJ1706" s="76"/>
      <c r="CK1706" s="76"/>
      <c r="CL1706" s="76"/>
      <c r="CN1706" s="60"/>
      <c r="CO1706" s="76"/>
      <c r="CP1706" s="76"/>
      <c r="CQ1706" s="76"/>
      <c r="CR1706" s="76"/>
      <c r="CS1706" s="76"/>
      <c r="CT1706" s="76"/>
      <c r="CU1706" s="76"/>
      <c r="CV1706" s="76"/>
      <c r="CW1706" s="76"/>
      <c r="CX1706" s="76"/>
      <c r="CY1706" s="76"/>
      <c r="CZ1706" s="76"/>
      <c r="DA1706" s="76"/>
      <c r="DB1706" s="76"/>
      <c r="DC1706" s="76"/>
      <c r="DD1706" s="76"/>
      <c r="DE1706" s="76"/>
      <c r="DF1706" s="76"/>
      <c r="DG1706" s="76"/>
      <c r="DH1706" s="76"/>
      <c r="DI1706" s="76"/>
      <c r="DJ1706" s="76"/>
      <c r="DK1706" s="76"/>
      <c r="DL1706" s="76"/>
    </row>
    <row r="1707" spans="1:116" x14ac:dyDescent="0.4">
      <c r="B1707" t="s">
        <v>332</v>
      </c>
      <c r="D1707" t="s">
        <v>776</v>
      </c>
      <c r="E1707" s="8" t="str">
        <f t="shared" si="2357"/>
        <v>1707 UEREV - S</v>
      </c>
      <c r="G1707" s="8" t="str">
        <f>G1692</f>
        <v>Secondary revenue driver</v>
      </c>
      <c r="H1707" s="12"/>
      <c r="I1707" s="60"/>
      <c r="J1707" s="60"/>
      <c r="K1707" s="15"/>
      <c r="L1707" s="15"/>
      <c r="M1707" s="15"/>
      <c r="N1707" s="15"/>
      <c r="O1707" s="15"/>
      <c r="P1707" s="15"/>
      <c r="R1707" s="15"/>
      <c r="S1707" s="203" t="str">
        <f t="shared" ref="S1707:AX1707" si="2363">ADDRESS(ROW(S1700),COLUMN(S1700),2)</f>
        <v>S$1700</v>
      </c>
      <c r="T1707" s="203" t="str">
        <f t="shared" si="2363"/>
        <v>T$1700</v>
      </c>
      <c r="U1707" s="203" t="str">
        <f t="shared" si="2363"/>
        <v>U$1700</v>
      </c>
      <c r="V1707" s="203" t="str">
        <f t="shared" si="2363"/>
        <v>V$1700</v>
      </c>
      <c r="W1707" s="203" t="str">
        <f t="shared" si="2363"/>
        <v>W$1700</v>
      </c>
      <c r="X1707" s="203" t="str">
        <f t="shared" si="2363"/>
        <v>X$1700</v>
      </c>
      <c r="Y1707" s="203" t="str">
        <f t="shared" si="2363"/>
        <v>Y$1700</v>
      </c>
      <c r="Z1707" s="203" t="str">
        <f t="shared" si="2363"/>
        <v>Z$1700</v>
      </c>
      <c r="AA1707" s="203" t="str">
        <f t="shared" si="2363"/>
        <v>AA$1700</v>
      </c>
      <c r="AB1707" s="203" t="str">
        <f t="shared" si="2363"/>
        <v>AB$1700</v>
      </c>
      <c r="AC1707" s="203" t="str">
        <f t="shared" si="2363"/>
        <v>AC$1700</v>
      </c>
      <c r="AD1707" s="203" t="str">
        <f t="shared" si="2363"/>
        <v>AD$1700</v>
      </c>
      <c r="AE1707" s="203" t="str">
        <f t="shared" si="2363"/>
        <v>AE$1700</v>
      </c>
      <c r="AF1707" s="203" t="str">
        <f t="shared" si="2363"/>
        <v>AF$1700</v>
      </c>
      <c r="AG1707" s="203" t="str">
        <f t="shared" si="2363"/>
        <v>AG$1700</v>
      </c>
      <c r="AH1707" s="203" t="str">
        <f t="shared" si="2363"/>
        <v>AH$1700</v>
      </c>
      <c r="AI1707" s="203" t="str">
        <f t="shared" si="2363"/>
        <v>AI$1700</v>
      </c>
      <c r="AJ1707" s="203" t="str">
        <f t="shared" si="2363"/>
        <v>AJ$1700</v>
      </c>
      <c r="AK1707" s="203" t="str">
        <f t="shared" si="2363"/>
        <v>AK$1700</v>
      </c>
      <c r="AL1707" s="203" t="str">
        <f t="shared" si="2363"/>
        <v>AL$1700</v>
      </c>
      <c r="AM1707" s="203" t="str">
        <f t="shared" si="2363"/>
        <v>AM$1700</v>
      </c>
      <c r="AN1707" s="203" t="str">
        <f t="shared" si="2363"/>
        <v>AN$1700</v>
      </c>
      <c r="AO1707" s="203" t="str">
        <f t="shared" si="2363"/>
        <v>AO$1700</v>
      </c>
      <c r="AP1707" s="203" t="str">
        <f t="shared" si="2363"/>
        <v>AP$1700</v>
      </c>
      <c r="AQ1707" s="203" t="str">
        <f t="shared" si="2363"/>
        <v>AQ$1700</v>
      </c>
      <c r="AR1707" s="203" t="str">
        <f t="shared" si="2363"/>
        <v>AR$1700</v>
      </c>
      <c r="AS1707" s="203" t="str">
        <f t="shared" si="2363"/>
        <v>AS$1700</v>
      </c>
      <c r="AT1707" s="203" t="str">
        <f t="shared" si="2363"/>
        <v>AT$1700</v>
      </c>
      <c r="AU1707" s="203" t="str">
        <f t="shared" si="2363"/>
        <v>AU$1700</v>
      </c>
      <c r="AV1707" s="203" t="str">
        <f t="shared" si="2363"/>
        <v>AV$1700</v>
      </c>
      <c r="AW1707" s="203" t="str">
        <f t="shared" si="2363"/>
        <v>AW$1700</v>
      </c>
      <c r="AX1707" s="203" t="str">
        <f t="shared" si="2363"/>
        <v>AX$1700</v>
      </c>
      <c r="AY1707" s="203" t="str">
        <f t="shared" ref="AY1707:CD1707" si="2364">ADDRESS(ROW(AY1700),COLUMN(AY1700),2)</f>
        <v>AY$1700</v>
      </c>
      <c r="AZ1707" s="203" t="str">
        <f t="shared" si="2364"/>
        <v>AZ$1700</v>
      </c>
      <c r="BA1707" s="203" t="str">
        <f t="shared" si="2364"/>
        <v>BA$1700</v>
      </c>
      <c r="BB1707" s="203" t="str">
        <f t="shared" si="2364"/>
        <v>BB$1700</v>
      </c>
      <c r="BC1707" s="203" t="str">
        <f t="shared" si="2364"/>
        <v>BC$1700</v>
      </c>
      <c r="BD1707" s="203" t="str">
        <f t="shared" si="2364"/>
        <v>BD$1700</v>
      </c>
      <c r="BE1707" s="203" t="str">
        <f t="shared" si="2364"/>
        <v>BE$1700</v>
      </c>
      <c r="BF1707" s="203" t="str">
        <f t="shared" si="2364"/>
        <v>BF$1700</v>
      </c>
      <c r="BG1707" s="203" t="str">
        <f t="shared" si="2364"/>
        <v>BG$1700</v>
      </c>
      <c r="BH1707" s="203" t="str">
        <f t="shared" si="2364"/>
        <v>BH$1700</v>
      </c>
      <c r="BI1707" s="203" t="str">
        <f t="shared" si="2364"/>
        <v>BI$1700</v>
      </c>
      <c r="BJ1707" s="203" t="str">
        <f t="shared" si="2364"/>
        <v>BJ$1700</v>
      </c>
      <c r="BK1707" s="203" t="str">
        <f t="shared" si="2364"/>
        <v>BK$1700</v>
      </c>
      <c r="BL1707" s="203" t="str">
        <f t="shared" si="2364"/>
        <v>BL$1700</v>
      </c>
      <c r="BM1707" s="203" t="str">
        <f t="shared" si="2364"/>
        <v>BM$1700</v>
      </c>
      <c r="BN1707" s="203" t="str">
        <f t="shared" si="2364"/>
        <v>BN$1700</v>
      </c>
      <c r="BO1707" s="203" t="str">
        <f t="shared" si="2364"/>
        <v>BO$1700</v>
      </c>
      <c r="BP1707" s="203" t="str">
        <f t="shared" si="2364"/>
        <v>BP$1700</v>
      </c>
      <c r="BQ1707" s="203" t="str">
        <f t="shared" si="2364"/>
        <v>BQ$1700</v>
      </c>
      <c r="BR1707" s="203" t="str">
        <f t="shared" si="2364"/>
        <v>BR$1700</v>
      </c>
      <c r="BS1707" s="203" t="str">
        <f t="shared" si="2364"/>
        <v>BS$1700</v>
      </c>
      <c r="BT1707" s="203" t="str">
        <f t="shared" si="2364"/>
        <v>BT$1700</v>
      </c>
      <c r="BU1707" s="203" t="str">
        <f t="shared" si="2364"/>
        <v>BU$1700</v>
      </c>
      <c r="BV1707" s="203" t="str">
        <f t="shared" si="2364"/>
        <v>BV$1700</v>
      </c>
      <c r="BW1707" s="203" t="str">
        <f t="shared" si="2364"/>
        <v>BW$1700</v>
      </c>
      <c r="BX1707" s="203" t="str">
        <f t="shared" si="2364"/>
        <v>BX$1700</v>
      </c>
      <c r="BY1707" s="203" t="str">
        <f t="shared" si="2364"/>
        <v>BY$1700</v>
      </c>
      <c r="BZ1707" s="203" t="str">
        <f t="shared" si="2364"/>
        <v>BZ$1700</v>
      </c>
      <c r="CA1707" s="203" t="str">
        <f t="shared" si="2364"/>
        <v>CA$1700</v>
      </c>
      <c r="CB1707" s="203" t="str">
        <f t="shared" si="2364"/>
        <v>CB$1700</v>
      </c>
      <c r="CC1707" s="203" t="str">
        <f t="shared" si="2364"/>
        <v>CC$1700</v>
      </c>
      <c r="CD1707" s="203" t="str">
        <f t="shared" si="2364"/>
        <v>CD$1700</v>
      </c>
      <c r="CE1707" s="203" t="str">
        <f t="shared" ref="CE1707:CL1707" si="2365">ADDRESS(ROW(CE1700),COLUMN(CE1700),2)</f>
        <v>CE$1700</v>
      </c>
      <c r="CF1707" s="203" t="str">
        <f t="shared" si="2365"/>
        <v>CF$1700</v>
      </c>
      <c r="CG1707" s="203" t="str">
        <f t="shared" si="2365"/>
        <v>CG$1700</v>
      </c>
      <c r="CH1707" s="203" t="str">
        <f t="shared" si="2365"/>
        <v>CH$1700</v>
      </c>
      <c r="CI1707" s="203" t="str">
        <f t="shared" si="2365"/>
        <v>CI$1700</v>
      </c>
      <c r="CJ1707" s="203" t="str">
        <f t="shared" si="2365"/>
        <v>CJ$1700</v>
      </c>
      <c r="CK1707" s="203" t="str">
        <f t="shared" si="2365"/>
        <v>CK$1700</v>
      </c>
      <c r="CL1707" s="203" t="str">
        <f t="shared" si="2365"/>
        <v>CL$1700</v>
      </c>
      <c r="CN1707" s="60"/>
      <c r="CO1707" s="203" t="str">
        <f t="shared" ref="CO1707:DL1707" si="2366">ADDRESS(ROW(CO249),COLUMN(CO249),2)</f>
        <v>CO$249</v>
      </c>
      <c r="CP1707" s="203" t="str">
        <f t="shared" si="2366"/>
        <v>CP$249</v>
      </c>
      <c r="CQ1707" s="203" t="str">
        <f t="shared" si="2366"/>
        <v>CQ$249</v>
      </c>
      <c r="CR1707" s="203" t="str">
        <f t="shared" si="2366"/>
        <v>CR$249</v>
      </c>
      <c r="CS1707" s="203" t="str">
        <f t="shared" si="2366"/>
        <v>CS$249</v>
      </c>
      <c r="CT1707" s="203" t="str">
        <f t="shared" si="2366"/>
        <v>CT$249</v>
      </c>
      <c r="CU1707" s="203" t="str">
        <f t="shared" si="2366"/>
        <v>CU$249</v>
      </c>
      <c r="CV1707" s="203" t="str">
        <f t="shared" si="2366"/>
        <v>CV$249</v>
      </c>
      <c r="CW1707" s="203" t="str">
        <f t="shared" si="2366"/>
        <v>CW$249</v>
      </c>
      <c r="CX1707" s="203" t="str">
        <f t="shared" si="2366"/>
        <v>CX$249</v>
      </c>
      <c r="CY1707" s="203" t="str">
        <f t="shared" si="2366"/>
        <v>CY$249</v>
      </c>
      <c r="CZ1707" s="203" t="str">
        <f t="shared" si="2366"/>
        <v>CZ$249</v>
      </c>
      <c r="DA1707" s="203" t="str">
        <f t="shared" si="2366"/>
        <v>DA$249</v>
      </c>
      <c r="DB1707" s="203" t="str">
        <f t="shared" si="2366"/>
        <v>DB$249</v>
      </c>
      <c r="DC1707" s="203" t="str">
        <f t="shared" si="2366"/>
        <v>DC$249</v>
      </c>
      <c r="DD1707" s="203" t="str">
        <f t="shared" si="2366"/>
        <v>DD$249</v>
      </c>
      <c r="DE1707" s="203" t="str">
        <f t="shared" si="2366"/>
        <v>DE$249</v>
      </c>
      <c r="DF1707" s="203" t="str">
        <f t="shared" si="2366"/>
        <v>DF$249</v>
      </c>
      <c r="DG1707" s="203" t="str">
        <f t="shared" si="2366"/>
        <v>DG$249</v>
      </c>
      <c r="DH1707" s="203" t="str">
        <f t="shared" si="2366"/>
        <v>DH$249</v>
      </c>
      <c r="DI1707" s="203" t="str">
        <f t="shared" si="2366"/>
        <v>DI$249</v>
      </c>
      <c r="DJ1707" s="203" t="str">
        <f t="shared" si="2366"/>
        <v>DJ$249</v>
      </c>
      <c r="DK1707" s="203" t="str">
        <f t="shared" si="2366"/>
        <v>DK$249</v>
      </c>
      <c r="DL1707" s="203" t="str">
        <f t="shared" si="2366"/>
        <v>DL$249</v>
      </c>
    </row>
    <row r="1708" spans="1:116" x14ac:dyDescent="0.4">
      <c r="B1708" t="s">
        <v>332</v>
      </c>
      <c r="D1708" t="s">
        <v>776</v>
      </c>
      <c r="E1708" s="8" t="str">
        <f t="shared" si="2357"/>
        <v>1708 UEREV - S</v>
      </c>
      <c r="G1708" s="8" t="str">
        <f>G1693</f>
        <v>Secondary volume driver</v>
      </c>
      <c r="H1708" s="12"/>
      <c r="I1708" s="60"/>
      <c r="J1708" s="60"/>
      <c r="K1708" s="15"/>
      <c r="L1708" s="15"/>
      <c r="M1708" s="15"/>
      <c r="N1708" s="15"/>
      <c r="O1708" s="15"/>
      <c r="P1708" s="15"/>
      <c r="R1708" s="15"/>
      <c r="S1708" s="76" t="str">
        <f t="shared" ref="S1708:AX1708" si="2367">S1693</f>
        <v>S$19</v>
      </c>
      <c r="T1708" s="76" t="str">
        <f t="shared" si="2367"/>
        <v>T$19</v>
      </c>
      <c r="U1708" s="76" t="str">
        <f t="shared" si="2367"/>
        <v>U$19</v>
      </c>
      <c r="V1708" s="76" t="str">
        <f t="shared" si="2367"/>
        <v>V$19</v>
      </c>
      <c r="W1708" s="76" t="str">
        <f t="shared" si="2367"/>
        <v>W$19</v>
      </c>
      <c r="X1708" s="76" t="str">
        <f t="shared" si="2367"/>
        <v>X$19</v>
      </c>
      <c r="Y1708" s="76" t="str">
        <f t="shared" si="2367"/>
        <v>Y$19</v>
      </c>
      <c r="Z1708" s="76" t="str">
        <f t="shared" si="2367"/>
        <v>Z$19</v>
      </c>
      <c r="AA1708" s="76" t="str">
        <f t="shared" si="2367"/>
        <v>AA$19</v>
      </c>
      <c r="AB1708" s="76" t="str">
        <f t="shared" si="2367"/>
        <v>AB$19</v>
      </c>
      <c r="AC1708" s="76" t="str">
        <f t="shared" si="2367"/>
        <v>AC$19</v>
      </c>
      <c r="AD1708" s="76" t="str">
        <f t="shared" si="2367"/>
        <v>AD$19</v>
      </c>
      <c r="AE1708" s="76" t="str">
        <f t="shared" si="2367"/>
        <v>AE$19</v>
      </c>
      <c r="AF1708" s="76" t="str">
        <f t="shared" si="2367"/>
        <v>AF$19</v>
      </c>
      <c r="AG1708" s="76" t="str">
        <f t="shared" si="2367"/>
        <v>AG$19</v>
      </c>
      <c r="AH1708" s="76" t="str">
        <f t="shared" si="2367"/>
        <v>AH$19</v>
      </c>
      <c r="AI1708" s="76" t="str">
        <f t="shared" si="2367"/>
        <v>AI$19</v>
      </c>
      <c r="AJ1708" s="76" t="str">
        <f t="shared" si="2367"/>
        <v>AJ$19</v>
      </c>
      <c r="AK1708" s="76" t="str">
        <f t="shared" si="2367"/>
        <v>AK$19</v>
      </c>
      <c r="AL1708" s="76" t="str">
        <f t="shared" si="2367"/>
        <v>AL$19</v>
      </c>
      <c r="AM1708" s="76" t="str">
        <f t="shared" si="2367"/>
        <v>AM$19</v>
      </c>
      <c r="AN1708" s="76" t="str">
        <f t="shared" si="2367"/>
        <v>AN$19</v>
      </c>
      <c r="AO1708" s="76" t="str">
        <f t="shared" si="2367"/>
        <v>AO$19</v>
      </c>
      <c r="AP1708" s="76" t="str">
        <f t="shared" si="2367"/>
        <v>AP$19</v>
      </c>
      <c r="AQ1708" s="76" t="str">
        <f t="shared" si="2367"/>
        <v>AQ$19</v>
      </c>
      <c r="AR1708" s="76" t="str">
        <f t="shared" si="2367"/>
        <v>AR$19</v>
      </c>
      <c r="AS1708" s="76" t="str">
        <f t="shared" si="2367"/>
        <v>AS$19</v>
      </c>
      <c r="AT1708" s="76" t="str">
        <f t="shared" si="2367"/>
        <v>AT$19</v>
      </c>
      <c r="AU1708" s="76" t="str">
        <f t="shared" si="2367"/>
        <v>AU$19</v>
      </c>
      <c r="AV1708" s="76" t="str">
        <f t="shared" si="2367"/>
        <v>AV$19</v>
      </c>
      <c r="AW1708" s="76" t="str">
        <f t="shared" si="2367"/>
        <v>AW$19</v>
      </c>
      <c r="AX1708" s="76" t="str">
        <f t="shared" si="2367"/>
        <v>AX$19</v>
      </c>
      <c r="AY1708" s="76" t="str">
        <f t="shared" ref="AY1708:CD1708" si="2368">AY1693</f>
        <v>AY$19</v>
      </c>
      <c r="AZ1708" s="76" t="str">
        <f t="shared" si="2368"/>
        <v>AZ$19</v>
      </c>
      <c r="BA1708" s="76" t="str">
        <f t="shared" si="2368"/>
        <v>BA$19</v>
      </c>
      <c r="BB1708" s="76" t="str">
        <f t="shared" si="2368"/>
        <v>BB$19</v>
      </c>
      <c r="BC1708" s="76" t="str">
        <f t="shared" si="2368"/>
        <v>BC$19</v>
      </c>
      <c r="BD1708" s="76" t="str">
        <f t="shared" si="2368"/>
        <v>BD$19</v>
      </c>
      <c r="BE1708" s="76" t="str">
        <f t="shared" si="2368"/>
        <v>BE$19</v>
      </c>
      <c r="BF1708" s="76" t="str">
        <f t="shared" si="2368"/>
        <v>BF$19</v>
      </c>
      <c r="BG1708" s="76" t="str">
        <f t="shared" si="2368"/>
        <v>BG$19</v>
      </c>
      <c r="BH1708" s="76" t="str">
        <f t="shared" si="2368"/>
        <v>BH$19</v>
      </c>
      <c r="BI1708" s="76" t="str">
        <f t="shared" si="2368"/>
        <v>BI$19</v>
      </c>
      <c r="BJ1708" s="76" t="str">
        <f t="shared" si="2368"/>
        <v>BJ$19</v>
      </c>
      <c r="BK1708" s="76" t="str">
        <f t="shared" si="2368"/>
        <v>BK$19</v>
      </c>
      <c r="BL1708" s="76" t="str">
        <f t="shared" si="2368"/>
        <v>BL$19</v>
      </c>
      <c r="BM1708" s="76" t="str">
        <f t="shared" si="2368"/>
        <v>BM$19</v>
      </c>
      <c r="BN1708" s="76" t="str">
        <f t="shared" si="2368"/>
        <v>BN$19</v>
      </c>
      <c r="BO1708" s="76" t="str">
        <f t="shared" si="2368"/>
        <v>BO$19</v>
      </c>
      <c r="BP1708" s="76" t="str">
        <f t="shared" si="2368"/>
        <v>BP$19</v>
      </c>
      <c r="BQ1708" s="76" t="str">
        <f t="shared" si="2368"/>
        <v>BQ$19</v>
      </c>
      <c r="BR1708" s="76" t="str">
        <f t="shared" si="2368"/>
        <v>BR$19</v>
      </c>
      <c r="BS1708" s="76" t="str">
        <f t="shared" si="2368"/>
        <v>BS$19</v>
      </c>
      <c r="BT1708" s="76" t="str">
        <f t="shared" si="2368"/>
        <v>BT$19</v>
      </c>
      <c r="BU1708" s="76" t="str">
        <f t="shared" si="2368"/>
        <v>BU$19</v>
      </c>
      <c r="BV1708" s="76" t="str">
        <f t="shared" si="2368"/>
        <v>BV$19</v>
      </c>
      <c r="BW1708" s="76" t="str">
        <f t="shared" si="2368"/>
        <v>BW$19</v>
      </c>
      <c r="BX1708" s="76" t="str">
        <f t="shared" si="2368"/>
        <v>BX$19</v>
      </c>
      <c r="BY1708" s="76" t="str">
        <f t="shared" si="2368"/>
        <v>BY$19</v>
      </c>
      <c r="BZ1708" s="76" t="str">
        <f t="shared" si="2368"/>
        <v>BZ$19</v>
      </c>
      <c r="CA1708" s="76" t="str">
        <f t="shared" si="2368"/>
        <v>CA$19</v>
      </c>
      <c r="CB1708" s="76" t="str">
        <f t="shared" si="2368"/>
        <v>CB$19</v>
      </c>
      <c r="CC1708" s="76" t="str">
        <f t="shared" si="2368"/>
        <v>CC$19</v>
      </c>
      <c r="CD1708" s="76" t="str">
        <f t="shared" si="2368"/>
        <v>CD$19</v>
      </c>
      <c r="CE1708" s="76" t="str">
        <f t="shared" ref="CE1708:CL1708" si="2369">CE1693</f>
        <v>CE$19</v>
      </c>
      <c r="CF1708" s="76" t="str">
        <f t="shared" si="2369"/>
        <v>CF$19</v>
      </c>
      <c r="CG1708" s="76" t="str">
        <f t="shared" si="2369"/>
        <v>CG$19</v>
      </c>
      <c r="CH1708" s="76" t="str">
        <f t="shared" si="2369"/>
        <v>CH$19</v>
      </c>
      <c r="CI1708" s="76" t="str">
        <f t="shared" si="2369"/>
        <v>CI$19</v>
      </c>
      <c r="CJ1708" s="76" t="str">
        <f t="shared" si="2369"/>
        <v>CJ$19</v>
      </c>
      <c r="CK1708" s="76" t="str">
        <f t="shared" si="2369"/>
        <v>CK$19</v>
      </c>
      <c r="CL1708" s="76" t="str">
        <f t="shared" si="2369"/>
        <v>CL$19</v>
      </c>
      <c r="CN1708" s="60"/>
      <c r="CO1708" s="76" t="str">
        <f t="shared" ref="CO1708:DK1708" si="2370">CO1693</f>
        <v>CO$19</v>
      </c>
      <c r="CP1708" s="76" t="str">
        <f t="shared" si="2370"/>
        <v>CP$19</v>
      </c>
      <c r="CQ1708" s="76" t="str">
        <f t="shared" si="2370"/>
        <v>CQ$19</v>
      </c>
      <c r="CR1708" s="76" t="str">
        <f t="shared" si="2370"/>
        <v>CR$19</v>
      </c>
      <c r="CS1708" s="76" t="str">
        <f t="shared" si="2370"/>
        <v>CS$19</v>
      </c>
      <c r="CT1708" s="76" t="str">
        <f t="shared" si="2370"/>
        <v>CT$19</v>
      </c>
      <c r="CU1708" s="76" t="str">
        <f t="shared" si="2370"/>
        <v>CU$19</v>
      </c>
      <c r="CV1708" s="76" t="str">
        <f t="shared" si="2370"/>
        <v>CV$19</v>
      </c>
      <c r="CW1708" s="76" t="str">
        <f t="shared" si="2370"/>
        <v>CW$19</v>
      </c>
      <c r="CX1708" s="76" t="str">
        <f t="shared" si="2370"/>
        <v>CX$19</v>
      </c>
      <c r="CY1708" s="76" t="str">
        <f t="shared" si="2370"/>
        <v>CY$19</v>
      </c>
      <c r="CZ1708" s="76" t="str">
        <f t="shared" si="2370"/>
        <v>CZ$19</v>
      </c>
      <c r="DA1708" s="76" t="str">
        <f t="shared" si="2370"/>
        <v>DA$19</v>
      </c>
      <c r="DB1708" s="76" t="str">
        <f t="shared" si="2370"/>
        <v>DB$19</v>
      </c>
      <c r="DC1708" s="76" t="str">
        <f t="shared" si="2370"/>
        <v>DC$19</v>
      </c>
      <c r="DD1708" s="76" t="str">
        <f t="shared" si="2370"/>
        <v>DD$19</v>
      </c>
      <c r="DE1708" s="76" t="str">
        <f t="shared" si="2370"/>
        <v>DE$19</v>
      </c>
      <c r="DF1708" s="76" t="str">
        <f t="shared" si="2370"/>
        <v>DF$19</v>
      </c>
      <c r="DG1708" s="76" t="str">
        <f t="shared" si="2370"/>
        <v>DG$19</v>
      </c>
      <c r="DH1708" s="76" t="str">
        <f t="shared" si="2370"/>
        <v>DH$19</v>
      </c>
      <c r="DI1708" s="76" t="str">
        <f t="shared" si="2370"/>
        <v>DI$19</v>
      </c>
      <c r="DJ1708" s="76" t="str">
        <f t="shared" si="2370"/>
        <v>DJ$19</v>
      </c>
      <c r="DK1708" s="76" t="str">
        <f t="shared" si="2370"/>
        <v>DK$19</v>
      </c>
      <c r="DL1708" s="76" t="str">
        <f t="shared" ref="DL1708" si="2371">DL1693</f>
        <v>DL$19</v>
      </c>
    </row>
    <row r="1709" spans="1:116" x14ac:dyDescent="0.4">
      <c r="CO1709" s="8"/>
      <c r="CP1709" s="8"/>
      <c r="CQ1709" s="8"/>
      <c r="CR1709" s="8"/>
      <c r="CS1709" s="8"/>
      <c r="CT1709" s="8"/>
      <c r="CU1709" s="8"/>
      <c r="CV1709" s="8"/>
      <c r="CW1709" s="8"/>
      <c r="CX1709" s="8"/>
      <c r="CY1709" s="8"/>
      <c r="CZ1709" s="8"/>
      <c r="DA1709" s="8"/>
      <c r="DB1709" s="8"/>
      <c r="DC1709" s="8"/>
      <c r="DD1709" s="8"/>
      <c r="DE1709" s="8"/>
      <c r="DF1709" s="8"/>
      <c r="DG1709" s="8"/>
      <c r="DH1709" s="8"/>
      <c r="DI1709" s="8"/>
      <c r="DJ1709" s="8"/>
      <c r="DK1709" s="8"/>
      <c r="DL1709" s="8"/>
    </row>
    <row r="1710" spans="1:116" x14ac:dyDescent="0.4">
      <c r="A1710" s="174"/>
      <c r="E1710" s="8"/>
      <c r="G1710" s="175" t="s">
        <v>490</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492</v>
      </c>
      <c r="H1711" s="174"/>
      <c r="I1711" s="176"/>
      <c r="J1711" s="176"/>
      <c r="K1711" s="197"/>
      <c r="L1711" s="197"/>
      <c r="M1711" s="197"/>
      <c r="N1711" s="197"/>
      <c r="O1711" s="197"/>
      <c r="P1711" s="197"/>
      <c r="R1711" s="198"/>
      <c r="S1711" s="174"/>
      <c r="T1711" s="174"/>
      <c r="U1711" s="174"/>
      <c r="V1711" s="174"/>
      <c r="W1711" s="174"/>
      <c r="X1711" s="174"/>
      <c r="Y1711" s="174"/>
      <c r="Z1711" s="174"/>
      <c r="AA1711" s="174"/>
      <c r="AB1711" s="174"/>
      <c r="AC1711" s="174"/>
      <c r="AD1711" s="174"/>
      <c r="AE1711" s="174"/>
      <c r="AF1711" s="174"/>
      <c r="AG1711" s="174"/>
      <c r="AH1711" s="174"/>
      <c r="AI1711" s="174"/>
      <c r="AJ1711" s="174"/>
      <c r="AK1711" s="174"/>
      <c r="AL1711" s="174"/>
      <c r="AM1711" s="174"/>
      <c r="AN1711" s="174"/>
      <c r="AO1711" s="174"/>
      <c r="AP1711" s="174"/>
      <c r="AQ1711" s="174"/>
      <c r="AR1711" s="174"/>
      <c r="AS1711" s="174"/>
      <c r="AT1711" s="174"/>
      <c r="AU1711" s="174"/>
      <c r="AV1711" s="174"/>
      <c r="AW1711" s="174"/>
      <c r="AX1711" s="174"/>
      <c r="AY1711" s="174"/>
      <c r="AZ1711" s="174"/>
      <c r="BA1711" s="174"/>
      <c r="BB1711" s="174"/>
      <c r="BC1711" s="174"/>
      <c r="BD1711" s="174"/>
      <c r="BE1711" s="174"/>
      <c r="BF1711" s="174"/>
      <c r="BG1711" s="174"/>
      <c r="BH1711" s="174"/>
      <c r="BI1711" s="174"/>
      <c r="BJ1711" s="174"/>
      <c r="BK1711" s="174"/>
      <c r="BL1711" s="174"/>
      <c r="BM1711" s="174"/>
      <c r="BN1711" s="174"/>
      <c r="BO1711" s="174"/>
      <c r="BP1711" s="174"/>
      <c r="BQ1711" s="174"/>
      <c r="BR1711" s="174"/>
      <c r="BS1711" s="174"/>
      <c r="BT1711" s="174"/>
      <c r="BU1711" s="174"/>
      <c r="BV1711" s="174"/>
      <c r="BW1711" s="174"/>
      <c r="BX1711" s="174"/>
      <c r="BY1711" s="174"/>
      <c r="BZ1711" s="174"/>
      <c r="CA1711" s="174"/>
      <c r="CB1711" s="174"/>
      <c r="CC1711" s="174"/>
      <c r="CD1711" s="174"/>
      <c r="CE1711" s="174"/>
      <c r="CF1711" s="174"/>
      <c r="CG1711" s="174"/>
      <c r="CH1711" s="174"/>
      <c r="CI1711" s="174"/>
      <c r="CJ1711" s="174"/>
      <c r="CK1711" s="174"/>
      <c r="CL1711" s="174"/>
      <c r="CN1711" s="176"/>
      <c r="CO1711" s="174"/>
      <c r="CP1711" s="174"/>
      <c r="CQ1711" s="174"/>
      <c r="CR1711" s="174"/>
      <c r="CS1711" s="174"/>
      <c r="CT1711" s="174"/>
      <c r="CU1711" s="174"/>
      <c r="CV1711" s="174"/>
      <c r="CW1711" s="174"/>
      <c r="CX1711" s="174"/>
      <c r="CY1711" s="174"/>
      <c r="CZ1711" s="174"/>
      <c r="DA1711" s="174"/>
      <c r="DB1711" s="174"/>
      <c r="DC1711" s="174"/>
      <c r="DD1711" s="174"/>
      <c r="DE1711" s="174"/>
      <c r="DF1711" s="174"/>
      <c r="DG1711" s="174"/>
      <c r="DH1711" s="174"/>
      <c r="DI1711" s="174"/>
      <c r="DJ1711" s="174"/>
      <c r="DK1711" s="174"/>
      <c r="DL1711" s="174"/>
    </row>
    <row r="1712" spans="1:116" x14ac:dyDescent="0.4">
      <c r="A1712" s="174"/>
      <c r="E1712" s="8"/>
      <c r="G1712" s="175" t="s">
        <v>461</v>
      </c>
      <c r="H1712" s="174"/>
      <c r="I1712" s="176"/>
      <c r="J1712" s="176"/>
      <c r="K1712" s="197"/>
      <c r="L1712" s="197"/>
      <c r="M1712" s="197"/>
      <c r="N1712" s="197"/>
      <c r="O1712" s="197"/>
      <c r="P1712" s="197"/>
      <c r="R1712" s="198"/>
      <c r="S1712" s="199" t="str">
        <f t="shared" ref="S1712:AX1712" si="2372">S$20</f>
        <v>S$16</v>
      </c>
      <c r="T1712" s="199" t="str">
        <f t="shared" si="2372"/>
        <v>T$16</v>
      </c>
      <c r="U1712" s="199" t="str">
        <f t="shared" si="2372"/>
        <v>U$16</v>
      </c>
      <c r="V1712" s="199" t="str">
        <f t="shared" si="2372"/>
        <v>V$16</v>
      </c>
      <c r="W1712" s="199" t="str">
        <f t="shared" si="2372"/>
        <v>W$16</v>
      </c>
      <c r="X1712" s="199" t="str">
        <f t="shared" si="2372"/>
        <v>X$16</v>
      </c>
      <c r="Y1712" s="199" t="str">
        <f t="shared" si="2372"/>
        <v>Y$16</v>
      </c>
      <c r="Z1712" s="199" t="str">
        <f t="shared" si="2372"/>
        <v>Z$16</v>
      </c>
      <c r="AA1712" s="199" t="str">
        <f t="shared" si="2372"/>
        <v>AA$16</v>
      </c>
      <c r="AB1712" s="199" t="str">
        <f t="shared" si="2372"/>
        <v>AB$16</v>
      </c>
      <c r="AC1712" s="199" t="str">
        <f t="shared" si="2372"/>
        <v>AC$16</v>
      </c>
      <c r="AD1712" s="199" t="str">
        <f t="shared" si="2372"/>
        <v>AD$16</v>
      </c>
      <c r="AE1712" s="199" t="str">
        <f t="shared" si="2372"/>
        <v>AE$16</v>
      </c>
      <c r="AF1712" s="199" t="str">
        <f t="shared" si="2372"/>
        <v>AF$16</v>
      </c>
      <c r="AG1712" s="199" t="str">
        <f t="shared" si="2372"/>
        <v>AG$16</v>
      </c>
      <c r="AH1712" s="199" t="str">
        <f t="shared" si="2372"/>
        <v>AH$16</v>
      </c>
      <c r="AI1712" s="199" t="str">
        <f t="shared" si="2372"/>
        <v>AI$16</v>
      </c>
      <c r="AJ1712" s="199" t="str">
        <f t="shared" si="2372"/>
        <v>AJ$16</v>
      </c>
      <c r="AK1712" s="199" t="str">
        <f t="shared" si="2372"/>
        <v>AK$16</v>
      </c>
      <c r="AL1712" s="199" t="str">
        <f t="shared" si="2372"/>
        <v>AL$16</v>
      </c>
      <c r="AM1712" s="199" t="str">
        <f t="shared" si="2372"/>
        <v>AM$16</v>
      </c>
      <c r="AN1712" s="199" t="str">
        <f t="shared" si="2372"/>
        <v>AN$16</v>
      </c>
      <c r="AO1712" s="199" t="str">
        <f t="shared" si="2372"/>
        <v>AO$16</v>
      </c>
      <c r="AP1712" s="199" t="str">
        <f t="shared" si="2372"/>
        <v>AP$16</v>
      </c>
      <c r="AQ1712" s="199" t="str">
        <f t="shared" si="2372"/>
        <v>AQ$16</v>
      </c>
      <c r="AR1712" s="199" t="str">
        <f t="shared" si="2372"/>
        <v>AR$16</v>
      </c>
      <c r="AS1712" s="199" t="str">
        <f t="shared" si="2372"/>
        <v>AS$16</v>
      </c>
      <c r="AT1712" s="199" t="str">
        <f t="shared" si="2372"/>
        <v>AT$16</v>
      </c>
      <c r="AU1712" s="199" t="str">
        <f t="shared" si="2372"/>
        <v>AU$16</v>
      </c>
      <c r="AV1712" s="199" t="str">
        <f t="shared" si="2372"/>
        <v>AV$16</v>
      </c>
      <c r="AW1712" s="199" t="str">
        <f t="shared" si="2372"/>
        <v>AW$16</v>
      </c>
      <c r="AX1712" s="199" t="str">
        <f t="shared" si="2372"/>
        <v>AX$16</v>
      </c>
      <c r="AY1712" s="199" t="str">
        <f t="shared" ref="AY1712:CD1712" si="2373">AY$20</f>
        <v>AY$16</v>
      </c>
      <c r="AZ1712" s="199" t="str">
        <f t="shared" si="2373"/>
        <v>AZ$16</v>
      </c>
      <c r="BA1712" s="199" t="str">
        <f t="shared" si="2373"/>
        <v>BA$16</v>
      </c>
      <c r="BB1712" s="199" t="str">
        <f t="shared" si="2373"/>
        <v>BB$16</v>
      </c>
      <c r="BC1712" s="199" t="str">
        <f t="shared" si="2373"/>
        <v>BC$16</v>
      </c>
      <c r="BD1712" s="199" t="str">
        <f t="shared" si="2373"/>
        <v>BD$16</v>
      </c>
      <c r="BE1712" s="199" t="str">
        <f t="shared" si="2373"/>
        <v>BE$16</v>
      </c>
      <c r="BF1712" s="199" t="str">
        <f t="shared" si="2373"/>
        <v>BF$16</v>
      </c>
      <c r="BG1712" s="199" t="str">
        <f t="shared" si="2373"/>
        <v>BG$16</v>
      </c>
      <c r="BH1712" s="199" t="str">
        <f t="shared" si="2373"/>
        <v>BH$16</v>
      </c>
      <c r="BI1712" s="199" t="str">
        <f t="shared" si="2373"/>
        <v>BI$16</v>
      </c>
      <c r="BJ1712" s="199" t="str">
        <f t="shared" si="2373"/>
        <v>BJ$16</v>
      </c>
      <c r="BK1712" s="199" t="str">
        <f t="shared" si="2373"/>
        <v>BK$16</v>
      </c>
      <c r="BL1712" s="199" t="str">
        <f t="shared" si="2373"/>
        <v>BL$16</v>
      </c>
      <c r="BM1712" s="199" t="str">
        <f t="shared" si="2373"/>
        <v>BM$16</v>
      </c>
      <c r="BN1712" s="199" t="str">
        <f t="shared" si="2373"/>
        <v>BN$16</v>
      </c>
      <c r="BO1712" s="199" t="str">
        <f t="shared" si="2373"/>
        <v>BO$16</v>
      </c>
      <c r="BP1712" s="199" t="str">
        <f t="shared" si="2373"/>
        <v>BP$16</v>
      </c>
      <c r="BQ1712" s="199" t="str">
        <f t="shared" si="2373"/>
        <v>BQ$16</v>
      </c>
      <c r="BR1712" s="199" t="str">
        <f t="shared" si="2373"/>
        <v>BR$16</v>
      </c>
      <c r="BS1712" s="199" t="str">
        <f t="shared" si="2373"/>
        <v>BS$16</v>
      </c>
      <c r="BT1712" s="199" t="str">
        <f t="shared" si="2373"/>
        <v>BT$16</v>
      </c>
      <c r="BU1712" s="199" t="str">
        <f t="shared" si="2373"/>
        <v>BU$16</v>
      </c>
      <c r="BV1712" s="199" t="str">
        <f t="shared" si="2373"/>
        <v>BV$16</v>
      </c>
      <c r="BW1712" s="199" t="str">
        <f t="shared" si="2373"/>
        <v>BW$16</v>
      </c>
      <c r="BX1712" s="199" t="str">
        <f t="shared" si="2373"/>
        <v>BX$16</v>
      </c>
      <c r="BY1712" s="199" t="str">
        <f t="shared" si="2373"/>
        <v>BY$16</v>
      </c>
      <c r="BZ1712" s="199" t="str">
        <f t="shared" si="2373"/>
        <v>BZ$16</v>
      </c>
      <c r="CA1712" s="199" t="str">
        <f t="shared" si="2373"/>
        <v>CA$16</v>
      </c>
      <c r="CB1712" s="199" t="str">
        <f t="shared" si="2373"/>
        <v>CB$16</v>
      </c>
      <c r="CC1712" s="199" t="str">
        <f t="shared" si="2373"/>
        <v>CC$16</v>
      </c>
      <c r="CD1712" s="199" t="str">
        <f t="shared" si="2373"/>
        <v>CD$16</v>
      </c>
      <c r="CE1712" s="199" t="str">
        <f t="shared" ref="CE1712:CL1712" si="2374">CE$20</f>
        <v>CE$16</v>
      </c>
      <c r="CF1712" s="199" t="str">
        <f t="shared" si="2374"/>
        <v>CF$16</v>
      </c>
      <c r="CG1712" s="199" t="str">
        <f t="shared" si="2374"/>
        <v>CG$16</v>
      </c>
      <c r="CH1712" s="199" t="str">
        <f t="shared" si="2374"/>
        <v>CH$16</v>
      </c>
      <c r="CI1712" s="199" t="str">
        <f t="shared" si="2374"/>
        <v>CI$16</v>
      </c>
      <c r="CJ1712" s="199" t="str">
        <f t="shared" si="2374"/>
        <v>CJ$16</v>
      </c>
      <c r="CK1712" s="199" t="str">
        <f t="shared" si="2374"/>
        <v>CK$16</v>
      </c>
      <c r="CL1712" s="199" t="str">
        <f t="shared" si="2374"/>
        <v>CL$16</v>
      </c>
      <c r="CN1712" s="176"/>
      <c r="CO1712" s="199" t="str">
        <f t="shared" ref="CO1712:DL1712" si="2375">CO$20</f>
        <v>CO$16</v>
      </c>
      <c r="CP1712" s="199" t="str">
        <f t="shared" si="2375"/>
        <v>CP$16</v>
      </c>
      <c r="CQ1712" s="199" t="str">
        <f t="shared" si="2375"/>
        <v>CQ$16</v>
      </c>
      <c r="CR1712" s="199" t="str">
        <f t="shared" si="2375"/>
        <v>CR$16</v>
      </c>
      <c r="CS1712" s="199" t="str">
        <f t="shared" si="2375"/>
        <v>CS$16</v>
      </c>
      <c r="CT1712" s="199" t="str">
        <f t="shared" si="2375"/>
        <v>CT$16</v>
      </c>
      <c r="CU1712" s="199" t="str">
        <f t="shared" si="2375"/>
        <v>CU$16</v>
      </c>
      <c r="CV1712" s="199" t="str">
        <f t="shared" si="2375"/>
        <v>CV$16</v>
      </c>
      <c r="CW1712" s="199" t="str">
        <f t="shared" si="2375"/>
        <v>CW$16</v>
      </c>
      <c r="CX1712" s="199" t="str">
        <f t="shared" si="2375"/>
        <v>CX$16</v>
      </c>
      <c r="CY1712" s="199" t="str">
        <f t="shared" si="2375"/>
        <v>CY$16</v>
      </c>
      <c r="CZ1712" s="199" t="str">
        <f t="shared" si="2375"/>
        <v>CZ$16</v>
      </c>
      <c r="DA1712" s="199" t="str">
        <f t="shared" si="2375"/>
        <v>DA$16</v>
      </c>
      <c r="DB1712" s="199" t="str">
        <f t="shared" si="2375"/>
        <v>DB$16</v>
      </c>
      <c r="DC1712" s="199" t="str">
        <f t="shared" si="2375"/>
        <v>DC$16</v>
      </c>
      <c r="DD1712" s="199" t="str">
        <f t="shared" si="2375"/>
        <v>DD$16</v>
      </c>
      <c r="DE1712" s="199" t="str">
        <f t="shared" si="2375"/>
        <v>DE$16</v>
      </c>
      <c r="DF1712" s="199" t="str">
        <f t="shared" si="2375"/>
        <v>DF$16</v>
      </c>
      <c r="DG1712" s="199" t="str">
        <f t="shared" si="2375"/>
        <v>DG$16</v>
      </c>
      <c r="DH1712" s="199" t="str">
        <f t="shared" si="2375"/>
        <v>DH$16</v>
      </c>
      <c r="DI1712" s="199" t="str">
        <f t="shared" si="2375"/>
        <v>DI$16</v>
      </c>
      <c r="DJ1712" s="199" t="str">
        <f t="shared" si="2375"/>
        <v>DJ$16</v>
      </c>
      <c r="DK1712" s="199" t="str">
        <f t="shared" si="2375"/>
        <v>DK$16</v>
      </c>
      <c r="DL1712" s="199" t="str">
        <f t="shared" si="2375"/>
        <v>DL$16</v>
      </c>
    </row>
    <row r="1713" spans="1:116" x14ac:dyDescent="0.4">
      <c r="A1713" s="174"/>
      <c r="E1713" s="8"/>
      <c r="G1713" s="175" t="s">
        <v>462</v>
      </c>
      <c r="H1713" s="200"/>
      <c r="I1713" s="201"/>
      <c r="J1713" s="201"/>
      <c r="K1713" s="202"/>
      <c r="L1713" s="202"/>
      <c r="M1713" s="202"/>
      <c r="N1713" s="202"/>
      <c r="O1713" s="202"/>
      <c r="P1713" s="202"/>
      <c r="R1713" s="202"/>
      <c r="S1713" s="199" t="str">
        <f t="shared" ref="S1713:AX1713" si="2376">S$21</f>
        <v>S$17</v>
      </c>
      <c r="T1713" s="199" t="str">
        <f t="shared" si="2376"/>
        <v>T$17</v>
      </c>
      <c r="U1713" s="199" t="str">
        <f t="shared" si="2376"/>
        <v>U$17</v>
      </c>
      <c r="V1713" s="199" t="str">
        <f t="shared" si="2376"/>
        <v>V$17</v>
      </c>
      <c r="W1713" s="199" t="str">
        <f t="shared" si="2376"/>
        <v>W$17</v>
      </c>
      <c r="X1713" s="199" t="str">
        <f t="shared" si="2376"/>
        <v>X$17</v>
      </c>
      <c r="Y1713" s="199" t="str">
        <f t="shared" si="2376"/>
        <v>Y$17</v>
      </c>
      <c r="Z1713" s="199" t="str">
        <f t="shared" si="2376"/>
        <v>Z$17</v>
      </c>
      <c r="AA1713" s="199" t="str">
        <f t="shared" si="2376"/>
        <v>AA$17</v>
      </c>
      <c r="AB1713" s="199" t="str">
        <f t="shared" si="2376"/>
        <v>AB$17</v>
      </c>
      <c r="AC1713" s="199" t="str">
        <f t="shared" si="2376"/>
        <v>AC$17</v>
      </c>
      <c r="AD1713" s="199" t="str">
        <f t="shared" si="2376"/>
        <v>AD$17</v>
      </c>
      <c r="AE1713" s="199" t="str">
        <f t="shared" si="2376"/>
        <v>AE$17</v>
      </c>
      <c r="AF1713" s="199" t="str">
        <f t="shared" si="2376"/>
        <v>AF$17</v>
      </c>
      <c r="AG1713" s="199" t="str">
        <f t="shared" si="2376"/>
        <v>AG$17</v>
      </c>
      <c r="AH1713" s="199" t="str">
        <f t="shared" si="2376"/>
        <v>AH$17</v>
      </c>
      <c r="AI1713" s="199" t="str">
        <f t="shared" si="2376"/>
        <v>AI$17</v>
      </c>
      <c r="AJ1713" s="199" t="str">
        <f t="shared" si="2376"/>
        <v>AJ$17</v>
      </c>
      <c r="AK1713" s="199" t="str">
        <f t="shared" si="2376"/>
        <v>AK$17</v>
      </c>
      <c r="AL1713" s="199" t="str">
        <f t="shared" si="2376"/>
        <v>AL$17</v>
      </c>
      <c r="AM1713" s="199" t="str">
        <f t="shared" si="2376"/>
        <v>AM$17</v>
      </c>
      <c r="AN1713" s="199" t="str">
        <f t="shared" si="2376"/>
        <v>AN$17</v>
      </c>
      <c r="AO1713" s="199" t="str">
        <f t="shared" si="2376"/>
        <v>AO$17</v>
      </c>
      <c r="AP1713" s="199" t="str">
        <f t="shared" si="2376"/>
        <v>AP$17</v>
      </c>
      <c r="AQ1713" s="199" t="str">
        <f t="shared" si="2376"/>
        <v>AQ$17</v>
      </c>
      <c r="AR1713" s="199" t="str">
        <f t="shared" si="2376"/>
        <v>AR$17</v>
      </c>
      <c r="AS1713" s="199" t="str">
        <f t="shared" si="2376"/>
        <v>AS$17</v>
      </c>
      <c r="AT1713" s="199" t="str">
        <f t="shared" si="2376"/>
        <v>AT$17</v>
      </c>
      <c r="AU1713" s="199" t="str">
        <f t="shared" si="2376"/>
        <v>AU$17</v>
      </c>
      <c r="AV1713" s="199" t="str">
        <f t="shared" si="2376"/>
        <v>AV$17</v>
      </c>
      <c r="AW1713" s="199" t="str">
        <f t="shared" si="2376"/>
        <v>AW$17</v>
      </c>
      <c r="AX1713" s="199" t="str">
        <f t="shared" si="2376"/>
        <v>AX$17</v>
      </c>
      <c r="AY1713" s="199" t="str">
        <f t="shared" ref="AY1713:CD1713" si="2377">AY$21</f>
        <v>AY$17</v>
      </c>
      <c r="AZ1713" s="199" t="str">
        <f t="shared" si="2377"/>
        <v>AZ$17</v>
      </c>
      <c r="BA1713" s="199" t="str">
        <f t="shared" si="2377"/>
        <v>BA$17</v>
      </c>
      <c r="BB1713" s="199" t="str">
        <f t="shared" si="2377"/>
        <v>BB$17</v>
      </c>
      <c r="BC1713" s="199" t="str">
        <f t="shared" si="2377"/>
        <v>BC$17</v>
      </c>
      <c r="BD1713" s="199" t="str">
        <f t="shared" si="2377"/>
        <v>BD$17</v>
      </c>
      <c r="BE1713" s="199" t="str">
        <f t="shared" si="2377"/>
        <v>BE$17</v>
      </c>
      <c r="BF1713" s="199" t="str">
        <f t="shared" si="2377"/>
        <v>BF$17</v>
      </c>
      <c r="BG1713" s="199" t="str">
        <f t="shared" si="2377"/>
        <v>BG$17</v>
      </c>
      <c r="BH1713" s="199" t="str">
        <f t="shared" si="2377"/>
        <v>BH$17</v>
      </c>
      <c r="BI1713" s="199" t="str">
        <f t="shared" si="2377"/>
        <v>BI$17</v>
      </c>
      <c r="BJ1713" s="199" t="str">
        <f t="shared" si="2377"/>
        <v>BJ$17</v>
      </c>
      <c r="BK1713" s="199" t="str">
        <f t="shared" si="2377"/>
        <v>BK$17</v>
      </c>
      <c r="BL1713" s="199" t="str">
        <f t="shared" si="2377"/>
        <v>BL$17</v>
      </c>
      <c r="BM1713" s="199" t="str">
        <f t="shared" si="2377"/>
        <v>BM$17</v>
      </c>
      <c r="BN1713" s="199" t="str">
        <f t="shared" si="2377"/>
        <v>BN$17</v>
      </c>
      <c r="BO1713" s="199" t="str">
        <f t="shared" si="2377"/>
        <v>BO$17</v>
      </c>
      <c r="BP1713" s="199" t="str">
        <f t="shared" si="2377"/>
        <v>BP$17</v>
      </c>
      <c r="BQ1713" s="199" t="str">
        <f t="shared" si="2377"/>
        <v>BQ$17</v>
      </c>
      <c r="BR1713" s="199" t="str">
        <f t="shared" si="2377"/>
        <v>BR$17</v>
      </c>
      <c r="BS1713" s="199" t="str">
        <f t="shared" si="2377"/>
        <v>BS$17</v>
      </c>
      <c r="BT1713" s="199" t="str">
        <f t="shared" si="2377"/>
        <v>BT$17</v>
      </c>
      <c r="BU1713" s="199" t="str">
        <f t="shared" si="2377"/>
        <v>BU$17</v>
      </c>
      <c r="BV1713" s="199" t="str">
        <f t="shared" si="2377"/>
        <v>BV$17</v>
      </c>
      <c r="BW1713" s="199" t="str">
        <f t="shared" si="2377"/>
        <v>BW$17</v>
      </c>
      <c r="BX1713" s="199" t="str">
        <f t="shared" si="2377"/>
        <v>BX$17</v>
      </c>
      <c r="BY1713" s="199" t="str">
        <f t="shared" si="2377"/>
        <v>BY$17</v>
      </c>
      <c r="BZ1713" s="199" t="str">
        <f t="shared" si="2377"/>
        <v>BZ$17</v>
      </c>
      <c r="CA1713" s="199" t="str">
        <f t="shared" si="2377"/>
        <v>CA$17</v>
      </c>
      <c r="CB1713" s="199" t="str">
        <f t="shared" si="2377"/>
        <v>CB$17</v>
      </c>
      <c r="CC1713" s="199" t="str">
        <f t="shared" si="2377"/>
        <v>CC$17</v>
      </c>
      <c r="CD1713" s="199" t="str">
        <f t="shared" si="2377"/>
        <v>CD$17</v>
      </c>
      <c r="CE1713" s="199" t="str">
        <f t="shared" ref="CE1713:CL1713" si="2378">CE$21</f>
        <v>CE$17</v>
      </c>
      <c r="CF1713" s="199" t="str">
        <f t="shared" si="2378"/>
        <v>CF$17</v>
      </c>
      <c r="CG1713" s="199" t="str">
        <f t="shared" si="2378"/>
        <v>CG$17</v>
      </c>
      <c r="CH1713" s="199" t="str">
        <f t="shared" si="2378"/>
        <v>CH$17</v>
      </c>
      <c r="CI1713" s="199" t="str">
        <f t="shared" si="2378"/>
        <v>CI$17</v>
      </c>
      <c r="CJ1713" s="199" t="str">
        <f t="shared" si="2378"/>
        <v>CJ$17</v>
      </c>
      <c r="CK1713" s="199" t="str">
        <f t="shared" si="2378"/>
        <v>CK$17</v>
      </c>
      <c r="CL1713" s="199" t="str">
        <f t="shared" si="2378"/>
        <v>CL$17</v>
      </c>
      <c r="CN1713" s="201"/>
      <c r="CO1713" s="199" t="str">
        <f t="shared" ref="CO1713:DL1713" si="2379">CO$21</f>
        <v>CO$17</v>
      </c>
      <c r="CP1713" s="199" t="str">
        <f t="shared" si="2379"/>
        <v>CP$17</v>
      </c>
      <c r="CQ1713" s="199" t="str">
        <f t="shared" si="2379"/>
        <v>CQ$17</v>
      </c>
      <c r="CR1713" s="199" t="str">
        <f t="shared" si="2379"/>
        <v>CR$17</v>
      </c>
      <c r="CS1713" s="199" t="str">
        <f t="shared" si="2379"/>
        <v>CS$17</v>
      </c>
      <c r="CT1713" s="199" t="str">
        <f t="shared" si="2379"/>
        <v>CT$17</v>
      </c>
      <c r="CU1713" s="199" t="str">
        <f t="shared" si="2379"/>
        <v>CU$17</v>
      </c>
      <c r="CV1713" s="199" t="str">
        <f t="shared" si="2379"/>
        <v>CV$17</v>
      </c>
      <c r="CW1713" s="199" t="str">
        <f t="shared" si="2379"/>
        <v>CW$17</v>
      </c>
      <c r="CX1713" s="199" t="str">
        <f t="shared" si="2379"/>
        <v>CX$17</v>
      </c>
      <c r="CY1713" s="199" t="str">
        <f t="shared" si="2379"/>
        <v>CY$17</v>
      </c>
      <c r="CZ1713" s="199" t="str">
        <f t="shared" si="2379"/>
        <v>CZ$17</v>
      </c>
      <c r="DA1713" s="199" t="str">
        <f t="shared" si="2379"/>
        <v>DA$17</v>
      </c>
      <c r="DB1713" s="199" t="str">
        <f t="shared" si="2379"/>
        <v>DB$17</v>
      </c>
      <c r="DC1713" s="199" t="str">
        <f t="shared" si="2379"/>
        <v>DC$17</v>
      </c>
      <c r="DD1713" s="199" t="str">
        <f t="shared" si="2379"/>
        <v>DD$17</v>
      </c>
      <c r="DE1713" s="199" t="str">
        <f t="shared" si="2379"/>
        <v>DE$17</v>
      </c>
      <c r="DF1713" s="199" t="str">
        <f t="shared" si="2379"/>
        <v>DF$17</v>
      </c>
      <c r="DG1713" s="199" t="str">
        <f t="shared" si="2379"/>
        <v>DG$17</v>
      </c>
      <c r="DH1713" s="199" t="str">
        <f t="shared" si="2379"/>
        <v>DH$17</v>
      </c>
      <c r="DI1713" s="199" t="str">
        <f t="shared" si="2379"/>
        <v>DI$17</v>
      </c>
      <c r="DJ1713" s="199" t="str">
        <f t="shared" si="2379"/>
        <v>DJ$17</v>
      </c>
      <c r="DK1713" s="199" t="str">
        <f t="shared" si="2379"/>
        <v>DK$17</v>
      </c>
      <c r="DL1713" s="199" t="str">
        <f t="shared" si="2379"/>
        <v>DL$17</v>
      </c>
    </row>
    <row r="1714" spans="1:116" x14ac:dyDescent="0.4">
      <c r="A1714" s="174"/>
      <c r="E1714" s="8"/>
      <c r="G1714" s="175" t="s">
        <v>491</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505</v>
      </c>
      <c r="H1715" s="200"/>
      <c r="I1715" s="201"/>
      <c r="J1715" s="201"/>
      <c r="K1715" s="202"/>
      <c r="L1715" s="202"/>
      <c r="M1715" s="202"/>
      <c r="N1715" s="202"/>
      <c r="O1715" s="202"/>
      <c r="P1715" s="202"/>
      <c r="R1715" s="202"/>
      <c r="S1715" s="190"/>
      <c r="T1715" s="190"/>
      <c r="U1715" s="190"/>
      <c r="V1715" s="190"/>
      <c r="W1715" s="190"/>
      <c r="X1715" s="190"/>
      <c r="Y1715" s="190"/>
      <c r="Z1715" s="190"/>
      <c r="AA1715" s="190"/>
      <c r="AB1715" s="190"/>
      <c r="AC1715" s="190"/>
      <c r="AD1715" s="190"/>
      <c r="AE1715" s="190"/>
      <c r="AF1715" s="190"/>
      <c r="AG1715" s="190"/>
      <c r="AH1715" s="190"/>
      <c r="AI1715" s="190"/>
      <c r="AJ1715" s="190"/>
      <c r="AK1715" s="190"/>
      <c r="AL1715" s="190"/>
      <c r="AM1715" s="190"/>
      <c r="AN1715" s="190"/>
      <c r="AO1715" s="190"/>
      <c r="AP1715" s="190"/>
      <c r="AQ1715" s="190"/>
      <c r="AR1715" s="190"/>
      <c r="AS1715" s="190"/>
      <c r="AT1715" s="190"/>
      <c r="AU1715" s="190"/>
      <c r="AV1715" s="190"/>
      <c r="AW1715" s="190"/>
      <c r="AX1715" s="190"/>
      <c r="AY1715" s="190"/>
      <c r="AZ1715" s="190"/>
      <c r="BA1715" s="190"/>
      <c r="BB1715" s="190"/>
      <c r="BC1715" s="190"/>
      <c r="BD1715" s="190"/>
      <c r="BE1715" s="190"/>
      <c r="BF1715" s="190"/>
      <c r="BG1715" s="190"/>
      <c r="BH1715" s="190"/>
      <c r="BI1715" s="190"/>
      <c r="BJ1715" s="190"/>
      <c r="BK1715" s="190"/>
      <c r="BL1715" s="190"/>
      <c r="BM1715" s="190"/>
      <c r="BN1715" s="190"/>
      <c r="BO1715" s="190"/>
      <c r="BP1715" s="190"/>
      <c r="BQ1715" s="190"/>
      <c r="BR1715" s="190"/>
      <c r="BS1715" s="190"/>
      <c r="BT1715" s="190"/>
      <c r="BU1715" s="190"/>
      <c r="BV1715" s="190"/>
      <c r="BW1715" s="190"/>
      <c r="BX1715" s="190"/>
      <c r="BY1715" s="190"/>
      <c r="BZ1715" s="190"/>
      <c r="CA1715" s="190"/>
      <c r="CB1715" s="190"/>
      <c r="CC1715" s="190"/>
      <c r="CD1715" s="190"/>
      <c r="CE1715" s="190"/>
      <c r="CF1715" s="190"/>
      <c r="CG1715" s="190"/>
      <c r="CH1715" s="190"/>
      <c r="CI1715" s="190"/>
      <c r="CJ1715" s="190"/>
      <c r="CK1715" s="190"/>
      <c r="CL1715" s="190"/>
      <c r="CN1715" s="201"/>
      <c r="CO1715" s="190"/>
      <c r="CP1715" s="190"/>
      <c r="CQ1715" s="190"/>
      <c r="CR1715" s="190"/>
      <c r="CS1715" s="190"/>
      <c r="CT1715" s="190"/>
      <c r="CU1715" s="190"/>
      <c r="CV1715" s="190"/>
      <c r="CW1715" s="190"/>
      <c r="CX1715" s="190"/>
      <c r="CY1715" s="190"/>
      <c r="CZ1715" s="190"/>
      <c r="DA1715" s="190"/>
      <c r="DB1715" s="190"/>
      <c r="DC1715" s="190"/>
      <c r="DD1715" s="190"/>
      <c r="DE1715" s="190"/>
      <c r="DF1715" s="190"/>
      <c r="DG1715" s="190"/>
      <c r="DH1715" s="190"/>
      <c r="DI1715" s="190"/>
      <c r="DJ1715" s="190"/>
      <c r="DK1715" s="190"/>
      <c r="DL1715" s="190"/>
    </row>
    <row r="1716" spans="1:116" x14ac:dyDescent="0.4">
      <c r="A1716" s="174"/>
      <c r="E1716" s="8"/>
      <c r="G1716" s="175" t="s">
        <v>463</v>
      </c>
      <c r="H1716" s="200"/>
      <c r="I1716" s="201"/>
      <c r="J1716" s="201"/>
      <c r="K1716" s="202"/>
      <c r="L1716" s="202"/>
      <c r="M1716" s="202"/>
      <c r="N1716" s="202"/>
      <c r="O1716" s="202"/>
      <c r="P1716" s="202"/>
      <c r="R1716" s="202"/>
      <c r="S1716" s="190" t="str">
        <f t="shared" ref="S1716:AX1716" si="2380">S$22</f>
        <v>S$18</v>
      </c>
      <c r="T1716" s="190" t="str">
        <f t="shared" si="2380"/>
        <v>T$18</v>
      </c>
      <c r="U1716" s="190" t="str">
        <f t="shared" si="2380"/>
        <v>U$18</v>
      </c>
      <c r="V1716" s="190" t="str">
        <f t="shared" si="2380"/>
        <v>V$18</v>
      </c>
      <c r="W1716" s="190" t="str">
        <f t="shared" si="2380"/>
        <v>W$18</v>
      </c>
      <c r="X1716" s="190" t="str">
        <f t="shared" si="2380"/>
        <v>X$18</v>
      </c>
      <c r="Y1716" s="190" t="str">
        <f t="shared" si="2380"/>
        <v>Y$18</v>
      </c>
      <c r="Z1716" s="190" t="str">
        <f t="shared" si="2380"/>
        <v>Z$18</v>
      </c>
      <c r="AA1716" s="190" t="str">
        <f t="shared" si="2380"/>
        <v>AA$18</v>
      </c>
      <c r="AB1716" s="190" t="str">
        <f t="shared" si="2380"/>
        <v>AB$18</v>
      </c>
      <c r="AC1716" s="190" t="str">
        <f t="shared" si="2380"/>
        <v>AC$18</v>
      </c>
      <c r="AD1716" s="190" t="str">
        <f t="shared" si="2380"/>
        <v>AD$18</v>
      </c>
      <c r="AE1716" s="190" t="str">
        <f t="shared" si="2380"/>
        <v>AE$18</v>
      </c>
      <c r="AF1716" s="190" t="str">
        <f t="shared" si="2380"/>
        <v>AF$18</v>
      </c>
      <c r="AG1716" s="190" t="str">
        <f t="shared" si="2380"/>
        <v>AG$18</v>
      </c>
      <c r="AH1716" s="190" t="str">
        <f t="shared" si="2380"/>
        <v>AH$18</v>
      </c>
      <c r="AI1716" s="190" t="str">
        <f t="shared" si="2380"/>
        <v>AI$18</v>
      </c>
      <c r="AJ1716" s="190" t="str">
        <f t="shared" si="2380"/>
        <v>AJ$18</v>
      </c>
      <c r="AK1716" s="190" t="str">
        <f t="shared" si="2380"/>
        <v>AK$18</v>
      </c>
      <c r="AL1716" s="190" t="str">
        <f t="shared" si="2380"/>
        <v>AL$18</v>
      </c>
      <c r="AM1716" s="190" t="str">
        <f t="shared" si="2380"/>
        <v>AM$18</v>
      </c>
      <c r="AN1716" s="190" t="str">
        <f t="shared" si="2380"/>
        <v>AN$18</v>
      </c>
      <c r="AO1716" s="190" t="str">
        <f t="shared" si="2380"/>
        <v>AO$18</v>
      </c>
      <c r="AP1716" s="190" t="str">
        <f t="shared" si="2380"/>
        <v>AP$18</v>
      </c>
      <c r="AQ1716" s="190" t="str">
        <f t="shared" si="2380"/>
        <v>AQ$18</v>
      </c>
      <c r="AR1716" s="190" t="str">
        <f t="shared" si="2380"/>
        <v>AR$18</v>
      </c>
      <c r="AS1716" s="190" t="str">
        <f t="shared" si="2380"/>
        <v>AS$18</v>
      </c>
      <c r="AT1716" s="190" t="str">
        <f t="shared" si="2380"/>
        <v>AT$18</v>
      </c>
      <c r="AU1716" s="190" t="str">
        <f t="shared" si="2380"/>
        <v>AU$18</v>
      </c>
      <c r="AV1716" s="190" t="str">
        <f t="shared" si="2380"/>
        <v>AV$18</v>
      </c>
      <c r="AW1716" s="190" t="str">
        <f t="shared" si="2380"/>
        <v>AW$18</v>
      </c>
      <c r="AX1716" s="190" t="str">
        <f t="shared" si="2380"/>
        <v>AX$18</v>
      </c>
      <c r="AY1716" s="190" t="str">
        <f t="shared" ref="AY1716:CD1716" si="2381">AY$22</f>
        <v>AY$18</v>
      </c>
      <c r="AZ1716" s="190" t="str">
        <f t="shared" si="2381"/>
        <v>AZ$18</v>
      </c>
      <c r="BA1716" s="190" t="str">
        <f t="shared" si="2381"/>
        <v>BA$18</v>
      </c>
      <c r="BB1716" s="190" t="str">
        <f t="shared" si="2381"/>
        <v>BB$18</v>
      </c>
      <c r="BC1716" s="190" t="str">
        <f t="shared" si="2381"/>
        <v>BC$18</v>
      </c>
      <c r="BD1716" s="190" t="str">
        <f t="shared" si="2381"/>
        <v>BD$18</v>
      </c>
      <c r="BE1716" s="190" t="str">
        <f t="shared" si="2381"/>
        <v>BE$18</v>
      </c>
      <c r="BF1716" s="190" t="str">
        <f t="shared" si="2381"/>
        <v>BF$18</v>
      </c>
      <c r="BG1716" s="190" t="str">
        <f t="shared" si="2381"/>
        <v>BG$18</v>
      </c>
      <c r="BH1716" s="190" t="str">
        <f t="shared" si="2381"/>
        <v>BH$18</v>
      </c>
      <c r="BI1716" s="190" t="str">
        <f t="shared" si="2381"/>
        <v>BI$18</v>
      </c>
      <c r="BJ1716" s="190" t="str">
        <f t="shared" si="2381"/>
        <v>BJ$18</v>
      </c>
      <c r="BK1716" s="190" t="str">
        <f t="shared" si="2381"/>
        <v>BK$18</v>
      </c>
      <c r="BL1716" s="190" t="str">
        <f t="shared" si="2381"/>
        <v>BL$18</v>
      </c>
      <c r="BM1716" s="190" t="str">
        <f t="shared" si="2381"/>
        <v>BM$18</v>
      </c>
      <c r="BN1716" s="190" t="str">
        <f t="shared" si="2381"/>
        <v>BN$18</v>
      </c>
      <c r="BO1716" s="190" t="str">
        <f t="shared" si="2381"/>
        <v>BO$18</v>
      </c>
      <c r="BP1716" s="190" t="str">
        <f t="shared" si="2381"/>
        <v>BP$18</v>
      </c>
      <c r="BQ1716" s="190" t="str">
        <f t="shared" si="2381"/>
        <v>BQ$18</v>
      </c>
      <c r="BR1716" s="190" t="str">
        <f t="shared" si="2381"/>
        <v>BR$18</v>
      </c>
      <c r="BS1716" s="190" t="str">
        <f t="shared" si="2381"/>
        <v>BS$18</v>
      </c>
      <c r="BT1716" s="190" t="str">
        <f t="shared" si="2381"/>
        <v>BT$18</v>
      </c>
      <c r="BU1716" s="190" t="str">
        <f t="shared" si="2381"/>
        <v>BU$18</v>
      </c>
      <c r="BV1716" s="190" t="str">
        <f t="shared" si="2381"/>
        <v>BV$18</v>
      </c>
      <c r="BW1716" s="190" t="str">
        <f t="shared" si="2381"/>
        <v>BW$18</v>
      </c>
      <c r="BX1716" s="190" t="str">
        <f t="shared" si="2381"/>
        <v>BX$18</v>
      </c>
      <c r="BY1716" s="190" t="str">
        <f t="shared" si="2381"/>
        <v>BY$18</v>
      </c>
      <c r="BZ1716" s="190" t="str">
        <f t="shared" si="2381"/>
        <v>BZ$18</v>
      </c>
      <c r="CA1716" s="190" t="str">
        <f t="shared" si="2381"/>
        <v>CA$18</v>
      </c>
      <c r="CB1716" s="190" t="str">
        <f t="shared" si="2381"/>
        <v>CB$18</v>
      </c>
      <c r="CC1716" s="190" t="str">
        <f t="shared" si="2381"/>
        <v>CC$18</v>
      </c>
      <c r="CD1716" s="190" t="str">
        <f t="shared" si="2381"/>
        <v>CD$18</v>
      </c>
      <c r="CE1716" s="190" t="str">
        <f t="shared" ref="CE1716:CL1716" si="2382">CE$22</f>
        <v>CE$18</v>
      </c>
      <c r="CF1716" s="190" t="str">
        <f t="shared" si="2382"/>
        <v>CF$18</v>
      </c>
      <c r="CG1716" s="190" t="str">
        <f t="shared" si="2382"/>
        <v>CG$18</v>
      </c>
      <c r="CH1716" s="190" t="str">
        <f t="shared" si="2382"/>
        <v>CH$18</v>
      </c>
      <c r="CI1716" s="190" t="str">
        <f t="shared" si="2382"/>
        <v>CI$18</v>
      </c>
      <c r="CJ1716" s="190" t="str">
        <f t="shared" si="2382"/>
        <v>CJ$18</v>
      </c>
      <c r="CK1716" s="190" t="str">
        <f t="shared" si="2382"/>
        <v>CK$18</v>
      </c>
      <c r="CL1716" s="190" t="str">
        <f t="shared" si="2382"/>
        <v>CL$18</v>
      </c>
      <c r="CN1716" s="201"/>
      <c r="CO1716" s="190" t="str">
        <f t="shared" ref="CO1716:DL1716" si="2383">CO$22</f>
        <v>CO$18</v>
      </c>
      <c r="CP1716" s="190" t="str">
        <f t="shared" si="2383"/>
        <v>CP$18</v>
      </c>
      <c r="CQ1716" s="190" t="str">
        <f t="shared" si="2383"/>
        <v>CQ$18</v>
      </c>
      <c r="CR1716" s="190" t="str">
        <f t="shared" si="2383"/>
        <v>CR$18</v>
      </c>
      <c r="CS1716" s="190" t="str">
        <f t="shared" si="2383"/>
        <v>CS$18</v>
      </c>
      <c r="CT1716" s="190" t="str">
        <f t="shared" si="2383"/>
        <v>CT$18</v>
      </c>
      <c r="CU1716" s="190" t="str">
        <f t="shared" si="2383"/>
        <v>CU$18</v>
      </c>
      <c r="CV1716" s="190" t="str">
        <f t="shared" si="2383"/>
        <v>CV$18</v>
      </c>
      <c r="CW1716" s="190" t="str">
        <f t="shared" si="2383"/>
        <v>CW$18</v>
      </c>
      <c r="CX1716" s="190" t="str">
        <f t="shared" si="2383"/>
        <v>CX$18</v>
      </c>
      <c r="CY1716" s="190" t="str">
        <f t="shared" si="2383"/>
        <v>CY$18</v>
      </c>
      <c r="CZ1716" s="190" t="str">
        <f t="shared" si="2383"/>
        <v>CZ$18</v>
      </c>
      <c r="DA1716" s="190" t="str">
        <f t="shared" si="2383"/>
        <v>DA$18</v>
      </c>
      <c r="DB1716" s="190" t="str">
        <f t="shared" si="2383"/>
        <v>DB$18</v>
      </c>
      <c r="DC1716" s="190" t="str">
        <f t="shared" si="2383"/>
        <v>DC$18</v>
      </c>
      <c r="DD1716" s="190" t="str">
        <f t="shared" si="2383"/>
        <v>DD$18</v>
      </c>
      <c r="DE1716" s="190" t="str">
        <f t="shared" si="2383"/>
        <v>DE$18</v>
      </c>
      <c r="DF1716" s="190" t="str">
        <f t="shared" si="2383"/>
        <v>DF$18</v>
      </c>
      <c r="DG1716" s="190" t="str">
        <f t="shared" si="2383"/>
        <v>DG$18</v>
      </c>
      <c r="DH1716" s="190" t="str">
        <f t="shared" si="2383"/>
        <v>DH$18</v>
      </c>
      <c r="DI1716" s="190" t="str">
        <f t="shared" si="2383"/>
        <v>DI$18</v>
      </c>
      <c r="DJ1716" s="190" t="str">
        <f t="shared" si="2383"/>
        <v>DJ$18</v>
      </c>
      <c r="DK1716" s="190" t="str">
        <f t="shared" si="2383"/>
        <v>DK$18</v>
      </c>
      <c r="DL1716" s="190" t="str">
        <f t="shared" si="2383"/>
        <v>DL$18</v>
      </c>
    </row>
    <row r="1717" spans="1:116" x14ac:dyDescent="0.4">
      <c r="A1717" s="174"/>
      <c r="E1717" s="8"/>
      <c r="G1717" s="175" t="s">
        <v>464</v>
      </c>
      <c r="H1717" s="200"/>
      <c r="I1717" s="201"/>
      <c r="J1717" s="201"/>
      <c r="K1717" s="202"/>
      <c r="L1717" s="202"/>
      <c r="M1717" s="202"/>
      <c r="N1717" s="202"/>
      <c r="O1717" s="202"/>
      <c r="P1717" s="202"/>
      <c r="R1717" s="202"/>
      <c r="S1717" s="190" t="str">
        <f t="shared" ref="S1717:AX1717" si="2384">S$23</f>
        <v>S$19</v>
      </c>
      <c r="T1717" s="190" t="str">
        <f t="shared" si="2384"/>
        <v>T$19</v>
      </c>
      <c r="U1717" s="190" t="str">
        <f t="shared" si="2384"/>
        <v>U$19</v>
      </c>
      <c r="V1717" s="190" t="str">
        <f t="shared" si="2384"/>
        <v>V$19</v>
      </c>
      <c r="W1717" s="190" t="str">
        <f t="shared" si="2384"/>
        <v>W$19</v>
      </c>
      <c r="X1717" s="190" t="str">
        <f t="shared" si="2384"/>
        <v>X$19</v>
      </c>
      <c r="Y1717" s="190" t="str">
        <f t="shared" si="2384"/>
        <v>Y$19</v>
      </c>
      <c r="Z1717" s="190" t="str">
        <f t="shared" si="2384"/>
        <v>Z$19</v>
      </c>
      <c r="AA1717" s="190" t="str">
        <f t="shared" si="2384"/>
        <v>AA$19</v>
      </c>
      <c r="AB1717" s="190" t="str">
        <f t="shared" si="2384"/>
        <v>AB$19</v>
      </c>
      <c r="AC1717" s="190" t="str">
        <f t="shared" si="2384"/>
        <v>AC$19</v>
      </c>
      <c r="AD1717" s="190" t="str">
        <f t="shared" si="2384"/>
        <v>AD$19</v>
      </c>
      <c r="AE1717" s="190" t="str">
        <f t="shared" si="2384"/>
        <v>AE$19</v>
      </c>
      <c r="AF1717" s="190" t="str">
        <f t="shared" si="2384"/>
        <v>AF$19</v>
      </c>
      <c r="AG1717" s="190" t="str">
        <f t="shared" si="2384"/>
        <v>AG$19</v>
      </c>
      <c r="AH1717" s="190" t="str">
        <f t="shared" si="2384"/>
        <v>AH$19</v>
      </c>
      <c r="AI1717" s="190" t="str">
        <f t="shared" si="2384"/>
        <v>AI$19</v>
      </c>
      <c r="AJ1717" s="190" t="str">
        <f t="shared" si="2384"/>
        <v>AJ$19</v>
      </c>
      <c r="AK1717" s="190" t="str">
        <f t="shared" si="2384"/>
        <v>AK$19</v>
      </c>
      <c r="AL1717" s="190" t="str">
        <f t="shared" si="2384"/>
        <v>AL$19</v>
      </c>
      <c r="AM1717" s="190" t="str">
        <f t="shared" si="2384"/>
        <v>AM$19</v>
      </c>
      <c r="AN1717" s="190" t="str">
        <f t="shared" si="2384"/>
        <v>AN$19</v>
      </c>
      <c r="AO1717" s="190" t="str">
        <f t="shared" si="2384"/>
        <v>AO$19</v>
      </c>
      <c r="AP1717" s="190" t="str">
        <f t="shared" si="2384"/>
        <v>AP$19</v>
      </c>
      <c r="AQ1717" s="190" t="str">
        <f t="shared" si="2384"/>
        <v>AQ$19</v>
      </c>
      <c r="AR1717" s="190" t="str">
        <f t="shared" si="2384"/>
        <v>AR$19</v>
      </c>
      <c r="AS1717" s="190" t="str">
        <f t="shared" si="2384"/>
        <v>AS$19</v>
      </c>
      <c r="AT1717" s="190" t="str">
        <f t="shared" si="2384"/>
        <v>AT$19</v>
      </c>
      <c r="AU1717" s="190" t="str">
        <f t="shared" si="2384"/>
        <v>AU$19</v>
      </c>
      <c r="AV1717" s="190" t="str">
        <f t="shared" si="2384"/>
        <v>AV$19</v>
      </c>
      <c r="AW1717" s="190" t="str">
        <f t="shared" si="2384"/>
        <v>AW$19</v>
      </c>
      <c r="AX1717" s="190" t="str">
        <f t="shared" si="2384"/>
        <v>AX$19</v>
      </c>
      <c r="AY1717" s="190" t="str">
        <f t="shared" ref="AY1717:CD1717" si="2385">AY$23</f>
        <v>AY$19</v>
      </c>
      <c r="AZ1717" s="190" t="str">
        <f t="shared" si="2385"/>
        <v>AZ$19</v>
      </c>
      <c r="BA1717" s="190" t="str">
        <f t="shared" si="2385"/>
        <v>BA$19</v>
      </c>
      <c r="BB1717" s="190" t="str">
        <f t="shared" si="2385"/>
        <v>BB$19</v>
      </c>
      <c r="BC1717" s="190" t="str">
        <f t="shared" si="2385"/>
        <v>BC$19</v>
      </c>
      <c r="BD1717" s="190" t="str">
        <f t="shared" si="2385"/>
        <v>BD$19</v>
      </c>
      <c r="BE1717" s="190" t="str">
        <f t="shared" si="2385"/>
        <v>BE$19</v>
      </c>
      <c r="BF1717" s="190" t="str">
        <f t="shared" si="2385"/>
        <v>BF$19</v>
      </c>
      <c r="BG1717" s="190" t="str">
        <f t="shared" si="2385"/>
        <v>BG$19</v>
      </c>
      <c r="BH1717" s="190" t="str">
        <f t="shared" si="2385"/>
        <v>BH$19</v>
      </c>
      <c r="BI1717" s="190" t="str">
        <f t="shared" si="2385"/>
        <v>BI$19</v>
      </c>
      <c r="BJ1717" s="190" t="str">
        <f t="shared" si="2385"/>
        <v>BJ$19</v>
      </c>
      <c r="BK1717" s="190" t="str">
        <f t="shared" si="2385"/>
        <v>BK$19</v>
      </c>
      <c r="BL1717" s="190" t="str">
        <f t="shared" si="2385"/>
        <v>BL$19</v>
      </c>
      <c r="BM1717" s="190" t="str">
        <f t="shared" si="2385"/>
        <v>BM$19</v>
      </c>
      <c r="BN1717" s="190" t="str">
        <f t="shared" si="2385"/>
        <v>BN$19</v>
      </c>
      <c r="BO1717" s="190" t="str">
        <f t="shared" si="2385"/>
        <v>BO$19</v>
      </c>
      <c r="BP1717" s="190" t="str">
        <f t="shared" si="2385"/>
        <v>BP$19</v>
      </c>
      <c r="BQ1717" s="190" t="str">
        <f t="shared" si="2385"/>
        <v>BQ$19</v>
      </c>
      <c r="BR1717" s="190" t="str">
        <f t="shared" si="2385"/>
        <v>BR$19</v>
      </c>
      <c r="BS1717" s="190" t="str">
        <f t="shared" si="2385"/>
        <v>BS$19</v>
      </c>
      <c r="BT1717" s="190" t="str">
        <f t="shared" si="2385"/>
        <v>BT$19</v>
      </c>
      <c r="BU1717" s="190" t="str">
        <f t="shared" si="2385"/>
        <v>BU$19</v>
      </c>
      <c r="BV1717" s="190" t="str">
        <f t="shared" si="2385"/>
        <v>BV$19</v>
      </c>
      <c r="BW1717" s="190" t="str">
        <f t="shared" si="2385"/>
        <v>BW$19</v>
      </c>
      <c r="BX1717" s="190" t="str">
        <f t="shared" si="2385"/>
        <v>BX$19</v>
      </c>
      <c r="BY1717" s="190" t="str">
        <f t="shared" si="2385"/>
        <v>BY$19</v>
      </c>
      <c r="BZ1717" s="190" t="str">
        <f t="shared" si="2385"/>
        <v>BZ$19</v>
      </c>
      <c r="CA1717" s="190" t="str">
        <f t="shared" si="2385"/>
        <v>CA$19</v>
      </c>
      <c r="CB1717" s="190" t="str">
        <f t="shared" si="2385"/>
        <v>CB$19</v>
      </c>
      <c r="CC1717" s="190" t="str">
        <f t="shared" si="2385"/>
        <v>CC$19</v>
      </c>
      <c r="CD1717" s="190" t="str">
        <f t="shared" si="2385"/>
        <v>CD$19</v>
      </c>
      <c r="CE1717" s="190" t="str">
        <f t="shared" ref="CE1717:CL1717" si="2386">CE$23</f>
        <v>CE$19</v>
      </c>
      <c r="CF1717" s="190" t="str">
        <f t="shared" si="2386"/>
        <v>CF$19</v>
      </c>
      <c r="CG1717" s="190" t="str">
        <f t="shared" si="2386"/>
        <v>CG$19</v>
      </c>
      <c r="CH1717" s="190" t="str">
        <f t="shared" si="2386"/>
        <v>CH$19</v>
      </c>
      <c r="CI1717" s="190" t="str">
        <f t="shared" si="2386"/>
        <v>CI$19</v>
      </c>
      <c r="CJ1717" s="190" t="str">
        <f t="shared" si="2386"/>
        <v>CJ$19</v>
      </c>
      <c r="CK1717" s="190" t="str">
        <f t="shared" si="2386"/>
        <v>CK$19</v>
      </c>
      <c r="CL1717" s="190" t="str">
        <f t="shared" si="2386"/>
        <v>CL$19</v>
      </c>
      <c r="CN1717" s="201"/>
      <c r="CO1717" s="190" t="str">
        <f t="shared" ref="CO1717:DL1717" si="2387">CO$23</f>
        <v>CO$19</v>
      </c>
      <c r="CP1717" s="190" t="str">
        <f t="shared" si="2387"/>
        <v>CP$19</v>
      </c>
      <c r="CQ1717" s="190" t="str">
        <f t="shared" si="2387"/>
        <v>CQ$19</v>
      </c>
      <c r="CR1717" s="190" t="str">
        <f t="shared" si="2387"/>
        <v>CR$19</v>
      </c>
      <c r="CS1717" s="190" t="str">
        <f t="shared" si="2387"/>
        <v>CS$19</v>
      </c>
      <c r="CT1717" s="190" t="str">
        <f t="shared" si="2387"/>
        <v>CT$19</v>
      </c>
      <c r="CU1717" s="190" t="str">
        <f t="shared" si="2387"/>
        <v>CU$19</v>
      </c>
      <c r="CV1717" s="190" t="str">
        <f t="shared" si="2387"/>
        <v>CV$19</v>
      </c>
      <c r="CW1717" s="190" t="str">
        <f t="shared" si="2387"/>
        <v>CW$19</v>
      </c>
      <c r="CX1717" s="190" t="str">
        <f t="shared" si="2387"/>
        <v>CX$19</v>
      </c>
      <c r="CY1717" s="190" t="str">
        <f t="shared" si="2387"/>
        <v>CY$19</v>
      </c>
      <c r="CZ1717" s="190" t="str">
        <f t="shared" si="2387"/>
        <v>CZ$19</v>
      </c>
      <c r="DA1717" s="190" t="str">
        <f t="shared" si="2387"/>
        <v>DA$19</v>
      </c>
      <c r="DB1717" s="190" t="str">
        <f t="shared" si="2387"/>
        <v>DB$19</v>
      </c>
      <c r="DC1717" s="190" t="str">
        <f t="shared" si="2387"/>
        <v>DC$19</v>
      </c>
      <c r="DD1717" s="190" t="str">
        <f t="shared" si="2387"/>
        <v>DD$19</v>
      </c>
      <c r="DE1717" s="190" t="str">
        <f t="shared" si="2387"/>
        <v>DE$19</v>
      </c>
      <c r="DF1717" s="190" t="str">
        <f t="shared" si="2387"/>
        <v>DF$19</v>
      </c>
      <c r="DG1717" s="190" t="str">
        <f t="shared" si="2387"/>
        <v>DG$19</v>
      </c>
      <c r="DH1717" s="190" t="str">
        <f t="shared" si="2387"/>
        <v>DH$19</v>
      </c>
      <c r="DI1717" s="190" t="str">
        <f t="shared" si="2387"/>
        <v>DI$19</v>
      </c>
      <c r="DJ1717" s="190" t="str">
        <f t="shared" si="2387"/>
        <v>DJ$19</v>
      </c>
      <c r="DK1717" s="190" t="str">
        <f t="shared" si="2387"/>
        <v>DK$19</v>
      </c>
      <c r="DL1717" s="190" t="str">
        <f t="shared" si="2387"/>
        <v>DL$19</v>
      </c>
    </row>
    <row r="1718" spans="1:116" x14ac:dyDescent="0.4">
      <c r="A1718" s="142" t="s">
        <v>218</v>
      </c>
      <c r="B1718" s="31" t="s">
        <v>81</v>
      </c>
      <c r="C1718" s="31"/>
      <c r="D1718" t="s">
        <v>764</v>
      </c>
      <c r="E1718" s="8" t="str">
        <f t="shared" ref="E1718:E1732" si="2388">ROW()&amp;" "&amp;D1718</f>
        <v>1718 DCHC-S</v>
      </c>
      <c r="F1718" t="s">
        <v>151</v>
      </c>
      <c r="G1718" s="143" t="s">
        <v>183</v>
      </c>
      <c r="H1718" s="142"/>
      <c r="I1718" s="144"/>
      <c r="J1718" s="144"/>
      <c r="K1718" s="142"/>
      <c r="L1718" s="142"/>
      <c r="M1718" s="142"/>
      <c r="N1718" s="142"/>
      <c r="O1718" s="142"/>
      <c r="P1718" s="142"/>
      <c r="R1718" s="143"/>
      <c r="S1718" s="168"/>
      <c r="T1718" s="168"/>
      <c r="U1718" s="168"/>
      <c r="V1718" s="168"/>
      <c r="W1718" s="168"/>
      <c r="X1718" s="168"/>
      <c r="Y1718" s="168"/>
      <c r="Z1718" s="168"/>
      <c r="AA1718" s="168"/>
      <c r="AB1718" s="168"/>
      <c r="AC1718" s="168"/>
      <c r="AD1718" s="168"/>
      <c r="AE1718" s="168"/>
      <c r="AF1718" s="168"/>
      <c r="AG1718" s="168"/>
      <c r="AH1718" s="168"/>
      <c r="AI1718" s="168"/>
      <c r="AJ1718" s="168"/>
      <c r="AK1718" s="168"/>
      <c r="AL1718" s="168"/>
      <c r="AM1718" s="168"/>
      <c r="AN1718" s="168"/>
      <c r="AO1718" s="168"/>
      <c r="AP1718" s="168"/>
      <c r="AQ1718" s="168"/>
      <c r="AR1718" s="168"/>
      <c r="AS1718" s="168"/>
      <c r="AT1718" s="168"/>
      <c r="AU1718" s="168"/>
      <c r="AV1718" s="168"/>
      <c r="AW1718" s="168"/>
      <c r="AX1718" s="168"/>
      <c r="AY1718" s="168"/>
      <c r="AZ1718" s="168"/>
      <c r="BA1718" s="168"/>
      <c r="BB1718" s="168"/>
      <c r="BC1718" s="168"/>
      <c r="BD1718" s="168"/>
      <c r="BE1718" s="168"/>
      <c r="BF1718" s="168"/>
      <c r="BG1718" s="168"/>
      <c r="BH1718" s="168"/>
      <c r="BI1718" s="168"/>
      <c r="BJ1718" s="168"/>
      <c r="BK1718" s="168"/>
      <c r="BL1718" s="168"/>
      <c r="BM1718" s="168"/>
      <c r="BN1718" s="168"/>
      <c r="BO1718" s="168"/>
      <c r="BP1718" s="168"/>
      <c r="BQ1718" s="168"/>
      <c r="BR1718" s="168"/>
      <c r="BS1718" s="168"/>
      <c r="BT1718" s="168"/>
      <c r="BU1718" s="168"/>
      <c r="BV1718" s="168"/>
      <c r="BW1718" s="168"/>
      <c r="BX1718" s="168"/>
      <c r="BY1718" s="168"/>
      <c r="BZ1718" s="168"/>
      <c r="CA1718" s="168"/>
      <c r="CB1718" s="168"/>
      <c r="CC1718" s="168"/>
      <c r="CD1718" s="168"/>
      <c r="CE1718" s="168"/>
      <c r="CF1718" s="168"/>
      <c r="CG1718" s="168"/>
      <c r="CH1718" s="168"/>
      <c r="CI1718" s="168"/>
      <c r="CJ1718" s="168"/>
      <c r="CK1718" s="168"/>
      <c r="CL1718" s="168"/>
      <c r="CN1718" s="144"/>
      <c r="CO1718" s="168"/>
      <c r="CP1718" s="168"/>
      <c r="CQ1718" s="168"/>
      <c r="CR1718" s="168"/>
      <c r="CS1718" s="168"/>
      <c r="CT1718" s="168"/>
      <c r="CU1718" s="168"/>
      <c r="CV1718" s="168"/>
      <c r="CW1718" s="168"/>
      <c r="CX1718" s="168"/>
      <c r="CY1718" s="168"/>
      <c r="CZ1718" s="168"/>
      <c r="DA1718" s="168"/>
      <c r="DB1718" s="168"/>
      <c r="DC1718" s="168"/>
      <c r="DD1718" s="168"/>
      <c r="DE1718" s="168"/>
      <c r="DF1718" s="168"/>
      <c r="DG1718" s="168"/>
      <c r="DH1718" s="168"/>
      <c r="DI1718" s="168"/>
      <c r="DJ1718" s="168"/>
      <c r="DK1718" s="168"/>
      <c r="DL1718" s="168"/>
    </row>
    <row r="1719" spans="1:116" x14ac:dyDescent="0.4">
      <c r="A1719" s="31"/>
      <c r="B1719" s="31"/>
      <c r="C1719" s="31"/>
      <c r="D1719" t="s">
        <v>764</v>
      </c>
      <c r="E1719" s="8" t="str">
        <f t="shared" si="2388"/>
        <v>1719 DCHC-S</v>
      </c>
      <c r="G1719" s="95" t="str">
        <f>G1723&amp;":"</f>
        <v>Expense - Headcount - volume driven:</v>
      </c>
      <c r="H1719" s="31"/>
      <c r="I1719" s="73"/>
      <c r="J1719" s="73"/>
      <c r="K1719" s="31"/>
      <c r="L1719" s="31"/>
      <c r="M1719" s="31"/>
      <c r="N1719" s="31"/>
      <c r="O1719" s="31"/>
      <c r="P1719" s="31"/>
      <c r="R1719" s="67"/>
      <c r="S1719" s="156"/>
      <c r="T1719" s="156"/>
      <c r="U1719" s="156"/>
      <c r="V1719" s="156"/>
      <c r="W1719" s="156"/>
      <c r="X1719" s="156"/>
      <c r="Y1719" s="156"/>
      <c r="Z1719" s="156"/>
      <c r="AA1719" s="156"/>
      <c r="AB1719" s="156"/>
      <c r="AC1719" s="156"/>
      <c r="AD1719" s="156"/>
      <c r="AE1719" s="156"/>
      <c r="AF1719" s="156"/>
      <c r="AG1719" s="156"/>
      <c r="AH1719" s="156"/>
      <c r="AI1719" s="156"/>
      <c r="AJ1719" s="156"/>
      <c r="AK1719" s="156"/>
      <c r="AL1719" s="156"/>
      <c r="AM1719" s="156"/>
      <c r="AN1719" s="156"/>
      <c r="AO1719" s="156"/>
      <c r="AP1719" s="156"/>
      <c r="AQ1719" s="156"/>
      <c r="AR1719" s="156"/>
      <c r="AS1719" s="156"/>
      <c r="AT1719" s="156"/>
      <c r="AU1719" s="156"/>
      <c r="AV1719" s="156"/>
      <c r="AW1719" s="156"/>
      <c r="AX1719" s="156"/>
      <c r="AY1719" s="156"/>
      <c r="AZ1719" s="156"/>
      <c r="BA1719" s="156"/>
      <c r="BB1719" s="156"/>
      <c r="BC1719" s="156"/>
      <c r="BD1719" s="156"/>
      <c r="BE1719" s="156"/>
      <c r="BF1719" s="156"/>
      <c r="BG1719" s="156"/>
      <c r="BH1719" s="156"/>
      <c r="BI1719" s="156"/>
      <c r="BJ1719" s="156"/>
      <c r="BK1719" s="156"/>
      <c r="BL1719" s="156"/>
      <c r="BM1719" s="156"/>
      <c r="BN1719" s="156"/>
      <c r="BO1719" s="156"/>
      <c r="BP1719" s="156"/>
      <c r="BQ1719" s="156"/>
      <c r="BR1719" s="156"/>
      <c r="BS1719" s="156"/>
      <c r="BT1719" s="156"/>
      <c r="BU1719" s="156"/>
      <c r="BV1719" s="156"/>
      <c r="BW1719" s="156"/>
      <c r="BX1719" s="156"/>
      <c r="BY1719" s="156"/>
      <c r="BZ1719" s="156"/>
      <c r="CA1719" s="156"/>
      <c r="CB1719" s="156"/>
      <c r="CC1719" s="156"/>
      <c r="CD1719" s="156"/>
      <c r="CE1719" s="156"/>
      <c r="CF1719" s="156"/>
      <c r="CG1719" s="156"/>
      <c r="CH1719" s="156"/>
      <c r="CI1719" s="156"/>
      <c r="CJ1719" s="156"/>
      <c r="CK1719" s="156"/>
      <c r="CL1719" s="156"/>
      <c r="CN1719" s="73"/>
      <c r="CO1719" s="156"/>
      <c r="CP1719" s="156"/>
      <c r="CQ1719" s="156"/>
      <c r="CR1719" s="156"/>
      <c r="CS1719" s="156"/>
      <c r="CT1719" s="156"/>
      <c r="CU1719" s="156"/>
      <c r="CV1719" s="156"/>
      <c r="CW1719" s="156"/>
      <c r="CX1719" s="156"/>
      <c r="CY1719" s="156"/>
      <c r="CZ1719" s="156"/>
      <c r="DA1719" s="156"/>
      <c r="DB1719" s="156"/>
      <c r="DC1719" s="156"/>
      <c r="DD1719" s="156"/>
      <c r="DE1719" s="156"/>
      <c r="DF1719" s="156"/>
      <c r="DG1719" s="156"/>
      <c r="DH1719" s="156"/>
      <c r="DI1719" s="156"/>
      <c r="DJ1719" s="156"/>
      <c r="DK1719" s="156"/>
      <c r="DL1719" s="156"/>
    </row>
    <row r="1720" spans="1:116" x14ac:dyDescent="0.4">
      <c r="B1720" t="str">
        <f>E1720</f>
        <v>1720 DCHC-S</v>
      </c>
      <c r="D1720" t="s">
        <v>764</v>
      </c>
      <c r="E1720" s="8" t="str">
        <f t="shared" si="2388"/>
        <v>1720 DCHC-S</v>
      </c>
      <c r="G1720" s="145" t="s">
        <v>184</v>
      </c>
      <c r="H1720" s="12"/>
      <c r="I1720" s="60"/>
      <c r="J1720" s="60"/>
      <c r="K1720" s="17">
        <v>1000</v>
      </c>
      <c r="L1720" s="17">
        <v>1000</v>
      </c>
      <c r="M1720" s="17">
        <v>1000</v>
      </c>
      <c r="N1720" s="17">
        <v>1000</v>
      </c>
      <c r="O1720" s="17">
        <v>1000</v>
      </c>
      <c r="P1720" s="17">
        <v>1000</v>
      </c>
      <c r="R1720" s="15"/>
      <c r="S1720" s="76" cm="1">
        <f t="array" ref="S1720">INDEX($K:$P,ROW(),MATCH(S$3,$K$2:$P$2,0))/12</f>
        <v>83.333333333333329</v>
      </c>
      <c r="T1720" s="76" cm="1">
        <f t="array" ref="T1720">INDEX($K:$P,ROW(),MATCH(T$3,$K$2:$P$2,0))/12</f>
        <v>83.333333333333329</v>
      </c>
      <c r="U1720" s="76" cm="1">
        <f t="array" ref="U1720">INDEX($K:$P,ROW(),MATCH(U$3,$K$2:$P$2,0))/12</f>
        <v>83.333333333333329</v>
      </c>
      <c r="V1720" s="76" cm="1">
        <f t="array" ref="V1720">INDEX($K:$P,ROW(),MATCH(V$3,$K$2:$P$2,0))/12</f>
        <v>83.333333333333329</v>
      </c>
      <c r="W1720" s="76" cm="1">
        <f t="array" ref="W1720">INDEX($K:$P,ROW(),MATCH(W$3,$K$2:$P$2,0))/12</f>
        <v>83.333333333333329</v>
      </c>
      <c r="X1720" s="76" cm="1">
        <f t="array" ref="X1720">INDEX($K:$P,ROW(),MATCH(X$3,$K$2:$P$2,0))/12</f>
        <v>83.333333333333329</v>
      </c>
      <c r="Y1720" s="76" cm="1">
        <f t="array" ref="Y1720">INDEX($K:$P,ROW(),MATCH(Y$3,$K$2:$P$2,0))/12</f>
        <v>83.333333333333329</v>
      </c>
      <c r="Z1720" s="76" cm="1">
        <f t="array" ref="Z1720">INDEX($K:$P,ROW(),MATCH(Z$3,$K$2:$P$2,0))/12</f>
        <v>83.333333333333329</v>
      </c>
      <c r="AA1720" s="76" cm="1">
        <f t="array" ref="AA1720">INDEX($K:$P,ROW(),MATCH(AA$3,$K$2:$P$2,0))/12</f>
        <v>83.333333333333329</v>
      </c>
      <c r="AB1720" s="76" cm="1">
        <f t="array" ref="AB1720">INDEX($K:$P,ROW(),MATCH(AB$3,$K$2:$P$2,0))/12</f>
        <v>83.333333333333329</v>
      </c>
      <c r="AC1720" s="76" cm="1">
        <f t="array" ref="AC1720">INDEX($K:$P,ROW(),MATCH(AC$3,$K$2:$P$2,0))/12</f>
        <v>83.333333333333329</v>
      </c>
      <c r="AD1720" s="76" cm="1">
        <f t="array" ref="AD1720">INDEX($K:$P,ROW(),MATCH(AD$3,$K$2:$P$2,0))/12</f>
        <v>83.333333333333329</v>
      </c>
      <c r="AE1720" s="76" cm="1">
        <f t="array" ref="AE1720">INDEX($K:$P,ROW(),MATCH(AE$3,$K$2:$P$2,0))/12</f>
        <v>83.333333333333329</v>
      </c>
      <c r="AF1720" s="76" cm="1">
        <f t="array" ref="AF1720">INDEX($K:$P,ROW(),MATCH(AF$3,$K$2:$P$2,0))/12</f>
        <v>83.333333333333329</v>
      </c>
      <c r="AG1720" s="76" cm="1">
        <f t="array" ref="AG1720">INDEX($K:$P,ROW(),MATCH(AG$3,$K$2:$P$2,0))/12</f>
        <v>83.333333333333329</v>
      </c>
      <c r="AH1720" s="76" cm="1">
        <f t="array" ref="AH1720">INDEX($K:$P,ROW(),MATCH(AH$3,$K$2:$P$2,0))/12</f>
        <v>83.333333333333329</v>
      </c>
      <c r="AI1720" s="76" cm="1">
        <f t="array" ref="AI1720">INDEX($K:$P,ROW(),MATCH(AI$3,$K$2:$P$2,0))/12</f>
        <v>83.333333333333329</v>
      </c>
      <c r="AJ1720" s="76" cm="1">
        <f t="array" ref="AJ1720">INDEX($K:$P,ROW(),MATCH(AJ$3,$K$2:$P$2,0))/12</f>
        <v>83.333333333333329</v>
      </c>
      <c r="AK1720" s="76" cm="1">
        <f t="array" ref="AK1720">INDEX($K:$P,ROW(),MATCH(AK$3,$K$2:$P$2,0))/12</f>
        <v>83.333333333333329</v>
      </c>
      <c r="AL1720" s="76" cm="1">
        <f t="array" ref="AL1720">INDEX($K:$P,ROW(),MATCH(AL$3,$K$2:$P$2,0))/12</f>
        <v>83.333333333333329</v>
      </c>
      <c r="AM1720" s="76" cm="1">
        <f t="array" ref="AM1720">INDEX($K:$P,ROW(),MATCH(AM$3,$K$2:$P$2,0))/12</f>
        <v>83.333333333333329</v>
      </c>
      <c r="AN1720" s="76" cm="1">
        <f t="array" ref="AN1720">INDEX($K:$P,ROW(),MATCH(AN$3,$K$2:$P$2,0))/12</f>
        <v>83.333333333333329</v>
      </c>
      <c r="AO1720" s="76" cm="1">
        <f t="array" ref="AO1720">INDEX($K:$P,ROW(),MATCH(AO$3,$K$2:$P$2,0))/12</f>
        <v>83.333333333333329</v>
      </c>
      <c r="AP1720" s="76" cm="1">
        <f t="array" ref="AP1720">INDEX($K:$P,ROW(),MATCH(AP$3,$K$2:$P$2,0))/12</f>
        <v>83.333333333333329</v>
      </c>
      <c r="AQ1720" s="76" cm="1">
        <f t="array" ref="AQ1720">INDEX($K:$P,ROW(),MATCH(AQ$3,$K$2:$P$2,0))/12</f>
        <v>83.333333333333329</v>
      </c>
      <c r="AR1720" s="76" cm="1">
        <f t="array" ref="AR1720">INDEX($K:$P,ROW(),MATCH(AR$3,$K$2:$P$2,0))/12</f>
        <v>83.333333333333329</v>
      </c>
      <c r="AS1720" s="76" cm="1">
        <f t="array" ref="AS1720">INDEX($K:$P,ROW(),MATCH(AS$3,$K$2:$P$2,0))/12</f>
        <v>83.333333333333329</v>
      </c>
      <c r="AT1720" s="76" cm="1">
        <f t="array" ref="AT1720">INDEX($K:$P,ROW(),MATCH(AT$3,$K$2:$P$2,0))/12</f>
        <v>83.333333333333329</v>
      </c>
      <c r="AU1720" s="76" cm="1">
        <f t="array" ref="AU1720">INDEX($K:$P,ROW(),MATCH(AU$3,$K$2:$P$2,0))/12</f>
        <v>83.333333333333329</v>
      </c>
      <c r="AV1720" s="76" cm="1">
        <f t="array" ref="AV1720">INDEX($K:$P,ROW(),MATCH(AV$3,$K$2:$P$2,0))/12</f>
        <v>83.333333333333329</v>
      </c>
      <c r="AW1720" s="76" cm="1">
        <f t="array" ref="AW1720">INDEX($K:$P,ROW(),MATCH(AW$3,$K$2:$P$2,0))/12</f>
        <v>83.333333333333329</v>
      </c>
      <c r="AX1720" s="76" cm="1">
        <f t="array" ref="AX1720">INDEX($K:$P,ROW(),MATCH(AX$3,$K$2:$P$2,0))/12</f>
        <v>83.333333333333329</v>
      </c>
      <c r="AY1720" s="76" cm="1">
        <f t="array" ref="AY1720">INDEX($K:$P,ROW(),MATCH(AY$3,$K$2:$P$2,0))/12</f>
        <v>83.333333333333329</v>
      </c>
      <c r="AZ1720" s="76" cm="1">
        <f t="array" ref="AZ1720">INDEX($K:$P,ROW(),MATCH(AZ$3,$K$2:$P$2,0))/12</f>
        <v>83.333333333333329</v>
      </c>
      <c r="BA1720" s="76" cm="1">
        <f t="array" ref="BA1720">INDEX($K:$P,ROW(),MATCH(BA$3,$K$2:$P$2,0))/12</f>
        <v>83.333333333333329</v>
      </c>
      <c r="BB1720" s="76" cm="1">
        <f t="array" ref="BB1720">INDEX($K:$P,ROW(),MATCH(BB$3,$K$2:$P$2,0))/12</f>
        <v>83.333333333333329</v>
      </c>
      <c r="BC1720" s="76" cm="1">
        <f t="array" ref="BC1720">INDEX($K:$P,ROW(),MATCH(BC$3,$K$2:$P$2,0))/12</f>
        <v>83.333333333333329</v>
      </c>
      <c r="BD1720" s="76" cm="1">
        <f t="array" ref="BD1720">INDEX($K:$P,ROW(),MATCH(BD$3,$K$2:$P$2,0))/12</f>
        <v>83.333333333333329</v>
      </c>
      <c r="BE1720" s="76" cm="1">
        <f t="array" ref="BE1720">INDEX($K:$P,ROW(),MATCH(BE$3,$K$2:$P$2,0))/12</f>
        <v>83.333333333333329</v>
      </c>
      <c r="BF1720" s="76" cm="1">
        <f t="array" ref="BF1720">INDEX($K:$P,ROW(),MATCH(BF$3,$K$2:$P$2,0))/12</f>
        <v>83.333333333333329</v>
      </c>
      <c r="BG1720" s="76" cm="1">
        <f t="array" ref="BG1720">INDEX($K:$P,ROW(),MATCH(BG$3,$K$2:$P$2,0))/12</f>
        <v>83.333333333333329</v>
      </c>
      <c r="BH1720" s="76" cm="1">
        <f t="array" ref="BH1720">INDEX($K:$P,ROW(),MATCH(BH$3,$K$2:$P$2,0))/12</f>
        <v>83.333333333333329</v>
      </c>
      <c r="BI1720" s="76" cm="1">
        <f t="array" ref="BI1720">INDEX($K:$P,ROW(),MATCH(BI$3,$K$2:$P$2,0))/12</f>
        <v>83.333333333333329</v>
      </c>
      <c r="BJ1720" s="76" cm="1">
        <f t="array" ref="BJ1720">INDEX($K:$P,ROW(),MATCH(BJ$3,$K$2:$P$2,0))/12</f>
        <v>83.333333333333329</v>
      </c>
      <c r="BK1720" s="76" cm="1">
        <f t="array" ref="BK1720">INDEX($K:$P,ROW(),MATCH(BK$3,$K$2:$P$2,0))/12</f>
        <v>83.333333333333329</v>
      </c>
      <c r="BL1720" s="76" cm="1">
        <f t="array" ref="BL1720">INDEX($K:$P,ROW(),MATCH(BL$3,$K$2:$P$2,0))/12</f>
        <v>83.333333333333329</v>
      </c>
      <c r="BM1720" s="76" cm="1">
        <f t="array" ref="BM1720">INDEX($K:$P,ROW(),MATCH(BM$3,$K$2:$P$2,0))/12</f>
        <v>83.333333333333329</v>
      </c>
      <c r="BN1720" s="76" cm="1">
        <f t="array" ref="BN1720">INDEX($K:$P,ROW(),MATCH(BN$3,$K$2:$P$2,0))/12</f>
        <v>83.333333333333329</v>
      </c>
      <c r="BO1720" s="76" cm="1">
        <f t="array" ref="BO1720">INDEX($K:$P,ROW(),MATCH(BO$3,$K$2:$P$2,0))/12</f>
        <v>83.333333333333329</v>
      </c>
      <c r="BP1720" s="76" cm="1">
        <f t="array" ref="BP1720">INDEX($K:$P,ROW(),MATCH(BP$3,$K$2:$P$2,0))/12</f>
        <v>83.333333333333329</v>
      </c>
      <c r="BQ1720" s="76" cm="1">
        <f t="array" ref="BQ1720">INDEX($K:$P,ROW(),MATCH(BQ$3,$K$2:$P$2,0))/12</f>
        <v>83.333333333333329</v>
      </c>
      <c r="BR1720" s="76" cm="1">
        <f t="array" ref="BR1720">INDEX($K:$P,ROW(),MATCH(BR$3,$K$2:$P$2,0))/12</f>
        <v>83.333333333333329</v>
      </c>
      <c r="BS1720" s="76" cm="1">
        <f t="array" ref="BS1720">INDEX($K:$P,ROW(),MATCH(BS$3,$K$2:$P$2,0))/12</f>
        <v>83.333333333333329</v>
      </c>
      <c r="BT1720" s="76" cm="1">
        <f t="array" ref="BT1720">INDEX($K:$P,ROW(),MATCH(BT$3,$K$2:$P$2,0))/12</f>
        <v>83.333333333333329</v>
      </c>
      <c r="BU1720" s="76" cm="1">
        <f t="array" ref="BU1720">INDEX($K:$P,ROW(),MATCH(BU$3,$K$2:$P$2,0))/12</f>
        <v>83.333333333333329</v>
      </c>
      <c r="BV1720" s="76" cm="1">
        <f t="array" ref="BV1720">INDEX($K:$P,ROW(),MATCH(BV$3,$K$2:$P$2,0))/12</f>
        <v>83.333333333333329</v>
      </c>
      <c r="BW1720" s="76" cm="1">
        <f t="array" ref="BW1720">INDEX($K:$P,ROW(),MATCH(BW$3,$K$2:$P$2,0))/12</f>
        <v>83.333333333333329</v>
      </c>
      <c r="BX1720" s="76" cm="1">
        <f t="array" ref="BX1720">INDEX($K:$P,ROW(),MATCH(BX$3,$K$2:$P$2,0))/12</f>
        <v>83.333333333333329</v>
      </c>
      <c r="BY1720" s="76" cm="1">
        <f t="array" ref="BY1720">INDEX($K:$P,ROW(),MATCH(BY$3,$K$2:$P$2,0))/12</f>
        <v>83.333333333333329</v>
      </c>
      <c r="BZ1720" s="76" cm="1">
        <f t="array" ref="BZ1720">INDEX($K:$P,ROW(),MATCH(BZ$3,$K$2:$P$2,0))/12</f>
        <v>83.333333333333329</v>
      </c>
      <c r="CA1720" s="76" cm="1">
        <f t="array" ref="CA1720">INDEX($K:$P,ROW(),MATCH(CA$3,$K$2:$P$2,0))/12</f>
        <v>83.333333333333329</v>
      </c>
      <c r="CB1720" s="76" cm="1">
        <f t="array" ref="CB1720">INDEX($K:$P,ROW(),MATCH(CB$3,$K$2:$P$2,0))/12</f>
        <v>83.333333333333329</v>
      </c>
      <c r="CC1720" s="76" cm="1">
        <f t="array" ref="CC1720">INDEX($K:$P,ROW(),MATCH(CC$3,$K$2:$P$2,0))/12</f>
        <v>83.333333333333329</v>
      </c>
      <c r="CD1720" s="76" cm="1">
        <f t="array" ref="CD1720">INDEX($K:$P,ROW(),MATCH(CD$3,$K$2:$P$2,0))/12</f>
        <v>83.333333333333329</v>
      </c>
      <c r="CE1720" s="76" cm="1">
        <f t="array" ref="CE1720">INDEX($K:$P,ROW(),MATCH(CE$3,$K$2:$P$2,0))/12</f>
        <v>83.333333333333329</v>
      </c>
      <c r="CF1720" s="76" cm="1">
        <f t="array" ref="CF1720">INDEX($K:$P,ROW(),MATCH(CF$3,$K$2:$P$2,0))/12</f>
        <v>83.333333333333329</v>
      </c>
      <c r="CG1720" s="76" cm="1">
        <f t="array" ref="CG1720">INDEX($K:$P,ROW(),MATCH(CG$3,$K$2:$P$2,0))/12</f>
        <v>83.333333333333329</v>
      </c>
      <c r="CH1720" s="76" cm="1">
        <f t="array" ref="CH1720">INDEX($K:$P,ROW(),MATCH(CH$3,$K$2:$P$2,0))/12</f>
        <v>83.333333333333329</v>
      </c>
      <c r="CI1720" s="76" cm="1">
        <f t="array" ref="CI1720">INDEX($K:$P,ROW(),MATCH(CI$3,$K$2:$P$2,0))/12</f>
        <v>83.333333333333329</v>
      </c>
      <c r="CJ1720" s="76" cm="1">
        <f t="array" ref="CJ1720">INDEX($K:$P,ROW(),MATCH(CJ$3,$K$2:$P$2,0))/12</f>
        <v>83.333333333333329</v>
      </c>
      <c r="CK1720" s="76" cm="1">
        <f t="array" ref="CK1720">INDEX($K:$P,ROW(),MATCH(CK$3,$K$2:$P$2,0))/12</f>
        <v>83.333333333333329</v>
      </c>
      <c r="CL1720" s="76" cm="1">
        <f t="array" ref="CL1720">INDEX($K:$P,ROW(),MATCH(CL$3,$K$2:$P$2,0))/12</f>
        <v>83.333333333333329</v>
      </c>
      <c r="CN1720" s="60"/>
      <c r="CO1720" s="76" t="e" cm="1">
        <f t="array" ref="CO1720">INDEX($K:$P,ROW(),MATCH(CO$3,$K$2:$P$2,0))/CO$5</f>
        <v>#N/A</v>
      </c>
      <c r="CP1720" s="76" t="e" cm="1">
        <f t="array" ref="CP1720">INDEX($K:$P,ROW(),MATCH(CP$3,$K$2:$P$2,0))/CP$5</f>
        <v>#N/A</v>
      </c>
      <c r="CQ1720" s="76" t="e" cm="1">
        <f t="array" ref="CQ1720">INDEX($K:$P,ROW(),MATCH(CQ$3,$K$2:$P$2,0))/CQ$5</f>
        <v>#N/A</v>
      </c>
      <c r="CR1720" s="76" t="e" cm="1">
        <f t="array" ref="CR1720">INDEX($K:$P,ROW(),MATCH(CR$3,$K$2:$P$2,0))/CR$5</f>
        <v>#N/A</v>
      </c>
      <c r="CS1720" s="76" t="e" cm="1">
        <f t="array" ref="CS1720">INDEX($K:$P,ROW(),MATCH(CS$3,$K$2:$P$2,0))/CS$5</f>
        <v>#N/A</v>
      </c>
      <c r="CT1720" s="76" t="e" cm="1">
        <f t="array" ref="CT1720">INDEX($K:$P,ROW(),MATCH(CT$3,$K$2:$P$2,0))/CT$5</f>
        <v>#N/A</v>
      </c>
      <c r="CU1720" s="76" t="e" cm="1">
        <f t="array" ref="CU1720">INDEX($K:$P,ROW(),MATCH(CU$3,$K$2:$P$2,0))/CU$5</f>
        <v>#N/A</v>
      </c>
      <c r="CV1720" s="76" t="e" cm="1">
        <f t="array" ref="CV1720">INDEX($K:$P,ROW(),MATCH(CV$3,$K$2:$P$2,0))/CV$5</f>
        <v>#N/A</v>
      </c>
      <c r="CW1720" s="76" t="e" cm="1">
        <f t="array" ref="CW1720">INDEX($K:$P,ROW(),MATCH(CW$3,$K$2:$P$2,0))/CW$5</f>
        <v>#N/A</v>
      </c>
      <c r="CX1720" s="76" t="e" cm="1">
        <f t="array" ref="CX1720">INDEX($K:$P,ROW(),MATCH(CX$3,$K$2:$P$2,0))/CX$5</f>
        <v>#N/A</v>
      </c>
      <c r="CY1720" s="76" t="e" cm="1">
        <f t="array" ref="CY1720">INDEX($K:$P,ROW(),MATCH(CY$3,$K$2:$P$2,0))/CL$5</f>
        <v>#N/A</v>
      </c>
      <c r="CZ1720" s="76" t="e" cm="1">
        <f t="array" ref="CZ1720">INDEX($K:$P,ROW(),MATCH(CZ$3,$K$2:$P$2,0))/CZ$5</f>
        <v>#N/A</v>
      </c>
      <c r="DA1720" s="76" t="e" cm="1">
        <f t="array" ref="DA1720">INDEX($K:$P,ROW(),MATCH(DA$3,$K$2:$P$2,0))/DA$5</f>
        <v>#N/A</v>
      </c>
      <c r="DB1720" s="76" t="e" cm="1">
        <f t="array" ref="DB1720">INDEX($K:$P,ROW(),MATCH(DB$3,$K$2:$P$2,0))/DB$5</f>
        <v>#N/A</v>
      </c>
      <c r="DC1720" s="76" t="e" cm="1">
        <f t="array" ref="DC1720">INDEX($K:$P,ROW(),MATCH(DC$3,$K$2:$P$2,0))/DC$5</f>
        <v>#N/A</v>
      </c>
      <c r="DD1720" s="76" t="e" cm="1">
        <f t="array" ref="DD1720">INDEX($K:$P,ROW(),MATCH(DD$3,$K$2:$P$2,0))/DD$5</f>
        <v>#N/A</v>
      </c>
      <c r="DE1720" s="76" t="e" cm="1">
        <f t="array" ref="DE1720">INDEX($K:$P,ROW(),MATCH(DE$3,$K$2:$P$2,0))/DE$5</f>
        <v>#N/A</v>
      </c>
      <c r="DF1720" s="76" t="e" cm="1">
        <f t="array" ref="DF1720">INDEX($K:$P,ROW(),MATCH(DF$3,$K$2:$P$2,0))/DF$5</f>
        <v>#N/A</v>
      </c>
      <c r="DG1720" s="76" t="e" cm="1">
        <f t="array" ref="DG1720">INDEX($K:$P,ROW(),MATCH(DG$3,$K$2:$P$2,0))/DG$5</f>
        <v>#N/A</v>
      </c>
      <c r="DH1720" s="76" t="e" cm="1">
        <f t="array" ref="DH1720">INDEX($K:$P,ROW(),MATCH(DH$3,$K$2:$P$2,0))/DH$5</f>
        <v>#N/A</v>
      </c>
      <c r="DI1720" s="76" t="e" cm="1">
        <f t="array" ref="DI1720">INDEX($K:$P,ROW(),MATCH(DI$3,$K$2:$P$2,0))/DI$5</f>
        <v>#N/A</v>
      </c>
      <c r="DJ1720" s="76" t="e" cm="1">
        <f t="array" ref="DJ1720">INDEX($K:$P,ROW(),MATCH(DJ$3,$K$2:$P$2,0))/DJ$5</f>
        <v>#N/A</v>
      </c>
      <c r="DK1720" s="76" t="e" cm="1">
        <f t="array" ref="DK1720">INDEX($K:$P,ROW(),MATCH(DK$3,$K$2:$P$2,0))/DK$5</f>
        <v>#N/A</v>
      </c>
      <c r="DL1720" s="76" t="e" cm="1">
        <f t="array" ref="DL1720">INDEX($K:$P,ROW(),MATCH(DL$3,$K$2:$P$2,0))/DL$5</f>
        <v>#N/A</v>
      </c>
    </row>
    <row r="1721" spans="1:116" x14ac:dyDescent="0.4">
      <c r="C1721" t="s">
        <v>80</v>
      </c>
      <c r="D1721" t="s">
        <v>764</v>
      </c>
      <c r="E1721" s="8" t="str">
        <f t="shared" si="2388"/>
        <v>1721 DCHC-S</v>
      </c>
      <c r="G1721" s="145" t="str">
        <f>"# of FTE's - "&amp;SUBSTITUTE(G1718,":","")</f>
        <v># of FTE's - Headcount - volume driven</v>
      </c>
      <c r="H1721" s="12"/>
      <c r="I1721" s="60"/>
      <c r="J1721" s="60"/>
      <c r="K1721" s="34">
        <f t="shared" ref="K1721:P1721" ca="1" si="2389">SUMIF($3:$3,K$2,1721:1721)</f>
        <v>720</v>
      </c>
      <c r="L1721" s="34">
        <f t="shared" ca="1" si="2389"/>
        <v>720</v>
      </c>
      <c r="M1721" s="34">
        <f t="shared" ca="1" si="2389"/>
        <v>720</v>
      </c>
      <c r="N1721" s="34">
        <f t="shared" ca="1" si="2389"/>
        <v>720</v>
      </c>
      <c r="O1721" s="34">
        <f t="shared" ca="1" si="2389"/>
        <v>720</v>
      </c>
      <c r="P1721" s="34">
        <f t="shared" ca="1" si="2389"/>
        <v>720</v>
      </c>
      <c r="R1721" s="15"/>
      <c r="S1721" s="76" cm="1">
        <f t="array" aca="1" ref="S1721" ca="1">ROUNDUP(INDIRECT(S1713)/S1720,0)</f>
        <v>60</v>
      </c>
      <c r="T1721" s="76" cm="1">
        <f t="array" aca="1" ref="T1721" ca="1">ROUNDUP(INDIRECT(T1713)/T1720,0)</f>
        <v>60</v>
      </c>
      <c r="U1721" s="76" cm="1">
        <f t="array" aca="1" ref="U1721" ca="1">ROUNDUP(INDIRECT(U1713)/U1720,0)</f>
        <v>60</v>
      </c>
      <c r="V1721" s="76" cm="1">
        <f t="array" aca="1" ref="V1721" ca="1">ROUNDUP(INDIRECT(V1713)/V1720,0)</f>
        <v>60</v>
      </c>
      <c r="W1721" s="76" cm="1">
        <f t="array" aca="1" ref="W1721" ca="1">ROUNDUP(INDIRECT(W1713)/W1720,0)</f>
        <v>60</v>
      </c>
      <c r="X1721" s="76" cm="1">
        <f t="array" aca="1" ref="X1721" ca="1">ROUNDUP(INDIRECT(X1713)/X1720,0)</f>
        <v>60</v>
      </c>
      <c r="Y1721" s="76" cm="1">
        <f t="array" aca="1" ref="Y1721" ca="1">ROUNDUP(INDIRECT(Y1713)/Y1720,0)</f>
        <v>60</v>
      </c>
      <c r="Z1721" s="76" cm="1">
        <f t="array" aca="1" ref="Z1721" ca="1">ROUNDUP(INDIRECT(Z1713)/Z1720,0)</f>
        <v>60</v>
      </c>
      <c r="AA1721" s="76" cm="1">
        <f t="array" aca="1" ref="AA1721" ca="1">ROUNDUP(INDIRECT(AA1713)/AA1720,0)</f>
        <v>60</v>
      </c>
      <c r="AB1721" s="76" cm="1">
        <f t="array" aca="1" ref="AB1721" ca="1">ROUNDUP(INDIRECT(AB1713)/AB1720,0)</f>
        <v>60</v>
      </c>
      <c r="AC1721" s="76" cm="1">
        <f t="array" aca="1" ref="AC1721" ca="1">ROUNDUP(INDIRECT(AC1713)/AC1720,0)</f>
        <v>60</v>
      </c>
      <c r="AD1721" s="76" cm="1">
        <f t="array" aca="1" ref="AD1721" ca="1">ROUNDUP(INDIRECT(AD1713)/AD1720,0)</f>
        <v>60</v>
      </c>
      <c r="AE1721" s="76" cm="1">
        <f t="array" aca="1" ref="AE1721" ca="1">ROUNDUP(INDIRECT(AE1713)/AE1720,0)</f>
        <v>60</v>
      </c>
      <c r="AF1721" s="76" cm="1">
        <f t="array" aca="1" ref="AF1721" ca="1">ROUNDUP(INDIRECT(AF1713)/AF1720,0)</f>
        <v>60</v>
      </c>
      <c r="AG1721" s="76" cm="1">
        <f t="array" aca="1" ref="AG1721" ca="1">ROUNDUP(INDIRECT(AG1713)/AG1720,0)</f>
        <v>60</v>
      </c>
      <c r="AH1721" s="76" cm="1">
        <f t="array" aca="1" ref="AH1721" ca="1">ROUNDUP(INDIRECT(AH1713)/AH1720,0)</f>
        <v>60</v>
      </c>
      <c r="AI1721" s="76" cm="1">
        <f t="array" aca="1" ref="AI1721" ca="1">ROUNDUP(INDIRECT(AI1713)/AI1720,0)</f>
        <v>60</v>
      </c>
      <c r="AJ1721" s="76" cm="1">
        <f t="array" aca="1" ref="AJ1721" ca="1">ROUNDUP(INDIRECT(AJ1713)/AJ1720,0)</f>
        <v>60</v>
      </c>
      <c r="AK1721" s="76" cm="1">
        <f t="array" aca="1" ref="AK1721" ca="1">ROUNDUP(INDIRECT(AK1713)/AK1720,0)</f>
        <v>60</v>
      </c>
      <c r="AL1721" s="76" cm="1">
        <f t="array" aca="1" ref="AL1721" ca="1">ROUNDUP(INDIRECT(AL1713)/AL1720,0)</f>
        <v>60</v>
      </c>
      <c r="AM1721" s="76" cm="1">
        <f t="array" aca="1" ref="AM1721" ca="1">ROUNDUP(INDIRECT(AM1713)/AM1720,0)</f>
        <v>60</v>
      </c>
      <c r="AN1721" s="76" cm="1">
        <f t="array" aca="1" ref="AN1721" ca="1">ROUNDUP(INDIRECT(AN1713)/AN1720,0)</f>
        <v>60</v>
      </c>
      <c r="AO1721" s="76" cm="1">
        <f t="array" aca="1" ref="AO1721" ca="1">ROUNDUP(INDIRECT(AO1713)/AO1720,0)</f>
        <v>60</v>
      </c>
      <c r="AP1721" s="76" cm="1">
        <f t="array" aca="1" ref="AP1721" ca="1">ROUNDUP(INDIRECT(AP1713)/AP1720,0)</f>
        <v>60</v>
      </c>
      <c r="AQ1721" s="76" cm="1">
        <f t="array" aca="1" ref="AQ1721" ca="1">ROUNDUP(INDIRECT(AQ1713)/AQ1720,0)</f>
        <v>60</v>
      </c>
      <c r="AR1721" s="76" cm="1">
        <f t="array" aca="1" ref="AR1721" ca="1">ROUNDUP(INDIRECT(AR1713)/AR1720,0)</f>
        <v>60</v>
      </c>
      <c r="AS1721" s="76" cm="1">
        <f t="array" aca="1" ref="AS1721" ca="1">ROUNDUP(INDIRECT(AS1713)/AS1720,0)</f>
        <v>60</v>
      </c>
      <c r="AT1721" s="76" cm="1">
        <f t="array" aca="1" ref="AT1721" ca="1">ROUNDUP(INDIRECT(AT1713)/AT1720,0)</f>
        <v>60</v>
      </c>
      <c r="AU1721" s="76" cm="1">
        <f t="array" aca="1" ref="AU1721" ca="1">ROUNDUP(INDIRECT(AU1713)/AU1720,0)</f>
        <v>60</v>
      </c>
      <c r="AV1721" s="76" cm="1">
        <f t="array" aca="1" ref="AV1721" ca="1">ROUNDUP(INDIRECT(AV1713)/AV1720,0)</f>
        <v>60</v>
      </c>
      <c r="AW1721" s="76" cm="1">
        <f t="array" aca="1" ref="AW1721" ca="1">ROUNDUP(INDIRECT(AW1713)/AW1720,0)</f>
        <v>60</v>
      </c>
      <c r="AX1721" s="76" cm="1">
        <f t="array" aca="1" ref="AX1721" ca="1">ROUNDUP(INDIRECT(AX1713)/AX1720,0)</f>
        <v>60</v>
      </c>
      <c r="AY1721" s="76" cm="1">
        <f t="array" aca="1" ref="AY1721" ca="1">ROUNDUP(INDIRECT(AY1713)/AY1720,0)</f>
        <v>60</v>
      </c>
      <c r="AZ1721" s="76" cm="1">
        <f t="array" aca="1" ref="AZ1721" ca="1">ROUNDUP(INDIRECT(AZ1713)/AZ1720,0)</f>
        <v>60</v>
      </c>
      <c r="BA1721" s="76" cm="1">
        <f t="array" aca="1" ref="BA1721" ca="1">ROUNDUP(INDIRECT(BA1713)/BA1720,0)</f>
        <v>60</v>
      </c>
      <c r="BB1721" s="76" cm="1">
        <f t="array" aca="1" ref="BB1721" ca="1">ROUNDUP(INDIRECT(BB1713)/BB1720,0)</f>
        <v>60</v>
      </c>
      <c r="BC1721" s="76" cm="1">
        <f t="array" aca="1" ref="BC1721" ca="1">ROUNDUP(INDIRECT(BC1713)/BC1720,0)</f>
        <v>60</v>
      </c>
      <c r="BD1721" s="76" cm="1">
        <f t="array" aca="1" ref="BD1721" ca="1">ROUNDUP(INDIRECT(BD1713)/BD1720,0)</f>
        <v>60</v>
      </c>
      <c r="BE1721" s="76" cm="1">
        <f t="array" aca="1" ref="BE1721" ca="1">ROUNDUP(INDIRECT(BE1713)/BE1720,0)</f>
        <v>60</v>
      </c>
      <c r="BF1721" s="76" cm="1">
        <f t="array" aca="1" ref="BF1721" ca="1">ROUNDUP(INDIRECT(BF1713)/BF1720,0)</f>
        <v>60</v>
      </c>
      <c r="BG1721" s="76" cm="1">
        <f t="array" aca="1" ref="BG1721" ca="1">ROUNDUP(INDIRECT(BG1713)/BG1720,0)</f>
        <v>60</v>
      </c>
      <c r="BH1721" s="76" cm="1">
        <f t="array" aca="1" ref="BH1721" ca="1">ROUNDUP(INDIRECT(BH1713)/BH1720,0)</f>
        <v>60</v>
      </c>
      <c r="BI1721" s="76" cm="1">
        <f t="array" aca="1" ref="BI1721" ca="1">ROUNDUP(INDIRECT(BI1713)/BI1720,0)</f>
        <v>60</v>
      </c>
      <c r="BJ1721" s="76" cm="1">
        <f t="array" aca="1" ref="BJ1721" ca="1">ROUNDUP(INDIRECT(BJ1713)/BJ1720,0)</f>
        <v>60</v>
      </c>
      <c r="BK1721" s="76" cm="1">
        <f t="array" aca="1" ref="BK1721" ca="1">ROUNDUP(INDIRECT(BK1713)/BK1720,0)</f>
        <v>60</v>
      </c>
      <c r="BL1721" s="76" cm="1">
        <f t="array" aca="1" ref="BL1721" ca="1">ROUNDUP(INDIRECT(BL1713)/BL1720,0)</f>
        <v>60</v>
      </c>
      <c r="BM1721" s="76" cm="1">
        <f t="array" aca="1" ref="BM1721" ca="1">ROUNDUP(INDIRECT(BM1713)/BM1720,0)</f>
        <v>60</v>
      </c>
      <c r="BN1721" s="76" cm="1">
        <f t="array" aca="1" ref="BN1721" ca="1">ROUNDUP(INDIRECT(BN1713)/BN1720,0)</f>
        <v>60</v>
      </c>
      <c r="BO1721" s="76" cm="1">
        <f t="array" aca="1" ref="BO1721" ca="1">ROUNDUP(INDIRECT(BO1713)/BO1720,0)</f>
        <v>60</v>
      </c>
      <c r="BP1721" s="76" cm="1">
        <f t="array" aca="1" ref="BP1721" ca="1">ROUNDUP(INDIRECT(BP1713)/BP1720,0)</f>
        <v>60</v>
      </c>
      <c r="BQ1721" s="76" cm="1">
        <f t="array" aca="1" ref="BQ1721" ca="1">ROUNDUP(INDIRECT(BQ1713)/BQ1720,0)</f>
        <v>60</v>
      </c>
      <c r="BR1721" s="76" cm="1">
        <f t="array" aca="1" ref="BR1721" ca="1">ROUNDUP(INDIRECT(BR1713)/BR1720,0)</f>
        <v>60</v>
      </c>
      <c r="BS1721" s="76" cm="1">
        <f t="array" aca="1" ref="BS1721" ca="1">ROUNDUP(INDIRECT(BS1713)/BS1720,0)</f>
        <v>60</v>
      </c>
      <c r="BT1721" s="76" cm="1">
        <f t="array" aca="1" ref="BT1721" ca="1">ROUNDUP(INDIRECT(BT1713)/BT1720,0)</f>
        <v>60</v>
      </c>
      <c r="BU1721" s="76" cm="1">
        <f t="array" aca="1" ref="BU1721" ca="1">ROUNDUP(INDIRECT(BU1713)/BU1720,0)</f>
        <v>60</v>
      </c>
      <c r="BV1721" s="76" cm="1">
        <f t="array" aca="1" ref="BV1721" ca="1">ROUNDUP(INDIRECT(BV1713)/BV1720,0)</f>
        <v>60</v>
      </c>
      <c r="BW1721" s="76" cm="1">
        <f t="array" aca="1" ref="BW1721" ca="1">ROUNDUP(INDIRECT(BW1713)/BW1720,0)</f>
        <v>60</v>
      </c>
      <c r="BX1721" s="76" cm="1">
        <f t="array" aca="1" ref="BX1721" ca="1">ROUNDUP(INDIRECT(BX1713)/BX1720,0)</f>
        <v>60</v>
      </c>
      <c r="BY1721" s="76" cm="1">
        <f t="array" aca="1" ref="BY1721" ca="1">ROUNDUP(INDIRECT(BY1713)/BY1720,0)</f>
        <v>60</v>
      </c>
      <c r="BZ1721" s="76" cm="1">
        <f t="array" aca="1" ref="BZ1721" ca="1">ROUNDUP(INDIRECT(BZ1713)/BZ1720,0)</f>
        <v>60</v>
      </c>
      <c r="CA1721" s="76" cm="1">
        <f t="array" aca="1" ref="CA1721" ca="1">ROUNDUP(INDIRECT(CA1713)/CA1720,0)</f>
        <v>60</v>
      </c>
      <c r="CB1721" s="76" cm="1">
        <f t="array" aca="1" ref="CB1721" ca="1">ROUNDUP(INDIRECT(CB1713)/CB1720,0)</f>
        <v>60</v>
      </c>
      <c r="CC1721" s="76" cm="1">
        <f t="array" aca="1" ref="CC1721" ca="1">ROUNDUP(INDIRECT(CC1713)/CC1720,0)</f>
        <v>60</v>
      </c>
      <c r="CD1721" s="76" cm="1">
        <f t="array" aca="1" ref="CD1721" ca="1">ROUNDUP(INDIRECT(CD1713)/CD1720,0)</f>
        <v>60</v>
      </c>
      <c r="CE1721" s="76" cm="1">
        <f t="array" aca="1" ref="CE1721" ca="1">ROUNDUP(INDIRECT(CE1713)/CE1720,0)</f>
        <v>60</v>
      </c>
      <c r="CF1721" s="76" cm="1">
        <f t="array" aca="1" ref="CF1721" ca="1">ROUNDUP(INDIRECT(CF1713)/CF1720,0)</f>
        <v>60</v>
      </c>
      <c r="CG1721" s="76" cm="1">
        <f t="array" aca="1" ref="CG1721" ca="1">ROUNDUP(INDIRECT(CG1713)/CG1720,0)</f>
        <v>60</v>
      </c>
      <c r="CH1721" s="76" cm="1">
        <f t="array" aca="1" ref="CH1721" ca="1">ROUNDUP(INDIRECT(CH1713)/CH1720,0)</f>
        <v>60</v>
      </c>
      <c r="CI1721" s="76" cm="1">
        <f t="array" aca="1" ref="CI1721" ca="1">ROUNDUP(INDIRECT(CI1713)/CI1720,0)</f>
        <v>60</v>
      </c>
      <c r="CJ1721" s="76" cm="1">
        <f t="array" aca="1" ref="CJ1721" ca="1">ROUNDUP(INDIRECT(CJ1713)/CJ1720,0)</f>
        <v>60</v>
      </c>
      <c r="CK1721" s="76" cm="1">
        <f t="array" aca="1" ref="CK1721" ca="1">ROUNDUP(INDIRECT(CK1713)/CK1720,0)</f>
        <v>60</v>
      </c>
      <c r="CL1721" s="76" cm="1">
        <f t="array" aca="1" ref="CL1721" ca="1">ROUNDUP(INDIRECT(CL1713)/CL1720,0)</f>
        <v>60</v>
      </c>
      <c r="CM1721" s="76" t="e" cm="1">
        <f t="array" aca="1" ref="CM1721" ca="1">ROUNDUP(INDIRECT(CM1713)/CM1720,0)</f>
        <v>#REF!</v>
      </c>
      <c r="CN1721" s="76" t="e" cm="1">
        <f t="array" aca="1" ref="CN1721" ca="1">ROUNDUP(INDIRECT(CN1713)/CN1720,0)</f>
        <v>#REF!</v>
      </c>
      <c r="CO1721" s="76" t="e" cm="1">
        <f t="array" aca="1" ref="CO1721" ca="1">ROUNDUP(INDIRECT(CO1713)/CO1720,0)</f>
        <v>#N/A</v>
      </c>
      <c r="CP1721" s="76" t="e" cm="1">
        <f t="array" aca="1" ref="CP1721" ca="1">ROUNDUP(INDIRECT(CP1713)/CP1720,0)</f>
        <v>#N/A</v>
      </c>
      <c r="CQ1721" s="76" t="e" cm="1">
        <f t="array" aca="1" ref="CQ1721" ca="1">ROUNDUP(INDIRECT(CQ1713)/CQ1720,0)</f>
        <v>#N/A</v>
      </c>
      <c r="CR1721" s="76" t="e" cm="1">
        <f t="array" aca="1" ref="CR1721" ca="1">ROUNDUP(INDIRECT(CR1713)/CR1720,0)</f>
        <v>#N/A</v>
      </c>
      <c r="CS1721" s="76" t="e" cm="1">
        <f t="array" aca="1" ref="CS1721" ca="1">ROUNDUP(INDIRECT(CS1713)/CS1720,0)</f>
        <v>#N/A</v>
      </c>
      <c r="CT1721" s="76" t="e" cm="1">
        <f t="array" aca="1" ref="CT1721" ca="1">ROUNDUP(INDIRECT(CT1713)/CT1720,0)</f>
        <v>#N/A</v>
      </c>
      <c r="CU1721" s="76" t="e" cm="1">
        <f t="array" aca="1" ref="CU1721" ca="1">ROUNDUP(INDIRECT(CU1713)/CU1720,0)</f>
        <v>#N/A</v>
      </c>
      <c r="CV1721" s="76" t="e" cm="1">
        <f t="array" aca="1" ref="CV1721" ca="1">ROUNDUP(INDIRECT(CV1713)/CV1720,0)</f>
        <v>#N/A</v>
      </c>
      <c r="CW1721" s="76" t="e" cm="1">
        <f t="array" aca="1" ref="CW1721" ca="1">ROUNDUP(INDIRECT(CW1713)/CW1720,0)</f>
        <v>#N/A</v>
      </c>
      <c r="CX1721" s="76" t="e" cm="1">
        <f t="array" aca="1" ref="CX1721" ca="1">ROUNDUP(INDIRECT(CX1713)/CX1720,0)</f>
        <v>#N/A</v>
      </c>
      <c r="CY1721" s="76" t="e" cm="1">
        <f t="array" aca="1" ref="CY1721" ca="1">ROUNDUP(INDIRECT(CY1713)/CY1720,0)</f>
        <v>#N/A</v>
      </c>
      <c r="CZ1721" s="76" t="e" cm="1">
        <f t="array" aca="1" ref="CZ1721" ca="1">ROUNDUP(INDIRECT(CZ1713)/CZ1720,0)</f>
        <v>#N/A</v>
      </c>
      <c r="DA1721" s="76" t="e" cm="1">
        <f t="array" aca="1" ref="DA1721" ca="1">ROUNDUP(INDIRECT(DA1713)/DA1720,0)</f>
        <v>#N/A</v>
      </c>
      <c r="DB1721" s="76" t="e" cm="1">
        <f t="array" aca="1" ref="DB1721" ca="1">ROUNDUP(INDIRECT(DB1713)/DB1720,0)</f>
        <v>#N/A</v>
      </c>
      <c r="DC1721" s="76" t="e" cm="1">
        <f t="array" aca="1" ref="DC1721" ca="1">ROUNDUP(INDIRECT(DC1713)/DC1720,0)</f>
        <v>#N/A</v>
      </c>
      <c r="DD1721" s="76" t="e" cm="1">
        <f t="array" aca="1" ref="DD1721" ca="1">ROUNDUP(INDIRECT(DD1713)/DD1720,0)</f>
        <v>#N/A</v>
      </c>
      <c r="DE1721" s="76" t="e" cm="1">
        <f t="array" aca="1" ref="DE1721" ca="1">ROUNDUP(INDIRECT(DE1713)/DE1720,0)</f>
        <v>#N/A</v>
      </c>
      <c r="DF1721" s="76" t="e" cm="1">
        <f t="array" aca="1" ref="DF1721" ca="1">ROUNDUP(INDIRECT(DF1713)/DF1720,0)</f>
        <v>#N/A</v>
      </c>
      <c r="DG1721" s="76" t="e" cm="1">
        <f t="array" aca="1" ref="DG1721" ca="1">ROUNDUP(INDIRECT(DG1713)/DG1720,0)</f>
        <v>#N/A</v>
      </c>
      <c r="DH1721" s="76" t="e" cm="1">
        <f t="array" aca="1" ref="DH1721" ca="1">ROUNDUP(INDIRECT(DH1713)/DH1720,0)</f>
        <v>#N/A</v>
      </c>
      <c r="DI1721" s="76" t="e" cm="1">
        <f t="array" aca="1" ref="DI1721" ca="1">ROUNDUP(INDIRECT(DI1713)/DI1720,0)</f>
        <v>#N/A</v>
      </c>
      <c r="DJ1721" s="76" t="e" cm="1">
        <f t="array" aca="1" ref="DJ1721" ca="1">ROUNDUP(INDIRECT(DJ1713)/DJ1720,0)</f>
        <v>#N/A</v>
      </c>
      <c r="DK1721" s="76" t="e" cm="1">
        <f t="array" aca="1" ref="DK1721" ca="1">ROUNDUP(INDIRECT(DK1713)/DK1720,0)</f>
        <v>#N/A</v>
      </c>
      <c r="DL1721" s="76" t="e" cm="1">
        <f t="array" aca="1" ref="DL1721" ca="1">ROUNDUP(INDIRECT(DL1713)/DL1720,0)</f>
        <v>#N/A</v>
      </c>
    </row>
    <row r="1722" spans="1:116" x14ac:dyDescent="0.4">
      <c r="B1722" t="str">
        <f>E1722</f>
        <v>1722 DCHC-S</v>
      </c>
      <c r="D1722" t="s">
        <v>764</v>
      </c>
      <c r="E1722" s="8" t="str">
        <f t="shared" si="2388"/>
        <v>1722 DCHC-S</v>
      </c>
      <c r="G1722" s="145" t="s">
        <v>185</v>
      </c>
      <c r="H1722" s="12"/>
      <c r="I1722" s="60"/>
      <c r="J1722" s="60"/>
      <c r="K1722" s="18">
        <v>50000</v>
      </c>
      <c r="L1722" s="18">
        <v>50000</v>
      </c>
      <c r="M1722" s="18">
        <v>50000</v>
      </c>
      <c r="N1722" s="18">
        <v>50000</v>
      </c>
      <c r="O1722" s="18">
        <v>50000</v>
      </c>
      <c r="P1722" s="18">
        <v>50000</v>
      </c>
      <c r="R1722" s="19"/>
      <c r="S1722" s="147" cm="1">
        <f t="array" ref="S1722">INDEX($K:$P,ROW(),MATCH(S$3,$K$2:$P$2,0))/12</f>
        <v>4166.666666666667</v>
      </c>
      <c r="T1722" s="147" cm="1">
        <f t="array" ref="T1722">INDEX($K:$P,ROW(),MATCH(T$3,$K$2:$P$2,0))/12</f>
        <v>4166.666666666667</v>
      </c>
      <c r="U1722" s="147" cm="1">
        <f t="array" ref="U1722">INDEX($K:$P,ROW(),MATCH(U$3,$K$2:$P$2,0))/12</f>
        <v>4166.666666666667</v>
      </c>
      <c r="V1722" s="147" cm="1">
        <f t="array" ref="V1722">INDEX($K:$P,ROW(),MATCH(V$3,$K$2:$P$2,0))/12</f>
        <v>4166.666666666667</v>
      </c>
      <c r="W1722" s="147" cm="1">
        <f t="array" ref="W1722">INDEX($K:$P,ROW(),MATCH(W$3,$K$2:$P$2,0))/12</f>
        <v>4166.666666666667</v>
      </c>
      <c r="X1722" s="147" cm="1">
        <f t="array" ref="X1722">INDEX($K:$P,ROW(),MATCH(X$3,$K$2:$P$2,0))/12</f>
        <v>4166.666666666667</v>
      </c>
      <c r="Y1722" s="147" cm="1">
        <f t="array" ref="Y1722">INDEX($K:$P,ROW(),MATCH(Y$3,$K$2:$P$2,0))/12</f>
        <v>4166.666666666667</v>
      </c>
      <c r="Z1722" s="147" cm="1">
        <f t="array" ref="Z1722">INDEX($K:$P,ROW(),MATCH(Z$3,$K$2:$P$2,0))/12</f>
        <v>4166.666666666667</v>
      </c>
      <c r="AA1722" s="147" cm="1">
        <f t="array" ref="AA1722">INDEX($K:$P,ROW(),MATCH(AA$3,$K$2:$P$2,0))/12</f>
        <v>4166.666666666667</v>
      </c>
      <c r="AB1722" s="147" cm="1">
        <f t="array" ref="AB1722">INDEX($K:$P,ROW(),MATCH(AB$3,$K$2:$P$2,0))/12</f>
        <v>4166.666666666667</v>
      </c>
      <c r="AC1722" s="147" cm="1">
        <f t="array" ref="AC1722">INDEX($K:$P,ROW(),MATCH(AC$3,$K$2:$P$2,0))/12</f>
        <v>4166.666666666667</v>
      </c>
      <c r="AD1722" s="147" cm="1">
        <f t="array" ref="AD1722">INDEX($K:$P,ROW(),MATCH(AD$3,$K$2:$P$2,0))/12</f>
        <v>4166.666666666667</v>
      </c>
      <c r="AE1722" s="147" cm="1">
        <f t="array" ref="AE1722">INDEX($K:$P,ROW(),MATCH(AE$3,$K$2:$P$2,0))/12</f>
        <v>4166.666666666667</v>
      </c>
      <c r="AF1722" s="147" cm="1">
        <f t="array" ref="AF1722">INDEX($K:$P,ROW(),MATCH(AF$3,$K$2:$P$2,0))/12</f>
        <v>4166.666666666667</v>
      </c>
      <c r="AG1722" s="147" cm="1">
        <f t="array" ref="AG1722">INDEX($K:$P,ROW(),MATCH(AG$3,$K$2:$P$2,0))/12</f>
        <v>4166.666666666667</v>
      </c>
      <c r="AH1722" s="147" cm="1">
        <f t="array" ref="AH1722">INDEX($K:$P,ROW(),MATCH(AH$3,$K$2:$P$2,0))/12</f>
        <v>4166.666666666667</v>
      </c>
      <c r="AI1722" s="147" cm="1">
        <f t="array" ref="AI1722">INDEX($K:$P,ROW(),MATCH(AI$3,$K$2:$P$2,0))/12</f>
        <v>4166.666666666667</v>
      </c>
      <c r="AJ1722" s="147" cm="1">
        <f t="array" ref="AJ1722">INDEX($K:$P,ROW(),MATCH(AJ$3,$K$2:$P$2,0))/12</f>
        <v>4166.666666666667</v>
      </c>
      <c r="AK1722" s="147" cm="1">
        <f t="array" ref="AK1722">INDEX($K:$P,ROW(),MATCH(AK$3,$K$2:$P$2,0))/12</f>
        <v>4166.666666666667</v>
      </c>
      <c r="AL1722" s="147" cm="1">
        <f t="array" ref="AL1722">INDEX($K:$P,ROW(),MATCH(AL$3,$K$2:$P$2,0))/12</f>
        <v>4166.666666666667</v>
      </c>
      <c r="AM1722" s="147" cm="1">
        <f t="array" ref="AM1722">INDEX($K:$P,ROW(),MATCH(AM$3,$K$2:$P$2,0))/12</f>
        <v>4166.666666666667</v>
      </c>
      <c r="AN1722" s="147" cm="1">
        <f t="array" ref="AN1722">INDEX($K:$P,ROW(),MATCH(AN$3,$K$2:$P$2,0))/12</f>
        <v>4166.666666666667</v>
      </c>
      <c r="AO1722" s="147" cm="1">
        <f t="array" ref="AO1722">INDEX($K:$P,ROW(),MATCH(AO$3,$K$2:$P$2,0))/12</f>
        <v>4166.666666666667</v>
      </c>
      <c r="AP1722" s="147" cm="1">
        <f t="array" ref="AP1722">INDEX($K:$P,ROW(),MATCH(AP$3,$K$2:$P$2,0))/12</f>
        <v>4166.666666666667</v>
      </c>
      <c r="AQ1722" s="147" cm="1">
        <f t="array" ref="AQ1722">INDEX($K:$P,ROW(),MATCH(AQ$3,$K$2:$P$2,0))/12</f>
        <v>4166.666666666667</v>
      </c>
      <c r="AR1722" s="147" cm="1">
        <f t="array" ref="AR1722">INDEX($K:$P,ROW(),MATCH(AR$3,$K$2:$P$2,0))/12</f>
        <v>4166.666666666667</v>
      </c>
      <c r="AS1722" s="147" cm="1">
        <f t="array" ref="AS1722">INDEX($K:$P,ROW(),MATCH(AS$3,$K$2:$P$2,0))/12</f>
        <v>4166.666666666667</v>
      </c>
      <c r="AT1722" s="147" cm="1">
        <f t="array" ref="AT1722">INDEX($K:$P,ROW(),MATCH(AT$3,$K$2:$P$2,0))/12</f>
        <v>4166.666666666667</v>
      </c>
      <c r="AU1722" s="147" cm="1">
        <f t="array" ref="AU1722">INDEX($K:$P,ROW(),MATCH(AU$3,$K$2:$P$2,0))/12</f>
        <v>4166.666666666667</v>
      </c>
      <c r="AV1722" s="147" cm="1">
        <f t="array" ref="AV1722">INDEX($K:$P,ROW(),MATCH(AV$3,$K$2:$P$2,0))/12</f>
        <v>4166.666666666667</v>
      </c>
      <c r="AW1722" s="147" cm="1">
        <f t="array" ref="AW1722">INDEX($K:$P,ROW(),MATCH(AW$3,$K$2:$P$2,0))/12</f>
        <v>4166.666666666667</v>
      </c>
      <c r="AX1722" s="147" cm="1">
        <f t="array" ref="AX1722">INDEX($K:$P,ROW(),MATCH(AX$3,$K$2:$P$2,0))/12</f>
        <v>4166.666666666667</v>
      </c>
      <c r="AY1722" s="147" cm="1">
        <f t="array" ref="AY1722">INDEX($K:$P,ROW(),MATCH(AY$3,$K$2:$P$2,0))/12</f>
        <v>4166.666666666667</v>
      </c>
      <c r="AZ1722" s="147" cm="1">
        <f t="array" ref="AZ1722">INDEX($K:$P,ROW(),MATCH(AZ$3,$K$2:$P$2,0))/12</f>
        <v>4166.666666666667</v>
      </c>
      <c r="BA1722" s="147" cm="1">
        <f t="array" ref="BA1722">INDEX($K:$P,ROW(),MATCH(BA$3,$K$2:$P$2,0))/12</f>
        <v>4166.666666666667</v>
      </c>
      <c r="BB1722" s="147" cm="1">
        <f t="array" ref="BB1722">INDEX($K:$P,ROW(),MATCH(BB$3,$K$2:$P$2,0))/12</f>
        <v>4166.666666666667</v>
      </c>
      <c r="BC1722" s="147" cm="1">
        <f t="array" ref="BC1722">INDEX($K:$P,ROW(),MATCH(BC$3,$K$2:$P$2,0))/12</f>
        <v>4166.666666666667</v>
      </c>
      <c r="BD1722" s="147" cm="1">
        <f t="array" ref="BD1722">INDEX($K:$P,ROW(),MATCH(BD$3,$K$2:$P$2,0))/12</f>
        <v>4166.666666666667</v>
      </c>
      <c r="BE1722" s="147" cm="1">
        <f t="array" ref="BE1722">INDEX($K:$P,ROW(),MATCH(BE$3,$K$2:$P$2,0))/12</f>
        <v>4166.666666666667</v>
      </c>
      <c r="BF1722" s="147" cm="1">
        <f t="array" ref="BF1722">INDEX($K:$P,ROW(),MATCH(BF$3,$K$2:$P$2,0))/12</f>
        <v>4166.666666666667</v>
      </c>
      <c r="BG1722" s="147" cm="1">
        <f t="array" ref="BG1722">INDEX($K:$P,ROW(),MATCH(BG$3,$K$2:$P$2,0))/12</f>
        <v>4166.666666666667</v>
      </c>
      <c r="BH1722" s="147" cm="1">
        <f t="array" ref="BH1722">INDEX($K:$P,ROW(),MATCH(BH$3,$K$2:$P$2,0))/12</f>
        <v>4166.666666666667</v>
      </c>
      <c r="BI1722" s="147" cm="1">
        <f t="array" ref="BI1722">INDEX($K:$P,ROW(),MATCH(BI$3,$K$2:$P$2,0))/12</f>
        <v>4166.666666666667</v>
      </c>
      <c r="BJ1722" s="147" cm="1">
        <f t="array" ref="BJ1722">INDEX($K:$P,ROW(),MATCH(BJ$3,$K$2:$P$2,0))/12</f>
        <v>4166.666666666667</v>
      </c>
      <c r="BK1722" s="147" cm="1">
        <f t="array" ref="BK1722">INDEX($K:$P,ROW(),MATCH(BK$3,$K$2:$P$2,0))/12</f>
        <v>4166.666666666667</v>
      </c>
      <c r="BL1722" s="147" cm="1">
        <f t="array" ref="BL1722">INDEX($K:$P,ROW(),MATCH(BL$3,$K$2:$P$2,0))/12</f>
        <v>4166.666666666667</v>
      </c>
      <c r="BM1722" s="147" cm="1">
        <f t="array" ref="BM1722">INDEX($K:$P,ROW(),MATCH(BM$3,$K$2:$P$2,0))/12</f>
        <v>4166.666666666667</v>
      </c>
      <c r="BN1722" s="147" cm="1">
        <f t="array" ref="BN1722">INDEX($K:$P,ROW(),MATCH(BN$3,$K$2:$P$2,0))/12</f>
        <v>4166.666666666667</v>
      </c>
      <c r="BO1722" s="147" cm="1">
        <f t="array" ref="BO1722">INDEX($K:$P,ROW(),MATCH(BO$3,$K$2:$P$2,0))/12</f>
        <v>4166.666666666667</v>
      </c>
      <c r="BP1722" s="147" cm="1">
        <f t="array" ref="BP1722">INDEX($K:$P,ROW(),MATCH(BP$3,$K$2:$P$2,0))/12</f>
        <v>4166.666666666667</v>
      </c>
      <c r="BQ1722" s="147" cm="1">
        <f t="array" ref="BQ1722">INDEX($K:$P,ROW(),MATCH(BQ$3,$K$2:$P$2,0))/12</f>
        <v>4166.666666666667</v>
      </c>
      <c r="BR1722" s="147" cm="1">
        <f t="array" ref="BR1722">INDEX($K:$P,ROW(),MATCH(BR$3,$K$2:$P$2,0))/12</f>
        <v>4166.666666666667</v>
      </c>
      <c r="BS1722" s="147" cm="1">
        <f t="array" ref="BS1722">INDEX($K:$P,ROW(),MATCH(BS$3,$K$2:$P$2,0))/12</f>
        <v>4166.666666666667</v>
      </c>
      <c r="BT1722" s="147" cm="1">
        <f t="array" ref="BT1722">INDEX($K:$P,ROW(),MATCH(BT$3,$K$2:$P$2,0))/12</f>
        <v>4166.666666666667</v>
      </c>
      <c r="BU1722" s="147" cm="1">
        <f t="array" ref="BU1722">INDEX($K:$P,ROW(),MATCH(BU$3,$K$2:$P$2,0))/12</f>
        <v>4166.666666666667</v>
      </c>
      <c r="BV1722" s="147" cm="1">
        <f t="array" ref="BV1722">INDEX($K:$P,ROW(),MATCH(BV$3,$K$2:$P$2,0))/12</f>
        <v>4166.666666666667</v>
      </c>
      <c r="BW1722" s="147" cm="1">
        <f t="array" ref="BW1722">INDEX($K:$P,ROW(),MATCH(BW$3,$K$2:$P$2,0))/12</f>
        <v>4166.666666666667</v>
      </c>
      <c r="BX1722" s="147" cm="1">
        <f t="array" ref="BX1722">INDEX($K:$P,ROW(),MATCH(BX$3,$K$2:$P$2,0))/12</f>
        <v>4166.666666666667</v>
      </c>
      <c r="BY1722" s="147" cm="1">
        <f t="array" ref="BY1722">INDEX($K:$P,ROW(),MATCH(BY$3,$K$2:$P$2,0))/12</f>
        <v>4166.666666666667</v>
      </c>
      <c r="BZ1722" s="147" cm="1">
        <f t="array" ref="BZ1722">INDEX($K:$P,ROW(),MATCH(BZ$3,$K$2:$P$2,0))/12</f>
        <v>4166.666666666667</v>
      </c>
      <c r="CA1722" s="147" cm="1">
        <f t="array" ref="CA1722">INDEX($K:$P,ROW(),MATCH(CA$3,$K$2:$P$2,0))/12</f>
        <v>4166.666666666667</v>
      </c>
      <c r="CB1722" s="147" cm="1">
        <f t="array" ref="CB1722">INDEX($K:$P,ROW(),MATCH(CB$3,$K$2:$P$2,0))/12</f>
        <v>4166.666666666667</v>
      </c>
      <c r="CC1722" s="147" cm="1">
        <f t="array" ref="CC1722">INDEX($K:$P,ROW(),MATCH(CC$3,$K$2:$P$2,0))/12</f>
        <v>4166.666666666667</v>
      </c>
      <c r="CD1722" s="147" cm="1">
        <f t="array" ref="CD1722">INDEX($K:$P,ROW(),MATCH(CD$3,$K$2:$P$2,0))/12</f>
        <v>4166.666666666667</v>
      </c>
      <c r="CE1722" s="147" cm="1">
        <f t="array" ref="CE1722">INDEX($K:$P,ROW(),MATCH(CE$3,$K$2:$P$2,0))/12</f>
        <v>4166.666666666667</v>
      </c>
      <c r="CF1722" s="147" cm="1">
        <f t="array" ref="CF1722">INDEX($K:$P,ROW(),MATCH(CF$3,$K$2:$P$2,0))/12</f>
        <v>4166.666666666667</v>
      </c>
      <c r="CG1722" s="147" cm="1">
        <f t="array" ref="CG1722">INDEX($K:$P,ROW(),MATCH(CG$3,$K$2:$P$2,0))/12</f>
        <v>4166.666666666667</v>
      </c>
      <c r="CH1722" s="147" cm="1">
        <f t="array" ref="CH1722">INDEX($K:$P,ROW(),MATCH(CH$3,$K$2:$P$2,0))/12</f>
        <v>4166.666666666667</v>
      </c>
      <c r="CI1722" s="147" cm="1">
        <f t="array" ref="CI1722">INDEX($K:$P,ROW(),MATCH(CI$3,$K$2:$P$2,0))/12</f>
        <v>4166.666666666667</v>
      </c>
      <c r="CJ1722" s="147" cm="1">
        <f t="array" ref="CJ1722">INDEX($K:$P,ROW(),MATCH(CJ$3,$K$2:$P$2,0))/12</f>
        <v>4166.666666666667</v>
      </c>
      <c r="CK1722" s="147" cm="1">
        <f t="array" ref="CK1722">INDEX($K:$P,ROW(),MATCH(CK$3,$K$2:$P$2,0))/12</f>
        <v>4166.666666666667</v>
      </c>
      <c r="CL1722" s="147" cm="1">
        <f t="array" ref="CL1722">INDEX($K:$P,ROW(),MATCH(CL$3,$K$2:$P$2,0))/12</f>
        <v>4166.666666666667</v>
      </c>
      <c r="CN1722" s="60"/>
      <c r="CO1722" s="147" t="e" cm="1">
        <f t="array" ref="CO1722">INDEX($K:$P,ROW(),MATCH(CO$3,$K$2:$P$2,0))/CO$5</f>
        <v>#N/A</v>
      </c>
      <c r="CP1722" s="147" t="e" cm="1">
        <f t="array" ref="CP1722">INDEX($K:$P,ROW(),MATCH(CP$3,$K$2:$P$2,0))/CP$5</f>
        <v>#N/A</v>
      </c>
      <c r="CQ1722" s="147" t="e" cm="1">
        <f t="array" ref="CQ1722">INDEX($K:$P,ROW(),MATCH(CQ$3,$K$2:$P$2,0))/CQ$5</f>
        <v>#N/A</v>
      </c>
      <c r="CR1722" s="147" t="e" cm="1">
        <f t="array" ref="CR1722">INDEX($K:$P,ROW(),MATCH(CR$3,$K$2:$P$2,0))/CR$5</f>
        <v>#N/A</v>
      </c>
      <c r="CS1722" s="147" t="e" cm="1">
        <f t="array" ref="CS1722">INDEX($K:$P,ROW(),MATCH(CS$3,$K$2:$P$2,0))/CS$5</f>
        <v>#N/A</v>
      </c>
      <c r="CT1722" s="147" t="e" cm="1">
        <f t="array" ref="CT1722">INDEX($K:$P,ROW(),MATCH(CT$3,$K$2:$P$2,0))/CT$5</f>
        <v>#N/A</v>
      </c>
      <c r="CU1722" s="147" t="e" cm="1">
        <f t="array" ref="CU1722">INDEX($K:$P,ROW(),MATCH(CU$3,$K$2:$P$2,0))/CU$5</f>
        <v>#N/A</v>
      </c>
      <c r="CV1722" s="147" t="e" cm="1">
        <f t="array" ref="CV1722">INDEX($K:$P,ROW(),MATCH(CV$3,$K$2:$P$2,0))/CV$5</f>
        <v>#N/A</v>
      </c>
      <c r="CW1722" s="147" t="e" cm="1">
        <f t="array" ref="CW1722">INDEX($K:$P,ROW(),MATCH(CW$3,$K$2:$P$2,0))/CW$5</f>
        <v>#N/A</v>
      </c>
      <c r="CX1722" s="147" t="e" cm="1">
        <f t="array" ref="CX1722">INDEX($K:$P,ROW(),MATCH(CX$3,$K$2:$P$2,0))/CX$5</f>
        <v>#N/A</v>
      </c>
      <c r="CY1722" s="147" t="e" cm="1">
        <f t="array" ref="CY1722">INDEX($K:$P,ROW(),MATCH(CY$3,$K$2:$P$2,0))/CL$5</f>
        <v>#N/A</v>
      </c>
      <c r="CZ1722" s="147" t="e" cm="1">
        <f t="array" ref="CZ1722">INDEX($K:$P,ROW(),MATCH(CZ$3,$K$2:$P$2,0))/CZ$5</f>
        <v>#N/A</v>
      </c>
      <c r="DA1722" s="147" t="e" cm="1">
        <f t="array" ref="DA1722">INDEX($K:$P,ROW(),MATCH(DA$3,$K$2:$P$2,0))/DA$5</f>
        <v>#N/A</v>
      </c>
      <c r="DB1722" s="147" t="e" cm="1">
        <f t="array" ref="DB1722">INDEX($K:$P,ROW(),MATCH(DB$3,$K$2:$P$2,0))/DB$5</f>
        <v>#N/A</v>
      </c>
      <c r="DC1722" s="147" t="e" cm="1">
        <f t="array" ref="DC1722">INDEX($K:$P,ROW(),MATCH(DC$3,$K$2:$P$2,0))/DC$5</f>
        <v>#N/A</v>
      </c>
      <c r="DD1722" s="147" t="e" cm="1">
        <f t="array" ref="DD1722">INDEX($K:$P,ROW(),MATCH(DD$3,$K$2:$P$2,0))/DD$5</f>
        <v>#N/A</v>
      </c>
      <c r="DE1722" s="147" t="e" cm="1">
        <f t="array" ref="DE1722">INDEX($K:$P,ROW(),MATCH(DE$3,$K$2:$P$2,0))/DE$5</f>
        <v>#N/A</v>
      </c>
      <c r="DF1722" s="147" t="e" cm="1">
        <f t="array" ref="DF1722">INDEX($K:$P,ROW(),MATCH(DF$3,$K$2:$P$2,0))/DF$5</f>
        <v>#N/A</v>
      </c>
      <c r="DG1722" s="147" t="e" cm="1">
        <f t="array" ref="DG1722">INDEX($K:$P,ROW(),MATCH(DG$3,$K$2:$P$2,0))/DG$5</f>
        <v>#N/A</v>
      </c>
      <c r="DH1722" s="147" t="e" cm="1">
        <f t="array" ref="DH1722">INDEX($K:$P,ROW(),MATCH(DH$3,$K$2:$P$2,0))/DH$5</f>
        <v>#N/A</v>
      </c>
      <c r="DI1722" s="147" t="e" cm="1">
        <f t="array" ref="DI1722">INDEX($K:$P,ROW(),MATCH(DI$3,$K$2:$P$2,0))/DI$5</f>
        <v>#N/A</v>
      </c>
      <c r="DJ1722" s="147" t="e" cm="1">
        <f t="array" ref="DJ1722">INDEX($K:$P,ROW(),MATCH(DJ$3,$K$2:$P$2,0))/DJ$5</f>
        <v>#N/A</v>
      </c>
      <c r="DK1722" s="147" t="e" cm="1">
        <f t="array" ref="DK1722">INDEX($K:$P,ROW(),MATCH(DK$3,$K$2:$P$2,0))/DK$5</f>
        <v>#N/A</v>
      </c>
      <c r="DL1722" s="147" t="e" cm="1">
        <f t="array" ref="DL1722">INDEX($K:$P,ROW(),MATCH(DL$3,$K$2:$P$2,0))/DL$5</f>
        <v>#N/A</v>
      </c>
    </row>
    <row r="1723" spans="1:116" x14ac:dyDescent="0.4">
      <c r="C1723" t="s">
        <v>203</v>
      </c>
      <c r="D1723" t="s">
        <v>764</v>
      </c>
      <c r="E1723" s="8" t="str">
        <f t="shared" si="2388"/>
        <v>1723 DCHC-S</v>
      </c>
      <c r="G1723" s="126" t="str">
        <f>"Expense - "&amp;SUBSTITUTE(G1718,":","")</f>
        <v>Expense - Headcount - volume driven</v>
      </c>
      <c r="H1723" s="27"/>
      <c r="I1723" s="78"/>
      <c r="J1723" s="78"/>
      <c r="K1723" s="63">
        <f t="shared" ref="K1723:P1723" ca="1" si="2390">SUMIF($3:$3,K$2,1723:1723)</f>
        <v>-3000000.0000000005</v>
      </c>
      <c r="L1723" s="63">
        <f t="shared" ca="1" si="2390"/>
        <v>-3000000.0000000005</v>
      </c>
      <c r="M1723" s="63">
        <f t="shared" ca="1" si="2390"/>
        <v>-3000000.0000000005</v>
      </c>
      <c r="N1723" s="63">
        <f t="shared" ca="1" si="2390"/>
        <v>-3000000.0000000005</v>
      </c>
      <c r="O1723" s="63">
        <f t="shared" ca="1" si="2390"/>
        <v>-3000000.0000000005</v>
      </c>
      <c r="P1723" s="63">
        <f t="shared" ca="1" si="2390"/>
        <v>-3000000.0000000005</v>
      </c>
      <c r="R1723" s="33"/>
      <c r="S1723" s="148">
        <f t="shared" ref="S1723:AX1723" ca="1" si="2391">-S1722*S1721</f>
        <v>-250000.00000000003</v>
      </c>
      <c r="T1723" s="148">
        <f t="shared" ca="1" si="2391"/>
        <v>-250000.00000000003</v>
      </c>
      <c r="U1723" s="148">
        <f t="shared" ca="1" si="2391"/>
        <v>-250000.00000000003</v>
      </c>
      <c r="V1723" s="148">
        <f t="shared" ca="1" si="2391"/>
        <v>-250000.00000000003</v>
      </c>
      <c r="W1723" s="148">
        <f t="shared" ca="1" si="2391"/>
        <v>-250000.00000000003</v>
      </c>
      <c r="X1723" s="148">
        <f t="shared" ca="1" si="2391"/>
        <v>-250000.00000000003</v>
      </c>
      <c r="Y1723" s="148">
        <f t="shared" ca="1" si="2391"/>
        <v>-250000.00000000003</v>
      </c>
      <c r="Z1723" s="148">
        <f t="shared" ca="1" si="2391"/>
        <v>-250000.00000000003</v>
      </c>
      <c r="AA1723" s="148">
        <f t="shared" ca="1" si="2391"/>
        <v>-250000.00000000003</v>
      </c>
      <c r="AB1723" s="148">
        <f t="shared" ca="1" si="2391"/>
        <v>-250000.00000000003</v>
      </c>
      <c r="AC1723" s="148">
        <f t="shared" ca="1" si="2391"/>
        <v>-250000.00000000003</v>
      </c>
      <c r="AD1723" s="148">
        <f t="shared" ca="1" si="2391"/>
        <v>-250000.00000000003</v>
      </c>
      <c r="AE1723" s="148">
        <f t="shared" ca="1" si="2391"/>
        <v>-250000.00000000003</v>
      </c>
      <c r="AF1723" s="148">
        <f t="shared" ca="1" si="2391"/>
        <v>-250000.00000000003</v>
      </c>
      <c r="AG1723" s="148">
        <f t="shared" ca="1" si="2391"/>
        <v>-250000.00000000003</v>
      </c>
      <c r="AH1723" s="148">
        <f t="shared" ca="1" si="2391"/>
        <v>-250000.00000000003</v>
      </c>
      <c r="AI1723" s="148">
        <f t="shared" ca="1" si="2391"/>
        <v>-250000.00000000003</v>
      </c>
      <c r="AJ1723" s="148">
        <f t="shared" ca="1" si="2391"/>
        <v>-250000.00000000003</v>
      </c>
      <c r="AK1723" s="148">
        <f t="shared" ca="1" si="2391"/>
        <v>-250000.00000000003</v>
      </c>
      <c r="AL1723" s="148">
        <f t="shared" ca="1" si="2391"/>
        <v>-250000.00000000003</v>
      </c>
      <c r="AM1723" s="148">
        <f t="shared" ca="1" si="2391"/>
        <v>-250000.00000000003</v>
      </c>
      <c r="AN1723" s="148">
        <f t="shared" ca="1" si="2391"/>
        <v>-250000.00000000003</v>
      </c>
      <c r="AO1723" s="148">
        <f t="shared" ca="1" si="2391"/>
        <v>-250000.00000000003</v>
      </c>
      <c r="AP1723" s="148">
        <f t="shared" ca="1" si="2391"/>
        <v>-250000.00000000003</v>
      </c>
      <c r="AQ1723" s="148">
        <f t="shared" ca="1" si="2391"/>
        <v>-250000.00000000003</v>
      </c>
      <c r="AR1723" s="148">
        <f t="shared" ca="1" si="2391"/>
        <v>-250000.00000000003</v>
      </c>
      <c r="AS1723" s="148">
        <f t="shared" ca="1" si="2391"/>
        <v>-250000.00000000003</v>
      </c>
      <c r="AT1723" s="148">
        <f t="shared" ca="1" si="2391"/>
        <v>-250000.00000000003</v>
      </c>
      <c r="AU1723" s="148">
        <f t="shared" ca="1" si="2391"/>
        <v>-250000.00000000003</v>
      </c>
      <c r="AV1723" s="148">
        <f t="shared" ca="1" si="2391"/>
        <v>-250000.00000000003</v>
      </c>
      <c r="AW1723" s="148">
        <f t="shared" ca="1" si="2391"/>
        <v>-250000.00000000003</v>
      </c>
      <c r="AX1723" s="148">
        <f t="shared" ca="1" si="2391"/>
        <v>-250000.00000000003</v>
      </c>
      <c r="AY1723" s="148">
        <f t="shared" ref="AY1723:CD1723" ca="1" si="2392">-AY1722*AY1721</f>
        <v>-250000.00000000003</v>
      </c>
      <c r="AZ1723" s="148">
        <f t="shared" ca="1" si="2392"/>
        <v>-250000.00000000003</v>
      </c>
      <c r="BA1723" s="148">
        <f t="shared" ca="1" si="2392"/>
        <v>-250000.00000000003</v>
      </c>
      <c r="BB1723" s="148">
        <f t="shared" ca="1" si="2392"/>
        <v>-250000.00000000003</v>
      </c>
      <c r="BC1723" s="148">
        <f t="shared" ca="1" si="2392"/>
        <v>-250000.00000000003</v>
      </c>
      <c r="BD1723" s="148">
        <f t="shared" ca="1" si="2392"/>
        <v>-250000.00000000003</v>
      </c>
      <c r="BE1723" s="148">
        <f t="shared" ca="1" si="2392"/>
        <v>-250000.00000000003</v>
      </c>
      <c r="BF1723" s="148">
        <f t="shared" ca="1" si="2392"/>
        <v>-250000.00000000003</v>
      </c>
      <c r="BG1723" s="148">
        <f t="shared" ca="1" si="2392"/>
        <v>-250000.00000000003</v>
      </c>
      <c r="BH1723" s="148">
        <f t="shared" ca="1" si="2392"/>
        <v>-250000.00000000003</v>
      </c>
      <c r="BI1723" s="148">
        <f t="shared" ca="1" si="2392"/>
        <v>-250000.00000000003</v>
      </c>
      <c r="BJ1723" s="148">
        <f t="shared" ca="1" si="2392"/>
        <v>-250000.00000000003</v>
      </c>
      <c r="BK1723" s="148">
        <f t="shared" ca="1" si="2392"/>
        <v>-250000.00000000003</v>
      </c>
      <c r="BL1723" s="148">
        <f t="shared" ca="1" si="2392"/>
        <v>-250000.00000000003</v>
      </c>
      <c r="BM1723" s="148">
        <f t="shared" ca="1" si="2392"/>
        <v>-250000.00000000003</v>
      </c>
      <c r="BN1723" s="148">
        <f t="shared" ca="1" si="2392"/>
        <v>-250000.00000000003</v>
      </c>
      <c r="BO1723" s="148">
        <f t="shared" ca="1" si="2392"/>
        <v>-250000.00000000003</v>
      </c>
      <c r="BP1723" s="148">
        <f t="shared" ca="1" si="2392"/>
        <v>-250000.00000000003</v>
      </c>
      <c r="BQ1723" s="148">
        <f t="shared" ca="1" si="2392"/>
        <v>-250000.00000000003</v>
      </c>
      <c r="BR1723" s="148">
        <f t="shared" ca="1" si="2392"/>
        <v>-250000.00000000003</v>
      </c>
      <c r="BS1723" s="148">
        <f t="shared" ca="1" si="2392"/>
        <v>-250000.00000000003</v>
      </c>
      <c r="BT1723" s="148">
        <f t="shared" ca="1" si="2392"/>
        <v>-250000.00000000003</v>
      </c>
      <c r="BU1723" s="148">
        <f t="shared" ca="1" si="2392"/>
        <v>-250000.00000000003</v>
      </c>
      <c r="BV1723" s="148">
        <f t="shared" ca="1" si="2392"/>
        <v>-250000.00000000003</v>
      </c>
      <c r="BW1723" s="148">
        <f t="shared" ca="1" si="2392"/>
        <v>-250000.00000000003</v>
      </c>
      <c r="BX1723" s="148">
        <f t="shared" ca="1" si="2392"/>
        <v>-250000.00000000003</v>
      </c>
      <c r="BY1723" s="148">
        <f t="shared" ca="1" si="2392"/>
        <v>-250000.00000000003</v>
      </c>
      <c r="BZ1723" s="148">
        <f t="shared" ca="1" si="2392"/>
        <v>-250000.00000000003</v>
      </c>
      <c r="CA1723" s="148">
        <f t="shared" ca="1" si="2392"/>
        <v>-250000.00000000003</v>
      </c>
      <c r="CB1723" s="148">
        <f t="shared" ca="1" si="2392"/>
        <v>-250000.00000000003</v>
      </c>
      <c r="CC1723" s="148">
        <f t="shared" ca="1" si="2392"/>
        <v>-250000.00000000003</v>
      </c>
      <c r="CD1723" s="148">
        <f t="shared" ca="1" si="2392"/>
        <v>-250000.00000000003</v>
      </c>
      <c r="CE1723" s="148">
        <f t="shared" ref="CE1723:CL1723" ca="1" si="2393">-CE1722*CE1721</f>
        <v>-250000.00000000003</v>
      </c>
      <c r="CF1723" s="148">
        <f t="shared" ca="1" si="2393"/>
        <v>-250000.00000000003</v>
      </c>
      <c r="CG1723" s="148">
        <f t="shared" ca="1" si="2393"/>
        <v>-250000.00000000003</v>
      </c>
      <c r="CH1723" s="148">
        <f t="shared" ca="1" si="2393"/>
        <v>-250000.00000000003</v>
      </c>
      <c r="CI1723" s="148">
        <f t="shared" ca="1" si="2393"/>
        <v>-250000.00000000003</v>
      </c>
      <c r="CJ1723" s="148">
        <f t="shared" ca="1" si="2393"/>
        <v>-250000.00000000003</v>
      </c>
      <c r="CK1723" s="148">
        <f t="shared" ca="1" si="2393"/>
        <v>-250000.00000000003</v>
      </c>
      <c r="CL1723" s="148">
        <f t="shared" ca="1" si="2393"/>
        <v>-250000.00000000003</v>
      </c>
      <c r="CN1723" s="78"/>
      <c r="CO1723" s="148" t="e">
        <f t="shared" ref="CO1723:DK1723" ca="1" si="2394">-CO1722*CO1721</f>
        <v>#N/A</v>
      </c>
      <c r="CP1723" s="148" t="e">
        <f t="shared" ca="1" si="2394"/>
        <v>#N/A</v>
      </c>
      <c r="CQ1723" s="148" t="e">
        <f t="shared" ca="1" si="2394"/>
        <v>#N/A</v>
      </c>
      <c r="CR1723" s="148" t="e">
        <f t="shared" ca="1" si="2394"/>
        <v>#N/A</v>
      </c>
      <c r="CS1723" s="148" t="e">
        <f t="shared" ca="1" si="2394"/>
        <v>#N/A</v>
      </c>
      <c r="CT1723" s="148" t="e">
        <f t="shared" ca="1" si="2394"/>
        <v>#N/A</v>
      </c>
      <c r="CU1723" s="148" t="e">
        <f t="shared" ca="1" si="2394"/>
        <v>#N/A</v>
      </c>
      <c r="CV1723" s="148" t="e">
        <f t="shared" ca="1" si="2394"/>
        <v>#N/A</v>
      </c>
      <c r="CW1723" s="148" t="e">
        <f t="shared" ca="1" si="2394"/>
        <v>#N/A</v>
      </c>
      <c r="CX1723" s="148" t="e">
        <f t="shared" ca="1" si="2394"/>
        <v>#N/A</v>
      </c>
      <c r="CY1723" s="148" t="e">
        <f t="shared" ca="1" si="2394"/>
        <v>#N/A</v>
      </c>
      <c r="CZ1723" s="148" t="e">
        <f t="shared" ca="1" si="2394"/>
        <v>#N/A</v>
      </c>
      <c r="DA1723" s="148" t="e">
        <f t="shared" ca="1" si="2394"/>
        <v>#N/A</v>
      </c>
      <c r="DB1723" s="148" t="e">
        <f t="shared" ca="1" si="2394"/>
        <v>#N/A</v>
      </c>
      <c r="DC1723" s="148" t="e">
        <f t="shared" ca="1" si="2394"/>
        <v>#N/A</v>
      </c>
      <c r="DD1723" s="148" t="e">
        <f t="shared" ca="1" si="2394"/>
        <v>#N/A</v>
      </c>
      <c r="DE1723" s="148" t="e">
        <f t="shared" ca="1" si="2394"/>
        <v>#N/A</v>
      </c>
      <c r="DF1723" s="148" t="e">
        <f t="shared" ca="1" si="2394"/>
        <v>#N/A</v>
      </c>
      <c r="DG1723" s="148" t="e">
        <f t="shared" ca="1" si="2394"/>
        <v>#N/A</v>
      </c>
      <c r="DH1723" s="148" t="e">
        <f t="shared" ca="1" si="2394"/>
        <v>#N/A</v>
      </c>
      <c r="DI1723" s="148" t="e">
        <f t="shared" ca="1" si="2394"/>
        <v>#N/A</v>
      </c>
      <c r="DJ1723" s="148" t="e">
        <f t="shared" ca="1" si="2394"/>
        <v>#N/A</v>
      </c>
      <c r="DK1723" s="148" t="e">
        <f t="shared" ca="1" si="2394"/>
        <v>#N/A</v>
      </c>
      <c r="DL1723" s="148" t="e">
        <f t="shared" ref="DL1723" ca="1" si="2395">-DL1722*DL1721</f>
        <v>#N/A</v>
      </c>
    </row>
    <row r="1724" spans="1:116" x14ac:dyDescent="0.4">
      <c r="B1724" t="s">
        <v>244</v>
      </c>
      <c r="D1724" t="s">
        <v>764</v>
      </c>
      <c r="E1724" s="8" t="str">
        <f t="shared" si="2388"/>
        <v>1724 DCHC-S</v>
      </c>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c r="DK1724" s="72"/>
      <c r="DL1724" s="72"/>
    </row>
    <row r="1725" spans="1:116" x14ac:dyDescent="0.4">
      <c r="B1725" t="s">
        <v>332</v>
      </c>
      <c r="D1725" t="s">
        <v>764</v>
      </c>
      <c r="E1725" s="8" t="str">
        <f>ROW()&amp;" "&amp;D1725</f>
        <v>1725 DCHC-S</v>
      </c>
      <c r="G1725" s="136" t="str">
        <f>G1711</f>
        <v>primary unit</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1:116" x14ac:dyDescent="0.4">
      <c r="B1726" t="s">
        <v>332</v>
      </c>
      <c r="D1726" t="s">
        <v>764</v>
      </c>
      <c r="E1726" s="8" t="str">
        <f t="shared" si="2388"/>
        <v>1726 DCHC-S</v>
      </c>
      <c r="G1726" s="136" t="str">
        <f t="shared" ref="G1726:G1732" si="2396">G1712</f>
        <v>Primary revenue driver</v>
      </c>
      <c r="H1726" s="27"/>
      <c r="I1726" s="78"/>
      <c r="J1726" s="78"/>
      <c r="K1726" s="33"/>
      <c r="L1726" s="33"/>
      <c r="M1726" s="33"/>
      <c r="N1726" s="33"/>
      <c r="O1726" s="33"/>
      <c r="P1726" s="33"/>
      <c r="R1726" s="33"/>
      <c r="S1726" s="77"/>
      <c r="T1726" s="77"/>
      <c r="U1726" s="77"/>
      <c r="V1726" s="77"/>
      <c r="W1726" s="77"/>
      <c r="X1726" s="77"/>
      <c r="Y1726" s="77"/>
      <c r="Z1726" s="77"/>
      <c r="AA1726" s="77"/>
      <c r="AB1726" s="77"/>
      <c r="AC1726" s="77"/>
      <c r="AD1726" s="77"/>
      <c r="AE1726" s="77"/>
      <c r="AF1726" s="77"/>
      <c r="AG1726" s="77"/>
      <c r="AH1726" s="77"/>
      <c r="AI1726" s="77"/>
      <c r="AJ1726" s="77"/>
      <c r="AK1726" s="77"/>
      <c r="AL1726" s="77"/>
      <c r="AM1726" s="77"/>
      <c r="AN1726" s="77"/>
      <c r="AO1726" s="77"/>
      <c r="AP1726" s="77"/>
      <c r="AQ1726" s="77"/>
      <c r="AR1726" s="77"/>
      <c r="AS1726" s="77"/>
      <c r="AT1726" s="77"/>
      <c r="AU1726" s="77"/>
      <c r="AV1726" s="77"/>
      <c r="AW1726" s="77"/>
      <c r="AX1726" s="77"/>
      <c r="AY1726" s="77"/>
      <c r="AZ1726" s="77"/>
      <c r="BA1726" s="77"/>
      <c r="BB1726" s="77"/>
      <c r="BC1726" s="77"/>
      <c r="BD1726" s="77"/>
      <c r="BE1726" s="77"/>
      <c r="BF1726" s="77"/>
      <c r="BG1726" s="77"/>
      <c r="BH1726" s="77"/>
      <c r="BI1726" s="77"/>
      <c r="BJ1726" s="77"/>
      <c r="BK1726" s="77"/>
      <c r="BL1726" s="77"/>
      <c r="BM1726" s="77"/>
      <c r="BN1726" s="77"/>
      <c r="BO1726" s="77"/>
      <c r="BP1726" s="77"/>
      <c r="BQ1726" s="77"/>
      <c r="BR1726" s="77"/>
      <c r="BS1726" s="77"/>
      <c r="BT1726" s="77"/>
      <c r="BU1726" s="77"/>
      <c r="BV1726" s="77"/>
      <c r="BW1726" s="77"/>
      <c r="BX1726" s="77"/>
      <c r="BY1726" s="77"/>
      <c r="BZ1726" s="77"/>
      <c r="CA1726" s="77"/>
      <c r="CB1726" s="77"/>
      <c r="CC1726" s="77"/>
      <c r="CD1726" s="77"/>
      <c r="CE1726" s="77"/>
      <c r="CF1726" s="77"/>
      <c r="CG1726" s="77"/>
      <c r="CH1726" s="77"/>
      <c r="CI1726" s="77"/>
      <c r="CJ1726" s="77"/>
      <c r="CK1726" s="77"/>
      <c r="CL1726" s="77"/>
      <c r="CN1726" s="78"/>
      <c r="CO1726" s="77"/>
      <c r="CP1726" s="77"/>
      <c r="CQ1726" s="77"/>
      <c r="CR1726" s="77"/>
      <c r="CS1726" s="77"/>
      <c r="CT1726" s="77"/>
      <c r="CU1726" s="77"/>
      <c r="CV1726" s="77"/>
      <c r="CW1726" s="77"/>
      <c r="CX1726" s="77"/>
      <c r="CY1726" s="77"/>
      <c r="CZ1726" s="77"/>
      <c r="DA1726" s="77"/>
      <c r="DB1726" s="77"/>
      <c r="DC1726" s="77"/>
      <c r="DD1726" s="77"/>
      <c r="DE1726" s="77"/>
      <c r="DF1726" s="77"/>
      <c r="DG1726" s="77"/>
      <c r="DH1726" s="77"/>
      <c r="DI1726" s="77"/>
      <c r="DJ1726" s="77"/>
      <c r="DK1726" s="77"/>
      <c r="DL1726" s="77"/>
    </row>
    <row r="1727" spans="1:116" x14ac:dyDescent="0.4">
      <c r="B1727" t="s">
        <v>332</v>
      </c>
      <c r="D1727" t="s">
        <v>764</v>
      </c>
      <c r="E1727" s="8" t="str">
        <f t="shared" si="2388"/>
        <v>1727 DCHC-S</v>
      </c>
      <c r="G1727" s="136" t="str">
        <f t="shared" si="2396"/>
        <v>Primary volume driver</v>
      </c>
      <c r="K1727" s="53"/>
      <c r="L1727" s="53"/>
      <c r="M1727" s="53"/>
      <c r="N1727" s="53"/>
      <c r="O1727" s="53"/>
      <c r="P1727" s="53"/>
      <c r="R1727" s="24"/>
      <c r="S1727" s="80" t="str">
        <f>S1712</f>
        <v>S$16</v>
      </c>
      <c r="T1727" s="80" t="str">
        <f t="shared" ref="T1727:CE1727" si="2397">T1712</f>
        <v>T$16</v>
      </c>
      <c r="U1727" s="80" t="str">
        <f t="shared" si="2397"/>
        <v>U$16</v>
      </c>
      <c r="V1727" s="80" t="str">
        <f t="shared" si="2397"/>
        <v>V$16</v>
      </c>
      <c r="W1727" s="80" t="str">
        <f t="shared" si="2397"/>
        <v>W$16</v>
      </c>
      <c r="X1727" s="80" t="str">
        <f t="shared" si="2397"/>
        <v>X$16</v>
      </c>
      <c r="Y1727" s="80" t="str">
        <f t="shared" si="2397"/>
        <v>Y$16</v>
      </c>
      <c r="Z1727" s="80" t="str">
        <f t="shared" si="2397"/>
        <v>Z$16</v>
      </c>
      <c r="AA1727" s="80" t="str">
        <f t="shared" si="2397"/>
        <v>AA$16</v>
      </c>
      <c r="AB1727" s="80" t="str">
        <f t="shared" si="2397"/>
        <v>AB$16</v>
      </c>
      <c r="AC1727" s="80" t="str">
        <f t="shared" si="2397"/>
        <v>AC$16</v>
      </c>
      <c r="AD1727" s="80" t="str">
        <f t="shared" si="2397"/>
        <v>AD$16</v>
      </c>
      <c r="AE1727" s="80" t="str">
        <f t="shared" si="2397"/>
        <v>AE$16</v>
      </c>
      <c r="AF1727" s="80" t="str">
        <f t="shared" si="2397"/>
        <v>AF$16</v>
      </c>
      <c r="AG1727" s="80" t="str">
        <f t="shared" si="2397"/>
        <v>AG$16</v>
      </c>
      <c r="AH1727" s="80" t="str">
        <f t="shared" si="2397"/>
        <v>AH$16</v>
      </c>
      <c r="AI1727" s="80" t="str">
        <f t="shared" si="2397"/>
        <v>AI$16</v>
      </c>
      <c r="AJ1727" s="80" t="str">
        <f t="shared" si="2397"/>
        <v>AJ$16</v>
      </c>
      <c r="AK1727" s="80" t="str">
        <f t="shared" si="2397"/>
        <v>AK$16</v>
      </c>
      <c r="AL1727" s="80" t="str">
        <f t="shared" si="2397"/>
        <v>AL$16</v>
      </c>
      <c r="AM1727" s="80" t="str">
        <f t="shared" si="2397"/>
        <v>AM$16</v>
      </c>
      <c r="AN1727" s="80" t="str">
        <f t="shared" si="2397"/>
        <v>AN$16</v>
      </c>
      <c r="AO1727" s="80" t="str">
        <f t="shared" si="2397"/>
        <v>AO$16</v>
      </c>
      <c r="AP1727" s="80" t="str">
        <f t="shared" si="2397"/>
        <v>AP$16</v>
      </c>
      <c r="AQ1727" s="80" t="str">
        <f t="shared" si="2397"/>
        <v>AQ$16</v>
      </c>
      <c r="AR1727" s="80" t="str">
        <f t="shared" si="2397"/>
        <v>AR$16</v>
      </c>
      <c r="AS1727" s="80" t="str">
        <f t="shared" si="2397"/>
        <v>AS$16</v>
      </c>
      <c r="AT1727" s="80" t="str">
        <f t="shared" si="2397"/>
        <v>AT$16</v>
      </c>
      <c r="AU1727" s="80" t="str">
        <f t="shared" si="2397"/>
        <v>AU$16</v>
      </c>
      <c r="AV1727" s="80" t="str">
        <f t="shared" si="2397"/>
        <v>AV$16</v>
      </c>
      <c r="AW1727" s="80" t="str">
        <f t="shared" si="2397"/>
        <v>AW$16</v>
      </c>
      <c r="AX1727" s="80" t="str">
        <f t="shared" si="2397"/>
        <v>AX$16</v>
      </c>
      <c r="AY1727" s="80" t="str">
        <f t="shared" si="2397"/>
        <v>AY$16</v>
      </c>
      <c r="AZ1727" s="80" t="str">
        <f t="shared" si="2397"/>
        <v>AZ$16</v>
      </c>
      <c r="BA1727" s="80" t="str">
        <f t="shared" si="2397"/>
        <v>BA$16</v>
      </c>
      <c r="BB1727" s="80" t="str">
        <f t="shared" si="2397"/>
        <v>BB$16</v>
      </c>
      <c r="BC1727" s="80" t="str">
        <f t="shared" si="2397"/>
        <v>BC$16</v>
      </c>
      <c r="BD1727" s="80" t="str">
        <f t="shared" si="2397"/>
        <v>BD$16</v>
      </c>
      <c r="BE1727" s="80" t="str">
        <f t="shared" si="2397"/>
        <v>BE$16</v>
      </c>
      <c r="BF1727" s="80" t="str">
        <f t="shared" si="2397"/>
        <v>BF$16</v>
      </c>
      <c r="BG1727" s="80" t="str">
        <f t="shared" si="2397"/>
        <v>BG$16</v>
      </c>
      <c r="BH1727" s="80" t="str">
        <f t="shared" si="2397"/>
        <v>BH$16</v>
      </c>
      <c r="BI1727" s="80" t="str">
        <f t="shared" si="2397"/>
        <v>BI$16</v>
      </c>
      <c r="BJ1727" s="80" t="str">
        <f t="shared" si="2397"/>
        <v>BJ$16</v>
      </c>
      <c r="BK1727" s="80" t="str">
        <f t="shared" si="2397"/>
        <v>BK$16</v>
      </c>
      <c r="BL1727" s="80" t="str">
        <f t="shared" si="2397"/>
        <v>BL$16</v>
      </c>
      <c r="BM1727" s="80" t="str">
        <f t="shared" si="2397"/>
        <v>BM$16</v>
      </c>
      <c r="BN1727" s="80" t="str">
        <f t="shared" si="2397"/>
        <v>BN$16</v>
      </c>
      <c r="BO1727" s="80" t="str">
        <f t="shared" si="2397"/>
        <v>BO$16</v>
      </c>
      <c r="BP1727" s="80" t="str">
        <f t="shared" si="2397"/>
        <v>BP$16</v>
      </c>
      <c r="BQ1727" s="80" t="str">
        <f t="shared" si="2397"/>
        <v>BQ$16</v>
      </c>
      <c r="BR1727" s="80" t="str">
        <f t="shared" si="2397"/>
        <v>BR$16</v>
      </c>
      <c r="BS1727" s="80" t="str">
        <f t="shared" si="2397"/>
        <v>BS$16</v>
      </c>
      <c r="BT1727" s="80" t="str">
        <f t="shared" si="2397"/>
        <v>BT$16</v>
      </c>
      <c r="BU1727" s="80" t="str">
        <f t="shared" si="2397"/>
        <v>BU$16</v>
      </c>
      <c r="BV1727" s="80" t="str">
        <f t="shared" si="2397"/>
        <v>BV$16</v>
      </c>
      <c r="BW1727" s="80" t="str">
        <f t="shared" si="2397"/>
        <v>BW$16</v>
      </c>
      <c r="BX1727" s="80" t="str">
        <f t="shared" si="2397"/>
        <v>BX$16</v>
      </c>
      <c r="BY1727" s="80" t="str">
        <f t="shared" si="2397"/>
        <v>BY$16</v>
      </c>
      <c r="BZ1727" s="80" t="str">
        <f t="shared" si="2397"/>
        <v>BZ$16</v>
      </c>
      <c r="CA1727" s="80" t="str">
        <f t="shared" si="2397"/>
        <v>CA$16</v>
      </c>
      <c r="CB1727" s="80" t="str">
        <f t="shared" si="2397"/>
        <v>CB$16</v>
      </c>
      <c r="CC1727" s="80" t="str">
        <f t="shared" si="2397"/>
        <v>CC$16</v>
      </c>
      <c r="CD1727" s="80" t="str">
        <f t="shared" si="2397"/>
        <v>CD$16</v>
      </c>
      <c r="CE1727" s="80" t="str">
        <f t="shared" si="2397"/>
        <v>CE$16</v>
      </c>
      <c r="CF1727" s="80" t="str">
        <f t="shared" ref="CF1727:CL1727" si="2398">CF1712</f>
        <v>CF$16</v>
      </c>
      <c r="CG1727" s="80" t="str">
        <f t="shared" si="2398"/>
        <v>CG$16</v>
      </c>
      <c r="CH1727" s="80" t="str">
        <f t="shared" si="2398"/>
        <v>CH$16</v>
      </c>
      <c r="CI1727" s="80" t="str">
        <f t="shared" si="2398"/>
        <v>CI$16</v>
      </c>
      <c r="CJ1727" s="80" t="str">
        <f t="shared" si="2398"/>
        <v>CJ$16</v>
      </c>
      <c r="CK1727" s="80" t="str">
        <f t="shared" si="2398"/>
        <v>CK$16</v>
      </c>
      <c r="CL1727" s="80" t="str">
        <f t="shared" si="2398"/>
        <v>CL$16</v>
      </c>
      <c r="CO1727" s="80" t="str">
        <f t="shared" ref="CO1727:DK1727" si="2399">CO1712</f>
        <v>CO$16</v>
      </c>
      <c r="CP1727" s="80" t="str">
        <f t="shared" si="2399"/>
        <v>CP$16</v>
      </c>
      <c r="CQ1727" s="80" t="str">
        <f t="shared" si="2399"/>
        <v>CQ$16</v>
      </c>
      <c r="CR1727" s="80" t="str">
        <f t="shared" si="2399"/>
        <v>CR$16</v>
      </c>
      <c r="CS1727" s="80" t="str">
        <f t="shared" si="2399"/>
        <v>CS$16</v>
      </c>
      <c r="CT1727" s="80" t="str">
        <f t="shared" si="2399"/>
        <v>CT$16</v>
      </c>
      <c r="CU1727" s="80" t="str">
        <f t="shared" si="2399"/>
        <v>CU$16</v>
      </c>
      <c r="CV1727" s="80" t="str">
        <f t="shared" si="2399"/>
        <v>CV$16</v>
      </c>
      <c r="CW1727" s="80" t="str">
        <f t="shared" si="2399"/>
        <v>CW$16</v>
      </c>
      <c r="CX1727" s="80" t="str">
        <f t="shared" si="2399"/>
        <v>CX$16</v>
      </c>
      <c r="CY1727" s="80" t="str">
        <f t="shared" si="2399"/>
        <v>CY$16</v>
      </c>
      <c r="CZ1727" s="80" t="str">
        <f t="shared" si="2399"/>
        <v>CZ$16</v>
      </c>
      <c r="DA1727" s="80" t="str">
        <f t="shared" si="2399"/>
        <v>DA$16</v>
      </c>
      <c r="DB1727" s="80" t="str">
        <f t="shared" si="2399"/>
        <v>DB$16</v>
      </c>
      <c r="DC1727" s="80" t="str">
        <f t="shared" si="2399"/>
        <v>DC$16</v>
      </c>
      <c r="DD1727" s="80" t="str">
        <f t="shared" si="2399"/>
        <v>DD$16</v>
      </c>
      <c r="DE1727" s="80" t="str">
        <f t="shared" si="2399"/>
        <v>DE$16</v>
      </c>
      <c r="DF1727" s="80" t="str">
        <f t="shared" si="2399"/>
        <v>DF$16</v>
      </c>
      <c r="DG1727" s="80" t="str">
        <f t="shared" si="2399"/>
        <v>DG$16</v>
      </c>
      <c r="DH1727" s="80" t="str">
        <f t="shared" si="2399"/>
        <v>DH$16</v>
      </c>
      <c r="DI1727" s="80" t="str">
        <f t="shared" si="2399"/>
        <v>DI$16</v>
      </c>
      <c r="DJ1727" s="80" t="str">
        <f t="shared" si="2399"/>
        <v>DJ$16</v>
      </c>
      <c r="DK1727" s="80" t="str">
        <f t="shared" si="2399"/>
        <v>DK$16</v>
      </c>
      <c r="DL1727" s="80" t="str">
        <f t="shared" ref="DL1727" si="2400">DL1712</f>
        <v>DL$16</v>
      </c>
    </row>
    <row r="1728" spans="1:116" x14ac:dyDescent="0.4">
      <c r="B1728" t="s">
        <v>332</v>
      </c>
      <c r="D1728" t="s">
        <v>764</v>
      </c>
      <c r="E1728" s="8" t="str">
        <f t="shared" si="2388"/>
        <v>1728 DCHC-S</v>
      </c>
      <c r="G1728" s="191" t="str">
        <f>G1718</f>
        <v>Headcount - volume driven:</v>
      </c>
      <c r="H1728" s="12"/>
      <c r="I1728" s="60"/>
      <c r="J1728" s="60"/>
      <c r="K1728" s="15"/>
      <c r="L1728" s="15"/>
      <c r="M1728" s="15"/>
      <c r="N1728" s="15"/>
      <c r="O1728" s="15"/>
      <c r="P1728" s="15"/>
      <c r="R1728" s="15"/>
      <c r="S1728" s="80" t="str">
        <f>S1713</f>
        <v>S$17</v>
      </c>
      <c r="T1728" s="80" t="str">
        <f t="shared" ref="T1728:CE1728" si="2401">T1713</f>
        <v>T$17</v>
      </c>
      <c r="U1728" s="80" t="str">
        <f t="shared" si="2401"/>
        <v>U$17</v>
      </c>
      <c r="V1728" s="80" t="str">
        <f t="shared" si="2401"/>
        <v>V$17</v>
      </c>
      <c r="W1728" s="80" t="str">
        <f t="shared" si="2401"/>
        <v>W$17</v>
      </c>
      <c r="X1728" s="80" t="str">
        <f t="shared" si="2401"/>
        <v>X$17</v>
      </c>
      <c r="Y1728" s="80" t="str">
        <f t="shared" si="2401"/>
        <v>Y$17</v>
      </c>
      <c r="Z1728" s="80" t="str">
        <f t="shared" si="2401"/>
        <v>Z$17</v>
      </c>
      <c r="AA1728" s="80" t="str">
        <f t="shared" si="2401"/>
        <v>AA$17</v>
      </c>
      <c r="AB1728" s="80" t="str">
        <f t="shared" si="2401"/>
        <v>AB$17</v>
      </c>
      <c r="AC1728" s="80" t="str">
        <f t="shared" si="2401"/>
        <v>AC$17</v>
      </c>
      <c r="AD1728" s="80" t="str">
        <f t="shared" si="2401"/>
        <v>AD$17</v>
      </c>
      <c r="AE1728" s="80" t="str">
        <f t="shared" si="2401"/>
        <v>AE$17</v>
      </c>
      <c r="AF1728" s="80" t="str">
        <f t="shared" si="2401"/>
        <v>AF$17</v>
      </c>
      <c r="AG1728" s="80" t="str">
        <f t="shared" si="2401"/>
        <v>AG$17</v>
      </c>
      <c r="AH1728" s="80" t="str">
        <f t="shared" si="2401"/>
        <v>AH$17</v>
      </c>
      <c r="AI1728" s="80" t="str">
        <f t="shared" si="2401"/>
        <v>AI$17</v>
      </c>
      <c r="AJ1728" s="80" t="str">
        <f t="shared" si="2401"/>
        <v>AJ$17</v>
      </c>
      <c r="AK1728" s="80" t="str">
        <f t="shared" si="2401"/>
        <v>AK$17</v>
      </c>
      <c r="AL1728" s="80" t="str">
        <f t="shared" si="2401"/>
        <v>AL$17</v>
      </c>
      <c r="AM1728" s="80" t="str">
        <f t="shared" si="2401"/>
        <v>AM$17</v>
      </c>
      <c r="AN1728" s="80" t="str">
        <f t="shared" si="2401"/>
        <v>AN$17</v>
      </c>
      <c r="AO1728" s="80" t="str">
        <f t="shared" si="2401"/>
        <v>AO$17</v>
      </c>
      <c r="AP1728" s="80" t="str">
        <f t="shared" si="2401"/>
        <v>AP$17</v>
      </c>
      <c r="AQ1728" s="80" t="str">
        <f t="shared" si="2401"/>
        <v>AQ$17</v>
      </c>
      <c r="AR1728" s="80" t="str">
        <f t="shared" si="2401"/>
        <v>AR$17</v>
      </c>
      <c r="AS1728" s="80" t="str">
        <f t="shared" si="2401"/>
        <v>AS$17</v>
      </c>
      <c r="AT1728" s="80" t="str">
        <f t="shared" si="2401"/>
        <v>AT$17</v>
      </c>
      <c r="AU1728" s="80" t="str">
        <f t="shared" si="2401"/>
        <v>AU$17</v>
      </c>
      <c r="AV1728" s="80" t="str">
        <f t="shared" si="2401"/>
        <v>AV$17</v>
      </c>
      <c r="AW1728" s="80" t="str">
        <f t="shared" si="2401"/>
        <v>AW$17</v>
      </c>
      <c r="AX1728" s="80" t="str">
        <f t="shared" si="2401"/>
        <v>AX$17</v>
      </c>
      <c r="AY1728" s="80" t="str">
        <f t="shared" si="2401"/>
        <v>AY$17</v>
      </c>
      <c r="AZ1728" s="80" t="str">
        <f t="shared" si="2401"/>
        <v>AZ$17</v>
      </c>
      <c r="BA1728" s="80" t="str">
        <f t="shared" si="2401"/>
        <v>BA$17</v>
      </c>
      <c r="BB1728" s="80" t="str">
        <f t="shared" si="2401"/>
        <v>BB$17</v>
      </c>
      <c r="BC1728" s="80" t="str">
        <f t="shared" si="2401"/>
        <v>BC$17</v>
      </c>
      <c r="BD1728" s="80" t="str">
        <f t="shared" si="2401"/>
        <v>BD$17</v>
      </c>
      <c r="BE1728" s="80" t="str">
        <f t="shared" si="2401"/>
        <v>BE$17</v>
      </c>
      <c r="BF1728" s="80" t="str">
        <f t="shared" si="2401"/>
        <v>BF$17</v>
      </c>
      <c r="BG1728" s="80" t="str">
        <f t="shared" si="2401"/>
        <v>BG$17</v>
      </c>
      <c r="BH1728" s="80" t="str">
        <f t="shared" si="2401"/>
        <v>BH$17</v>
      </c>
      <c r="BI1728" s="80" t="str">
        <f t="shared" si="2401"/>
        <v>BI$17</v>
      </c>
      <c r="BJ1728" s="80" t="str">
        <f t="shared" si="2401"/>
        <v>BJ$17</v>
      </c>
      <c r="BK1728" s="80" t="str">
        <f t="shared" si="2401"/>
        <v>BK$17</v>
      </c>
      <c r="BL1728" s="80" t="str">
        <f t="shared" si="2401"/>
        <v>BL$17</v>
      </c>
      <c r="BM1728" s="80" t="str">
        <f t="shared" si="2401"/>
        <v>BM$17</v>
      </c>
      <c r="BN1728" s="80" t="str">
        <f t="shared" si="2401"/>
        <v>BN$17</v>
      </c>
      <c r="BO1728" s="80" t="str">
        <f t="shared" si="2401"/>
        <v>BO$17</v>
      </c>
      <c r="BP1728" s="80" t="str">
        <f t="shared" si="2401"/>
        <v>BP$17</v>
      </c>
      <c r="BQ1728" s="80" t="str">
        <f t="shared" si="2401"/>
        <v>BQ$17</v>
      </c>
      <c r="BR1728" s="80" t="str">
        <f t="shared" si="2401"/>
        <v>BR$17</v>
      </c>
      <c r="BS1728" s="80" t="str">
        <f t="shared" si="2401"/>
        <v>BS$17</v>
      </c>
      <c r="BT1728" s="80" t="str">
        <f t="shared" si="2401"/>
        <v>BT$17</v>
      </c>
      <c r="BU1728" s="80" t="str">
        <f t="shared" si="2401"/>
        <v>BU$17</v>
      </c>
      <c r="BV1728" s="80" t="str">
        <f t="shared" si="2401"/>
        <v>BV$17</v>
      </c>
      <c r="BW1728" s="80" t="str">
        <f t="shared" si="2401"/>
        <v>BW$17</v>
      </c>
      <c r="BX1728" s="80" t="str">
        <f t="shared" si="2401"/>
        <v>BX$17</v>
      </c>
      <c r="BY1728" s="80" t="str">
        <f t="shared" si="2401"/>
        <v>BY$17</v>
      </c>
      <c r="BZ1728" s="80" t="str">
        <f t="shared" si="2401"/>
        <v>BZ$17</v>
      </c>
      <c r="CA1728" s="80" t="str">
        <f t="shared" si="2401"/>
        <v>CA$17</v>
      </c>
      <c r="CB1728" s="80" t="str">
        <f t="shared" si="2401"/>
        <v>CB$17</v>
      </c>
      <c r="CC1728" s="80" t="str">
        <f t="shared" si="2401"/>
        <v>CC$17</v>
      </c>
      <c r="CD1728" s="80" t="str">
        <f t="shared" si="2401"/>
        <v>CD$17</v>
      </c>
      <c r="CE1728" s="80" t="str">
        <f t="shared" si="2401"/>
        <v>CE$17</v>
      </c>
      <c r="CF1728" s="80" t="str">
        <f t="shared" ref="CF1728:CL1728" si="2402">CF1713</f>
        <v>CF$17</v>
      </c>
      <c r="CG1728" s="80" t="str">
        <f t="shared" si="2402"/>
        <v>CG$17</v>
      </c>
      <c r="CH1728" s="80" t="str">
        <f t="shared" si="2402"/>
        <v>CH$17</v>
      </c>
      <c r="CI1728" s="80" t="str">
        <f t="shared" si="2402"/>
        <v>CI$17</v>
      </c>
      <c r="CJ1728" s="80" t="str">
        <f t="shared" si="2402"/>
        <v>CJ$17</v>
      </c>
      <c r="CK1728" s="80" t="str">
        <f t="shared" si="2402"/>
        <v>CK$17</v>
      </c>
      <c r="CL1728" s="80" t="str">
        <f t="shared" si="2402"/>
        <v>CL$17</v>
      </c>
      <c r="CN1728" s="60"/>
      <c r="CO1728" s="80" t="str">
        <f t="shared" ref="CO1728:DK1728" si="2403">CO1713</f>
        <v>CO$17</v>
      </c>
      <c r="CP1728" s="80" t="str">
        <f t="shared" si="2403"/>
        <v>CP$17</v>
      </c>
      <c r="CQ1728" s="80" t="str">
        <f t="shared" si="2403"/>
        <v>CQ$17</v>
      </c>
      <c r="CR1728" s="80" t="str">
        <f t="shared" si="2403"/>
        <v>CR$17</v>
      </c>
      <c r="CS1728" s="80" t="str">
        <f t="shared" si="2403"/>
        <v>CS$17</v>
      </c>
      <c r="CT1728" s="80" t="str">
        <f t="shared" si="2403"/>
        <v>CT$17</v>
      </c>
      <c r="CU1728" s="80" t="str">
        <f t="shared" si="2403"/>
        <v>CU$17</v>
      </c>
      <c r="CV1728" s="80" t="str">
        <f t="shared" si="2403"/>
        <v>CV$17</v>
      </c>
      <c r="CW1728" s="80" t="str">
        <f t="shared" si="2403"/>
        <v>CW$17</v>
      </c>
      <c r="CX1728" s="80" t="str">
        <f t="shared" si="2403"/>
        <v>CX$17</v>
      </c>
      <c r="CY1728" s="80" t="str">
        <f t="shared" si="2403"/>
        <v>CY$17</v>
      </c>
      <c r="CZ1728" s="80" t="str">
        <f t="shared" si="2403"/>
        <v>CZ$17</v>
      </c>
      <c r="DA1728" s="80" t="str">
        <f t="shared" si="2403"/>
        <v>DA$17</v>
      </c>
      <c r="DB1728" s="80" t="str">
        <f t="shared" si="2403"/>
        <v>DB$17</v>
      </c>
      <c r="DC1728" s="80" t="str">
        <f t="shared" si="2403"/>
        <v>DC$17</v>
      </c>
      <c r="DD1728" s="80" t="str">
        <f t="shared" si="2403"/>
        <v>DD$17</v>
      </c>
      <c r="DE1728" s="80" t="str">
        <f t="shared" si="2403"/>
        <v>DE$17</v>
      </c>
      <c r="DF1728" s="80" t="str">
        <f t="shared" si="2403"/>
        <v>DF$17</v>
      </c>
      <c r="DG1728" s="80" t="str">
        <f t="shared" si="2403"/>
        <v>DG$17</v>
      </c>
      <c r="DH1728" s="80" t="str">
        <f t="shared" si="2403"/>
        <v>DH$17</v>
      </c>
      <c r="DI1728" s="80" t="str">
        <f t="shared" si="2403"/>
        <v>DI$17</v>
      </c>
      <c r="DJ1728" s="80" t="str">
        <f t="shared" si="2403"/>
        <v>DJ$17</v>
      </c>
      <c r="DK1728" s="80" t="str">
        <f t="shared" si="2403"/>
        <v>DK$17</v>
      </c>
      <c r="DL1728" s="80" t="str">
        <f t="shared" ref="DL1728" si="2404">DL1713</f>
        <v>DL$17</v>
      </c>
    </row>
    <row r="1729" spans="1:116" x14ac:dyDescent="0.4">
      <c r="B1729" t="s">
        <v>332</v>
      </c>
      <c r="D1729" t="s">
        <v>764</v>
      </c>
      <c r="E1729" s="8" t="str">
        <f t="shared" si="2388"/>
        <v>1729 DCHC-S</v>
      </c>
      <c r="G1729" s="241" t="str">
        <f>IFERROR(SUBSTITUTE(TRIM(MID(G1718, SEARCH("-", G1718) + 1, LEN(G1718))),":",""),"no unit")</f>
        <v>volume driven</v>
      </c>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60"/>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B1730" t="s">
        <v>332</v>
      </c>
      <c r="D1730" t="s">
        <v>764</v>
      </c>
      <c r="E1730" s="8" t="str">
        <f t="shared" ref="E1730" si="2405">ROW()&amp;" "&amp;D1730</f>
        <v>1730 DCHC-S</v>
      </c>
      <c r="G1730" s="136" t="str">
        <f t="shared" si="2396"/>
        <v>Secondary revenue driver</v>
      </c>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c r="CN1730" s="60"/>
      <c r="CO1730" s="76"/>
      <c r="CP1730" s="76"/>
      <c r="CQ1730" s="76"/>
      <c r="CR1730" s="76"/>
      <c r="CS1730" s="76"/>
      <c r="CT1730" s="76"/>
      <c r="CU1730" s="76"/>
      <c r="CV1730" s="76"/>
      <c r="CW1730" s="76"/>
      <c r="CX1730" s="76"/>
      <c r="CY1730" s="76"/>
      <c r="CZ1730" s="76"/>
      <c r="DA1730" s="76"/>
      <c r="DB1730" s="76"/>
      <c r="DC1730" s="76"/>
      <c r="DD1730" s="76"/>
      <c r="DE1730" s="76"/>
      <c r="DF1730" s="76"/>
      <c r="DG1730" s="76"/>
      <c r="DH1730" s="76"/>
      <c r="DI1730" s="76"/>
      <c r="DJ1730" s="76"/>
      <c r="DK1730" s="76"/>
      <c r="DL1730" s="76"/>
    </row>
    <row r="1731" spans="1:116" x14ac:dyDescent="0.4">
      <c r="A1731" s="3"/>
      <c r="B1731" t="s">
        <v>332</v>
      </c>
      <c r="D1731" t="s">
        <v>764</v>
      </c>
      <c r="E1731" s="8" t="str">
        <f t="shared" si="2388"/>
        <v>1731 DCHC-S</v>
      </c>
      <c r="G1731" s="136" t="str">
        <f t="shared" si="2396"/>
        <v>Secondary volume driver</v>
      </c>
      <c r="H1731" s="90"/>
      <c r="I1731" s="213"/>
      <c r="J1731" s="213"/>
      <c r="K1731" s="214"/>
      <c r="L1731" s="214"/>
      <c r="M1731" s="214"/>
      <c r="N1731" s="214"/>
      <c r="O1731" s="214"/>
      <c r="P1731" s="214"/>
      <c r="R1731" s="214"/>
      <c r="S1731" s="212" t="str">
        <f>ADDRESS(ROW(S1723),COLUMN(S1723),2)</f>
        <v>S$1723</v>
      </c>
      <c r="T1731" s="212" t="str">
        <f t="shared" ref="T1731:CE1731" si="2406">ADDRESS(ROW(T1723),COLUMN(T1723),2)</f>
        <v>T$1723</v>
      </c>
      <c r="U1731" s="212" t="str">
        <f t="shared" si="2406"/>
        <v>U$1723</v>
      </c>
      <c r="V1731" s="212" t="str">
        <f t="shared" si="2406"/>
        <v>V$1723</v>
      </c>
      <c r="W1731" s="212" t="str">
        <f t="shared" si="2406"/>
        <v>W$1723</v>
      </c>
      <c r="X1731" s="212" t="str">
        <f t="shared" si="2406"/>
        <v>X$1723</v>
      </c>
      <c r="Y1731" s="212" t="str">
        <f t="shared" si="2406"/>
        <v>Y$1723</v>
      </c>
      <c r="Z1731" s="212" t="str">
        <f t="shared" si="2406"/>
        <v>Z$1723</v>
      </c>
      <c r="AA1731" s="212" t="str">
        <f t="shared" si="2406"/>
        <v>AA$1723</v>
      </c>
      <c r="AB1731" s="212" t="str">
        <f t="shared" si="2406"/>
        <v>AB$1723</v>
      </c>
      <c r="AC1731" s="212" t="str">
        <f t="shared" si="2406"/>
        <v>AC$1723</v>
      </c>
      <c r="AD1731" s="212" t="str">
        <f t="shared" si="2406"/>
        <v>AD$1723</v>
      </c>
      <c r="AE1731" s="212" t="str">
        <f t="shared" si="2406"/>
        <v>AE$1723</v>
      </c>
      <c r="AF1731" s="212" t="str">
        <f t="shared" si="2406"/>
        <v>AF$1723</v>
      </c>
      <c r="AG1731" s="212" t="str">
        <f t="shared" si="2406"/>
        <v>AG$1723</v>
      </c>
      <c r="AH1731" s="212" t="str">
        <f t="shared" si="2406"/>
        <v>AH$1723</v>
      </c>
      <c r="AI1731" s="212" t="str">
        <f t="shared" si="2406"/>
        <v>AI$1723</v>
      </c>
      <c r="AJ1731" s="212" t="str">
        <f t="shared" si="2406"/>
        <v>AJ$1723</v>
      </c>
      <c r="AK1731" s="212" t="str">
        <f t="shared" si="2406"/>
        <v>AK$1723</v>
      </c>
      <c r="AL1731" s="212" t="str">
        <f t="shared" si="2406"/>
        <v>AL$1723</v>
      </c>
      <c r="AM1731" s="212" t="str">
        <f t="shared" si="2406"/>
        <v>AM$1723</v>
      </c>
      <c r="AN1731" s="212" t="str">
        <f t="shared" si="2406"/>
        <v>AN$1723</v>
      </c>
      <c r="AO1731" s="212" t="str">
        <f t="shared" si="2406"/>
        <v>AO$1723</v>
      </c>
      <c r="AP1731" s="212" t="str">
        <f t="shared" si="2406"/>
        <v>AP$1723</v>
      </c>
      <c r="AQ1731" s="212" t="str">
        <f t="shared" si="2406"/>
        <v>AQ$1723</v>
      </c>
      <c r="AR1731" s="212" t="str">
        <f t="shared" si="2406"/>
        <v>AR$1723</v>
      </c>
      <c r="AS1731" s="212" t="str">
        <f t="shared" si="2406"/>
        <v>AS$1723</v>
      </c>
      <c r="AT1731" s="212" t="str">
        <f t="shared" si="2406"/>
        <v>AT$1723</v>
      </c>
      <c r="AU1731" s="212" t="str">
        <f t="shared" si="2406"/>
        <v>AU$1723</v>
      </c>
      <c r="AV1731" s="212" t="str">
        <f t="shared" si="2406"/>
        <v>AV$1723</v>
      </c>
      <c r="AW1731" s="212" t="str">
        <f t="shared" si="2406"/>
        <v>AW$1723</v>
      </c>
      <c r="AX1731" s="212" t="str">
        <f t="shared" si="2406"/>
        <v>AX$1723</v>
      </c>
      <c r="AY1731" s="212" t="str">
        <f t="shared" si="2406"/>
        <v>AY$1723</v>
      </c>
      <c r="AZ1731" s="212" t="str">
        <f t="shared" si="2406"/>
        <v>AZ$1723</v>
      </c>
      <c r="BA1731" s="212" t="str">
        <f t="shared" si="2406"/>
        <v>BA$1723</v>
      </c>
      <c r="BB1731" s="212" t="str">
        <f t="shared" si="2406"/>
        <v>BB$1723</v>
      </c>
      <c r="BC1731" s="212" t="str">
        <f t="shared" si="2406"/>
        <v>BC$1723</v>
      </c>
      <c r="BD1731" s="212" t="str">
        <f t="shared" si="2406"/>
        <v>BD$1723</v>
      </c>
      <c r="BE1731" s="212" t="str">
        <f t="shared" si="2406"/>
        <v>BE$1723</v>
      </c>
      <c r="BF1731" s="212" t="str">
        <f t="shared" si="2406"/>
        <v>BF$1723</v>
      </c>
      <c r="BG1731" s="212" t="str">
        <f t="shared" si="2406"/>
        <v>BG$1723</v>
      </c>
      <c r="BH1731" s="212" t="str">
        <f t="shared" si="2406"/>
        <v>BH$1723</v>
      </c>
      <c r="BI1731" s="212" t="str">
        <f t="shared" si="2406"/>
        <v>BI$1723</v>
      </c>
      <c r="BJ1731" s="212" t="str">
        <f t="shared" si="2406"/>
        <v>BJ$1723</v>
      </c>
      <c r="BK1731" s="212" t="str">
        <f t="shared" si="2406"/>
        <v>BK$1723</v>
      </c>
      <c r="BL1731" s="212" t="str">
        <f t="shared" si="2406"/>
        <v>BL$1723</v>
      </c>
      <c r="BM1731" s="212" t="str">
        <f t="shared" si="2406"/>
        <v>BM$1723</v>
      </c>
      <c r="BN1731" s="212" t="str">
        <f t="shared" si="2406"/>
        <v>BN$1723</v>
      </c>
      <c r="BO1731" s="212" t="str">
        <f t="shared" si="2406"/>
        <v>BO$1723</v>
      </c>
      <c r="BP1731" s="212" t="str">
        <f t="shared" si="2406"/>
        <v>BP$1723</v>
      </c>
      <c r="BQ1731" s="212" t="str">
        <f t="shared" si="2406"/>
        <v>BQ$1723</v>
      </c>
      <c r="BR1731" s="212" t="str">
        <f t="shared" si="2406"/>
        <v>BR$1723</v>
      </c>
      <c r="BS1731" s="212" t="str">
        <f t="shared" si="2406"/>
        <v>BS$1723</v>
      </c>
      <c r="BT1731" s="212" t="str">
        <f t="shared" si="2406"/>
        <v>BT$1723</v>
      </c>
      <c r="BU1731" s="212" t="str">
        <f t="shared" si="2406"/>
        <v>BU$1723</v>
      </c>
      <c r="BV1731" s="212" t="str">
        <f t="shared" si="2406"/>
        <v>BV$1723</v>
      </c>
      <c r="BW1731" s="212" t="str">
        <f t="shared" si="2406"/>
        <v>BW$1723</v>
      </c>
      <c r="BX1731" s="212" t="str">
        <f t="shared" si="2406"/>
        <v>BX$1723</v>
      </c>
      <c r="BY1731" s="212" t="str">
        <f t="shared" si="2406"/>
        <v>BY$1723</v>
      </c>
      <c r="BZ1731" s="212" t="str">
        <f t="shared" si="2406"/>
        <v>BZ$1723</v>
      </c>
      <c r="CA1731" s="212" t="str">
        <f t="shared" si="2406"/>
        <v>CA$1723</v>
      </c>
      <c r="CB1731" s="212" t="str">
        <f t="shared" si="2406"/>
        <v>CB$1723</v>
      </c>
      <c r="CC1731" s="212" t="str">
        <f t="shared" si="2406"/>
        <v>CC$1723</v>
      </c>
      <c r="CD1731" s="212" t="str">
        <f t="shared" si="2406"/>
        <v>CD$1723</v>
      </c>
      <c r="CE1731" s="212" t="str">
        <f t="shared" si="2406"/>
        <v>CE$1723</v>
      </c>
      <c r="CF1731" s="212" t="str">
        <f t="shared" ref="CF1731:CL1731" si="2407">ADDRESS(ROW(CF1723),COLUMN(CF1723),2)</f>
        <v>CF$1723</v>
      </c>
      <c r="CG1731" s="212" t="str">
        <f t="shared" si="2407"/>
        <v>CG$1723</v>
      </c>
      <c r="CH1731" s="212" t="str">
        <f t="shared" si="2407"/>
        <v>CH$1723</v>
      </c>
      <c r="CI1731" s="212" t="str">
        <f t="shared" si="2407"/>
        <v>CI$1723</v>
      </c>
      <c r="CJ1731" s="212" t="str">
        <f t="shared" si="2407"/>
        <v>CJ$1723</v>
      </c>
      <c r="CK1731" s="212" t="str">
        <f t="shared" si="2407"/>
        <v>CK$1723</v>
      </c>
      <c r="CL1731" s="212" t="str">
        <f t="shared" si="2407"/>
        <v>CL$1723</v>
      </c>
      <c r="CN1731" s="213"/>
      <c r="CO1731" s="212" t="str">
        <f t="shared" ref="CO1731:DK1731" si="2408">ADDRESS(ROW(CO1723),COLUMN(CO1723),2)</f>
        <v>CO$1723</v>
      </c>
      <c r="CP1731" s="212" t="str">
        <f t="shared" si="2408"/>
        <v>CP$1723</v>
      </c>
      <c r="CQ1731" s="212" t="str">
        <f t="shared" si="2408"/>
        <v>CQ$1723</v>
      </c>
      <c r="CR1731" s="212" t="str">
        <f t="shared" si="2408"/>
        <v>CR$1723</v>
      </c>
      <c r="CS1731" s="212" t="str">
        <f t="shared" si="2408"/>
        <v>CS$1723</v>
      </c>
      <c r="CT1731" s="212" t="str">
        <f t="shared" si="2408"/>
        <v>CT$1723</v>
      </c>
      <c r="CU1731" s="212" t="str">
        <f t="shared" si="2408"/>
        <v>CU$1723</v>
      </c>
      <c r="CV1731" s="212" t="str">
        <f t="shared" si="2408"/>
        <v>CV$1723</v>
      </c>
      <c r="CW1731" s="212" t="str">
        <f t="shared" si="2408"/>
        <v>CW$1723</v>
      </c>
      <c r="CX1731" s="212" t="str">
        <f t="shared" si="2408"/>
        <v>CX$1723</v>
      </c>
      <c r="CY1731" s="212" t="str">
        <f t="shared" si="2408"/>
        <v>CY$1723</v>
      </c>
      <c r="CZ1731" s="212" t="str">
        <f t="shared" si="2408"/>
        <v>CZ$1723</v>
      </c>
      <c r="DA1731" s="212" t="str">
        <f t="shared" si="2408"/>
        <v>DA$1723</v>
      </c>
      <c r="DB1731" s="212" t="str">
        <f t="shared" si="2408"/>
        <v>DB$1723</v>
      </c>
      <c r="DC1731" s="212" t="str">
        <f t="shared" si="2408"/>
        <v>DC$1723</v>
      </c>
      <c r="DD1731" s="212" t="str">
        <f t="shared" si="2408"/>
        <v>DD$1723</v>
      </c>
      <c r="DE1731" s="212" t="str">
        <f t="shared" si="2408"/>
        <v>DE$1723</v>
      </c>
      <c r="DF1731" s="212" t="str">
        <f t="shared" si="2408"/>
        <v>DF$1723</v>
      </c>
      <c r="DG1731" s="212" t="str">
        <f t="shared" si="2408"/>
        <v>DG$1723</v>
      </c>
      <c r="DH1731" s="212" t="str">
        <f t="shared" si="2408"/>
        <v>DH$1723</v>
      </c>
      <c r="DI1731" s="212" t="str">
        <f t="shared" si="2408"/>
        <v>DI$1723</v>
      </c>
      <c r="DJ1731" s="212" t="str">
        <f t="shared" si="2408"/>
        <v>DJ$1723</v>
      </c>
      <c r="DK1731" s="212" t="str">
        <f t="shared" si="2408"/>
        <v>DK$1723</v>
      </c>
      <c r="DL1731" s="212" t="str">
        <f t="shared" ref="DL1731" si="2409">ADDRESS(ROW(DL1723),COLUMN(DL1723),2)</f>
        <v>DL$1723</v>
      </c>
    </row>
    <row r="1732" spans="1:116" x14ac:dyDescent="0.4">
      <c r="A1732" s="3"/>
      <c r="B1732" t="s">
        <v>332</v>
      </c>
      <c r="D1732" t="s">
        <v>764</v>
      </c>
      <c r="E1732" s="8" t="str">
        <f t="shared" si="2388"/>
        <v>1732 DCHC-S</v>
      </c>
      <c r="G1732" s="136" t="str">
        <f t="shared" si="2396"/>
        <v>Headcount - volume driven:</v>
      </c>
      <c r="H1732" s="90"/>
      <c r="I1732" s="213"/>
      <c r="J1732" s="213"/>
      <c r="K1732" s="214"/>
      <c r="L1732" s="214"/>
      <c r="M1732" s="214"/>
      <c r="N1732" s="214"/>
      <c r="O1732" s="214"/>
      <c r="P1732" s="214"/>
      <c r="R1732" s="214"/>
      <c r="S1732" s="212" t="str">
        <f>ADDRESS(ROW(S1721),COLUMN(S1721),2)</f>
        <v>S$1721</v>
      </c>
      <c r="T1732" s="212" t="str">
        <f t="shared" ref="T1732:CE1732" si="2410">ADDRESS(ROW(T1721),COLUMN(T1721),2)</f>
        <v>T$1721</v>
      </c>
      <c r="U1732" s="212" t="str">
        <f t="shared" si="2410"/>
        <v>U$1721</v>
      </c>
      <c r="V1732" s="212" t="str">
        <f t="shared" si="2410"/>
        <v>V$1721</v>
      </c>
      <c r="W1732" s="212" t="str">
        <f t="shared" si="2410"/>
        <v>W$1721</v>
      </c>
      <c r="X1732" s="212" t="str">
        <f t="shared" si="2410"/>
        <v>X$1721</v>
      </c>
      <c r="Y1732" s="212" t="str">
        <f t="shared" si="2410"/>
        <v>Y$1721</v>
      </c>
      <c r="Z1732" s="212" t="str">
        <f t="shared" si="2410"/>
        <v>Z$1721</v>
      </c>
      <c r="AA1732" s="212" t="str">
        <f t="shared" si="2410"/>
        <v>AA$1721</v>
      </c>
      <c r="AB1732" s="212" t="str">
        <f t="shared" si="2410"/>
        <v>AB$1721</v>
      </c>
      <c r="AC1732" s="212" t="str">
        <f t="shared" si="2410"/>
        <v>AC$1721</v>
      </c>
      <c r="AD1732" s="212" t="str">
        <f t="shared" si="2410"/>
        <v>AD$1721</v>
      </c>
      <c r="AE1732" s="212" t="str">
        <f t="shared" si="2410"/>
        <v>AE$1721</v>
      </c>
      <c r="AF1732" s="212" t="str">
        <f t="shared" si="2410"/>
        <v>AF$1721</v>
      </c>
      <c r="AG1732" s="212" t="str">
        <f t="shared" si="2410"/>
        <v>AG$1721</v>
      </c>
      <c r="AH1732" s="212" t="str">
        <f t="shared" si="2410"/>
        <v>AH$1721</v>
      </c>
      <c r="AI1732" s="212" t="str">
        <f t="shared" si="2410"/>
        <v>AI$1721</v>
      </c>
      <c r="AJ1732" s="212" t="str">
        <f t="shared" si="2410"/>
        <v>AJ$1721</v>
      </c>
      <c r="AK1732" s="212" t="str">
        <f t="shared" si="2410"/>
        <v>AK$1721</v>
      </c>
      <c r="AL1732" s="212" t="str">
        <f t="shared" si="2410"/>
        <v>AL$1721</v>
      </c>
      <c r="AM1732" s="212" t="str">
        <f t="shared" si="2410"/>
        <v>AM$1721</v>
      </c>
      <c r="AN1732" s="212" t="str">
        <f t="shared" si="2410"/>
        <v>AN$1721</v>
      </c>
      <c r="AO1732" s="212" t="str">
        <f t="shared" si="2410"/>
        <v>AO$1721</v>
      </c>
      <c r="AP1732" s="212" t="str">
        <f t="shared" si="2410"/>
        <v>AP$1721</v>
      </c>
      <c r="AQ1732" s="212" t="str">
        <f t="shared" si="2410"/>
        <v>AQ$1721</v>
      </c>
      <c r="AR1732" s="212" t="str">
        <f t="shared" si="2410"/>
        <v>AR$1721</v>
      </c>
      <c r="AS1732" s="212" t="str">
        <f t="shared" si="2410"/>
        <v>AS$1721</v>
      </c>
      <c r="AT1732" s="212" t="str">
        <f t="shared" si="2410"/>
        <v>AT$1721</v>
      </c>
      <c r="AU1732" s="212" t="str">
        <f t="shared" si="2410"/>
        <v>AU$1721</v>
      </c>
      <c r="AV1732" s="212" t="str">
        <f t="shared" si="2410"/>
        <v>AV$1721</v>
      </c>
      <c r="AW1732" s="212" t="str">
        <f t="shared" si="2410"/>
        <v>AW$1721</v>
      </c>
      <c r="AX1732" s="212" t="str">
        <f t="shared" si="2410"/>
        <v>AX$1721</v>
      </c>
      <c r="AY1732" s="212" t="str">
        <f t="shared" si="2410"/>
        <v>AY$1721</v>
      </c>
      <c r="AZ1732" s="212" t="str">
        <f t="shared" si="2410"/>
        <v>AZ$1721</v>
      </c>
      <c r="BA1732" s="212" t="str">
        <f t="shared" si="2410"/>
        <v>BA$1721</v>
      </c>
      <c r="BB1732" s="212" t="str">
        <f t="shared" si="2410"/>
        <v>BB$1721</v>
      </c>
      <c r="BC1732" s="212" t="str">
        <f t="shared" si="2410"/>
        <v>BC$1721</v>
      </c>
      <c r="BD1732" s="212" t="str">
        <f t="shared" si="2410"/>
        <v>BD$1721</v>
      </c>
      <c r="BE1732" s="212" t="str">
        <f t="shared" si="2410"/>
        <v>BE$1721</v>
      </c>
      <c r="BF1732" s="212" t="str">
        <f t="shared" si="2410"/>
        <v>BF$1721</v>
      </c>
      <c r="BG1732" s="212" t="str">
        <f t="shared" si="2410"/>
        <v>BG$1721</v>
      </c>
      <c r="BH1732" s="212" t="str">
        <f t="shared" si="2410"/>
        <v>BH$1721</v>
      </c>
      <c r="BI1732" s="212" t="str">
        <f t="shared" si="2410"/>
        <v>BI$1721</v>
      </c>
      <c r="BJ1732" s="212" t="str">
        <f t="shared" si="2410"/>
        <v>BJ$1721</v>
      </c>
      <c r="BK1732" s="212" t="str">
        <f t="shared" si="2410"/>
        <v>BK$1721</v>
      </c>
      <c r="BL1732" s="212" t="str">
        <f t="shared" si="2410"/>
        <v>BL$1721</v>
      </c>
      <c r="BM1732" s="212" t="str">
        <f t="shared" si="2410"/>
        <v>BM$1721</v>
      </c>
      <c r="BN1732" s="212" t="str">
        <f t="shared" si="2410"/>
        <v>BN$1721</v>
      </c>
      <c r="BO1732" s="212" t="str">
        <f t="shared" si="2410"/>
        <v>BO$1721</v>
      </c>
      <c r="BP1732" s="212" t="str">
        <f t="shared" si="2410"/>
        <v>BP$1721</v>
      </c>
      <c r="BQ1732" s="212" t="str">
        <f t="shared" si="2410"/>
        <v>BQ$1721</v>
      </c>
      <c r="BR1732" s="212" t="str">
        <f t="shared" si="2410"/>
        <v>BR$1721</v>
      </c>
      <c r="BS1732" s="212" t="str">
        <f t="shared" si="2410"/>
        <v>BS$1721</v>
      </c>
      <c r="BT1732" s="212" t="str">
        <f t="shared" si="2410"/>
        <v>BT$1721</v>
      </c>
      <c r="BU1732" s="212" t="str">
        <f t="shared" si="2410"/>
        <v>BU$1721</v>
      </c>
      <c r="BV1732" s="212" t="str">
        <f t="shared" si="2410"/>
        <v>BV$1721</v>
      </c>
      <c r="BW1732" s="212" t="str">
        <f t="shared" si="2410"/>
        <v>BW$1721</v>
      </c>
      <c r="BX1732" s="212" t="str">
        <f t="shared" si="2410"/>
        <v>BX$1721</v>
      </c>
      <c r="BY1732" s="212" t="str">
        <f t="shared" si="2410"/>
        <v>BY$1721</v>
      </c>
      <c r="BZ1732" s="212" t="str">
        <f t="shared" si="2410"/>
        <v>BZ$1721</v>
      </c>
      <c r="CA1732" s="212" t="str">
        <f t="shared" si="2410"/>
        <v>CA$1721</v>
      </c>
      <c r="CB1732" s="212" t="str">
        <f t="shared" si="2410"/>
        <v>CB$1721</v>
      </c>
      <c r="CC1732" s="212" t="str">
        <f t="shared" si="2410"/>
        <v>CC$1721</v>
      </c>
      <c r="CD1732" s="212" t="str">
        <f t="shared" si="2410"/>
        <v>CD$1721</v>
      </c>
      <c r="CE1732" s="212" t="str">
        <f t="shared" si="2410"/>
        <v>CE$1721</v>
      </c>
      <c r="CF1732" s="212" t="str">
        <f t="shared" ref="CF1732:CL1732" si="2411">ADDRESS(ROW(CF1721),COLUMN(CF1721),2)</f>
        <v>CF$1721</v>
      </c>
      <c r="CG1732" s="212" t="str">
        <f t="shared" si="2411"/>
        <v>CG$1721</v>
      </c>
      <c r="CH1732" s="212" t="str">
        <f t="shared" si="2411"/>
        <v>CH$1721</v>
      </c>
      <c r="CI1732" s="212" t="str">
        <f t="shared" si="2411"/>
        <v>CI$1721</v>
      </c>
      <c r="CJ1732" s="212" t="str">
        <f t="shared" si="2411"/>
        <v>CJ$1721</v>
      </c>
      <c r="CK1732" s="212" t="str">
        <f t="shared" si="2411"/>
        <v>CK$1721</v>
      </c>
      <c r="CL1732" s="212" t="str">
        <f t="shared" si="2411"/>
        <v>CL$1721</v>
      </c>
      <c r="CN1732" s="213"/>
      <c r="CO1732" s="212" t="str">
        <f t="shared" ref="CO1732:DK1732" si="2412">ADDRESS(ROW(CO1721),COLUMN(CO1721),2)</f>
        <v>CO$1721</v>
      </c>
      <c r="CP1732" s="212" t="str">
        <f t="shared" si="2412"/>
        <v>CP$1721</v>
      </c>
      <c r="CQ1732" s="212" t="str">
        <f t="shared" si="2412"/>
        <v>CQ$1721</v>
      </c>
      <c r="CR1732" s="212" t="str">
        <f t="shared" si="2412"/>
        <v>CR$1721</v>
      </c>
      <c r="CS1732" s="212" t="str">
        <f t="shared" si="2412"/>
        <v>CS$1721</v>
      </c>
      <c r="CT1732" s="212" t="str">
        <f t="shared" si="2412"/>
        <v>CT$1721</v>
      </c>
      <c r="CU1732" s="212" t="str">
        <f t="shared" si="2412"/>
        <v>CU$1721</v>
      </c>
      <c r="CV1732" s="212" t="str">
        <f t="shared" si="2412"/>
        <v>CV$1721</v>
      </c>
      <c r="CW1732" s="212" t="str">
        <f t="shared" si="2412"/>
        <v>CW$1721</v>
      </c>
      <c r="CX1732" s="212" t="str">
        <f t="shared" si="2412"/>
        <v>CX$1721</v>
      </c>
      <c r="CY1732" s="212" t="str">
        <f t="shared" si="2412"/>
        <v>CY$1721</v>
      </c>
      <c r="CZ1732" s="212" t="str">
        <f t="shared" si="2412"/>
        <v>CZ$1721</v>
      </c>
      <c r="DA1732" s="212" t="str">
        <f t="shared" si="2412"/>
        <v>DA$1721</v>
      </c>
      <c r="DB1732" s="212" t="str">
        <f t="shared" si="2412"/>
        <v>DB$1721</v>
      </c>
      <c r="DC1732" s="212" t="str">
        <f t="shared" si="2412"/>
        <v>DC$1721</v>
      </c>
      <c r="DD1732" s="212" t="str">
        <f t="shared" si="2412"/>
        <v>DD$1721</v>
      </c>
      <c r="DE1732" s="212" t="str">
        <f t="shared" si="2412"/>
        <v>DE$1721</v>
      </c>
      <c r="DF1732" s="212" t="str">
        <f t="shared" si="2412"/>
        <v>DF$1721</v>
      </c>
      <c r="DG1732" s="212" t="str">
        <f t="shared" si="2412"/>
        <v>DG$1721</v>
      </c>
      <c r="DH1732" s="212" t="str">
        <f t="shared" si="2412"/>
        <v>DH$1721</v>
      </c>
      <c r="DI1732" s="212" t="str">
        <f t="shared" si="2412"/>
        <v>DI$1721</v>
      </c>
      <c r="DJ1732" s="212" t="str">
        <f t="shared" si="2412"/>
        <v>DJ$1721</v>
      </c>
      <c r="DK1732" s="212" t="str">
        <f t="shared" si="2412"/>
        <v>DK$1721</v>
      </c>
      <c r="DL1732" s="212" t="str">
        <f t="shared" ref="DL1732" si="2413">ADDRESS(ROW(DL1721),COLUMN(DL1721),2)</f>
        <v>DL$1721</v>
      </c>
    </row>
    <row r="1733" spans="1:116" x14ac:dyDescent="0.4">
      <c r="E1733" s="8"/>
      <c r="G1733" s="136"/>
      <c r="H1733" s="12"/>
      <c r="I1733" s="60"/>
      <c r="J1733" s="60"/>
      <c r="K1733" s="15"/>
      <c r="L1733" s="15"/>
      <c r="M1733" s="15"/>
      <c r="N1733" s="15"/>
      <c r="O1733" s="15"/>
      <c r="P1733" s="15"/>
      <c r="R1733" s="15"/>
      <c r="S1733" s="179"/>
      <c r="T1733" s="179"/>
      <c r="U1733" s="179"/>
      <c r="V1733" s="179"/>
      <c r="W1733" s="179"/>
      <c r="X1733" s="179"/>
      <c r="Y1733" s="179"/>
      <c r="Z1733" s="179"/>
      <c r="AA1733" s="179"/>
      <c r="AB1733" s="179"/>
      <c r="AC1733" s="179"/>
      <c r="AD1733" s="179"/>
      <c r="AE1733" s="179"/>
      <c r="AF1733" s="179"/>
      <c r="AG1733" s="179"/>
      <c r="AH1733" s="179"/>
      <c r="AI1733" s="179"/>
      <c r="AJ1733" s="179"/>
      <c r="AK1733" s="179"/>
      <c r="AL1733" s="179"/>
      <c r="AM1733" s="179"/>
      <c r="AN1733" s="179"/>
      <c r="AO1733" s="179"/>
      <c r="AP1733" s="179"/>
      <c r="AQ1733" s="179"/>
      <c r="AR1733" s="179"/>
      <c r="AS1733" s="179"/>
      <c r="AT1733" s="179"/>
      <c r="AU1733" s="179"/>
      <c r="AV1733" s="179"/>
      <c r="AW1733" s="179"/>
      <c r="AX1733" s="179"/>
      <c r="AY1733" s="179"/>
      <c r="AZ1733" s="179"/>
      <c r="BA1733" s="179"/>
      <c r="BB1733" s="179"/>
      <c r="BC1733" s="179"/>
      <c r="BD1733" s="179"/>
      <c r="BE1733" s="179"/>
      <c r="BF1733" s="179"/>
      <c r="BG1733" s="179"/>
      <c r="BH1733" s="179"/>
      <c r="BI1733" s="179"/>
      <c r="BJ1733" s="179"/>
      <c r="BK1733" s="179"/>
      <c r="BL1733" s="179"/>
      <c r="BM1733" s="179"/>
      <c r="BN1733" s="179"/>
      <c r="BO1733" s="179"/>
      <c r="BP1733" s="179"/>
      <c r="BQ1733" s="179"/>
      <c r="BR1733" s="179"/>
      <c r="BS1733" s="179"/>
      <c r="BT1733" s="179"/>
      <c r="BU1733" s="179"/>
      <c r="BV1733" s="179"/>
      <c r="BW1733" s="179"/>
      <c r="BX1733" s="179"/>
      <c r="BY1733" s="179"/>
      <c r="BZ1733" s="179"/>
      <c r="CA1733" s="179"/>
      <c r="CB1733" s="179"/>
      <c r="CC1733" s="179"/>
      <c r="CD1733" s="179"/>
      <c r="CE1733" s="179"/>
      <c r="CF1733" s="179"/>
      <c r="CG1733" s="179"/>
      <c r="CH1733" s="179"/>
      <c r="CI1733" s="179"/>
      <c r="CJ1733" s="179"/>
      <c r="CK1733" s="179"/>
      <c r="CL1733" s="179"/>
      <c r="CN1733" s="60"/>
      <c r="CO1733" s="179"/>
      <c r="CP1733" s="179"/>
      <c r="CQ1733" s="179"/>
      <c r="CR1733" s="179"/>
      <c r="CS1733" s="179"/>
      <c r="CT1733" s="179"/>
      <c r="CU1733" s="179"/>
      <c r="CV1733" s="179"/>
      <c r="CW1733" s="179"/>
      <c r="CX1733" s="179"/>
      <c r="CY1733" s="179"/>
      <c r="CZ1733" s="179"/>
      <c r="DA1733" s="179"/>
      <c r="DB1733" s="179"/>
      <c r="DC1733" s="179"/>
      <c r="DD1733" s="179"/>
      <c r="DE1733" s="179"/>
      <c r="DF1733" s="179"/>
      <c r="DG1733" s="179"/>
      <c r="DH1733" s="179"/>
      <c r="DI1733" s="179"/>
      <c r="DJ1733" s="179"/>
      <c r="DK1733" s="179"/>
      <c r="DL1733" s="179"/>
    </row>
    <row r="1734" spans="1:116" x14ac:dyDescent="0.4">
      <c r="A1734" s="174"/>
      <c r="E1734" s="8"/>
      <c r="G1734" s="175" t="s">
        <v>503</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4">
      <c r="A1735" s="174"/>
      <c r="E1735" s="8"/>
      <c r="G1735" s="175" t="s">
        <v>504</v>
      </c>
      <c r="H1735" s="174"/>
      <c r="I1735" s="176"/>
      <c r="J1735" s="176"/>
      <c r="K1735" s="197"/>
      <c r="L1735" s="197"/>
      <c r="M1735" s="197"/>
      <c r="N1735" s="197"/>
      <c r="O1735" s="197"/>
      <c r="P1735" s="197"/>
      <c r="R1735" s="198"/>
      <c r="S1735" s="174"/>
      <c r="T1735" s="174"/>
      <c r="U1735" s="174"/>
      <c r="V1735" s="174"/>
      <c r="W1735" s="174"/>
      <c r="X1735" s="174"/>
      <c r="Y1735" s="174"/>
      <c r="Z1735" s="174"/>
      <c r="AA1735" s="174"/>
      <c r="AB1735" s="174"/>
      <c r="AC1735" s="174"/>
      <c r="AD1735" s="174"/>
      <c r="AE1735" s="174"/>
      <c r="AF1735" s="174"/>
      <c r="AG1735" s="174"/>
      <c r="AH1735" s="174"/>
      <c r="AI1735" s="174"/>
      <c r="AJ1735" s="174"/>
      <c r="AK1735" s="174"/>
      <c r="AL1735" s="174"/>
      <c r="AM1735" s="174"/>
      <c r="AN1735" s="174"/>
      <c r="AO1735" s="174"/>
      <c r="AP1735" s="174"/>
      <c r="AQ1735" s="174"/>
      <c r="AR1735" s="174"/>
      <c r="AS1735" s="174"/>
      <c r="AT1735" s="174"/>
      <c r="AU1735" s="174"/>
      <c r="AV1735" s="174"/>
      <c r="AW1735" s="174"/>
      <c r="AX1735" s="174"/>
      <c r="AY1735" s="174"/>
      <c r="AZ1735" s="174"/>
      <c r="BA1735" s="174"/>
      <c r="BB1735" s="174"/>
      <c r="BC1735" s="174"/>
      <c r="BD1735" s="174"/>
      <c r="BE1735" s="174"/>
      <c r="BF1735" s="174"/>
      <c r="BG1735" s="174"/>
      <c r="BH1735" s="174"/>
      <c r="BI1735" s="174"/>
      <c r="BJ1735" s="174"/>
      <c r="BK1735" s="174"/>
      <c r="BL1735" s="174"/>
      <c r="BM1735" s="174"/>
      <c r="BN1735" s="174"/>
      <c r="BO1735" s="174"/>
      <c r="BP1735" s="174"/>
      <c r="BQ1735" s="174"/>
      <c r="BR1735" s="174"/>
      <c r="BS1735" s="174"/>
      <c r="BT1735" s="174"/>
      <c r="BU1735" s="174"/>
      <c r="BV1735" s="174"/>
      <c r="BW1735" s="174"/>
      <c r="BX1735" s="174"/>
      <c r="BY1735" s="174"/>
      <c r="BZ1735" s="174"/>
      <c r="CA1735" s="174"/>
      <c r="CB1735" s="174"/>
      <c r="CC1735" s="174"/>
      <c r="CD1735" s="174"/>
      <c r="CE1735" s="174"/>
      <c r="CF1735" s="174"/>
      <c r="CG1735" s="174"/>
      <c r="CH1735" s="174"/>
      <c r="CI1735" s="174"/>
      <c r="CJ1735" s="174"/>
      <c r="CK1735" s="174"/>
      <c r="CL1735" s="174"/>
      <c r="CN1735" s="176"/>
      <c r="CO1735" s="174"/>
      <c r="CP1735" s="174"/>
      <c r="CQ1735" s="174"/>
      <c r="CR1735" s="174"/>
      <c r="CS1735" s="174"/>
      <c r="CT1735" s="174"/>
      <c r="CU1735" s="174"/>
      <c r="CV1735" s="174"/>
      <c r="CW1735" s="174"/>
      <c r="CX1735" s="174"/>
      <c r="CY1735" s="174"/>
      <c r="CZ1735" s="174"/>
      <c r="DA1735" s="174"/>
      <c r="DB1735" s="174"/>
      <c r="DC1735" s="174"/>
      <c r="DD1735" s="174"/>
      <c r="DE1735" s="174"/>
      <c r="DF1735" s="174"/>
      <c r="DG1735" s="174"/>
      <c r="DH1735" s="174"/>
      <c r="DI1735" s="174"/>
      <c r="DJ1735" s="174"/>
      <c r="DK1735" s="174"/>
      <c r="DL1735" s="174"/>
    </row>
    <row r="1736" spans="1:116" x14ac:dyDescent="0.4">
      <c r="A1736" s="174"/>
      <c r="E1736" s="8"/>
      <c r="G1736" s="175" t="s">
        <v>461</v>
      </c>
      <c r="H1736" s="174"/>
      <c r="I1736" s="176"/>
      <c r="J1736" s="176"/>
      <c r="K1736" s="197"/>
      <c r="L1736" s="197"/>
      <c r="M1736" s="197"/>
      <c r="N1736" s="197"/>
      <c r="O1736" s="197"/>
      <c r="P1736" s="197"/>
      <c r="R1736" s="198"/>
      <c r="S1736" s="199" t="str">
        <f t="shared" ref="S1736:CD1736" si="2414">S$20</f>
        <v>S$16</v>
      </c>
      <c r="T1736" s="199" t="str">
        <f t="shared" si="2414"/>
        <v>T$16</v>
      </c>
      <c r="U1736" s="199" t="str">
        <f t="shared" si="2414"/>
        <v>U$16</v>
      </c>
      <c r="V1736" s="199" t="str">
        <f t="shared" si="2414"/>
        <v>V$16</v>
      </c>
      <c r="W1736" s="199" t="str">
        <f t="shared" si="2414"/>
        <v>W$16</v>
      </c>
      <c r="X1736" s="199" t="str">
        <f t="shared" si="2414"/>
        <v>X$16</v>
      </c>
      <c r="Y1736" s="199" t="str">
        <f t="shared" si="2414"/>
        <v>Y$16</v>
      </c>
      <c r="Z1736" s="199" t="str">
        <f t="shared" si="2414"/>
        <v>Z$16</v>
      </c>
      <c r="AA1736" s="199" t="str">
        <f t="shared" si="2414"/>
        <v>AA$16</v>
      </c>
      <c r="AB1736" s="199" t="str">
        <f t="shared" si="2414"/>
        <v>AB$16</v>
      </c>
      <c r="AC1736" s="199" t="str">
        <f t="shared" si="2414"/>
        <v>AC$16</v>
      </c>
      <c r="AD1736" s="199" t="str">
        <f t="shared" si="2414"/>
        <v>AD$16</v>
      </c>
      <c r="AE1736" s="199" t="str">
        <f t="shared" si="2414"/>
        <v>AE$16</v>
      </c>
      <c r="AF1736" s="199" t="str">
        <f t="shared" si="2414"/>
        <v>AF$16</v>
      </c>
      <c r="AG1736" s="199" t="str">
        <f t="shared" si="2414"/>
        <v>AG$16</v>
      </c>
      <c r="AH1736" s="199" t="str">
        <f t="shared" si="2414"/>
        <v>AH$16</v>
      </c>
      <c r="AI1736" s="199" t="str">
        <f t="shared" si="2414"/>
        <v>AI$16</v>
      </c>
      <c r="AJ1736" s="199" t="str">
        <f t="shared" si="2414"/>
        <v>AJ$16</v>
      </c>
      <c r="AK1736" s="199" t="str">
        <f t="shared" si="2414"/>
        <v>AK$16</v>
      </c>
      <c r="AL1736" s="199" t="str">
        <f t="shared" si="2414"/>
        <v>AL$16</v>
      </c>
      <c r="AM1736" s="199" t="str">
        <f t="shared" si="2414"/>
        <v>AM$16</v>
      </c>
      <c r="AN1736" s="199" t="str">
        <f t="shared" si="2414"/>
        <v>AN$16</v>
      </c>
      <c r="AO1736" s="199" t="str">
        <f t="shared" si="2414"/>
        <v>AO$16</v>
      </c>
      <c r="AP1736" s="199" t="str">
        <f t="shared" si="2414"/>
        <v>AP$16</v>
      </c>
      <c r="AQ1736" s="199" t="str">
        <f t="shared" si="2414"/>
        <v>AQ$16</v>
      </c>
      <c r="AR1736" s="199" t="str">
        <f t="shared" si="2414"/>
        <v>AR$16</v>
      </c>
      <c r="AS1736" s="199" t="str">
        <f t="shared" si="2414"/>
        <v>AS$16</v>
      </c>
      <c r="AT1736" s="199" t="str">
        <f t="shared" si="2414"/>
        <v>AT$16</v>
      </c>
      <c r="AU1736" s="199" t="str">
        <f t="shared" si="2414"/>
        <v>AU$16</v>
      </c>
      <c r="AV1736" s="199" t="str">
        <f t="shared" si="2414"/>
        <v>AV$16</v>
      </c>
      <c r="AW1736" s="199" t="str">
        <f t="shared" si="2414"/>
        <v>AW$16</v>
      </c>
      <c r="AX1736" s="199" t="str">
        <f t="shared" si="2414"/>
        <v>AX$16</v>
      </c>
      <c r="AY1736" s="199" t="str">
        <f t="shared" si="2414"/>
        <v>AY$16</v>
      </c>
      <c r="AZ1736" s="199" t="str">
        <f t="shared" si="2414"/>
        <v>AZ$16</v>
      </c>
      <c r="BA1736" s="199" t="str">
        <f t="shared" si="2414"/>
        <v>BA$16</v>
      </c>
      <c r="BB1736" s="199" t="str">
        <f t="shared" si="2414"/>
        <v>BB$16</v>
      </c>
      <c r="BC1736" s="199" t="str">
        <f t="shared" si="2414"/>
        <v>BC$16</v>
      </c>
      <c r="BD1736" s="199" t="str">
        <f t="shared" si="2414"/>
        <v>BD$16</v>
      </c>
      <c r="BE1736" s="199" t="str">
        <f t="shared" si="2414"/>
        <v>BE$16</v>
      </c>
      <c r="BF1736" s="199" t="str">
        <f t="shared" si="2414"/>
        <v>BF$16</v>
      </c>
      <c r="BG1736" s="199" t="str">
        <f t="shared" si="2414"/>
        <v>BG$16</v>
      </c>
      <c r="BH1736" s="199" t="str">
        <f t="shared" si="2414"/>
        <v>BH$16</v>
      </c>
      <c r="BI1736" s="199" t="str">
        <f t="shared" si="2414"/>
        <v>BI$16</v>
      </c>
      <c r="BJ1736" s="199" t="str">
        <f t="shared" si="2414"/>
        <v>BJ$16</v>
      </c>
      <c r="BK1736" s="199" t="str">
        <f t="shared" si="2414"/>
        <v>BK$16</v>
      </c>
      <c r="BL1736" s="199" t="str">
        <f t="shared" si="2414"/>
        <v>BL$16</v>
      </c>
      <c r="BM1736" s="199" t="str">
        <f t="shared" si="2414"/>
        <v>BM$16</v>
      </c>
      <c r="BN1736" s="199" t="str">
        <f t="shared" si="2414"/>
        <v>BN$16</v>
      </c>
      <c r="BO1736" s="199" t="str">
        <f t="shared" si="2414"/>
        <v>BO$16</v>
      </c>
      <c r="BP1736" s="199" t="str">
        <f t="shared" si="2414"/>
        <v>BP$16</v>
      </c>
      <c r="BQ1736" s="199" t="str">
        <f t="shared" si="2414"/>
        <v>BQ$16</v>
      </c>
      <c r="BR1736" s="199" t="str">
        <f t="shared" si="2414"/>
        <v>BR$16</v>
      </c>
      <c r="BS1736" s="199" t="str">
        <f t="shared" si="2414"/>
        <v>BS$16</v>
      </c>
      <c r="BT1736" s="199" t="str">
        <f t="shared" si="2414"/>
        <v>BT$16</v>
      </c>
      <c r="BU1736" s="199" t="str">
        <f t="shared" si="2414"/>
        <v>BU$16</v>
      </c>
      <c r="BV1736" s="199" t="str">
        <f t="shared" si="2414"/>
        <v>BV$16</v>
      </c>
      <c r="BW1736" s="199" t="str">
        <f t="shared" si="2414"/>
        <v>BW$16</v>
      </c>
      <c r="BX1736" s="199" t="str">
        <f t="shared" si="2414"/>
        <v>BX$16</v>
      </c>
      <c r="BY1736" s="199" t="str">
        <f t="shared" si="2414"/>
        <v>BY$16</v>
      </c>
      <c r="BZ1736" s="199" t="str">
        <f t="shared" si="2414"/>
        <v>BZ$16</v>
      </c>
      <c r="CA1736" s="199" t="str">
        <f t="shared" si="2414"/>
        <v>CA$16</v>
      </c>
      <c r="CB1736" s="199" t="str">
        <f t="shared" si="2414"/>
        <v>CB$16</v>
      </c>
      <c r="CC1736" s="199" t="str">
        <f t="shared" si="2414"/>
        <v>CC$16</v>
      </c>
      <c r="CD1736" s="199" t="str">
        <f t="shared" si="2414"/>
        <v>CD$16</v>
      </c>
      <c r="CE1736" s="199" t="str">
        <f t="shared" ref="CE1736:CL1736" si="2415">CE$20</f>
        <v>CE$16</v>
      </c>
      <c r="CF1736" s="199" t="str">
        <f t="shared" si="2415"/>
        <v>CF$16</v>
      </c>
      <c r="CG1736" s="199" t="str">
        <f t="shared" si="2415"/>
        <v>CG$16</v>
      </c>
      <c r="CH1736" s="199" t="str">
        <f t="shared" si="2415"/>
        <v>CH$16</v>
      </c>
      <c r="CI1736" s="199" t="str">
        <f t="shared" si="2415"/>
        <v>CI$16</v>
      </c>
      <c r="CJ1736" s="199" t="str">
        <f t="shared" si="2415"/>
        <v>CJ$16</v>
      </c>
      <c r="CK1736" s="199" t="str">
        <f t="shared" si="2415"/>
        <v>CK$16</v>
      </c>
      <c r="CL1736" s="199" t="str">
        <f t="shared" si="2415"/>
        <v>CL$16</v>
      </c>
      <c r="CN1736" s="176"/>
      <c r="CO1736" s="199" t="str">
        <f t="shared" ref="CO1736:DL1736" si="2416">CO$20</f>
        <v>CO$16</v>
      </c>
      <c r="CP1736" s="199" t="str">
        <f t="shared" si="2416"/>
        <v>CP$16</v>
      </c>
      <c r="CQ1736" s="199" t="str">
        <f t="shared" si="2416"/>
        <v>CQ$16</v>
      </c>
      <c r="CR1736" s="199" t="str">
        <f t="shared" si="2416"/>
        <v>CR$16</v>
      </c>
      <c r="CS1736" s="199" t="str">
        <f t="shared" si="2416"/>
        <v>CS$16</v>
      </c>
      <c r="CT1736" s="199" t="str">
        <f t="shared" si="2416"/>
        <v>CT$16</v>
      </c>
      <c r="CU1736" s="199" t="str">
        <f t="shared" si="2416"/>
        <v>CU$16</v>
      </c>
      <c r="CV1736" s="199" t="str">
        <f t="shared" si="2416"/>
        <v>CV$16</v>
      </c>
      <c r="CW1736" s="199" t="str">
        <f t="shared" si="2416"/>
        <v>CW$16</v>
      </c>
      <c r="CX1736" s="199" t="str">
        <f t="shared" si="2416"/>
        <v>CX$16</v>
      </c>
      <c r="CY1736" s="199" t="str">
        <f t="shared" si="2416"/>
        <v>CY$16</v>
      </c>
      <c r="CZ1736" s="199" t="str">
        <f t="shared" si="2416"/>
        <v>CZ$16</v>
      </c>
      <c r="DA1736" s="199" t="str">
        <f t="shared" si="2416"/>
        <v>DA$16</v>
      </c>
      <c r="DB1736" s="199" t="str">
        <f t="shared" si="2416"/>
        <v>DB$16</v>
      </c>
      <c r="DC1736" s="199" t="str">
        <f t="shared" si="2416"/>
        <v>DC$16</v>
      </c>
      <c r="DD1736" s="199" t="str">
        <f t="shared" si="2416"/>
        <v>DD$16</v>
      </c>
      <c r="DE1736" s="199" t="str">
        <f t="shared" si="2416"/>
        <v>DE$16</v>
      </c>
      <c r="DF1736" s="199" t="str">
        <f t="shared" si="2416"/>
        <v>DF$16</v>
      </c>
      <c r="DG1736" s="199" t="str">
        <f t="shared" si="2416"/>
        <v>DG$16</v>
      </c>
      <c r="DH1736" s="199" t="str">
        <f t="shared" si="2416"/>
        <v>DH$16</v>
      </c>
      <c r="DI1736" s="199" t="str">
        <f t="shared" si="2416"/>
        <v>DI$16</v>
      </c>
      <c r="DJ1736" s="199" t="str">
        <f t="shared" si="2416"/>
        <v>DJ$16</v>
      </c>
      <c r="DK1736" s="199" t="str">
        <f t="shared" si="2416"/>
        <v>DK$16</v>
      </c>
      <c r="DL1736" s="199" t="str">
        <f t="shared" si="2416"/>
        <v>DL$16</v>
      </c>
    </row>
    <row r="1737" spans="1:116" x14ac:dyDescent="0.4">
      <c r="A1737" s="174"/>
      <c r="E1737" s="8"/>
      <c r="G1737" s="175" t="s">
        <v>462</v>
      </c>
      <c r="H1737" s="200"/>
      <c r="I1737" s="201"/>
      <c r="J1737" s="201"/>
      <c r="K1737" s="202"/>
      <c r="L1737" s="202"/>
      <c r="M1737" s="202"/>
      <c r="N1737" s="202"/>
      <c r="O1737" s="202"/>
      <c r="P1737" s="202"/>
      <c r="R1737" s="202"/>
      <c r="S1737" s="199" t="str">
        <f t="shared" ref="S1737:CD1737" si="2417">S$21</f>
        <v>S$17</v>
      </c>
      <c r="T1737" s="199" t="str">
        <f t="shared" si="2417"/>
        <v>T$17</v>
      </c>
      <c r="U1737" s="199" t="str">
        <f t="shared" si="2417"/>
        <v>U$17</v>
      </c>
      <c r="V1737" s="199" t="str">
        <f t="shared" si="2417"/>
        <v>V$17</v>
      </c>
      <c r="W1737" s="199" t="str">
        <f t="shared" si="2417"/>
        <v>W$17</v>
      </c>
      <c r="X1737" s="199" t="str">
        <f t="shared" si="2417"/>
        <v>X$17</v>
      </c>
      <c r="Y1737" s="199" t="str">
        <f t="shared" si="2417"/>
        <v>Y$17</v>
      </c>
      <c r="Z1737" s="199" t="str">
        <f t="shared" si="2417"/>
        <v>Z$17</v>
      </c>
      <c r="AA1737" s="199" t="str">
        <f t="shared" si="2417"/>
        <v>AA$17</v>
      </c>
      <c r="AB1737" s="199" t="str">
        <f t="shared" si="2417"/>
        <v>AB$17</v>
      </c>
      <c r="AC1737" s="199" t="str">
        <f t="shared" si="2417"/>
        <v>AC$17</v>
      </c>
      <c r="AD1737" s="199" t="str">
        <f t="shared" si="2417"/>
        <v>AD$17</v>
      </c>
      <c r="AE1737" s="199" t="str">
        <f t="shared" si="2417"/>
        <v>AE$17</v>
      </c>
      <c r="AF1737" s="199" t="str">
        <f t="shared" si="2417"/>
        <v>AF$17</v>
      </c>
      <c r="AG1737" s="199" t="str">
        <f t="shared" si="2417"/>
        <v>AG$17</v>
      </c>
      <c r="AH1737" s="199" t="str">
        <f t="shared" si="2417"/>
        <v>AH$17</v>
      </c>
      <c r="AI1737" s="199" t="str">
        <f t="shared" si="2417"/>
        <v>AI$17</v>
      </c>
      <c r="AJ1737" s="199" t="str">
        <f t="shared" si="2417"/>
        <v>AJ$17</v>
      </c>
      <c r="AK1737" s="199" t="str">
        <f t="shared" si="2417"/>
        <v>AK$17</v>
      </c>
      <c r="AL1737" s="199" t="str">
        <f t="shared" si="2417"/>
        <v>AL$17</v>
      </c>
      <c r="AM1737" s="199" t="str">
        <f t="shared" si="2417"/>
        <v>AM$17</v>
      </c>
      <c r="AN1737" s="199" t="str">
        <f t="shared" si="2417"/>
        <v>AN$17</v>
      </c>
      <c r="AO1737" s="199" t="str">
        <f t="shared" si="2417"/>
        <v>AO$17</v>
      </c>
      <c r="AP1737" s="199" t="str">
        <f t="shared" si="2417"/>
        <v>AP$17</v>
      </c>
      <c r="AQ1737" s="199" t="str">
        <f t="shared" si="2417"/>
        <v>AQ$17</v>
      </c>
      <c r="AR1737" s="199" t="str">
        <f t="shared" si="2417"/>
        <v>AR$17</v>
      </c>
      <c r="AS1737" s="199" t="str">
        <f t="shared" si="2417"/>
        <v>AS$17</v>
      </c>
      <c r="AT1737" s="199" t="str">
        <f t="shared" si="2417"/>
        <v>AT$17</v>
      </c>
      <c r="AU1737" s="199" t="str">
        <f t="shared" si="2417"/>
        <v>AU$17</v>
      </c>
      <c r="AV1737" s="199" t="str">
        <f t="shared" si="2417"/>
        <v>AV$17</v>
      </c>
      <c r="AW1737" s="199" t="str">
        <f t="shared" si="2417"/>
        <v>AW$17</v>
      </c>
      <c r="AX1737" s="199" t="str">
        <f t="shared" si="2417"/>
        <v>AX$17</v>
      </c>
      <c r="AY1737" s="199" t="str">
        <f t="shared" si="2417"/>
        <v>AY$17</v>
      </c>
      <c r="AZ1737" s="199" t="str">
        <f t="shared" si="2417"/>
        <v>AZ$17</v>
      </c>
      <c r="BA1737" s="199" t="str">
        <f t="shared" si="2417"/>
        <v>BA$17</v>
      </c>
      <c r="BB1737" s="199" t="str">
        <f t="shared" si="2417"/>
        <v>BB$17</v>
      </c>
      <c r="BC1737" s="199" t="str">
        <f t="shared" si="2417"/>
        <v>BC$17</v>
      </c>
      <c r="BD1737" s="199" t="str">
        <f t="shared" si="2417"/>
        <v>BD$17</v>
      </c>
      <c r="BE1737" s="199" t="str">
        <f t="shared" si="2417"/>
        <v>BE$17</v>
      </c>
      <c r="BF1737" s="199" t="str">
        <f t="shared" si="2417"/>
        <v>BF$17</v>
      </c>
      <c r="BG1737" s="199" t="str">
        <f t="shared" si="2417"/>
        <v>BG$17</v>
      </c>
      <c r="BH1737" s="199" t="str">
        <f t="shared" si="2417"/>
        <v>BH$17</v>
      </c>
      <c r="BI1737" s="199" t="str">
        <f t="shared" si="2417"/>
        <v>BI$17</v>
      </c>
      <c r="BJ1737" s="199" t="str">
        <f t="shared" si="2417"/>
        <v>BJ$17</v>
      </c>
      <c r="BK1737" s="199" t="str">
        <f t="shared" si="2417"/>
        <v>BK$17</v>
      </c>
      <c r="BL1737" s="199" t="str">
        <f t="shared" si="2417"/>
        <v>BL$17</v>
      </c>
      <c r="BM1737" s="199" t="str">
        <f t="shared" si="2417"/>
        <v>BM$17</v>
      </c>
      <c r="BN1737" s="199" t="str">
        <f t="shared" si="2417"/>
        <v>BN$17</v>
      </c>
      <c r="BO1737" s="199" t="str">
        <f t="shared" si="2417"/>
        <v>BO$17</v>
      </c>
      <c r="BP1737" s="199" t="str">
        <f t="shared" si="2417"/>
        <v>BP$17</v>
      </c>
      <c r="BQ1737" s="199" t="str">
        <f t="shared" si="2417"/>
        <v>BQ$17</v>
      </c>
      <c r="BR1737" s="199" t="str">
        <f t="shared" si="2417"/>
        <v>BR$17</v>
      </c>
      <c r="BS1737" s="199" t="str">
        <f t="shared" si="2417"/>
        <v>BS$17</v>
      </c>
      <c r="BT1737" s="199" t="str">
        <f t="shared" si="2417"/>
        <v>BT$17</v>
      </c>
      <c r="BU1737" s="199" t="str">
        <f t="shared" si="2417"/>
        <v>BU$17</v>
      </c>
      <c r="BV1737" s="199" t="str">
        <f t="shared" si="2417"/>
        <v>BV$17</v>
      </c>
      <c r="BW1737" s="199" t="str">
        <f t="shared" si="2417"/>
        <v>BW$17</v>
      </c>
      <c r="BX1737" s="199" t="str">
        <f t="shared" si="2417"/>
        <v>BX$17</v>
      </c>
      <c r="BY1737" s="199" t="str">
        <f t="shared" si="2417"/>
        <v>BY$17</v>
      </c>
      <c r="BZ1737" s="199" t="str">
        <f t="shared" si="2417"/>
        <v>BZ$17</v>
      </c>
      <c r="CA1737" s="199" t="str">
        <f t="shared" si="2417"/>
        <v>CA$17</v>
      </c>
      <c r="CB1737" s="199" t="str">
        <f t="shared" si="2417"/>
        <v>CB$17</v>
      </c>
      <c r="CC1737" s="199" t="str">
        <f t="shared" si="2417"/>
        <v>CC$17</v>
      </c>
      <c r="CD1737" s="199" t="str">
        <f t="shared" si="2417"/>
        <v>CD$17</v>
      </c>
      <c r="CE1737" s="199" t="str">
        <f t="shared" ref="CE1737:CL1737" si="2418">CE$21</f>
        <v>CE$17</v>
      </c>
      <c r="CF1737" s="199" t="str">
        <f t="shared" si="2418"/>
        <v>CF$17</v>
      </c>
      <c r="CG1737" s="199" t="str">
        <f t="shared" si="2418"/>
        <v>CG$17</v>
      </c>
      <c r="CH1737" s="199" t="str">
        <f t="shared" si="2418"/>
        <v>CH$17</v>
      </c>
      <c r="CI1737" s="199" t="str">
        <f t="shared" si="2418"/>
        <v>CI$17</v>
      </c>
      <c r="CJ1737" s="199" t="str">
        <f t="shared" si="2418"/>
        <v>CJ$17</v>
      </c>
      <c r="CK1737" s="199" t="str">
        <f t="shared" si="2418"/>
        <v>CK$17</v>
      </c>
      <c r="CL1737" s="199" t="str">
        <f t="shared" si="2418"/>
        <v>CL$17</v>
      </c>
      <c r="CN1737" s="201"/>
      <c r="CO1737" s="199" t="str">
        <f t="shared" ref="CO1737:DL1737" si="2419">CO$21</f>
        <v>CO$17</v>
      </c>
      <c r="CP1737" s="199" t="str">
        <f t="shared" si="2419"/>
        <v>CP$17</v>
      </c>
      <c r="CQ1737" s="199" t="str">
        <f t="shared" si="2419"/>
        <v>CQ$17</v>
      </c>
      <c r="CR1737" s="199" t="str">
        <f t="shared" si="2419"/>
        <v>CR$17</v>
      </c>
      <c r="CS1737" s="199" t="str">
        <f t="shared" si="2419"/>
        <v>CS$17</v>
      </c>
      <c r="CT1737" s="199" t="str">
        <f t="shared" si="2419"/>
        <v>CT$17</v>
      </c>
      <c r="CU1737" s="199" t="str">
        <f t="shared" si="2419"/>
        <v>CU$17</v>
      </c>
      <c r="CV1737" s="199" t="str">
        <f t="shared" si="2419"/>
        <v>CV$17</v>
      </c>
      <c r="CW1737" s="199" t="str">
        <f t="shared" si="2419"/>
        <v>CW$17</v>
      </c>
      <c r="CX1737" s="199" t="str">
        <f t="shared" si="2419"/>
        <v>CX$17</v>
      </c>
      <c r="CY1737" s="199" t="str">
        <f t="shared" si="2419"/>
        <v>CY$17</v>
      </c>
      <c r="CZ1737" s="199" t="str">
        <f t="shared" si="2419"/>
        <v>CZ$17</v>
      </c>
      <c r="DA1737" s="199" t="str">
        <f t="shared" si="2419"/>
        <v>DA$17</v>
      </c>
      <c r="DB1737" s="199" t="str">
        <f t="shared" si="2419"/>
        <v>DB$17</v>
      </c>
      <c r="DC1737" s="199" t="str">
        <f t="shared" si="2419"/>
        <v>DC$17</v>
      </c>
      <c r="DD1737" s="199" t="str">
        <f t="shared" si="2419"/>
        <v>DD$17</v>
      </c>
      <c r="DE1737" s="199" t="str">
        <f t="shared" si="2419"/>
        <v>DE$17</v>
      </c>
      <c r="DF1737" s="199" t="str">
        <f t="shared" si="2419"/>
        <v>DF$17</v>
      </c>
      <c r="DG1737" s="199" t="str">
        <f t="shared" si="2419"/>
        <v>DG$17</v>
      </c>
      <c r="DH1737" s="199" t="str">
        <f t="shared" si="2419"/>
        <v>DH$17</v>
      </c>
      <c r="DI1737" s="199" t="str">
        <f t="shared" si="2419"/>
        <v>DI$17</v>
      </c>
      <c r="DJ1737" s="199" t="str">
        <f t="shared" si="2419"/>
        <v>DJ$17</v>
      </c>
      <c r="DK1737" s="199" t="str">
        <f t="shared" si="2419"/>
        <v>DK$17</v>
      </c>
      <c r="DL1737" s="199" t="str">
        <f t="shared" si="2419"/>
        <v>DL$17</v>
      </c>
    </row>
    <row r="1738" spans="1:116" x14ac:dyDescent="0.4">
      <c r="A1738" s="174"/>
      <c r="E1738" s="8"/>
      <c r="G1738" s="175" t="s">
        <v>491</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4">
      <c r="A1739" s="174"/>
      <c r="E1739" s="8"/>
      <c r="G1739" s="175" t="s">
        <v>505</v>
      </c>
      <c r="H1739" s="200"/>
      <c r="I1739" s="201"/>
      <c r="J1739" s="201"/>
      <c r="K1739" s="202"/>
      <c r="L1739" s="202"/>
      <c r="M1739" s="202"/>
      <c r="N1739" s="202"/>
      <c r="O1739" s="202"/>
      <c r="P1739" s="202"/>
      <c r="R1739" s="202"/>
      <c r="S1739" s="190"/>
      <c r="T1739" s="190"/>
      <c r="U1739" s="190"/>
      <c r="V1739" s="190"/>
      <c r="W1739" s="190"/>
      <c r="X1739" s="190"/>
      <c r="Y1739" s="190"/>
      <c r="Z1739" s="190"/>
      <c r="AA1739" s="190"/>
      <c r="AB1739" s="190"/>
      <c r="AC1739" s="190"/>
      <c r="AD1739" s="190"/>
      <c r="AE1739" s="190"/>
      <c r="AF1739" s="190"/>
      <c r="AG1739" s="190"/>
      <c r="AH1739" s="190"/>
      <c r="AI1739" s="190"/>
      <c r="AJ1739" s="190"/>
      <c r="AK1739" s="190"/>
      <c r="AL1739" s="190"/>
      <c r="AM1739" s="190"/>
      <c r="AN1739" s="190"/>
      <c r="AO1739" s="190"/>
      <c r="AP1739" s="190"/>
      <c r="AQ1739" s="190"/>
      <c r="AR1739" s="190"/>
      <c r="AS1739" s="190"/>
      <c r="AT1739" s="190"/>
      <c r="AU1739" s="190"/>
      <c r="AV1739" s="190"/>
      <c r="AW1739" s="190"/>
      <c r="AX1739" s="190"/>
      <c r="AY1739" s="190"/>
      <c r="AZ1739" s="190"/>
      <c r="BA1739" s="190"/>
      <c r="BB1739" s="190"/>
      <c r="BC1739" s="190"/>
      <c r="BD1739" s="190"/>
      <c r="BE1739" s="190"/>
      <c r="BF1739" s="190"/>
      <c r="BG1739" s="190"/>
      <c r="BH1739" s="190"/>
      <c r="BI1739" s="190"/>
      <c r="BJ1739" s="190"/>
      <c r="BK1739" s="190"/>
      <c r="BL1739" s="190"/>
      <c r="BM1739" s="190"/>
      <c r="BN1739" s="190"/>
      <c r="BO1739" s="190"/>
      <c r="BP1739" s="190"/>
      <c r="BQ1739" s="190"/>
      <c r="BR1739" s="190"/>
      <c r="BS1739" s="190"/>
      <c r="BT1739" s="190"/>
      <c r="BU1739" s="190"/>
      <c r="BV1739" s="190"/>
      <c r="BW1739" s="190"/>
      <c r="BX1739" s="190"/>
      <c r="BY1739" s="190"/>
      <c r="BZ1739" s="190"/>
      <c r="CA1739" s="190"/>
      <c r="CB1739" s="190"/>
      <c r="CC1739" s="190"/>
      <c r="CD1739" s="190"/>
      <c r="CE1739" s="190"/>
      <c r="CF1739" s="190"/>
      <c r="CG1739" s="190"/>
      <c r="CH1739" s="190"/>
      <c r="CI1739" s="190"/>
      <c r="CJ1739" s="190"/>
      <c r="CK1739" s="190"/>
      <c r="CL1739" s="190"/>
      <c r="CN1739" s="201"/>
      <c r="CO1739" s="190"/>
      <c r="CP1739" s="190"/>
      <c r="CQ1739" s="190"/>
      <c r="CR1739" s="190"/>
      <c r="CS1739" s="190"/>
      <c r="CT1739" s="190"/>
      <c r="CU1739" s="190"/>
      <c r="CV1739" s="190"/>
      <c r="CW1739" s="190"/>
      <c r="CX1739" s="190"/>
      <c r="CY1739" s="190"/>
      <c r="CZ1739" s="190"/>
      <c r="DA1739" s="190"/>
      <c r="DB1739" s="190"/>
      <c r="DC1739" s="190"/>
      <c r="DD1739" s="190"/>
      <c r="DE1739" s="190"/>
      <c r="DF1739" s="190"/>
      <c r="DG1739" s="190"/>
      <c r="DH1739" s="190"/>
      <c r="DI1739" s="190"/>
      <c r="DJ1739" s="190"/>
      <c r="DK1739" s="190"/>
      <c r="DL1739" s="190"/>
    </row>
    <row r="1740" spans="1:116" x14ac:dyDescent="0.4">
      <c r="A1740" s="174"/>
      <c r="E1740" s="8"/>
      <c r="G1740" s="175" t="s">
        <v>463</v>
      </c>
      <c r="H1740" s="200"/>
      <c r="I1740" s="201"/>
      <c r="J1740" s="201"/>
      <c r="K1740" s="202"/>
      <c r="L1740" s="202"/>
      <c r="M1740" s="202"/>
      <c r="N1740" s="202"/>
      <c r="O1740" s="202"/>
      <c r="P1740" s="202"/>
      <c r="R1740" s="202"/>
      <c r="S1740" s="190" t="str">
        <f t="shared" ref="S1740:CD1740" si="2420">S$22</f>
        <v>S$18</v>
      </c>
      <c r="T1740" s="190" t="str">
        <f t="shared" si="2420"/>
        <v>T$18</v>
      </c>
      <c r="U1740" s="190" t="str">
        <f t="shared" si="2420"/>
        <v>U$18</v>
      </c>
      <c r="V1740" s="190" t="str">
        <f t="shared" si="2420"/>
        <v>V$18</v>
      </c>
      <c r="W1740" s="190" t="str">
        <f t="shared" si="2420"/>
        <v>W$18</v>
      </c>
      <c r="X1740" s="190" t="str">
        <f t="shared" si="2420"/>
        <v>X$18</v>
      </c>
      <c r="Y1740" s="190" t="str">
        <f t="shared" si="2420"/>
        <v>Y$18</v>
      </c>
      <c r="Z1740" s="190" t="str">
        <f t="shared" si="2420"/>
        <v>Z$18</v>
      </c>
      <c r="AA1740" s="190" t="str">
        <f t="shared" si="2420"/>
        <v>AA$18</v>
      </c>
      <c r="AB1740" s="190" t="str">
        <f t="shared" si="2420"/>
        <v>AB$18</v>
      </c>
      <c r="AC1740" s="190" t="str">
        <f t="shared" si="2420"/>
        <v>AC$18</v>
      </c>
      <c r="AD1740" s="190" t="str">
        <f t="shared" si="2420"/>
        <v>AD$18</v>
      </c>
      <c r="AE1740" s="190" t="str">
        <f t="shared" si="2420"/>
        <v>AE$18</v>
      </c>
      <c r="AF1740" s="190" t="str">
        <f t="shared" si="2420"/>
        <v>AF$18</v>
      </c>
      <c r="AG1740" s="190" t="str">
        <f t="shared" si="2420"/>
        <v>AG$18</v>
      </c>
      <c r="AH1740" s="190" t="str">
        <f t="shared" si="2420"/>
        <v>AH$18</v>
      </c>
      <c r="AI1740" s="190" t="str">
        <f t="shared" si="2420"/>
        <v>AI$18</v>
      </c>
      <c r="AJ1740" s="190" t="str">
        <f t="shared" si="2420"/>
        <v>AJ$18</v>
      </c>
      <c r="AK1740" s="190" t="str">
        <f t="shared" si="2420"/>
        <v>AK$18</v>
      </c>
      <c r="AL1740" s="190" t="str">
        <f t="shared" si="2420"/>
        <v>AL$18</v>
      </c>
      <c r="AM1740" s="190" t="str">
        <f t="shared" si="2420"/>
        <v>AM$18</v>
      </c>
      <c r="AN1740" s="190" t="str">
        <f t="shared" si="2420"/>
        <v>AN$18</v>
      </c>
      <c r="AO1740" s="190" t="str">
        <f t="shared" si="2420"/>
        <v>AO$18</v>
      </c>
      <c r="AP1740" s="190" t="str">
        <f t="shared" si="2420"/>
        <v>AP$18</v>
      </c>
      <c r="AQ1740" s="190" t="str">
        <f t="shared" si="2420"/>
        <v>AQ$18</v>
      </c>
      <c r="AR1740" s="190" t="str">
        <f t="shared" si="2420"/>
        <v>AR$18</v>
      </c>
      <c r="AS1740" s="190" t="str">
        <f t="shared" si="2420"/>
        <v>AS$18</v>
      </c>
      <c r="AT1740" s="190" t="str">
        <f t="shared" si="2420"/>
        <v>AT$18</v>
      </c>
      <c r="AU1740" s="190" t="str">
        <f t="shared" si="2420"/>
        <v>AU$18</v>
      </c>
      <c r="AV1740" s="190" t="str">
        <f t="shared" si="2420"/>
        <v>AV$18</v>
      </c>
      <c r="AW1740" s="190" t="str">
        <f t="shared" si="2420"/>
        <v>AW$18</v>
      </c>
      <c r="AX1740" s="190" t="str">
        <f t="shared" si="2420"/>
        <v>AX$18</v>
      </c>
      <c r="AY1740" s="190" t="str">
        <f t="shared" si="2420"/>
        <v>AY$18</v>
      </c>
      <c r="AZ1740" s="190" t="str">
        <f t="shared" si="2420"/>
        <v>AZ$18</v>
      </c>
      <c r="BA1740" s="190" t="str">
        <f t="shared" si="2420"/>
        <v>BA$18</v>
      </c>
      <c r="BB1740" s="190" t="str">
        <f t="shared" si="2420"/>
        <v>BB$18</v>
      </c>
      <c r="BC1740" s="190" t="str">
        <f t="shared" si="2420"/>
        <v>BC$18</v>
      </c>
      <c r="BD1740" s="190" t="str">
        <f t="shared" si="2420"/>
        <v>BD$18</v>
      </c>
      <c r="BE1740" s="190" t="str">
        <f t="shared" si="2420"/>
        <v>BE$18</v>
      </c>
      <c r="BF1740" s="190" t="str">
        <f t="shared" si="2420"/>
        <v>BF$18</v>
      </c>
      <c r="BG1740" s="190" t="str">
        <f t="shared" si="2420"/>
        <v>BG$18</v>
      </c>
      <c r="BH1740" s="190" t="str">
        <f t="shared" si="2420"/>
        <v>BH$18</v>
      </c>
      <c r="BI1740" s="190" t="str">
        <f t="shared" si="2420"/>
        <v>BI$18</v>
      </c>
      <c r="BJ1740" s="190" t="str">
        <f t="shared" si="2420"/>
        <v>BJ$18</v>
      </c>
      <c r="BK1740" s="190" t="str">
        <f t="shared" si="2420"/>
        <v>BK$18</v>
      </c>
      <c r="BL1740" s="190" t="str">
        <f t="shared" si="2420"/>
        <v>BL$18</v>
      </c>
      <c r="BM1740" s="190" t="str">
        <f t="shared" si="2420"/>
        <v>BM$18</v>
      </c>
      <c r="BN1740" s="190" t="str">
        <f t="shared" si="2420"/>
        <v>BN$18</v>
      </c>
      <c r="BO1740" s="190" t="str">
        <f t="shared" si="2420"/>
        <v>BO$18</v>
      </c>
      <c r="BP1740" s="190" t="str">
        <f t="shared" si="2420"/>
        <v>BP$18</v>
      </c>
      <c r="BQ1740" s="190" t="str">
        <f t="shared" si="2420"/>
        <v>BQ$18</v>
      </c>
      <c r="BR1740" s="190" t="str">
        <f t="shared" si="2420"/>
        <v>BR$18</v>
      </c>
      <c r="BS1740" s="190" t="str">
        <f t="shared" si="2420"/>
        <v>BS$18</v>
      </c>
      <c r="BT1740" s="190" t="str">
        <f t="shared" si="2420"/>
        <v>BT$18</v>
      </c>
      <c r="BU1740" s="190" t="str">
        <f t="shared" si="2420"/>
        <v>BU$18</v>
      </c>
      <c r="BV1740" s="190" t="str">
        <f t="shared" si="2420"/>
        <v>BV$18</v>
      </c>
      <c r="BW1740" s="190" t="str">
        <f t="shared" si="2420"/>
        <v>BW$18</v>
      </c>
      <c r="BX1740" s="190" t="str">
        <f t="shared" si="2420"/>
        <v>BX$18</v>
      </c>
      <c r="BY1740" s="190" t="str">
        <f t="shared" si="2420"/>
        <v>BY$18</v>
      </c>
      <c r="BZ1740" s="190" t="str">
        <f t="shared" si="2420"/>
        <v>BZ$18</v>
      </c>
      <c r="CA1740" s="190" t="str">
        <f t="shared" si="2420"/>
        <v>CA$18</v>
      </c>
      <c r="CB1740" s="190" t="str">
        <f t="shared" si="2420"/>
        <v>CB$18</v>
      </c>
      <c r="CC1740" s="190" t="str">
        <f t="shared" si="2420"/>
        <v>CC$18</v>
      </c>
      <c r="CD1740" s="190" t="str">
        <f t="shared" si="2420"/>
        <v>CD$18</v>
      </c>
      <c r="CE1740" s="190" t="str">
        <f t="shared" ref="CE1740:CL1740" si="2421">CE$22</f>
        <v>CE$18</v>
      </c>
      <c r="CF1740" s="190" t="str">
        <f t="shared" si="2421"/>
        <v>CF$18</v>
      </c>
      <c r="CG1740" s="190" t="str">
        <f t="shared" si="2421"/>
        <v>CG$18</v>
      </c>
      <c r="CH1740" s="190" t="str">
        <f t="shared" si="2421"/>
        <v>CH$18</v>
      </c>
      <c r="CI1740" s="190" t="str">
        <f t="shared" si="2421"/>
        <v>CI$18</v>
      </c>
      <c r="CJ1740" s="190" t="str">
        <f t="shared" si="2421"/>
        <v>CJ$18</v>
      </c>
      <c r="CK1740" s="190" t="str">
        <f t="shared" si="2421"/>
        <v>CK$18</v>
      </c>
      <c r="CL1740" s="190" t="str">
        <f t="shared" si="2421"/>
        <v>CL$18</v>
      </c>
      <c r="CN1740" s="201"/>
      <c r="CO1740" s="190" t="str">
        <f t="shared" ref="CO1740:DL1740" si="2422">CO$22</f>
        <v>CO$18</v>
      </c>
      <c r="CP1740" s="190" t="str">
        <f t="shared" si="2422"/>
        <v>CP$18</v>
      </c>
      <c r="CQ1740" s="190" t="str">
        <f t="shared" si="2422"/>
        <v>CQ$18</v>
      </c>
      <c r="CR1740" s="190" t="str">
        <f t="shared" si="2422"/>
        <v>CR$18</v>
      </c>
      <c r="CS1740" s="190" t="str">
        <f t="shared" si="2422"/>
        <v>CS$18</v>
      </c>
      <c r="CT1740" s="190" t="str">
        <f t="shared" si="2422"/>
        <v>CT$18</v>
      </c>
      <c r="CU1740" s="190" t="str">
        <f t="shared" si="2422"/>
        <v>CU$18</v>
      </c>
      <c r="CV1740" s="190" t="str">
        <f t="shared" si="2422"/>
        <v>CV$18</v>
      </c>
      <c r="CW1740" s="190" t="str">
        <f t="shared" si="2422"/>
        <v>CW$18</v>
      </c>
      <c r="CX1740" s="190" t="str">
        <f t="shared" si="2422"/>
        <v>CX$18</v>
      </c>
      <c r="CY1740" s="190" t="str">
        <f t="shared" si="2422"/>
        <v>CY$18</v>
      </c>
      <c r="CZ1740" s="190" t="str">
        <f t="shared" si="2422"/>
        <v>CZ$18</v>
      </c>
      <c r="DA1740" s="190" t="str">
        <f t="shared" si="2422"/>
        <v>DA$18</v>
      </c>
      <c r="DB1740" s="190" t="str">
        <f t="shared" si="2422"/>
        <v>DB$18</v>
      </c>
      <c r="DC1740" s="190" t="str">
        <f t="shared" si="2422"/>
        <v>DC$18</v>
      </c>
      <c r="DD1740" s="190" t="str">
        <f t="shared" si="2422"/>
        <v>DD$18</v>
      </c>
      <c r="DE1740" s="190" t="str">
        <f t="shared" si="2422"/>
        <v>DE$18</v>
      </c>
      <c r="DF1740" s="190" t="str">
        <f t="shared" si="2422"/>
        <v>DF$18</v>
      </c>
      <c r="DG1740" s="190" t="str">
        <f t="shared" si="2422"/>
        <v>DG$18</v>
      </c>
      <c r="DH1740" s="190" t="str">
        <f t="shared" si="2422"/>
        <v>DH$18</v>
      </c>
      <c r="DI1740" s="190" t="str">
        <f t="shared" si="2422"/>
        <v>DI$18</v>
      </c>
      <c r="DJ1740" s="190" t="str">
        <f t="shared" si="2422"/>
        <v>DJ$18</v>
      </c>
      <c r="DK1740" s="190" t="str">
        <f t="shared" si="2422"/>
        <v>DK$18</v>
      </c>
      <c r="DL1740" s="190" t="str">
        <f t="shared" si="2422"/>
        <v>DL$18</v>
      </c>
    </row>
    <row r="1741" spans="1:116" x14ac:dyDescent="0.4">
      <c r="A1741" s="174"/>
      <c r="E1741" s="8"/>
      <c r="G1741" s="175" t="s">
        <v>464</v>
      </c>
      <c r="H1741" s="200"/>
      <c r="I1741" s="201"/>
      <c r="J1741" s="201"/>
      <c r="K1741" s="202"/>
      <c r="L1741" s="202"/>
      <c r="M1741" s="202"/>
      <c r="N1741" s="202"/>
      <c r="O1741" s="202"/>
      <c r="P1741" s="202"/>
      <c r="R1741" s="202"/>
      <c r="S1741" s="190" t="str">
        <f t="shared" ref="S1741:CD1741" si="2423">S$23</f>
        <v>S$19</v>
      </c>
      <c r="T1741" s="190" t="str">
        <f t="shared" si="2423"/>
        <v>T$19</v>
      </c>
      <c r="U1741" s="190" t="str">
        <f t="shared" si="2423"/>
        <v>U$19</v>
      </c>
      <c r="V1741" s="190" t="str">
        <f t="shared" si="2423"/>
        <v>V$19</v>
      </c>
      <c r="W1741" s="190" t="str">
        <f t="shared" si="2423"/>
        <v>W$19</v>
      </c>
      <c r="X1741" s="190" t="str">
        <f t="shared" si="2423"/>
        <v>X$19</v>
      </c>
      <c r="Y1741" s="190" t="str">
        <f t="shared" si="2423"/>
        <v>Y$19</v>
      </c>
      <c r="Z1741" s="190" t="str">
        <f t="shared" si="2423"/>
        <v>Z$19</v>
      </c>
      <c r="AA1741" s="190" t="str">
        <f t="shared" si="2423"/>
        <v>AA$19</v>
      </c>
      <c r="AB1741" s="190" t="str">
        <f t="shared" si="2423"/>
        <v>AB$19</v>
      </c>
      <c r="AC1741" s="190" t="str">
        <f t="shared" si="2423"/>
        <v>AC$19</v>
      </c>
      <c r="AD1741" s="190" t="str">
        <f t="shared" si="2423"/>
        <v>AD$19</v>
      </c>
      <c r="AE1741" s="190" t="str">
        <f t="shared" si="2423"/>
        <v>AE$19</v>
      </c>
      <c r="AF1741" s="190" t="str">
        <f t="shared" si="2423"/>
        <v>AF$19</v>
      </c>
      <c r="AG1741" s="190" t="str">
        <f t="shared" si="2423"/>
        <v>AG$19</v>
      </c>
      <c r="AH1741" s="190" t="str">
        <f t="shared" si="2423"/>
        <v>AH$19</v>
      </c>
      <c r="AI1741" s="190" t="str">
        <f t="shared" si="2423"/>
        <v>AI$19</v>
      </c>
      <c r="AJ1741" s="190" t="str">
        <f t="shared" si="2423"/>
        <v>AJ$19</v>
      </c>
      <c r="AK1741" s="190" t="str">
        <f t="shared" si="2423"/>
        <v>AK$19</v>
      </c>
      <c r="AL1741" s="190" t="str">
        <f t="shared" si="2423"/>
        <v>AL$19</v>
      </c>
      <c r="AM1741" s="190" t="str">
        <f t="shared" si="2423"/>
        <v>AM$19</v>
      </c>
      <c r="AN1741" s="190" t="str">
        <f t="shared" si="2423"/>
        <v>AN$19</v>
      </c>
      <c r="AO1741" s="190" t="str">
        <f t="shared" si="2423"/>
        <v>AO$19</v>
      </c>
      <c r="AP1741" s="190" t="str">
        <f t="shared" si="2423"/>
        <v>AP$19</v>
      </c>
      <c r="AQ1741" s="190" t="str">
        <f t="shared" si="2423"/>
        <v>AQ$19</v>
      </c>
      <c r="AR1741" s="190" t="str">
        <f t="shared" si="2423"/>
        <v>AR$19</v>
      </c>
      <c r="AS1741" s="190" t="str">
        <f t="shared" si="2423"/>
        <v>AS$19</v>
      </c>
      <c r="AT1741" s="190" t="str">
        <f t="shared" si="2423"/>
        <v>AT$19</v>
      </c>
      <c r="AU1741" s="190" t="str">
        <f t="shared" si="2423"/>
        <v>AU$19</v>
      </c>
      <c r="AV1741" s="190" t="str">
        <f t="shared" si="2423"/>
        <v>AV$19</v>
      </c>
      <c r="AW1741" s="190" t="str">
        <f t="shared" si="2423"/>
        <v>AW$19</v>
      </c>
      <c r="AX1741" s="190" t="str">
        <f t="shared" si="2423"/>
        <v>AX$19</v>
      </c>
      <c r="AY1741" s="190" t="str">
        <f t="shared" si="2423"/>
        <v>AY$19</v>
      </c>
      <c r="AZ1741" s="190" t="str">
        <f t="shared" si="2423"/>
        <v>AZ$19</v>
      </c>
      <c r="BA1741" s="190" t="str">
        <f t="shared" si="2423"/>
        <v>BA$19</v>
      </c>
      <c r="BB1741" s="190" t="str">
        <f t="shared" si="2423"/>
        <v>BB$19</v>
      </c>
      <c r="BC1741" s="190" t="str">
        <f t="shared" si="2423"/>
        <v>BC$19</v>
      </c>
      <c r="BD1741" s="190" t="str">
        <f t="shared" si="2423"/>
        <v>BD$19</v>
      </c>
      <c r="BE1741" s="190" t="str">
        <f t="shared" si="2423"/>
        <v>BE$19</v>
      </c>
      <c r="BF1741" s="190" t="str">
        <f t="shared" si="2423"/>
        <v>BF$19</v>
      </c>
      <c r="BG1741" s="190" t="str">
        <f t="shared" si="2423"/>
        <v>BG$19</v>
      </c>
      <c r="BH1741" s="190" t="str">
        <f t="shared" si="2423"/>
        <v>BH$19</v>
      </c>
      <c r="BI1741" s="190" t="str">
        <f t="shared" si="2423"/>
        <v>BI$19</v>
      </c>
      <c r="BJ1741" s="190" t="str">
        <f t="shared" si="2423"/>
        <v>BJ$19</v>
      </c>
      <c r="BK1741" s="190" t="str">
        <f t="shared" si="2423"/>
        <v>BK$19</v>
      </c>
      <c r="BL1741" s="190" t="str">
        <f t="shared" si="2423"/>
        <v>BL$19</v>
      </c>
      <c r="BM1741" s="190" t="str">
        <f t="shared" si="2423"/>
        <v>BM$19</v>
      </c>
      <c r="BN1741" s="190" t="str">
        <f t="shared" si="2423"/>
        <v>BN$19</v>
      </c>
      <c r="BO1741" s="190" t="str">
        <f t="shared" si="2423"/>
        <v>BO$19</v>
      </c>
      <c r="BP1741" s="190" t="str">
        <f t="shared" si="2423"/>
        <v>BP$19</v>
      </c>
      <c r="BQ1741" s="190" t="str">
        <f t="shared" si="2423"/>
        <v>BQ$19</v>
      </c>
      <c r="BR1741" s="190" t="str">
        <f t="shared" si="2423"/>
        <v>BR$19</v>
      </c>
      <c r="BS1741" s="190" t="str">
        <f t="shared" si="2423"/>
        <v>BS$19</v>
      </c>
      <c r="BT1741" s="190" t="str">
        <f t="shared" si="2423"/>
        <v>BT$19</v>
      </c>
      <c r="BU1741" s="190" t="str">
        <f t="shared" si="2423"/>
        <v>BU$19</v>
      </c>
      <c r="BV1741" s="190" t="str">
        <f t="shared" si="2423"/>
        <v>BV$19</v>
      </c>
      <c r="BW1741" s="190" t="str">
        <f t="shared" si="2423"/>
        <v>BW$19</v>
      </c>
      <c r="BX1741" s="190" t="str">
        <f t="shared" si="2423"/>
        <v>BX$19</v>
      </c>
      <c r="BY1741" s="190" t="str">
        <f t="shared" si="2423"/>
        <v>BY$19</v>
      </c>
      <c r="BZ1741" s="190" t="str">
        <f t="shared" si="2423"/>
        <v>BZ$19</v>
      </c>
      <c r="CA1741" s="190" t="str">
        <f t="shared" si="2423"/>
        <v>CA$19</v>
      </c>
      <c r="CB1741" s="190" t="str">
        <f t="shared" si="2423"/>
        <v>CB$19</v>
      </c>
      <c r="CC1741" s="190" t="str">
        <f t="shared" si="2423"/>
        <v>CC$19</v>
      </c>
      <c r="CD1741" s="190" t="str">
        <f t="shared" si="2423"/>
        <v>CD$19</v>
      </c>
      <c r="CE1741" s="190" t="str">
        <f t="shared" ref="CE1741:CL1741" si="2424">CE$23</f>
        <v>CE$19</v>
      </c>
      <c r="CF1741" s="190" t="str">
        <f t="shared" si="2424"/>
        <v>CF$19</v>
      </c>
      <c r="CG1741" s="190" t="str">
        <f t="shared" si="2424"/>
        <v>CG$19</v>
      </c>
      <c r="CH1741" s="190" t="str">
        <f t="shared" si="2424"/>
        <v>CH$19</v>
      </c>
      <c r="CI1741" s="190" t="str">
        <f t="shared" si="2424"/>
        <v>CI$19</v>
      </c>
      <c r="CJ1741" s="190" t="str">
        <f t="shared" si="2424"/>
        <v>CJ$19</v>
      </c>
      <c r="CK1741" s="190" t="str">
        <f t="shared" si="2424"/>
        <v>CK$19</v>
      </c>
      <c r="CL1741" s="190" t="str">
        <f t="shared" si="2424"/>
        <v>CL$19</v>
      </c>
      <c r="CN1741" s="201"/>
      <c r="CO1741" s="190" t="str">
        <f t="shared" ref="CO1741:DL1741" si="2425">CO$23</f>
        <v>CO$19</v>
      </c>
      <c r="CP1741" s="190" t="str">
        <f t="shared" si="2425"/>
        <v>CP$19</v>
      </c>
      <c r="CQ1741" s="190" t="str">
        <f t="shared" si="2425"/>
        <v>CQ$19</v>
      </c>
      <c r="CR1741" s="190" t="str">
        <f t="shared" si="2425"/>
        <v>CR$19</v>
      </c>
      <c r="CS1741" s="190" t="str">
        <f t="shared" si="2425"/>
        <v>CS$19</v>
      </c>
      <c r="CT1741" s="190" t="str">
        <f t="shared" si="2425"/>
        <v>CT$19</v>
      </c>
      <c r="CU1741" s="190" t="str">
        <f t="shared" si="2425"/>
        <v>CU$19</v>
      </c>
      <c r="CV1741" s="190" t="str">
        <f t="shared" si="2425"/>
        <v>CV$19</v>
      </c>
      <c r="CW1741" s="190" t="str">
        <f t="shared" si="2425"/>
        <v>CW$19</v>
      </c>
      <c r="CX1741" s="190" t="str">
        <f t="shared" si="2425"/>
        <v>CX$19</v>
      </c>
      <c r="CY1741" s="190" t="str">
        <f t="shared" si="2425"/>
        <v>CY$19</v>
      </c>
      <c r="CZ1741" s="190" t="str">
        <f t="shared" si="2425"/>
        <v>CZ$19</v>
      </c>
      <c r="DA1741" s="190" t="str">
        <f t="shared" si="2425"/>
        <v>DA$19</v>
      </c>
      <c r="DB1741" s="190" t="str">
        <f t="shared" si="2425"/>
        <v>DB$19</v>
      </c>
      <c r="DC1741" s="190" t="str">
        <f t="shared" si="2425"/>
        <v>DC$19</v>
      </c>
      <c r="DD1741" s="190" t="str">
        <f t="shared" si="2425"/>
        <v>DD$19</v>
      </c>
      <c r="DE1741" s="190" t="str">
        <f t="shared" si="2425"/>
        <v>DE$19</v>
      </c>
      <c r="DF1741" s="190" t="str">
        <f t="shared" si="2425"/>
        <v>DF$19</v>
      </c>
      <c r="DG1741" s="190" t="str">
        <f t="shared" si="2425"/>
        <v>DG$19</v>
      </c>
      <c r="DH1741" s="190" t="str">
        <f t="shared" si="2425"/>
        <v>DH$19</v>
      </c>
      <c r="DI1741" s="190" t="str">
        <f t="shared" si="2425"/>
        <v>DI$19</v>
      </c>
      <c r="DJ1741" s="190" t="str">
        <f t="shared" si="2425"/>
        <v>DJ$19</v>
      </c>
      <c r="DK1741" s="190" t="str">
        <f t="shared" si="2425"/>
        <v>DK$19</v>
      </c>
      <c r="DL1741" s="190" t="str">
        <f t="shared" si="2425"/>
        <v>DL$19</v>
      </c>
    </row>
    <row r="1742" spans="1:116" x14ac:dyDescent="0.4">
      <c r="A1742" s="142" t="s">
        <v>218</v>
      </c>
      <c r="B1742" s="318" t="s">
        <v>81</v>
      </c>
      <c r="C1742" s="318"/>
      <c r="D1742" s="317" t="s">
        <v>518</v>
      </c>
      <c r="E1742" s="317" t="str">
        <f t="shared" ref="E1742:E1774" si="2426">ROW()&amp;" "&amp;D1742</f>
        <v>1742 SPLIT-SV-VR</v>
      </c>
      <c r="F1742" t="s">
        <v>513</v>
      </c>
      <c r="G1742" s="143" t="s">
        <v>521</v>
      </c>
      <c r="H1742" s="142"/>
      <c r="I1742" s="144"/>
      <c r="J1742" s="144"/>
      <c r="K1742" s="142"/>
      <c r="L1742" s="142"/>
      <c r="M1742" s="142"/>
      <c r="N1742" s="142"/>
      <c r="O1742" s="142"/>
      <c r="P1742" s="142"/>
      <c r="R1742" s="143"/>
      <c r="S1742" s="168"/>
      <c r="T1742" s="168"/>
      <c r="U1742" s="168"/>
      <c r="V1742" s="168"/>
      <c r="W1742" s="168"/>
      <c r="X1742" s="168"/>
      <c r="Y1742" s="168"/>
      <c r="Z1742" s="168"/>
      <c r="AA1742" s="168"/>
      <c r="AB1742" s="168"/>
      <c r="AC1742" s="168"/>
      <c r="AD1742" s="168"/>
      <c r="AE1742" s="168"/>
      <c r="AF1742" s="168"/>
      <c r="AG1742" s="168"/>
      <c r="AH1742" s="168"/>
      <c r="AI1742" s="168"/>
      <c r="AJ1742" s="168"/>
      <c r="AK1742" s="168"/>
      <c r="AL1742" s="168"/>
      <c r="AM1742" s="168"/>
      <c r="AN1742" s="168"/>
      <c r="AO1742" s="168"/>
      <c r="AP1742" s="168"/>
      <c r="AQ1742" s="168"/>
      <c r="AR1742" s="168"/>
      <c r="AS1742" s="168"/>
      <c r="AT1742" s="168"/>
      <c r="AU1742" s="168"/>
      <c r="AV1742" s="168"/>
      <c r="AW1742" s="168"/>
      <c r="AX1742" s="168"/>
      <c r="AY1742" s="168"/>
      <c r="AZ1742" s="168"/>
      <c r="BA1742" s="168"/>
      <c r="BB1742" s="168"/>
      <c r="BC1742" s="168"/>
      <c r="BD1742" s="168"/>
      <c r="BE1742" s="168"/>
      <c r="BF1742" s="168"/>
      <c r="BG1742" s="168"/>
      <c r="BH1742" s="168"/>
      <c r="BI1742" s="168"/>
      <c r="BJ1742" s="168"/>
      <c r="BK1742" s="168"/>
      <c r="BL1742" s="168"/>
      <c r="BM1742" s="168"/>
      <c r="BN1742" s="168"/>
      <c r="BO1742" s="168"/>
      <c r="BP1742" s="168"/>
      <c r="BQ1742" s="168"/>
      <c r="BR1742" s="168"/>
      <c r="BS1742" s="168"/>
      <c r="BT1742" s="168"/>
      <c r="BU1742" s="168"/>
      <c r="BV1742" s="168"/>
      <c r="BW1742" s="168"/>
      <c r="BX1742" s="168"/>
      <c r="BY1742" s="168"/>
      <c r="BZ1742" s="168"/>
      <c r="CA1742" s="168"/>
      <c r="CB1742" s="168"/>
      <c r="CC1742" s="168"/>
      <c r="CD1742" s="168"/>
      <c r="CE1742" s="168"/>
      <c r="CF1742" s="168"/>
      <c r="CG1742" s="168"/>
      <c r="CH1742" s="168"/>
      <c r="CI1742" s="168"/>
      <c r="CJ1742" s="168"/>
      <c r="CK1742" s="168"/>
      <c r="CL1742" s="168"/>
      <c r="CN1742" s="144"/>
      <c r="CO1742" s="168"/>
      <c r="CP1742" s="168"/>
      <c r="CQ1742" s="168"/>
      <c r="CR1742" s="168"/>
      <c r="CS1742" s="168"/>
      <c r="CT1742" s="168"/>
      <c r="CU1742" s="168"/>
      <c r="CV1742" s="168"/>
      <c r="CW1742" s="168"/>
      <c r="CX1742" s="168"/>
      <c r="CY1742" s="168"/>
      <c r="CZ1742" s="168"/>
      <c r="DA1742" s="168"/>
      <c r="DB1742" s="168"/>
      <c r="DC1742" s="168"/>
      <c r="DD1742" s="168"/>
      <c r="DE1742" s="168"/>
      <c r="DF1742" s="168"/>
      <c r="DG1742" s="168"/>
      <c r="DH1742" s="168"/>
      <c r="DI1742" s="168"/>
      <c r="DJ1742" s="168"/>
      <c r="DK1742" s="168"/>
      <c r="DL1742" s="168"/>
    </row>
    <row r="1743" spans="1:116" x14ac:dyDescent="0.4">
      <c r="A1743" s="12"/>
      <c r="B1743" s="319" t="s">
        <v>332</v>
      </c>
      <c r="C1743" s="319"/>
      <c r="D1743" s="317" t="s">
        <v>518</v>
      </c>
      <c r="E1743" s="317" t="str">
        <f t="shared" si="2426"/>
        <v>1743 SPLIT-SV-VR</v>
      </c>
      <c r="G1743" s="95" t="str">
        <f>G1737</f>
        <v>Primary volume driver</v>
      </c>
      <c r="H1743" s="318" t="s">
        <v>695</v>
      </c>
      <c r="I1743" s="60"/>
      <c r="J1743" s="60"/>
      <c r="K1743" s="12"/>
      <c r="L1743" s="12"/>
      <c r="M1743" s="12"/>
      <c r="N1743" s="12"/>
      <c r="O1743" s="12"/>
      <c r="P1743" s="12"/>
      <c r="R1743" s="13"/>
      <c r="S1743" s="76"/>
      <c r="T1743" s="76"/>
      <c r="U1743" s="76"/>
      <c r="V1743" s="76"/>
      <c r="W1743" s="76"/>
      <c r="X1743" s="76"/>
      <c r="Y1743" s="76"/>
      <c r="Z1743" s="76"/>
      <c r="AA1743" s="76"/>
      <c r="AB1743" s="76"/>
      <c r="AC1743" s="76"/>
      <c r="AD1743" s="76"/>
      <c r="AE1743" s="76"/>
      <c r="AF1743" s="76"/>
      <c r="AG1743" s="76"/>
      <c r="AH1743" s="76"/>
      <c r="AI1743" s="76"/>
      <c r="AJ1743" s="76"/>
      <c r="AK1743" s="76"/>
      <c r="AL1743" s="76"/>
      <c r="AM1743" s="76"/>
      <c r="AN1743" s="76"/>
      <c r="AO1743" s="76"/>
      <c r="AP1743" s="76"/>
      <c r="AQ1743" s="76"/>
      <c r="AR1743" s="76"/>
      <c r="AS1743" s="76"/>
      <c r="AT1743" s="76"/>
      <c r="AU1743" s="76"/>
      <c r="AV1743" s="76"/>
      <c r="AW1743" s="76"/>
      <c r="AX1743" s="76"/>
      <c r="AY1743" s="76"/>
      <c r="AZ1743" s="76"/>
      <c r="BA1743" s="76"/>
      <c r="BB1743" s="76"/>
      <c r="BC1743" s="76"/>
      <c r="BD1743" s="76"/>
      <c r="BE1743" s="76"/>
      <c r="BF1743" s="76"/>
      <c r="BG1743" s="76"/>
      <c r="BH1743" s="76"/>
      <c r="BI1743" s="76"/>
      <c r="BJ1743" s="76"/>
      <c r="BK1743" s="76"/>
      <c r="BL1743" s="76"/>
      <c r="BM1743" s="76"/>
      <c r="BN1743" s="76"/>
      <c r="BO1743" s="76"/>
      <c r="BP1743" s="76"/>
      <c r="BQ1743" s="76"/>
      <c r="BR1743" s="76"/>
      <c r="BS1743" s="76"/>
      <c r="BT1743" s="76"/>
      <c r="BU1743" s="76"/>
      <c r="BV1743" s="76"/>
      <c r="BW1743" s="76"/>
      <c r="BX1743" s="76"/>
      <c r="BY1743" s="76"/>
      <c r="BZ1743" s="76"/>
      <c r="CA1743" s="76"/>
      <c r="CB1743" s="76"/>
      <c r="CC1743" s="76"/>
      <c r="CD1743" s="76"/>
      <c r="CE1743" s="76"/>
      <c r="CF1743" s="76"/>
      <c r="CG1743" s="76"/>
      <c r="CH1743" s="76"/>
      <c r="CI1743" s="76"/>
      <c r="CJ1743" s="76"/>
      <c r="CK1743" s="76"/>
      <c r="CL1743" s="76"/>
      <c r="CN1743" s="60"/>
      <c r="CO1743" s="239"/>
      <c r="CP1743" s="239"/>
      <c r="CQ1743" s="239"/>
      <c r="CR1743" s="239"/>
      <c r="CS1743" s="239"/>
      <c r="CT1743" s="239"/>
      <c r="CU1743" s="239"/>
      <c r="CV1743" s="239"/>
      <c r="CW1743" s="239"/>
      <c r="CX1743" s="239"/>
      <c r="CY1743" s="239"/>
      <c r="CZ1743" s="239"/>
      <c r="DA1743" s="239"/>
      <c r="DB1743" s="239"/>
      <c r="DC1743" s="239"/>
      <c r="DD1743" s="239"/>
      <c r="DE1743" s="239"/>
      <c r="DF1743" s="239"/>
      <c r="DG1743" s="239"/>
      <c r="DH1743" s="239"/>
      <c r="DI1743" s="239"/>
      <c r="DJ1743" s="239"/>
      <c r="DK1743" s="239"/>
      <c r="DL1743" s="239"/>
    </row>
    <row r="1744" spans="1:116" x14ac:dyDescent="0.4">
      <c r="A1744" s="12"/>
      <c r="B1744" s="319"/>
      <c r="C1744" s="319"/>
      <c r="D1744" s="317" t="s">
        <v>518</v>
      </c>
      <c r="E1744" s="317" t="str">
        <f t="shared" ref="E1744:E1760" si="2427">ROW()&amp;" "&amp;D1744</f>
        <v>1744 SPLIT-SV-VR</v>
      </c>
      <c r="G1744" s="95"/>
      <c r="H1744" s="12"/>
      <c r="I1744" s="60"/>
      <c r="J1744" s="60"/>
      <c r="K1744" s="12"/>
      <c r="L1744" s="12"/>
      <c r="M1744" s="12"/>
      <c r="N1744" s="12"/>
      <c r="O1744" s="12"/>
      <c r="P1744" s="12"/>
      <c r="R1744" s="13"/>
      <c r="S1744" s="76"/>
      <c r="T1744" s="76"/>
      <c r="U1744" s="76"/>
      <c r="V1744" s="76"/>
      <c r="W1744" s="76"/>
      <c r="X1744" s="76"/>
      <c r="Y1744" s="76"/>
      <c r="Z1744" s="76"/>
      <c r="AA1744" s="76"/>
      <c r="AB1744" s="76"/>
      <c r="AC1744" s="76"/>
      <c r="AD1744" s="76"/>
      <c r="AE1744" s="76"/>
      <c r="AF1744" s="76"/>
      <c r="AG1744" s="76"/>
      <c r="AH1744" s="76"/>
      <c r="AI1744" s="76"/>
      <c r="AJ1744" s="76"/>
      <c r="AK1744" s="76"/>
      <c r="AL1744" s="76"/>
      <c r="AM1744" s="76"/>
      <c r="AN1744" s="76"/>
      <c r="AO1744" s="76"/>
      <c r="AP1744" s="76"/>
      <c r="AQ1744" s="76"/>
      <c r="AR1744" s="76"/>
      <c r="AS1744" s="76"/>
      <c r="AT1744" s="76"/>
      <c r="AU1744" s="76"/>
      <c r="AV1744" s="76"/>
      <c r="AW1744" s="76"/>
      <c r="AX1744" s="76"/>
      <c r="AY1744" s="76"/>
      <c r="AZ1744" s="76"/>
      <c r="BA1744" s="76"/>
      <c r="BB1744" s="76"/>
      <c r="BC1744" s="76"/>
      <c r="BD1744" s="76"/>
      <c r="BE1744" s="76"/>
      <c r="BF1744" s="76"/>
      <c r="BG1744" s="76"/>
      <c r="BH1744" s="76"/>
      <c r="BI1744" s="76"/>
      <c r="BJ1744" s="76"/>
      <c r="BK1744" s="76"/>
      <c r="BL1744" s="76"/>
      <c r="BM1744" s="76"/>
      <c r="BN1744" s="76"/>
      <c r="BO1744" s="76"/>
      <c r="BP1744" s="76"/>
      <c r="BQ1744" s="76"/>
      <c r="BR1744" s="76"/>
      <c r="BS1744" s="76"/>
      <c r="BT1744" s="76"/>
      <c r="BU1744" s="76"/>
      <c r="BV1744" s="76"/>
      <c r="BW1744" s="76"/>
      <c r="BX1744" s="76"/>
      <c r="BY1744" s="76"/>
      <c r="BZ1744" s="76"/>
      <c r="CA1744" s="76"/>
      <c r="CB1744" s="76"/>
      <c r="CC1744" s="76"/>
      <c r="CD1744" s="76"/>
      <c r="CE1744" s="76"/>
      <c r="CF1744" s="76"/>
      <c r="CG1744" s="76"/>
      <c r="CH1744" s="76"/>
      <c r="CI1744" s="76"/>
      <c r="CJ1744" s="76"/>
      <c r="CK1744" s="76"/>
      <c r="CL1744" s="76"/>
      <c r="CN1744" s="60"/>
      <c r="CO1744" s="239"/>
      <c r="CP1744" s="239"/>
      <c r="CQ1744" s="239"/>
      <c r="CR1744" s="239"/>
      <c r="CS1744" s="239"/>
      <c r="CT1744" s="239"/>
      <c r="CU1744" s="239"/>
      <c r="CV1744" s="239"/>
      <c r="CW1744" s="239"/>
      <c r="CX1744" s="239"/>
      <c r="CY1744" s="239"/>
      <c r="CZ1744" s="239"/>
      <c r="DA1744" s="239"/>
      <c r="DB1744" s="239"/>
      <c r="DC1744" s="239"/>
      <c r="DD1744" s="239"/>
      <c r="DE1744" s="239"/>
      <c r="DF1744" s="239"/>
      <c r="DG1744" s="239"/>
      <c r="DH1744" s="239"/>
      <c r="DI1744" s="239"/>
      <c r="DJ1744" s="239"/>
      <c r="DK1744" s="239"/>
      <c r="DL1744" s="239"/>
    </row>
    <row r="1745" spans="1:116" x14ac:dyDescent="0.4">
      <c r="A1745" s="12"/>
      <c r="B1745" s="319"/>
      <c r="C1745" s="319"/>
      <c r="D1745" s="317" t="s">
        <v>518</v>
      </c>
      <c r="E1745" s="317" t="str">
        <f t="shared" si="2427"/>
        <v>1745 SPLIT-SV-VR</v>
      </c>
      <c r="G1745" s="95" t="str">
        <f>"% of "&amp;G1743&amp;" by product:"</f>
        <v>% of Primary volume driver by product:</v>
      </c>
      <c r="H1745" s="12"/>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si="2427"/>
        <v>1746 SPLIT-SV-VR</v>
      </c>
      <c r="G1746" s="242" t="s">
        <v>519</v>
      </c>
      <c r="H1746" s="12"/>
      <c r="I1746" s="60"/>
      <c r="J1746" s="60"/>
      <c r="K1746" s="21">
        <v>0.5</v>
      </c>
      <c r="L1746" s="21">
        <v>0.5</v>
      </c>
      <c r="M1746" s="21">
        <v>0.5</v>
      </c>
      <c r="N1746" s="21">
        <v>0.5</v>
      </c>
      <c r="O1746" s="21">
        <v>0.5</v>
      </c>
      <c r="P1746" s="21">
        <v>0.5</v>
      </c>
      <c r="R1746" s="67"/>
      <c r="S1746" s="150" cm="1">
        <f t="array" ref="S1746">INDEX($K:$P,ROW(),MATCH(S$3,$K$2:$P$2,0))</f>
        <v>0.5</v>
      </c>
      <c r="T1746" s="150" cm="1">
        <f t="array" ref="T1746">INDEX($K:$P,ROW(),MATCH(T$3,$K$2:$P$2,0))</f>
        <v>0.5</v>
      </c>
      <c r="U1746" s="150" cm="1">
        <f t="array" ref="U1746">INDEX($K:$P,ROW(),MATCH(U$3,$K$2:$P$2,0))</f>
        <v>0.5</v>
      </c>
      <c r="V1746" s="150" cm="1">
        <f t="array" ref="V1746">INDEX($K:$P,ROW(),MATCH(V$3,$K$2:$P$2,0))</f>
        <v>0.5</v>
      </c>
      <c r="W1746" s="150" cm="1">
        <f t="array" ref="W1746">INDEX($K:$P,ROW(),MATCH(W$3,$K$2:$P$2,0))</f>
        <v>0.5</v>
      </c>
      <c r="X1746" s="150" cm="1">
        <f t="array" ref="X1746">INDEX($K:$P,ROW(),MATCH(X$3,$K$2:$P$2,0))</f>
        <v>0.5</v>
      </c>
      <c r="Y1746" s="150" cm="1">
        <f t="array" ref="Y1746">INDEX($K:$P,ROW(),MATCH(Y$3,$K$2:$P$2,0))</f>
        <v>0.5</v>
      </c>
      <c r="Z1746" s="150" cm="1">
        <f t="array" ref="Z1746">INDEX($K:$P,ROW(),MATCH(Z$3,$K$2:$P$2,0))</f>
        <v>0.5</v>
      </c>
      <c r="AA1746" s="150" cm="1">
        <f t="array" ref="AA1746">INDEX($K:$P,ROW(),MATCH(AA$3,$K$2:$P$2,0))</f>
        <v>0.5</v>
      </c>
      <c r="AB1746" s="150" cm="1">
        <f t="array" ref="AB1746">INDEX($K:$P,ROW(),MATCH(AB$3,$K$2:$P$2,0))</f>
        <v>0.5</v>
      </c>
      <c r="AC1746" s="150" cm="1">
        <f t="array" ref="AC1746">INDEX($K:$P,ROW(),MATCH(AC$3,$K$2:$P$2,0))</f>
        <v>0.5</v>
      </c>
      <c r="AD1746" s="150" cm="1">
        <f t="array" ref="AD1746">INDEX($K:$P,ROW(),MATCH(AD$3,$K$2:$P$2,0))</f>
        <v>0.5</v>
      </c>
      <c r="AE1746" s="150" cm="1">
        <f t="array" ref="AE1746">INDEX($K:$P,ROW(),MATCH(AE$3,$K$2:$P$2,0))</f>
        <v>0.5</v>
      </c>
      <c r="AF1746" s="150" cm="1">
        <f t="array" ref="AF1746">INDEX($K:$P,ROW(),MATCH(AF$3,$K$2:$P$2,0))</f>
        <v>0.5</v>
      </c>
      <c r="AG1746" s="150" cm="1">
        <f t="array" ref="AG1746">INDEX($K:$P,ROW(),MATCH(AG$3,$K$2:$P$2,0))</f>
        <v>0.5</v>
      </c>
      <c r="AH1746" s="150" cm="1">
        <f t="array" ref="AH1746">INDEX($K:$P,ROW(),MATCH(AH$3,$K$2:$P$2,0))</f>
        <v>0.5</v>
      </c>
      <c r="AI1746" s="150" cm="1">
        <f t="array" ref="AI1746">INDEX($K:$P,ROW(),MATCH(AI$3,$K$2:$P$2,0))</f>
        <v>0.5</v>
      </c>
      <c r="AJ1746" s="150" cm="1">
        <f t="array" ref="AJ1746">INDEX($K:$P,ROW(),MATCH(AJ$3,$K$2:$P$2,0))</f>
        <v>0.5</v>
      </c>
      <c r="AK1746" s="150" cm="1">
        <f t="array" ref="AK1746">INDEX($K:$P,ROW(),MATCH(AK$3,$K$2:$P$2,0))</f>
        <v>0.5</v>
      </c>
      <c r="AL1746" s="150" cm="1">
        <f t="array" ref="AL1746">INDEX($K:$P,ROW(),MATCH(AL$3,$K$2:$P$2,0))</f>
        <v>0.5</v>
      </c>
      <c r="AM1746" s="150" cm="1">
        <f t="array" ref="AM1746">INDEX($K:$P,ROW(),MATCH(AM$3,$K$2:$P$2,0))</f>
        <v>0.5</v>
      </c>
      <c r="AN1746" s="150" cm="1">
        <f t="array" ref="AN1746">INDEX($K:$P,ROW(),MATCH(AN$3,$K$2:$P$2,0))</f>
        <v>0.5</v>
      </c>
      <c r="AO1746" s="150" cm="1">
        <f t="array" ref="AO1746">INDEX($K:$P,ROW(),MATCH(AO$3,$K$2:$P$2,0))</f>
        <v>0.5</v>
      </c>
      <c r="AP1746" s="150" cm="1">
        <f t="array" ref="AP1746">INDEX($K:$P,ROW(),MATCH(AP$3,$K$2:$P$2,0))</f>
        <v>0.5</v>
      </c>
      <c r="AQ1746" s="150" cm="1">
        <f t="array" ref="AQ1746">INDEX($K:$P,ROW(),MATCH(AQ$3,$K$2:$P$2,0))</f>
        <v>0.5</v>
      </c>
      <c r="AR1746" s="150" cm="1">
        <f t="array" ref="AR1746">INDEX($K:$P,ROW(),MATCH(AR$3,$K$2:$P$2,0))</f>
        <v>0.5</v>
      </c>
      <c r="AS1746" s="150" cm="1">
        <f t="array" ref="AS1746">INDEX($K:$P,ROW(),MATCH(AS$3,$K$2:$P$2,0))</f>
        <v>0.5</v>
      </c>
      <c r="AT1746" s="150" cm="1">
        <f t="array" ref="AT1746">INDEX($K:$P,ROW(),MATCH(AT$3,$K$2:$P$2,0))</f>
        <v>0.5</v>
      </c>
      <c r="AU1746" s="150" cm="1">
        <f t="array" ref="AU1746">INDEX($K:$P,ROW(),MATCH(AU$3,$K$2:$P$2,0))</f>
        <v>0.5</v>
      </c>
      <c r="AV1746" s="150" cm="1">
        <f t="array" ref="AV1746">INDEX($K:$P,ROW(),MATCH(AV$3,$K$2:$P$2,0))</f>
        <v>0.5</v>
      </c>
      <c r="AW1746" s="150" cm="1">
        <f t="array" ref="AW1746">INDEX($K:$P,ROW(),MATCH(AW$3,$K$2:$P$2,0))</f>
        <v>0.5</v>
      </c>
      <c r="AX1746" s="150" cm="1">
        <f t="array" ref="AX1746">INDEX($K:$P,ROW(),MATCH(AX$3,$K$2:$P$2,0))</f>
        <v>0.5</v>
      </c>
      <c r="AY1746" s="150" cm="1">
        <f t="array" ref="AY1746">INDEX($K:$P,ROW(),MATCH(AY$3,$K$2:$P$2,0))</f>
        <v>0.5</v>
      </c>
      <c r="AZ1746" s="150" cm="1">
        <f t="array" ref="AZ1746">INDEX($K:$P,ROW(),MATCH(AZ$3,$K$2:$P$2,0))</f>
        <v>0.5</v>
      </c>
      <c r="BA1746" s="150" cm="1">
        <f t="array" ref="BA1746">INDEX($K:$P,ROW(),MATCH(BA$3,$K$2:$P$2,0))</f>
        <v>0.5</v>
      </c>
      <c r="BB1746" s="150" cm="1">
        <f t="array" ref="BB1746">INDEX($K:$P,ROW(),MATCH(BB$3,$K$2:$P$2,0))</f>
        <v>0.5</v>
      </c>
      <c r="BC1746" s="150" cm="1">
        <f t="array" ref="BC1746">INDEX($K:$P,ROW(),MATCH(BC$3,$K$2:$P$2,0))</f>
        <v>0.5</v>
      </c>
      <c r="BD1746" s="150" cm="1">
        <f t="array" ref="BD1746">INDEX($K:$P,ROW(),MATCH(BD$3,$K$2:$P$2,0))</f>
        <v>0.5</v>
      </c>
      <c r="BE1746" s="150" cm="1">
        <f t="array" ref="BE1746">INDEX($K:$P,ROW(),MATCH(BE$3,$K$2:$P$2,0))</f>
        <v>0.5</v>
      </c>
      <c r="BF1746" s="150" cm="1">
        <f t="array" ref="BF1746">INDEX($K:$P,ROW(),MATCH(BF$3,$K$2:$P$2,0))</f>
        <v>0.5</v>
      </c>
      <c r="BG1746" s="150" cm="1">
        <f t="array" ref="BG1746">INDEX($K:$P,ROW(),MATCH(BG$3,$K$2:$P$2,0))</f>
        <v>0.5</v>
      </c>
      <c r="BH1746" s="150" cm="1">
        <f t="array" ref="BH1746">INDEX($K:$P,ROW(),MATCH(BH$3,$K$2:$P$2,0))</f>
        <v>0.5</v>
      </c>
      <c r="BI1746" s="150" cm="1">
        <f t="array" ref="BI1746">INDEX($K:$P,ROW(),MATCH(BI$3,$K$2:$P$2,0))</f>
        <v>0.5</v>
      </c>
      <c r="BJ1746" s="150" cm="1">
        <f t="array" ref="BJ1746">INDEX($K:$P,ROW(),MATCH(BJ$3,$K$2:$P$2,0))</f>
        <v>0.5</v>
      </c>
      <c r="BK1746" s="150" cm="1">
        <f t="array" ref="BK1746">INDEX($K:$P,ROW(),MATCH(BK$3,$K$2:$P$2,0))</f>
        <v>0.5</v>
      </c>
      <c r="BL1746" s="150" cm="1">
        <f t="array" ref="BL1746">INDEX($K:$P,ROW(),MATCH(BL$3,$K$2:$P$2,0))</f>
        <v>0.5</v>
      </c>
      <c r="BM1746" s="150" cm="1">
        <f t="array" ref="BM1746">INDEX($K:$P,ROW(),MATCH(BM$3,$K$2:$P$2,0))</f>
        <v>0.5</v>
      </c>
      <c r="BN1746" s="150" cm="1">
        <f t="array" ref="BN1746">INDEX($K:$P,ROW(),MATCH(BN$3,$K$2:$P$2,0))</f>
        <v>0.5</v>
      </c>
      <c r="BO1746" s="150" cm="1">
        <f t="array" ref="BO1746">INDEX($K:$P,ROW(),MATCH(BO$3,$K$2:$P$2,0))</f>
        <v>0.5</v>
      </c>
      <c r="BP1746" s="150" cm="1">
        <f t="array" ref="BP1746">INDEX($K:$P,ROW(),MATCH(BP$3,$K$2:$P$2,0))</f>
        <v>0.5</v>
      </c>
      <c r="BQ1746" s="150" cm="1">
        <f t="array" ref="BQ1746">INDEX($K:$P,ROW(),MATCH(BQ$3,$K$2:$P$2,0))</f>
        <v>0.5</v>
      </c>
      <c r="BR1746" s="150" cm="1">
        <f t="array" ref="BR1746">INDEX($K:$P,ROW(),MATCH(BR$3,$K$2:$P$2,0))</f>
        <v>0.5</v>
      </c>
      <c r="BS1746" s="150" cm="1">
        <f t="array" ref="BS1746">INDEX($K:$P,ROW(),MATCH(BS$3,$K$2:$P$2,0))</f>
        <v>0.5</v>
      </c>
      <c r="BT1746" s="150" cm="1">
        <f t="array" ref="BT1746">INDEX($K:$P,ROW(),MATCH(BT$3,$K$2:$P$2,0))</f>
        <v>0.5</v>
      </c>
      <c r="BU1746" s="150" cm="1">
        <f t="array" ref="BU1746">INDEX($K:$P,ROW(),MATCH(BU$3,$K$2:$P$2,0))</f>
        <v>0.5</v>
      </c>
      <c r="BV1746" s="150" cm="1">
        <f t="array" ref="BV1746">INDEX($K:$P,ROW(),MATCH(BV$3,$K$2:$P$2,0))</f>
        <v>0.5</v>
      </c>
      <c r="BW1746" s="150" cm="1">
        <f t="array" ref="BW1746">INDEX($K:$P,ROW(),MATCH(BW$3,$K$2:$P$2,0))</f>
        <v>0.5</v>
      </c>
      <c r="BX1746" s="150" cm="1">
        <f t="array" ref="BX1746">INDEX($K:$P,ROW(),MATCH(BX$3,$K$2:$P$2,0))</f>
        <v>0.5</v>
      </c>
      <c r="BY1746" s="150" cm="1">
        <f t="array" ref="BY1746">INDEX($K:$P,ROW(),MATCH(BY$3,$K$2:$P$2,0))</f>
        <v>0.5</v>
      </c>
      <c r="BZ1746" s="150" cm="1">
        <f t="array" ref="BZ1746">INDEX($K:$P,ROW(),MATCH(BZ$3,$K$2:$P$2,0))</f>
        <v>0.5</v>
      </c>
      <c r="CA1746" s="150" cm="1">
        <f t="array" ref="CA1746">INDEX($K:$P,ROW(),MATCH(CA$3,$K$2:$P$2,0))</f>
        <v>0.5</v>
      </c>
      <c r="CB1746" s="150" cm="1">
        <f t="array" ref="CB1746">INDEX($K:$P,ROW(),MATCH(CB$3,$K$2:$P$2,0))</f>
        <v>0.5</v>
      </c>
      <c r="CC1746" s="150" cm="1">
        <f t="array" ref="CC1746">INDEX($K:$P,ROW(),MATCH(CC$3,$K$2:$P$2,0))</f>
        <v>0.5</v>
      </c>
      <c r="CD1746" s="150" cm="1">
        <f t="array" ref="CD1746">INDEX($K:$P,ROW(),MATCH(CD$3,$K$2:$P$2,0))</f>
        <v>0.5</v>
      </c>
      <c r="CE1746" s="150" cm="1">
        <f t="array" ref="CE1746">INDEX($K:$P,ROW(),MATCH(CE$3,$K$2:$P$2,0))</f>
        <v>0.5</v>
      </c>
      <c r="CF1746" s="150" cm="1">
        <f t="array" ref="CF1746">INDEX($K:$P,ROW(),MATCH(CF$3,$K$2:$P$2,0))</f>
        <v>0.5</v>
      </c>
      <c r="CG1746" s="150" cm="1">
        <f t="array" ref="CG1746">INDEX($K:$P,ROW(),MATCH(CG$3,$K$2:$P$2,0))</f>
        <v>0.5</v>
      </c>
      <c r="CH1746" s="150" cm="1">
        <f t="array" ref="CH1746">INDEX($K:$P,ROW(),MATCH(CH$3,$K$2:$P$2,0))</f>
        <v>0.5</v>
      </c>
      <c r="CI1746" s="150" cm="1">
        <f t="array" ref="CI1746">INDEX($K:$P,ROW(),MATCH(CI$3,$K$2:$P$2,0))</f>
        <v>0.5</v>
      </c>
      <c r="CJ1746" s="150" cm="1">
        <f t="array" ref="CJ1746">INDEX($K:$P,ROW(),MATCH(CJ$3,$K$2:$P$2,0))</f>
        <v>0.5</v>
      </c>
      <c r="CK1746" s="150" cm="1">
        <f t="array" ref="CK1746">INDEX($K:$P,ROW(),MATCH(CK$3,$K$2:$P$2,0))</f>
        <v>0.5</v>
      </c>
      <c r="CL1746" s="150" cm="1">
        <f t="array" ref="CL1746">INDEX($K:$P,ROW(),MATCH(CL$3,$K$2:$P$2,0))</f>
        <v>0.5</v>
      </c>
      <c r="CN1746" s="150"/>
      <c r="CO1746" s="150" t="e" cm="1">
        <f t="array" ref="CO1746">INDEX($K:$P,ROW(),MATCH(CO$3,$K$2:$P$2,0))</f>
        <v>#N/A</v>
      </c>
      <c r="CP1746" s="150" t="e" cm="1">
        <f t="array" ref="CP1746">INDEX($K:$P,ROW(),MATCH(CP$3,$K$2:$P$2,0))</f>
        <v>#N/A</v>
      </c>
      <c r="CQ1746" s="150" t="e" cm="1">
        <f t="array" ref="CQ1746">INDEX($K:$P,ROW(),MATCH(CQ$3,$K$2:$P$2,0))</f>
        <v>#N/A</v>
      </c>
      <c r="CR1746" s="150" t="e" cm="1">
        <f t="array" ref="CR1746">INDEX($K:$P,ROW(),MATCH(CR$3,$K$2:$P$2,0))</f>
        <v>#N/A</v>
      </c>
      <c r="CS1746" s="150" t="e" cm="1">
        <f t="array" ref="CS1746">INDEX($K:$P,ROW(),MATCH(CS$3,$K$2:$P$2,0))</f>
        <v>#N/A</v>
      </c>
      <c r="CT1746" s="150" t="e" cm="1">
        <f t="array" ref="CT1746">INDEX($K:$P,ROW(),MATCH(CT$3,$K$2:$P$2,0))</f>
        <v>#N/A</v>
      </c>
      <c r="CU1746" s="150" t="e" cm="1">
        <f t="array" ref="CU1746">INDEX($K:$P,ROW(),MATCH(CU$3,$K$2:$P$2,0))</f>
        <v>#N/A</v>
      </c>
      <c r="CV1746" s="150" t="e" cm="1">
        <f t="array" ref="CV1746">INDEX($K:$P,ROW(),MATCH(CV$3,$K$2:$P$2,0))</f>
        <v>#N/A</v>
      </c>
      <c r="CW1746" s="150" t="e" cm="1">
        <f t="array" ref="CW1746">INDEX($K:$P,ROW(),MATCH(CW$3,$K$2:$P$2,0))</f>
        <v>#N/A</v>
      </c>
      <c r="CX1746" s="150" t="e" cm="1">
        <f t="array" ref="CX1746">INDEX($K:$P,ROW(),MATCH(CX$3,$K$2:$P$2,0))</f>
        <v>#N/A</v>
      </c>
      <c r="CY1746" s="150" t="e" cm="1">
        <f t="array" ref="CY1746">INDEX($K:$P,ROW(),MATCH(CY$3,$K$2:$P$2,0))</f>
        <v>#N/A</v>
      </c>
      <c r="CZ1746" s="150" t="e" cm="1">
        <f t="array" ref="CZ1746">INDEX($K:$P,ROW(),MATCH(CZ$3,$K$2:$P$2,0))</f>
        <v>#N/A</v>
      </c>
      <c r="DA1746" s="150" t="e" cm="1">
        <f t="array" ref="DA1746">INDEX($K:$P,ROW(),MATCH(DA$3,$K$2:$P$2,0))</f>
        <v>#N/A</v>
      </c>
      <c r="DB1746" s="150" t="e" cm="1">
        <f t="array" ref="DB1746">INDEX($K:$P,ROW(),MATCH(DB$3,$K$2:$P$2,0))</f>
        <v>#N/A</v>
      </c>
      <c r="DC1746" s="150" t="e" cm="1">
        <f t="array" ref="DC1746">INDEX($K:$P,ROW(),MATCH(DC$3,$K$2:$P$2,0))</f>
        <v>#N/A</v>
      </c>
      <c r="DD1746" s="150" t="e" cm="1">
        <f t="array" ref="DD1746">INDEX($K:$P,ROW(),MATCH(DD$3,$K$2:$P$2,0))</f>
        <v>#N/A</v>
      </c>
      <c r="DE1746" s="150" t="e" cm="1">
        <f t="array" ref="DE1746">INDEX($K:$P,ROW(),MATCH(DE$3,$K$2:$P$2,0))</f>
        <v>#N/A</v>
      </c>
      <c r="DF1746" s="150" t="e" cm="1">
        <f t="array" ref="DF1746">INDEX($K:$P,ROW(),MATCH(DF$3,$K$2:$P$2,0))</f>
        <v>#N/A</v>
      </c>
      <c r="DG1746" s="150" t="e" cm="1">
        <f t="array" ref="DG1746">INDEX($K:$P,ROW(),MATCH(DG$3,$K$2:$P$2,0))</f>
        <v>#N/A</v>
      </c>
      <c r="DH1746" s="150" t="e" cm="1">
        <f t="array" ref="DH1746">INDEX($K:$P,ROW(),MATCH(DH$3,$K$2:$P$2,0))</f>
        <v>#N/A</v>
      </c>
      <c r="DI1746" s="150" t="e" cm="1">
        <f t="array" ref="DI1746">INDEX($K:$P,ROW(),MATCH(DI$3,$K$2:$P$2,0))</f>
        <v>#N/A</v>
      </c>
      <c r="DJ1746" s="150" t="e" cm="1">
        <f t="array" ref="DJ1746">INDEX($K:$P,ROW(),MATCH(DJ$3,$K$2:$P$2,0))</f>
        <v>#N/A</v>
      </c>
      <c r="DK1746" s="150" t="e" cm="1">
        <f t="array" ref="DK1746">INDEX($K:$P,ROW(),MATCH(DK$3,$K$2:$P$2,0))</f>
        <v>#N/A</v>
      </c>
      <c r="DL1746" s="150" t="e" cm="1">
        <f t="array" ref="DL1746">INDEX($K:$P,ROW(),MATCH(DL$3,$K$2:$P$2,0))</f>
        <v>#N/A</v>
      </c>
    </row>
    <row r="1747" spans="1:116" x14ac:dyDescent="0.4">
      <c r="A1747" s="12"/>
      <c r="B1747" s="319"/>
      <c r="C1747" s="319"/>
      <c r="D1747" s="317" t="s">
        <v>518</v>
      </c>
      <c r="E1747" s="317" t="str">
        <f t="shared" si="2427"/>
        <v>1747 SPLIT-SV-VR</v>
      </c>
      <c r="G1747" s="242" t="s">
        <v>520</v>
      </c>
      <c r="H1747" s="12"/>
      <c r="I1747" s="60"/>
      <c r="J1747" s="60"/>
      <c r="K1747" s="21">
        <f>1-K1746</f>
        <v>0.5</v>
      </c>
      <c r="L1747" s="21">
        <f t="shared" ref="L1747:P1747" si="2428">1-L1746</f>
        <v>0.5</v>
      </c>
      <c r="M1747" s="21">
        <f t="shared" si="2428"/>
        <v>0.5</v>
      </c>
      <c r="N1747" s="21">
        <f t="shared" si="2428"/>
        <v>0.5</v>
      </c>
      <c r="O1747" s="21">
        <f t="shared" si="2428"/>
        <v>0.5</v>
      </c>
      <c r="P1747" s="21">
        <f t="shared" si="2428"/>
        <v>0.5</v>
      </c>
      <c r="R1747" s="67"/>
      <c r="S1747" s="150" cm="1">
        <f t="array" ref="S1747">INDEX($K:$P,ROW(),MATCH(S$3,$K$2:$P$2,0))</f>
        <v>0.5</v>
      </c>
      <c r="T1747" s="150" cm="1">
        <f t="array" ref="T1747">INDEX($K:$P,ROW(),MATCH(T$3,$K$2:$P$2,0))</f>
        <v>0.5</v>
      </c>
      <c r="U1747" s="150" cm="1">
        <f t="array" ref="U1747">INDEX($K:$P,ROW(),MATCH(U$3,$K$2:$P$2,0))</f>
        <v>0.5</v>
      </c>
      <c r="V1747" s="150" cm="1">
        <f t="array" ref="V1747">INDEX($K:$P,ROW(),MATCH(V$3,$K$2:$P$2,0))</f>
        <v>0.5</v>
      </c>
      <c r="W1747" s="150" cm="1">
        <f t="array" ref="W1747">INDEX($K:$P,ROW(),MATCH(W$3,$K$2:$P$2,0))</f>
        <v>0.5</v>
      </c>
      <c r="X1747" s="150" cm="1">
        <f t="array" ref="X1747">INDEX($K:$P,ROW(),MATCH(X$3,$K$2:$P$2,0))</f>
        <v>0.5</v>
      </c>
      <c r="Y1747" s="150" cm="1">
        <f t="array" ref="Y1747">INDEX($K:$P,ROW(),MATCH(Y$3,$K$2:$P$2,0))</f>
        <v>0.5</v>
      </c>
      <c r="Z1747" s="150" cm="1">
        <f t="array" ref="Z1747">INDEX($K:$P,ROW(),MATCH(Z$3,$K$2:$P$2,0))</f>
        <v>0.5</v>
      </c>
      <c r="AA1747" s="150" cm="1">
        <f t="array" ref="AA1747">INDEX($K:$P,ROW(),MATCH(AA$3,$K$2:$P$2,0))</f>
        <v>0.5</v>
      </c>
      <c r="AB1747" s="150" cm="1">
        <f t="array" ref="AB1747">INDEX($K:$P,ROW(),MATCH(AB$3,$K$2:$P$2,0))</f>
        <v>0.5</v>
      </c>
      <c r="AC1747" s="150" cm="1">
        <f t="array" ref="AC1747">INDEX($K:$P,ROW(),MATCH(AC$3,$K$2:$P$2,0))</f>
        <v>0.5</v>
      </c>
      <c r="AD1747" s="150" cm="1">
        <f t="array" ref="AD1747">INDEX($K:$P,ROW(),MATCH(AD$3,$K$2:$P$2,0))</f>
        <v>0.5</v>
      </c>
      <c r="AE1747" s="150" cm="1">
        <f t="array" ref="AE1747">INDEX($K:$P,ROW(),MATCH(AE$3,$K$2:$P$2,0))</f>
        <v>0.5</v>
      </c>
      <c r="AF1747" s="150" cm="1">
        <f t="array" ref="AF1747">INDEX($K:$P,ROW(),MATCH(AF$3,$K$2:$P$2,0))</f>
        <v>0.5</v>
      </c>
      <c r="AG1747" s="150" cm="1">
        <f t="array" ref="AG1747">INDEX($K:$P,ROW(),MATCH(AG$3,$K$2:$P$2,0))</f>
        <v>0.5</v>
      </c>
      <c r="AH1747" s="150" cm="1">
        <f t="array" ref="AH1747">INDEX($K:$P,ROW(),MATCH(AH$3,$K$2:$P$2,0))</f>
        <v>0.5</v>
      </c>
      <c r="AI1747" s="150" cm="1">
        <f t="array" ref="AI1747">INDEX($K:$P,ROW(),MATCH(AI$3,$K$2:$P$2,0))</f>
        <v>0.5</v>
      </c>
      <c r="AJ1747" s="150" cm="1">
        <f t="array" ref="AJ1747">INDEX($K:$P,ROW(),MATCH(AJ$3,$K$2:$P$2,0))</f>
        <v>0.5</v>
      </c>
      <c r="AK1747" s="150" cm="1">
        <f t="array" ref="AK1747">INDEX($K:$P,ROW(),MATCH(AK$3,$K$2:$P$2,0))</f>
        <v>0.5</v>
      </c>
      <c r="AL1747" s="150" cm="1">
        <f t="array" ref="AL1747">INDEX($K:$P,ROW(),MATCH(AL$3,$K$2:$P$2,0))</f>
        <v>0.5</v>
      </c>
      <c r="AM1747" s="150" cm="1">
        <f t="array" ref="AM1747">INDEX($K:$P,ROW(),MATCH(AM$3,$K$2:$P$2,0))</f>
        <v>0.5</v>
      </c>
      <c r="AN1747" s="150" cm="1">
        <f t="array" ref="AN1747">INDEX($K:$P,ROW(),MATCH(AN$3,$K$2:$P$2,0))</f>
        <v>0.5</v>
      </c>
      <c r="AO1747" s="150" cm="1">
        <f t="array" ref="AO1747">INDEX($K:$P,ROW(),MATCH(AO$3,$K$2:$P$2,0))</f>
        <v>0.5</v>
      </c>
      <c r="AP1747" s="150" cm="1">
        <f t="array" ref="AP1747">INDEX($K:$P,ROW(),MATCH(AP$3,$K$2:$P$2,0))</f>
        <v>0.5</v>
      </c>
      <c r="AQ1747" s="150" cm="1">
        <f t="array" ref="AQ1747">INDEX($K:$P,ROW(),MATCH(AQ$3,$K$2:$P$2,0))</f>
        <v>0.5</v>
      </c>
      <c r="AR1747" s="150" cm="1">
        <f t="array" ref="AR1747">INDEX($K:$P,ROW(),MATCH(AR$3,$K$2:$P$2,0))</f>
        <v>0.5</v>
      </c>
      <c r="AS1747" s="150" cm="1">
        <f t="array" ref="AS1747">INDEX($K:$P,ROW(),MATCH(AS$3,$K$2:$P$2,0))</f>
        <v>0.5</v>
      </c>
      <c r="AT1747" s="150" cm="1">
        <f t="array" ref="AT1747">INDEX($K:$P,ROW(),MATCH(AT$3,$K$2:$P$2,0))</f>
        <v>0.5</v>
      </c>
      <c r="AU1747" s="150" cm="1">
        <f t="array" ref="AU1747">INDEX($K:$P,ROW(),MATCH(AU$3,$K$2:$P$2,0))</f>
        <v>0.5</v>
      </c>
      <c r="AV1747" s="150" cm="1">
        <f t="array" ref="AV1747">INDEX($K:$P,ROW(),MATCH(AV$3,$K$2:$P$2,0))</f>
        <v>0.5</v>
      </c>
      <c r="AW1747" s="150" cm="1">
        <f t="array" ref="AW1747">INDEX($K:$P,ROW(),MATCH(AW$3,$K$2:$P$2,0))</f>
        <v>0.5</v>
      </c>
      <c r="AX1747" s="150" cm="1">
        <f t="array" ref="AX1747">INDEX($K:$P,ROW(),MATCH(AX$3,$K$2:$P$2,0))</f>
        <v>0.5</v>
      </c>
      <c r="AY1747" s="150" cm="1">
        <f t="array" ref="AY1747">INDEX($K:$P,ROW(),MATCH(AY$3,$K$2:$P$2,0))</f>
        <v>0.5</v>
      </c>
      <c r="AZ1747" s="150" cm="1">
        <f t="array" ref="AZ1747">INDEX($K:$P,ROW(),MATCH(AZ$3,$K$2:$P$2,0))</f>
        <v>0.5</v>
      </c>
      <c r="BA1747" s="150" cm="1">
        <f t="array" ref="BA1747">INDEX($K:$P,ROW(),MATCH(BA$3,$K$2:$P$2,0))</f>
        <v>0.5</v>
      </c>
      <c r="BB1747" s="150" cm="1">
        <f t="array" ref="BB1747">INDEX($K:$P,ROW(),MATCH(BB$3,$K$2:$P$2,0))</f>
        <v>0.5</v>
      </c>
      <c r="BC1747" s="150" cm="1">
        <f t="array" ref="BC1747">INDEX($K:$P,ROW(),MATCH(BC$3,$K$2:$P$2,0))</f>
        <v>0.5</v>
      </c>
      <c r="BD1747" s="150" cm="1">
        <f t="array" ref="BD1747">INDEX($K:$P,ROW(),MATCH(BD$3,$K$2:$P$2,0))</f>
        <v>0.5</v>
      </c>
      <c r="BE1747" s="150" cm="1">
        <f t="array" ref="BE1747">INDEX($K:$P,ROW(),MATCH(BE$3,$K$2:$P$2,0))</f>
        <v>0.5</v>
      </c>
      <c r="BF1747" s="150" cm="1">
        <f t="array" ref="BF1747">INDEX($K:$P,ROW(),MATCH(BF$3,$K$2:$P$2,0))</f>
        <v>0.5</v>
      </c>
      <c r="BG1747" s="150" cm="1">
        <f t="array" ref="BG1747">INDEX($K:$P,ROW(),MATCH(BG$3,$K$2:$P$2,0))</f>
        <v>0.5</v>
      </c>
      <c r="BH1747" s="150" cm="1">
        <f t="array" ref="BH1747">INDEX($K:$P,ROW(),MATCH(BH$3,$K$2:$P$2,0))</f>
        <v>0.5</v>
      </c>
      <c r="BI1747" s="150" cm="1">
        <f t="array" ref="BI1747">INDEX($K:$P,ROW(),MATCH(BI$3,$K$2:$P$2,0))</f>
        <v>0.5</v>
      </c>
      <c r="BJ1747" s="150" cm="1">
        <f t="array" ref="BJ1747">INDEX($K:$P,ROW(),MATCH(BJ$3,$K$2:$P$2,0))</f>
        <v>0.5</v>
      </c>
      <c r="BK1747" s="150" cm="1">
        <f t="array" ref="BK1747">INDEX($K:$P,ROW(),MATCH(BK$3,$K$2:$P$2,0))</f>
        <v>0.5</v>
      </c>
      <c r="BL1747" s="150" cm="1">
        <f t="array" ref="BL1747">INDEX($K:$P,ROW(),MATCH(BL$3,$K$2:$P$2,0))</f>
        <v>0.5</v>
      </c>
      <c r="BM1747" s="150" cm="1">
        <f t="array" ref="BM1747">INDEX($K:$P,ROW(),MATCH(BM$3,$K$2:$P$2,0))</f>
        <v>0.5</v>
      </c>
      <c r="BN1747" s="150" cm="1">
        <f t="array" ref="BN1747">INDEX($K:$P,ROW(),MATCH(BN$3,$K$2:$P$2,0))</f>
        <v>0.5</v>
      </c>
      <c r="BO1747" s="150" cm="1">
        <f t="array" ref="BO1747">INDEX($K:$P,ROW(),MATCH(BO$3,$K$2:$P$2,0))</f>
        <v>0.5</v>
      </c>
      <c r="BP1747" s="150" cm="1">
        <f t="array" ref="BP1747">INDEX($K:$P,ROW(),MATCH(BP$3,$K$2:$P$2,0))</f>
        <v>0.5</v>
      </c>
      <c r="BQ1747" s="150" cm="1">
        <f t="array" ref="BQ1747">INDEX($K:$P,ROW(),MATCH(BQ$3,$K$2:$P$2,0))</f>
        <v>0.5</v>
      </c>
      <c r="BR1747" s="150" cm="1">
        <f t="array" ref="BR1747">INDEX($K:$P,ROW(),MATCH(BR$3,$K$2:$P$2,0))</f>
        <v>0.5</v>
      </c>
      <c r="BS1747" s="150" cm="1">
        <f t="array" ref="BS1747">INDEX($K:$P,ROW(),MATCH(BS$3,$K$2:$P$2,0))</f>
        <v>0.5</v>
      </c>
      <c r="BT1747" s="150" cm="1">
        <f t="array" ref="BT1747">INDEX($K:$P,ROW(),MATCH(BT$3,$K$2:$P$2,0))</f>
        <v>0.5</v>
      </c>
      <c r="BU1747" s="150" cm="1">
        <f t="array" ref="BU1747">INDEX($K:$P,ROW(),MATCH(BU$3,$K$2:$P$2,0))</f>
        <v>0.5</v>
      </c>
      <c r="BV1747" s="150" cm="1">
        <f t="array" ref="BV1747">INDEX($K:$P,ROW(),MATCH(BV$3,$K$2:$P$2,0))</f>
        <v>0.5</v>
      </c>
      <c r="BW1747" s="150" cm="1">
        <f t="array" ref="BW1747">INDEX($K:$P,ROW(),MATCH(BW$3,$K$2:$P$2,0))</f>
        <v>0.5</v>
      </c>
      <c r="BX1747" s="150" cm="1">
        <f t="array" ref="BX1747">INDEX($K:$P,ROW(),MATCH(BX$3,$K$2:$P$2,0))</f>
        <v>0.5</v>
      </c>
      <c r="BY1747" s="150" cm="1">
        <f t="array" ref="BY1747">INDEX($K:$P,ROW(),MATCH(BY$3,$K$2:$P$2,0))</f>
        <v>0.5</v>
      </c>
      <c r="BZ1747" s="150" cm="1">
        <f t="array" ref="BZ1747">INDEX($K:$P,ROW(),MATCH(BZ$3,$K$2:$P$2,0))</f>
        <v>0.5</v>
      </c>
      <c r="CA1747" s="150" cm="1">
        <f t="array" ref="CA1747">INDEX($K:$P,ROW(),MATCH(CA$3,$K$2:$P$2,0))</f>
        <v>0.5</v>
      </c>
      <c r="CB1747" s="150" cm="1">
        <f t="array" ref="CB1747">INDEX($K:$P,ROW(),MATCH(CB$3,$K$2:$P$2,0))</f>
        <v>0.5</v>
      </c>
      <c r="CC1747" s="150" cm="1">
        <f t="array" ref="CC1747">INDEX($K:$P,ROW(),MATCH(CC$3,$K$2:$P$2,0))</f>
        <v>0.5</v>
      </c>
      <c r="CD1747" s="150" cm="1">
        <f t="array" ref="CD1747">INDEX($K:$P,ROW(),MATCH(CD$3,$K$2:$P$2,0))</f>
        <v>0.5</v>
      </c>
      <c r="CE1747" s="150" cm="1">
        <f t="array" ref="CE1747">INDEX($K:$P,ROW(),MATCH(CE$3,$K$2:$P$2,0))</f>
        <v>0.5</v>
      </c>
      <c r="CF1747" s="150" cm="1">
        <f t="array" ref="CF1747">INDEX($K:$P,ROW(),MATCH(CF$3,$K$2:$P$2,0))</f>
        <v>0.5</v>
      </c>
      <c r="CG1747" s="150" cm="1">
        <f t="array" ref="CG1747">INDEX($K:$P,ROW(),MATCH(CG$3,$K$2:$P$2,0))</f>
        <v>0.5</v>
      </c>
      <c r="CH1747" s="150" cm="1">
        <f t="array" ref="CH1747">INDEX($K:$P,ROW(),MATCH(CH$3,$K$2:$P$2,0))</f>
        <v>0.5</v>
      </c>
      <c r="CI1747" s="150" cm="1">
        <f t="array" ref="CI1747">INDEX($K:$P,ROW(),MATCH(CI$3,$K$2:$P$2,0))</f>
        <v>0.5</v>
      </c>
      <c r="CJ1747" s="150" cm="1">
        <f t="array" ref="CJ1747">INDEX($K:$P,ROW(),MATCH(CJ$3,$K$2:$P$2,0))</f>
        <v>0.5</v>
      </c>
      <c r="CK1747" s="150" cm="1">
        <f t="array" ref="CK1747">INDEX($K:$P,ROW(),MATCH(CK$3,$K$2:$P$2,0))</f>
        <v>0.5</v>
      </c>
      <c r="CL1747" s="150" cm="1">
        <f t="array" ref="CL1747">INDEX($K:$P,ROW(),MATCH(CL$3,$K$2:$P$2,0))</f>
        <v>0.5</v>
      </c>
      <c r="CN1747" s="150"/>
      <c r="CO1747" s="150" t="e" cm="1">
        <f t="array" ref="CO1747">INDEX($K:$P,ROW(),MATCH(CO$3,$K$2:$P$2,0))</f>
        <v>#N/A</v>
      </c>
      <c r="CP1747" s="150" t="e" cm="1">
        <f t="array" ref="CP1747">INDEX($K:$P,ROW(),MATCH(CP$3,$K$2:$P$2,0))</f>
        <v>#N/A</v>
      </c>
      <c r="CQ1747" s="150" t="e" cm="1">
        <f t="array" ref="CQ1747">INDEX($K:$P,ROW(),MATCH(CQ$3,$K$2:$P$2,0))</f>
        <v>#N/A</v>
      </c>
      <c r="CR1747" s="150" t="e" cm="1">
        <f t="array" ref="CR1747">INDEX($K:$P,ROW(),MATCH(CR$3,$K$2:$P$2,0))</f>
        <v>#N/A</v>
      </c>
      <c r="CS1747" s="150" t="e" cm="1">
        <f t="array" ref="CS1747">INDEX($K:$P,ROW(),MATCH(CS$3,$K$2:$P$2,0))</f>
        <v>#N/A</v>
      </c>
      <c r="CT1747" s="150" t="e" cm="1">
        <f t="array" ref="CT1747">INDEX($K:$P,ROW(),MATCH(CT$3,$K$2:$P$2,0))</f>
        <v>#N/A</v>
      </c>
      <c r="CU1747" s="150" t="e" cm="1">
        <f t="array" ref="CU1747">INDEX($K:$P,ROW(),MATCH(CU$3,$K$2:$P$2,0))</f>
        <v>#N/A</v>
      </c>
      <c r="CV1747" s="150" t="e" cm="1">
        <f t="array" ref="CV1747">INDEX($K:$P,ROW(),MATCH(CV$3,$K$2:$P$2,0))</f>
        <v>#N/A</v>
      </c>
      <c r="CW1747" s="150" t="e" cm="1">
        <f t="array" ref="CW1747">INDEX($K:$P,ROW(),MATCH(CW$3,$K$2:$P$2,0))</f>
        <v>#N/A</v>
      </c>
      <c r="CX1747" s="150" t="e" cm="1">
        <f t="array" ref="CX1747">INDEX($K:$P,ROW(),MATCH(CX$3,$K$2:$P$2,0))</f>
        <v>#N/A</v>
      </c>
      <c r="CY1747" s="150" t="e" cm="1">
        <f t="array" ref="CY1747">INDEX($K:$P,ROW(),MATCH(CY$3,$K$2:$P$2,0))</f>
        <v>#N/A</v>
      </c>
      <c r="CZ1747" s="150" t="e" cm="1">
        <f t="array" ref="CZ1747">INDEX($K:$P,ROW(),MATCH(CZ$3,$K$2:$P$2,0))</f>
        <v>#N/A</v>
      </c>
      <c r="DA1747" s="150" t="e" cm="1">
        <f t="array" ref="DA1747">INDEX($K:$P,ROW(),MATCH(DA$3,$K$2:$P$2,0))</f>
        <v>#N/A</v>
      </c>
      <c r="DB1747" s="150" t="e" cm="1">
        <f t="array" ref="DB1747">INDEX($K:$P,ROW(),MATCH(DB$3,$K$2:$P$2,0))</f>
        <v>#N/A</v>
      </c>
      <c r="DC1747" s="150" t="e" cm="1">
        <f t="array" ref="DC1747">INDEX($K:$P,ROW(),MATCH(DC$3,$K$2:$P$2,0))</f>
        <v>#N/A</v>
      </c>
      <c r="DD1747" s="150" t="e" cm="1">
        <f t="array" ref="DD1747">INDEX($K:$P,ROW(),MATCH(DD$3,$K$2:$P$2,0))</f>
        <v>#N/A</v>
      </c>
      <c r="DE1747" s="150" t="e" cm="1">
        <f t="array" ref="DE1747">INDEX($K:$P,ROW(),MATCH(DE$3,$K$2:$P$2,0))</f>
        <v>#N/A</v>
      </c>
      <c r="DF1747" s="150" t="e" cm="1">
        <f t="array" ref="DF1747">INDEX($K:$P,ROW(),MATCH(DF$3,$K$2:$P$2,0))</f>
        <v>#N/A</v>
      </c>
      <c r="DG1747" s="150" t="e" cm="1">
        <f t="array" ref="DG1747">INDEX($K:$P,ROW(),MATCH(DG$3,$K$2:$P$2,0))</f>
        <v>#N/A</v>
      </c>
      <c r="DH1747" s="150" t="e" cm="1">
        <f t="array" ref="DH1747">INDEX($K:$P,ROW(),MATCH(DH$3,$K$2:$P$2,0))</f>
        <v>#N/A</v>
      </c>
      <c r="DI1747" s="150" t="e" cm="1">
        <f t="array" ref="DI1747">INDEX($K:$P,ROW(),MATCH(DI$3,$K$2:$P$2,0))</f>
        <v>#N/A</v>
      </c>
      <c r="DJ1747" s="150" t="e" cm="1">
        <f t="array" ref="DJ1747">INDEX($K:$P,ROW(),MATCH(DJ$3,$K$2:$P$2,0))</f>
        <v>#N/A</v>
      </c>
      <c r="DK1747" s="150" t="e" cm="1">
        <f t="array" ref="DK1747">INDEX($K:$P,ROW(),MATCH(DK$3,$K$2:$P$2,0))</f>
        <v>#N/A</v>
      </c>
      <c r="DL1747" s="150" t="e" cm="1">
        <f t="array" ref="DL1747">INDEX($K:$P,ROW(),MATCH(DL$3,$K$2:$P$2,0))</f>
        <v>#N/A</v>
      </c>
    </row>
    <row r="1748" spans="1:116" x14ac:dyDescent="0.4">
      <c r="A1748" s="12"/>
      <c r="B1748" s="319"/>
      <c r="C1748" s="319"/>
      <c r="D1748" s="317" t="s">
        <v>518</v>
      </c>
      <c r="E1748" s="317" t="str">
        <f t="shared" si="2427"/>
        <v>1748 SPLIT-SV-VR</v>
      </c>
      <c r="G1748" s="145" t="s">
        <v>62</v>
      </c>
      <c r="H1748" s="12"/>
      <c r="I1748" s="60"/>
      <c r="J1748" s="60"/>
      <c r="K1748" s="34">
        <f>1-SUM(K1746:K1747)</f>
        <v>0</v>
      </c>
      <c r="L1748" s="34">
        <f t="shared" ref="L1748:P1748" si="2429">1-SUM(L1746:L1747)</f>
        <v>0</v>
      </c>
      <c r="M1748" s="34">
        <f t="shared" si="2429"/>
        <v>0</v>
      </c>
      <c r="N1748" s="34">
        <f t="shared" si="2429"/>
        <v>0</v>
      </c>
      <c r="O1748" s="34">
        <f t="shared" si="2429"/>
        <v>0</v>
      </c>
      <c r="P1748" s="34">
        <f t="shared" si="2429"/>
        <v>0</v>
      </c>
      <c r="R1748" s="13"/>
      <c r="S1748" s="76"/>
      <c r="T1748" s="76"/>
      <c r="U1748" s="76"/>
      <c r="V1748" s="76"/>
      <c r="W1748" s="76"/>
      <c r="X1748" s="76"/>
      <c r="Y1748" s="76"/>
      <c r="Z1748" s="76"/>
      <c r="AA1748" s="76"/>
      <c r="AB1748" s="76"/>
      <c r="AC1748" s="76"/>
      <c r="AD1748" s="76"/>
      <c r="AE1748" s="76"/>
      <c r="AF1748" s="76"/>
      <c r="AG1748" s="76"/>
      <c r="AH1748" s="76"/>
      <c r="AI1748" s="76"/>
      <c r="AJ1748" s="76"/>
      <c r="AK1748" s="76"/>
      <c r="AL1748" s="76"/>
      <c r="AM1748" s="76"/>
      <c r="AN1748" s="76"/>
      <c r="AO1748" s="76"/>
      <c r="AP1748" s="76"/>
      <c r="AQ1748" s="76"/>
      <c r="AR1748" s="76"/>
      <c r="AS1748" s="76"/>
      <c r="AT1748" s="76"/>
      <c r="AU1748" s="76"/>
      <c r="AV1748" s="76"/>
      <c r="AW1748" s="76"/>
      <c r="AX1748" s="76"/>
      <c r="AY1748" s="76"/>
      <c r="AZ1748" s="76"/>
      <c r="BA1748" s="76"/>
      <c r="BB1748" s="76"/>
      <c r="BC1748" s="76"/>
      <c r="BD1748" s="76"/>
      <c r="BE1748" s="76"/>
      <c r="BF1748" s="76"/>
      <c r="BG1748" s="76"/>
      <c r="BH1748" s="76"/>
      <c r="BI1748" s="76"/>
      <c r="BJ1748" s="76"/>
      <c r="BK1748" s="76"/>
      <c r="BL1748" s="76"/>
      <c r="BM1748" s="76"/>
      <c r="BN1748" s="76"/>
      <c r="BO1748" s="76"/>
      <c r="BP1748" s="76"/>
      <c r="BQ1748" s="76"/>
      <c r="BR1748" s="76"/>
      <c r="BS1748" s="76"/>
      <c r="BT1748" s="76"/>
      <c r="BU1748" s="76"/>
      <c r="BV1748" s="76"/>
      <c r="BW1748" s="76"/>
      <c r="BX1748" s="76"/>
      <c r="BY1748" s="76"/>
      <c r="BZ1748" s="76"/>
      <c r="CA1748" s="76"/>
      <c r="CB1748" s="76"/>
      <c r="CC1748" s="76"/>
      <c r="CD1748" s="76"/>
      <c r="CE1748" s="76"/>
      <c r="CF1748" s="76"/>
      <c r="CG1748" s="76"/>
      <c r="CH1748" s="76"/>
      <c r="CI1748" s="76"/>
      <c r="CJ1748" s="76"/>
      <c r="CK1748" s="76"/>
      <c r="CL1748" s="76"/>
      <c r="CN1748" s="76"/>
      <c r="CO1748" s="76"/>
      <c r="CP1748" s="76"/>
      <c r="CQ1748" s="76"/>
      <c r="CR1748" s="76"/>
      <c r="CS1748" s="76"/>
      <c r="CT1748" s="76"/>
      <c r="CU1748" s="76"/>
      <c r="CV1748" s="76"/>
      <c r="CW1748" s="76"/>
      <c r="CX1748" s="76"/>
      <c r="CY1748" s="76"/>
      <c r="CZ1748" s="76"/>
      <c r="DA1748" s="76"/>
      <c r="DB1748" s="76"/>
      <c r="DC1748" s="76"/>
      <c r="DD1748" s="76"/>
      <c r="DE1748" s="76"/>
      <c r="DF1748" s="76"/>
      <c r="DG1748" s="76"/>
      <c r="DH1748" s="76"/>
      <c r="DI1748" s="76"/>
      <c r="DJ1748" s="76"/>
      <c r="DK1748" s="76"/>
      <c r="DL1748" s="76"/>
    </row>
    <row r="1749" spans="1:116" x14ac:dyDescent="0.4">
      <c r="A1749" s="12"/>
      <c r="B1749" s="319"/>
      <c r="C1749" s="319"/>
      <c r="D1749" s="317" t="s">
        <v>518</v>
      </c>
      <c r="E1749" s="317" t="str">
        <f t="shared" si="2427"/>
        <v>1749 SPLIT-SV-VR</v>
      </c>
      <c r="G1749" s="95"/>
      <c r="H1749" s="12"/>
      <c r="I1749" s="60"/>
      <c r="J1749" s="60"/>
      <c r="K1749" s="12"/>
      <c r="L1749" s="12"/>
      <c r="M1749" s="12"/>
      <c r="N1749" s="12"/>
      <c r="O1749" s="12"/>
      <c r="P1749" s="12"/>
      <c r="R1749" s="13"/>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N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1:116" x14ac:dyDescent="0.4">
      <c r="A1750" s="12"/>
      <c r="B1750" s="319"/>
      <c r="C1750" s="319"/>
      <c r="D1750" s="317" t="s">
        <v>518</v>
      </c>
      <c r="E1750" s="317" t="str">
        <f t="shared" si="2427"/>
        <v>1750 SPLIT-SV-VR</v>
      </c>
      <c r="G1750" s="95" t="str">
        <f>"# of "&amp;G1775&amp;"s:"</f>
        <v># of procedures:</v>
      </c>
      <c r="H1750" s="12"/>
      <c r="I1750" s="60"/>
      <c r="J1750" s="60"/>
      <c r="K1750" s="12"/>
      <c r="L1750" s="12"/>
      <c r="M1750" s="12"/>
      <c r="N1750" s="12"/>
      <c r="O1750" s="12"/>
      <c r="P1750" s="12"/>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27"/>
        <v>1751 SPLIT-SV-VR</v>
      </c>
      <c r="G1751" s="145" t="str">
        <f>G1746</f>
        <v>Product A</v>
      </c>
      <c r="H1751" s="12"/>
      <c r="I1751" s="60"/>
      <c r="J1751" s="60"/>
      <c r="K1751" s="34">
        <f ca="1">SUMIF($3:$3,K$2,1751:1751)</f>
        <v>30000</v>
      </c>
      <c r="L1751" s="34">
        <f ca="1">SUMIF($3:$3,L$2,1751:1751)</f>
        <v>30000</v>
      </c>
      <c r="M1751" s="34">
        <f ca="1">SUMIF($3:$3,M$2,1751:1751)</f>
        <v>30000</v>
      </c>
      <c r="N1751" s="34">
        <f ca="1">SUMIF($3:$3,N$2,1751:1751)</f>
        <v>30000</v>
      </c>
      <c r="O1751" s="34">
        <f ca="1">SUMIF($3:$3,O$2,1751:1751)</f>
        <v>30000</v>
      </c>
      <c r="P1751" s="34">
        <f ca="1">SUMIF($3:$3,P$2,1751:1751)</f>
        <v>30000</v>
      </c>
      <c r="R1751" s="13"/>
      <c r="S1751" s="76" cm="1">
        <f t="array" aca="1" ref="S1751" ca="1">S1746*INDIRECT(S1737)</f>
        <v>2500</v>
      </c>
      <c r="T1751" s="76" cm="1">
        <f t="array" aca="1" ref="T1751" ca="1">T1746*INDIRECT(T1737)</f>
        <v>2500</v>
      </c>
      <c r="U1751" s="76" cm="1">
        <f t="array" aca="1" ref="U1751" ca="1">U1746*INDIRECT(U1737)</f>
        <v>2500</v>
      </c>
      <c r="V1751" s="76" cm="1">
        <f t="array" aca="1" ref="V1751" ca="1">V1746*INDIRECT(V1737)</f>
        <v>2500</v>
      </c>
      <c r="W1751" s="76" cm="1">
        <f t="array" aca="1" ref="W1751" ca="1">W1746*INDIRECT(W1737)</f>
        <v>2500</v>
      </c>
      <c r="X1751" s="76" cm="1">
        <f t="array" aca="1" ref="X1751" ca="1">X1746*INDIRECT(X1737)</f>
        <v>2500</v>
      </c>
      <c r="Y1751" s="76" cm="1">
        <f t="array" aca="1" ref="Y1751" ca="1">Y1746*INDIRECT(Y1737)</f>
        <v>2500</v>
      </c>
      <c r="Z1751" s="76" cm="1">
        <f t="array" aca="1" ref="Z1751" ca="1">Z1746*INDIRECT(Z1737)</f>
        <v>2500</v>
      </c>
      <c r="AA1751" s="76" cm="1">
        <f t="array" aca="1" ref="AA1751" ca="1">AA1746*INDIRECT(AA1737)</f>
        <v>2500</v>
      </c>
      <c r="AB1751" s="76" cm="1">
        <f t="array" aca="1" ref="AB1751" ca="1">AB1746*INDIRECT(AB1737)</f>
        <v>2500</v>
      </c>
      <c r="AC1751" s="76" cm="1">
        <f t="array" aca="1" ref="AC1751" ca="1">AC1746*INDIRECT(AC1737)</f>
        <v>2500</v>
      </c>
      <c r="AD1751" s="76" cm="1">
        <f t="array" aca="1" ref="AD1751" ca="1">AD1746*INDIRECT(AD1737)</f>
        <v>2500</v>
      </c>
      <c r="AE1751" s="76" cm="1">
        <f t="array" aca="1" ref="AE1751" ca="1">AE1746*INDIRECT(AE1737)</f>
        <v>2500</v>
      </c>
      <c r="AF1751" s="76" cm="1">
        <f t="array" aca="1" ref="AF1751" ca="1">AF1746*INDIRECT(AF1737)</f>
        <v>2500</v>
      </c>
      <c r="AG1751" s="76" cm="1">
        <f t="array" aca="1" ref="AG1751" ca="1">AG1746*INDIRECT(AG1737)</f>
        <v>2500</v>
      </c>
      <c r="AH1751" s="76" cm="1">
        <f t="array" aca="1" ref="AH1751" ca="1">AH1746*INDIRECT(AH1737)</f>
        <v>2500</v>
      </c>
      <c r="AI1751" s="76" cm="1">
        <f t="array" aca="1" ref="AI1751" ca="1">AI1746*INDIRECT(AI1737)</f>
        <v>2500</v>
      </c>
      <c r="AJ1751" s="76" cm="1">
        <f t="array" aca="1" ref="AJ1751" ca="1">AJ1746*INDIRECT(AJ1737)</f>
        <v>2500</v>
      </c>
      <c r="AK1751" s="76" cm="1">
        <f t="array" aca="1" ref="AK1751" ca="1">AK1746*INDIRECT(AK1737)</f>
        <v>2500</v>
      </c>
      <c r="AL1751" s="76" cm="1">
        <f t="array" aca="1" ref="AL1751" ca="1">AL1746*INDIRECT(AL1737)</f>
        <v>2500</v>
      </c>
      <c r="AM1751" s="76" cm="1">
        <f t="array" aca="1" ref="AM1751" ca="1">AM1746*INDIRECT(AM1737)</f>
        <v>2500</v>
      </c>
      <c r="AN1751" s="76" cm="1">
        <f t="array" aca="1" ref="AN1751" ca="1">AN1746*INDIRECT(AN1737)</f>
        <v>2500</v>
      </c>
      <c r="AO1751" s="76" cm="1">
        <f t="array" aca="1" ref="AO1751" ca="1">AO1746*INDIRECT(AO1737)</f>
        <v>2500</v>
      </c>
      <c r="AP1751" s="76" cm="1">
        <f t="array" aca="1" ref="AP1751" ca="1">AP1746*INDIRECT(AP1737)</f>
        <v>2500</v>
      </c>
      <c r="AQ1751" s="76" cm="1">
        <f t="array" aca="1" ref="AQ1751" ca="1">AQ1746*INDIRECT(AQ1737)</f>
        <v>2500</v>
      </c>
      <c r="AR1751" s="76" cm="1">
        <f t="array" aca="1" ref="AR1751" ca="1">AR1746*INDIRECT(AR1737)</f>
        <v>2500</v>
      </c>
      <c r="AS1751" s="76" cm="1">
        <f t="array" aca="1" ref="AS1751" ca="1">AS1746*INDIRECT(AS1737)</f>
        <v>2500</v>
      </c>
      <c r="AT1751" s="76" cm="1">
        <f t="array" aca="1" ref="AT1751" ca="1">AT1746*INDIRECT(AT1737)</f>
        <v>2500</v>
      </c>
      <c r="AU1751" s="76" cm="1">
        <f t="array" aca="1" ref="AU1751" ca="1">AU1746*INDIRECT(AU1737)</f>
        <v>2500</v>
      </c>
      <c r="AV1751" s="76" cm="1">
        <f t="array" aca="1" ref="AV1751" ca="1">AV1746*INDIRECT(AV1737)</f>
        <v>2500</v>
      </c>
      <c r="AW1751" s="76" cm="1">
        <f t="array" aca="1" ref="AW1751" ca="1">AW1746*INDIRECT(AW1737)</f>
        <v>2500</v>
      </c>
      <c r="AX1751" s="76" cm="1">
        <f t="array" aca="1" ref="AX1751" ca="1">AX1746*INDIRECT(AX1737)</f>
        <v>2500</v>
      </c>
      <c r="AY1751" s="76" cm="1">
        <f t="array" aca="1" ref="AY1751" ca="1">AY1746*INDIRECT(AY1737)</f>
        <v>2500</v>
      </c>
      <c r="AZ1751" s="76" cm="1">
        <f t="array" aca="1" ref="AZ1751" ca="1">AZ1746*INDIRECT(AZ1737)</f>
        <v>2500</v>
      </c>
      <c r="BA1751" s="76" cm="1">
        <f t="array" aca="1" ref="BA1751" ca="1">BA1746*INDIRECT(BA1737)</f>
        <v>2500</v>
      </c>
      <c r="BB1751" s="76" cm="1">
        <f t="array" aca="1" ref="BB1751" ca="1">BB1746*INDIRECT(BB1737)</f>
        <v>2500</v>
      </c>
      <c r="BC1751" s="76" cm="1">
        <f t="array" aca="1" ref="BC1751" ca="1">BC1746*INDIRECT(BC1737)</f>
        <v>2500</v>
      </c>
      <c r="BD1751" s="76" cm="1">
        <f t="array" aca="1" ref="BD1751" ca="1">BD1746*INDIRECT(BD1737)</f>
        <v>2500</v>
      </c>
      <c r="BE1751" s="76" cm="1">
        <f t="array" aca="1" ref="BE1751" ca="1">BE1746*INDIRECT(BE1737)</f>
        <v>2500</v>
      </c>
      <c r="BF1751" s="76" cm="1">
        <f t="array" aca="1" ref="BF1751" ca="1">BF1746*INDIRECT(BF1737)</f>
        <v>2500</v>
      </c>
      <c r="BG1751" s="76" cm="1">
        <f t="array" aca="1" ref="BG1751" ca="1">BG1746*INDIRECT(BG1737)</f>
        <v>2500</v>
      </c>
      <c r="BH1751" s="76" cm="1">
        <f t="array" aca="1" ref="BH1751" ca="1">BH1746*INDIRECT(BH1737)</f>
        <v>2500</v>
      </c>
      <c r="BI1751" s="76" cm="1">
        <f t="array" aca="1" ref="BI1751" ca="1">BI1746*INDIRECT(BI1737)</f>
        <v>2500</v>
      </c>
      <c r="BJ1751" s="76" cm="1">
        <f t="array" aca="1" ref="BJ1751" ca="1">BJ1746*INDIRECT(BJ1737)</f>
        <v>2500</v>
      </c>
      <c r="BK1751" s="76" cm="1">
        <f t="array" aca="1" ref="BK1751" ca="1">BK1746*INDIRECT(BK1737)</f>
        <v>2500</v>
      </c>
      <c r="BL1751" s="76" cm="1">
        <f t="array" aca="1" ref="BL1751" ca="1">BL1746*INDIRECT(BL1737)</f>
        <v>2500</v>
      </c>
      <c r="BM1751" s="76" cm="1">
        <f t="array" aca="1" ref="BM1751" ca="1">BM1746*INDIRECT(BM1737)</f>
        <v>2500</v>
      </c>
      <c r="BN1751" s="76" cm="1">
        <f t="array" aca="1" ref="BN1751" ca="1">BN1746*INDIRECT(BN1737)</f>
        <v>2500</v>
      </c>
      <c r="BO1751" s="76" cm="1">
        <f t="array" aca="1" ref="BO1751" ca="1">BO1746*INDIRECT(BO1737)</f>
        <v>2500</v>
      </c>
      <c r="BP1751" s="76" cm="1">
        <f t="array" aca="1" ref="BP1751" ca="1">BP1746*INDIRECT(BP1737)</f>
        <v>2500</v>
      </c>
      <c r="BQ1751" s="76" cm="1">
        <f t="array" aca="1" ref="BQ1751" ca="1">BQ1746*INDIRECT(BQ1737)</f>
        <v>2500</v>
      </c>
      <c r="BR1751" s="76" cm="1">
        <f t="array" aca="1" ref="BR1751" ca="1">BR1746*INDIRECT(BR1737)</f>
        <v>2500</v>
      </c>
      <c r="BS1751" s="76" cm="1">
        <f t="array" aca="1" ref="BS1751" ca="1">BS1746*INDIRECT(BS1737)</f>
        <v>2500</v>
      </c>
      <c r="BT1751" s="76" cm="1">
        <f t="array" aca="1" ref="BT1751" ca="1">BT1746*INDIRECT(BT1737)</f>
        <v>2500</v>
      </c>
      <c r="BU1751" s="76" cm="1">
        <f t="array" aca="1" ref="BU1751" ca="1">BU1746*INDIRECT(BU1737)</f>
        <v>2500</v>
      </c>
      <c r="BV1751" s="76" cm="1">
        <f t="array" aca="1" ref="BV1751" ca="1">BV1746*INDIRECT(BV1737)</f>
        <v>2500</v>
      </c>
      <c r="BW1751" s="76" cm="1">
        <f t="array" aca="1" ref="BW1751" ca="1">BW1746*INDIRECT(BW1737)</f>
        <v>2500</v>
      </c>
      <c r="BX1751" s="76" cm="1">
        <f t="array" aca="1" ref="BX1751" ca="1">BX1746*INDIRECT(BX1737)</f>
        <v>2500</v>
      </c>
      <c r="BY1751" s="76" cm="1">
        <f t="array" aca="1" ref="BY1751" ca="1">BY1746*INDIRECT(BY1737)</f>
        <v>2500</v>
      </c>
      <c r="BZ1751" s="76" cm="1">
        <f t="array" aca="1" ref="BZ1751" ca="1">BZ1746*INDIRECT(BZ1737)</f>
        <v>2500</v>
      </c>
      <c r="CA1751" s="76" cm="1">
        <f t="array" aca="1" ref="CA1751" ca="1">CA1746*INDIRECT(CA1737)</f>
        <v>2500</v>
      </c>
      <c r="CB1751" s="76" cm="1">
        <f t="array" aca="1" ref="CB1751" ca="1">CB1746*INDIRECT(CB1737)</f>
        <v>2500</v>
      </c>
      <c r="CC1751" s="76" cm="1">
        <f t="array" aca="1" ref="CC1751" ca="1">CC1746*INDIRECT(CC1737)</f>
        <v>2500</v>
      </c>
      <c r="CD1751" s="76" cm="1">
        <f t="array" aca="1" ref="CD1751" ca="1">CD1746*INDIRECT(CD1737)</f>
        <v>2500</v>
      </c>
      <c r="CE1751" s="76" cm="1">
        <f t="array" aca="1" ref="CE1751" ca="1">CE1746*INDIRECT(CE1737)</f>
        <v>2500</v>
      </c>
      <c r="CF1751" s="76" cm="1">
        <f t="array" aca="1" ref="CF1751" ca="1">CF1746*INDIRECT(CF1737)</f>
        <v>2500</v>
      </c>
      <c r="CG1751" s="76" cm="1">
        <f t="array" aca="1" ref="CG1751" ca="1">CG1746*INDIRECT(CG1737)</f>
        <v>2500</v>
      </c>
      <c r="CH1751" s="76" cm="1">
        <f t="array" aca="1" ref="CH1751" ca="1">CH1746*INDIRECT(CH1737)</f>
        <v>2500</v>
      </c>
      <c r="CI1751" s="76" cm="1">
        <f t="array" aca="1" ref="CI1751" ca="1">CI1746*INDIRECT(CI1737)</f>
        <v>2500</v>
      </c>
      <c r="CJ1751" s="76" cm="1">
        <f t="array" aca="1" ref="CJ1751" ca="1">CJ1746*INDIRECT(CJ1737)</f>
        <v>2500</v>
      </c>
      <c r="CK1751" s="76" cm="1">
        <f t="array" aca="1" ref="CK1751" ca="1">CK1746*INDIRECT(CK1737)</f>
        <v>2500</v>
      </c>
      <c r="CL1751" s="76" cm="1">
        <f t="array" aca="1" ref="CL1751" ca="1">CL1746*INDIRECT(CL1737)</f>
        <v>2500</v>
      </c>
      <c r="CN1751" s="76"/>
      <c r="CO1751" s="76" t="e" cm="1">
        <f t="array" aca="1" ref="CO1751" ca="1">CO1746*INDIRECT(CO1737)</f>
        <v>#N/A</v>
      </c>
      <c r="CP1751" s="76" t="e" cm="1">
        <f t="array" aca="1" ref="CP1751" ca="1">CP1746*INDIRECT(CP1737)</f>
        <v>#N/A</v>
      </c>
      <c r="CQ1751" s="76" t="e" cm="1">
        <f t="array" aca="1" ref="CQ1751" ca="1">CQ1746*INDIRECT(CQ1737)</f>
        <v>#N/A</v>
      </c>
      <c r="CR1751" s="76" t="e" cm="1">
        <f t="array" aca="1" ref="CR1751" ca="1">CR1746*INDIRECT(CR1737)</f>
        <v>#N/A</v>
      </c>
      <c r="CS1751" s="76" t="e" cm="1">
        <f t="array" aca="1" ref="CS1751" ca="1">CS1746*INDIRECT(CS1737)</f>
        <v>#N/A</v>
      </c>
      <c r="CT1751" s="76" t="e" cm="1">
        <f t="array" aca="1" ref="CT1751" ca="1">CT1746*INDIRECT(CT1737)</f>
        <v>#N/A</v>
      </c>
      <c r="CU1751" s="76" t="e" cm="1">
        <f t="array" aca="1" ref="CU1751" ca="1">CU1746*INDIRECT(CU1737)</f>
        <v>#N/A</v>
      </c>
      <c r="CV1751" s="76" t="e" cm="1">
        <f t="array" aca="1" ref="CV1751" ca="1">CV1746*INDIRECT(CV1737)</f>
        <v>#N/A</v>
      </c>
      <c r="CW1751" s="76" t="e" cm="1">
        <f t="array" aca="1" ref="CW1751" ca="1">CW1746*INDIRECT(CW1737)</f>
        <v>#N/A</v>
      </c>
      <c r="CX1751" s="76" t="e" cm="1">
        <f t="array" aca="1" ref="CX1751" ca="1">CX1746*INDIRECT(CX1737)</f>
        <v>#N/A</v>
      </c>
      <c r="CY1751" s="76" t="e" cm="1">
        <f t="array" aca="1" ref="CY1751" ca="1">CY1746*INDIRECT(CY1737)</f>
        <v>#N/A</v>
      </c>
      <c r="CZ1751" s="76" t="e" cm="1">
        <f t="array" aca="1" ref="CZ1751" ca="1">CZ1746*INDIRECT(CZ1737)</f>
        <v>#N/A</v>
      </c>
      <c r="DA1751" s="76" t="e" cm="1">
        <f t="array" aca="1" ref="DA1751" ca="1">DA1746*INDIRECT(DA1737)</f>
        <v>#N/A</v>
      </c>
      <c r="DB1751" s="76" t="e" cm="1">
        <f t="array" aca="1" ref="DB1751" ca="1">DB1746*INDIRECT(DB1737)</f>
        <v>#N/A</v>
      </c>
      <c r="DC1751" s="76" t="e" cm="1">
        <f t="array" aca="1" ref="DC1751" ca="1">DC1746*INDIRECT(DC1737)</f>
        <v>#N/A</v>
      </c>
      <c r="DD1751" s="76" t="e" cm="1">
        <f t="array" aca="1" ref="DD1751" ca="1">DD1746*INDIRECT(DD1737)</f>
        <v>#N/A</v>
      </c>
      <c r="DE1751" s="76" t="e" cm="1">
        <f t="array" aca="1" ref="DE1751" ca="1">DE1746*INDIRECT(DE1737)</f>
        <v>#N/A</v>
      </c>
      <c r="DF1751" s="76" t="e" cm="1">
        <f t="array" aca="1" ref="DF1751" ca="1">DF1746*INDIRECT(DF1737)</f>
        <v>#N/A</v>
      </c>
      <c r="DG1751" s="76" t="e" cm="1">
        <f t="array" aca="1" ref="DG1751" ca="1">DG1746*INDIRECT(DG1737)</f>
        <v>#N/A</v>
      </c>
      <c r="DH1751" s="76" t="e" cm="1">
        <f t="array" aca="1" ref="DH1751" ca="1">DH1746*INDIRECT(DH1737)</f>
        <v>#N/A</v>
      </c>
      <c r="DI1751" s="76" t="e" cm="1">
        <f t="array" aca="1" ref="DI1751" ca="1">DI1746*INDIRECT(DI1737)</f>
        <v>#N/A</v>
      </c>
      <c r="DJ1751" s="76" t="e" cm="1">
        <f t="array" aca="1" ref="DJ1751" ca="1">DJ1746*INDIRECT(DJ1737)</f>
        <v>#N/A</v>
      </c>
      <c r="DK1751" s="76" t="e" cm="1">
        <f t="array" aca="1" ref="DK1751" ca="1">DK1746*INDIRECT(DK1737)</f>
        <v>#N/A</v>
      </c>
      <c r="DL1751" s="76" t="e" cm="1">
        <f t="array" aca="1" ref="DL1751" ca="1">DL1746*INDIRECT(DL1737)</f>
        <v>#N/A</v>
      </c>
    </row>
    <row r="1752" spans="1:116" x14ac:dyDescent="0.4">
      <c r="A1752" s="12"/>
      <c r="B1752" s="319"/>
      <c r="C1752" s="319"/>
      <c r="D1752" s="317" t="s">
        <v>518</v>
      </c>
      <c r="E1752" s="317" t="str">
        <f t="shared" si="2427"/>
        <v>1752 SPLIT-SV-VR</v>
      </c>
      <c r="G1752" s="145" t="str">
        <f>G1747</f>
        <v>Product B</v>
      </c>
      <c r="H1752" s="12"/>
      <c r="I1752" s="60"/>
      <c r="J1752" s="60"/>
      <c r="K1752" s="34">
        <f ca="1">SUMIF($3:$3,K$2,1752:1752)</f>
        <v>30000</v>
      </c>
      <c r="L1752" s="34">
        <f ca="1">SUMIF($3:$3,L$2,1752:1752)</f>
        <v>30000</v>
      </c>
      <c r="M1752" s="34">
        <f ca="1">SUMIF($3:$3,M$2,1752:1752)</f>
        <v>30000</v>
      </c>
      <c r="N1752" s="34">
        <f ca="1">SUMIF($3:$3,N$2,1752:1752)</f>
        <v>30000</v>
      </c>
      <c r="O1752" s="34">
        <f ca="1">SUMIF($3:$3,O$2,1752:1752)</f>
        <v>30000</v>
      </c>
      <c r="P1752" s="34">
        <f ca="1">SUMIF($3:$3,P$2,1752:1752)</f>
        <v>30000</v>
      </c>
      <c r="R1752" s="13"/>
      <c r="S1752" s="76" cm="1">
        <f t="array" aca="1" ref="S1752" ca="1">S1747*INDIRECT(S1737)</f>
        <v>2500</v>
      </c>
      <c r="T1752" s="76" cm="1">
        <f t="array" aca="1" ref="T1752" ca="1">T1747*INDIRECT(T1737)</f>
        <v>2500</v>
      </c>
      <c r="U1752" s="76" cm="1">
        <f t="array" aca="1" ref="U1752" ca="1">U1747*INDIRECT(U1737)</f>
        <v>2500</v>
      </c>
      <c r="V1752" s="76" cm="1">
        <f t="array" aca="1" ref="V1752" ca="1">V1747*INDIRECT(V1737)</f>
        <v>2500</v>
      </c>
      <c r="W1752" s="76" cm="1">
        <f t="array" aca="1" ref="W1752" ca="1">W1747*INDIRECT(W1737)</f>
        <v>2500</v>
      </c>
      <c r="X1752" s="76" cm="1">
        <f t="array" aca="1" ref="X1752" ca="1">X1747*INDIRECT(X1737)</f>
        <v>2500</v>
      </c>
      <c r="Y1752" s="76" cm="1">
        <f t="array" aca="1" ref="Y1752" ca="1">Y1747*INDIRECT(Y1737)</f>
        <v>2500</v>
      </c>
      <c r="Z1752" s="76" cm="1">
        <f t="array" aca="1" ref="Z1752" ca="1">Z1747*INDIRECT(Z1737)</f>
        <v>2500</v>
      </c>
      <c r="AA1752" s="76" cm="1">
        <f t="array" aca="1" ref="AA1752" ca="1">AA1747*INDIRECT(AA1737)</f>
        <v>2500</v>
      </c>
      <c r="AB1752" s="76" cm="1">
        <f t="array" aca="1" ref="AB1752" ca="1">AB1747*INDIRECT(AB1737)</f>
        <v>2500</v>
      </c>
      <c r="AC1752" s="76" cm="1">
        <f t="array" aca="1" ref="AC1752" ca="1">AC1747*INDIRECT(AC1737)</f>
        <v>2500</v>
      </c>
      <c r="AD1752" s="76" cm="1">
        <f t="array" aca="1" ref="AD1752" ca="1">AD1747*INDIRECT(AD1737)</f>
        <v>2500</v>
      </c>
      <c r="AE1752" s="76" cm="1">
        <f t="array" aca="1" ref="AE1752" ca="1">AE1747*INDIRECT(AE1737)</f>
        <v>2500</v>
      </c>
      <c r="AF1752" s="76" cm="1">
        <f t="array" aca="1" ref="AF1752" ca="1">AF1747*INDIRECT(AF1737)</f>
        <v>2500</v>
      </c>
      <c r="AG1752" s="76" cm="1">
        <f t="array" aca="1" ref="AG1752" ca="1">AG1747*INDIRECT(AG1737)</f>
        <v>2500</v>
      </c>
      <c r="AH1752" s="76" cm="1">
        <f t="array" aca="1" ref="AH1752" ca="1">AH1747*INDIRECT(AH1737)</f>
        <v>2500</v>
      </c>
      <c r="AI1752" s="76" cm="1">
        <f t="array" aca="1" ref="AI1752" ca="1">AI1747*INDIRECT(AI1737)</f>
        <v>2500</v>
      </c>
      <c r="AJ1752" s="76" cm="1">
        <f t="array" aca="1" ref="AJ1752" ca="1">AJ1747*INDIRECT(AJ1737)</f>
        <v>2500</v>
      </c>
      <c r="AK1752" s="76" cm="1">
        <f t="array" aca="1" ref="AK1752" ca="1">AK1747*INDIRECT(AK1737)</f>
        <v>2500</v>
      </c>
      <c r="AL1752" s="76" cm="1">
        <f t="array" aca="1" ref="AL1752" ca="1">AL1747*INDIRECT(AL1737)</f>
        <v>2500</v>
      </c>
      <c r="AM1752" s="76" cm="1">
        <f t="array" aca="1" ref="AM1752" ca="1">AM1747*INDIRECT(AM1737)</f>
        <v>2500</v>
      </c>
      <c r="AN1752" s="76" cm="1">
        <f t="array" aca="1" ref="AN1752" ca="1">AN1747*INDIRECT(AN1737)</f>
        <v>2500</v>
      </c>
      <c r="AO1752" s="76" cm="1">
        <f t="array" aca="1" ref="AO1752" ca="1">AO1747*INDIRECT(AO1737)</f>
        <v>2500</v>
      </c>
      <c r="AP1752" s="76" cm="1">
        <f t="array" aca="1" ref="AP1752" ca="1">AP1747*INDIRECT(AP1737)</f>
        <v>2500</v>
      </c>
      <c r="AQ1752" s="76" cm="1">
        <f t="array" aca="1" ref="AQ1752" ca="1">AQ1747*INDIRECT(AQ1737)</f>
        <v>2500</v>
      </c>
      <c r="AR1752" s="76" cm="1">
        <f t="array" aca="1" ref="AR1752" ca="1">AR1747*INDIRECT(AR1737)</f>
        <v>2500</v>
      </c>
      <c r="AS1752" s="76" cm="1">
        <f t="array" aca="1" ref="AS1752" ca="1">AS1747*INDIRECT(AS1737)</f>
        <v>2500</v>
      </c>
      <c r="AT1752" s="76" cm="1">
        <f t="array" aca="1" ref="AT1752" ca="1">AT1747*INDIRECT(AT1737)</f>
        <v>2500</v>
      </c>
      <c r="AU1752" s="76" cm="1">
        <f t="array" aca="1" ref="AU1752" ca="1">AU1747*INDIRECT(AU1737)</f>
        <v>2500</v>
      </c>
      <c r="AV1752" s="76" cm="1">
        <f t="array" aca="1" ref="AV1752" ca="1">AV1747*INDIRECT(AV1737)</f>
        <v>2500</v>
      </c>
      <c r="AW1752" s="76" cm="1">
        <f t="array" aca="1" ref="AW1752" ca="1">AW1747*INDIRECT(AW1737)</f>
        <v>2500</v>
      </c>
      <c r="AX1752" s="76" cm="1">
        <f t="array" aca="1" ref="AX1752" ca="1">AX1747*INDIRECT(AX1737)</f>
        <v>2500</v>
      </c>
      <c r="AY1752" s="76" cm="1">
        <f t="array" aca="1" ref="AY1752" ca="1">AY1747*INDIRECT(AY1737)</f>
        <v>2500</v>
      </c>
      <c r="AZ1752" s="76" cm="1">
        <f t="array" aca="1" ref="AZ1752" ca="1">AZ1747*INDIRECT(AZ1737)</f>
        <v>2500</v>
      </c>
      <c r="BA1752" s="76" cm="1">
        <f t="array" aca="1" ref="BA1752" ca="1">BA1747*INDIRECT(BA1737)</f>
        <v>2500</v>
      </c>
      <c r="BB1752" s="76" cm="1">
        <f t="array" aca="1" ref="BB1752" ca="1">BB1747*INDIRECT(BB1737)</f>
        <v>2500</v>
      </c>
      <c r="BC1752" s="76" cm="1">
        <f t="array" aca="1" ref="BC1752" ca="1">BC1747*INDIRECT(BC1737)</f>
        <v>2500</v>
      </c>
      <c r="BD1752" s="76" cm="1">
        <f t="array" aca="1" ref="BD1752" ca="1">BD1747*INDIRECT(BD1737)</f>
        <v>2500</v>
      </c>
      <c r="BE1752" s="76" cm="1">
        <f t="array" aca="1" ref="BE1752" ca="1">BE1747*INDIRECT(BE1737)</f>
        <v>2500</v>
      </c>
      <c r="BF1752" s="76" cm="1">
        <f t="array" aca="1" ref="BF1752" ca="1">BF1747*INDIRECT(BF1737)</f>
        <v>2500</v>
      </c>
      <c r="BG1752" s="76" cm="1">
        <f t="array" aca="1" ref="BG1752" ca="1">BG1747*INDIRECT(BG1737)</f>
        <v>2500</v>
      </c>
      <c r="BH1752" s="76" cm="1">
        <f t="array" aca="1" ref="BH1752" ca="1">BH1747*INDIRECT(BH1737)</f>
        <v>2500</v>
      </c>
      <c r="BI1752" s="76" cm="1">
        <f t="array" aca="1" ref="BI1752" ca="1">BI1747*INDIRECT(BI1737)</f>
        <v>2500</v>
      </c>
      <c r="BJ1752" s="76" cm="1">
        <f t="array" aca="1" ref="BJ1752" ca="1">BJ1747*INDIRECT(BJ1737)</f>
        <v>2500</v>
      </c>
      <c r="BK1752" s="76" cm="1">
        <f t="array" aca="1" ref="BK1752" ca="1">BK1747*INDIRECT(BK1737)</f>
        <v>2500</v>
      </c>
      <c r="BL1752" s="76" cm="1">
        <f t="array" aca="1" ref="BL1752" ca="1">BL1747*INDIRECT(BL1737)</f>
        <v>2500</v>
      </c>
      <c r="BM1752" s="76" cm="1">
        <f t="array" aca="1" ref="BM1752" ca="1">BM1747*INDIRECT(BM1737)</f>
        <v>2500</v>
      </c>
      <c r="BN1752" s="76" cm="1">
        <f t="array" aca="1" ref="BN1752" ca="1">BN1747*INDIRECT(BN1737)</f>
        <v>2500</v>
      </c>
      <c r="BO1752" s="76" cm="1">
        <f t="array" aca="1" ref="BO1752" ca="1">BO1747*INDIRECT(BO1737)</f>
        <v>2500</v>
      </c>
      <c r="BP1752" s="76" cm="1">
        <f t="array" aca="1" ref="BP1752" ca="1">BP1747*INDIRECT(BP1737)</f>
        <v>2500</v>
      </c>
      <c r="BQ1752" s="76" cm="1">
        <f t="array" aca="1" ref="BQ1752" ca="1">BQ1747*INDIRECT(BQ1737)</f>
        <v>2500</v>
      </c>
      <c r="BR1752" s="76" cm="1">
        <f t="array" aca="1" ref="BR1752" ca="1">BR1747*INDIRECT(BR1737)</f>
        <v>2500</v>
      </c>
      <c r="BS1752" s="76" cm="1">
        <f t="array" aca="1" ref="BS1752" ca="1">BS1747*INDIRECT(BS1737)</f>
        <v>2500</v>
      </c>
      <c r="BT1752" s="76" cm="1">
        <f t="array" aca="1" ref="BT1752" ca="1">BT1747*INDIRECT(BT1737)</f>
        <v>2500</v>
      </c>
      <c r="BU1752" s="76" cm="1">
        <f t="array" aca="1" ref="BU1752" ca="1">BU1747*INDIRECT(BU1737)</f>
        <v>2500</v>
      </c>
      <c r="BV1752" s="76" cm="1">
        <f t="array" aca="1" ref="BV1752" ca="1">BV1747*INDIRECT(BV1737)</f>
        <v>2500</v>
      </c>
      <c r="BW1752" s="76" cm="1">
        <f t="array" aca="1" ref="BW1752" ca="1">BW1747*INDIRECT(BW1737)</f>
        <v>2500</v>
      </c>
      <c r="BX1752" s="76" cm="1">
        <f t="array" aca="1" ref="BX1752" ca="1">BX1747*INDIRECT(BX1737)</f>
        <v>2500</v>
      </c>
      <c r="BY1752" s="76" cm="1">
        <f t="array" aca="1" ref="BY1752" ca="1">BY1747*INDIRECT(BY1737)</f>
        <v>2500</v>
      </c>
      <c r="BZ1752" s="76" cm="1">
        <f t="array" aca="1" ref="BZ1752" ca="1">BZ1747*INDIRECT(BZ1737)</f>
        <v>2500</v>
      </c>
      <c r="CA1752" s="76" cm="1">
        <f t="array" aca="1" ref="CA1752" ca="1">CA1747*INDIRECT(CA1737)</f>
        <v>2500</v>
      </c>
      <c r="CB1752" s="76" cm="1">
        <f t="array" aca="1" ref="CB1752" ca="1">CB1747*INDIRECT(CB1737)</f>
        <v>2500</v>
      </c>
      <c r="CC1752" s="76" cm="1">
        <f t="array" aca="1" ref="CC1752" ca="1">CC1747*INDIRECT(CC1737)</f>
        <v>2500</v>
      </c>
      <c r="CD1752" s="76" cm="1">
        <f t="array" aca="1" ref="CD1752" ca="1">CD1747*INDIRECT(CD1737)</f>
        <v>2500</v>
      </c>
      <c r="CE1752" s="76" cm="1">
        <f t="array" aca="1" ref="CE1752" ca="1">CE1747*INDIRECT(CE1737)</f>
        <v>2500</v>
      </c>
      <c r="CF1752" s="76" cm="1">
        <f t="array" aca="1" ref="CF1752" ca="1">CF1747*INDIRECT(CF1737)</f>
        <v>2500</v>
      </c>
      <c r="CG1752" s="76" cm="1">
        <f t="array" aca="1" ref="CG1752" ca="1">CG1747*INDIRECT(CG1737)</f>
        <v>2500</v>
      </c>
      <c r="CH1752" s="76" cm="1">
        <f t="array" aca="1" ref="CH1752" ca="1">CH1747*INDIRECT(CH1737)</f>
        <v>2500</v>
      </c>
      <c r="CI1752" s="76" cm="1">
        <f t="array" aca="1" ref="CI1752" ca="1">CI1747*INDIRECT(CI1737)</f>
        <v>2500</v>
      </c>
      <c r="CJ1752" s="76" cm="1">
        <f t="array" aca="1" ref="CJ1752" ca="1">CJ1747*INDIRECT(CJ1737)</f>
        <v>2500</v>
      </c>
      <c r="CK1752" s="76" cm="1">
        <f t="array" aca="1" ref="CK1752" ca="1">CK1747*INDIRECT(CK1737)</f>
        <v>2500</v>
      </c>
      <c r="CL1752" s="76" cm="1">
        <f t="array" aca="1" ref="CL1752" ca="1">CL1747*INDIRECT(CL1737)</f>
        <v>2500</v>
      </c>
      <c r="CN1752" s="76"/>
      <c r="CO1752" s="76" t="e" cm="1">
        <f t="array" aca="1" ref="CO1752" ca="1">CO1747*INDIRECT(CO1737)</f>
        <v>#N/A</v>
      </c>
      <c r="CP1752" s="76" t="e" cm="1">
        <f t="array" aca="1" ref="CP1752" ca="1">CP1747*INDIRECT(CP1737)</f>
        <v>#N/A</v>
      </c>
      <c r="CQ1752" s="76" t="e" cm="1">
        <f t="array" aca="1" ref="CQ1752" ca="1">CQ1747*INDIRECT(CQ1737)</f>
        <v>#N/A</v>
      </c>
      <c r="CR1752" s="76" t="e" cm="1">
        <f t="array" aca="1" ref="CR1752" ca="1">CR1747*INDIRECT(CR1737)</f>
        <v>#N/A</v>
      </c>
      <c r="CS1752" s="76" t="e" cm="1">
        <f t="array" aca="1" ref="CS1752" ca="1">CS1747*INDIRECT(CS1737)</f>
        <v>#N/A</v>
      </c>
      <c r="CT1752" s="76" t="e" cm="1">
        <f t="array" aca="1" ref="CT1752" ca="1">CT1747*INDIRECT(CT1737)</f>
        <v>#N/A</v>
      </c>
      <c r="CU1752" s="76" t="e" cm="1">
        <f t="array" aca="1" ref="CU1752" ca="1">CU1747*INDIRECT(CU1737)</f>
        <v>#N/A</v>
      </c>
      <c r="CV1752" s="76" t="e" cm="1">
        <f t="array" aca="1" ref="CV1752" ca="1">CV1747*INDIRECT(CV1737)</f>
        <v>#N/A</v>
      </c>
      <c r="CW1752" s="76" t="e" cm="1">
        <f t="array" aca="1" ref="CW1752" ca="1">CW1747*INDIRECT(CW1737)</f>
        <v>#N/A</v>
      </c>
      <c r="CX1752" s="76" t="e" cm="1">
        <f t="array" aca="1" ref="CX1752" ca="1">CX1747*INDIRECT(CX1737)</f>
        <v>#N/A</v>
      </c>
      <c r="CY1752" s="76" t="e" cm="1">
        <f t="array" aca="1" ref="CY1752" ca="1">CY1747*INDIRECT(CY1737)</f>
        <v>#N/A</v>
      </c>
      <c r="CZ1752" s="76" t="e" cm="1">
        <f t="array" aca="1" ref="CZ1752" ca="1">CZ1747*INDIRECT(CZ1737)</f>
        <v>#N/A</v>
      </c>
      <c r="DA1752" s="76" t="e" cm="1">
        <f t="array" aca="1" ref="DA1752" ca="1">DA1747*INDIRECT(DA1737)</f>
        <v>#N/A</v>
      </c>
      <c r="DB1752" s="76" t="e" cm="1">
        <f t="array" aca="1" ref="DB1752" ca="1">DB1747*INDIRECT(DB1737)</f>
        <v>#N/A</v>
      </c>
      <c r="DC1752" s="76" t="e" cm="1">
        <f t="array" aca="1" ref="DC1752" ca="1">DC1747*INDIRECT(DC1737)</f>
        <v>#N/A</v>
      </c>
      <c r="DD1752" s="76" t="e" cm="1">
        <f t="array" aca="1" ref="DD1752" ca="1">DD1747*INDIRECT(DD1737)</f>
        <v>#N/A</v>
      </c>
      <c r="DE1752" s="76" t="e" cm="1">
        <f t="array" aca="1" ref="DE1752" ca="1">DE1747*INDIRECT(DE1737)</f>
        <v>#N/A</v>
      </c>
      <c r="DF1752" s="76" t="e" cm="1">
        <f t="array" aca="1" ref="DF1752" ca="1">DF1747*INDIRECT(DF1737)</f>
        <v>#N/A</v>
      </c>
      <c r="DG1752" s="76" t="e" cm="1">
        <f t="array" aca="1" ref="DG1752" ca="1">DG1747*INDIRECT(DG1737)</f>
        <v>#N/A</v>
      </c>
      <c r="DH1752" s="76" t="e" cm="1">
        <f t="array" aca="1" ref="DH1752" ca="1">DH1747*INDIRECT(DH1737)</f>
        <v>#N/A</v>
      </c>
      <c r="DI1752" s="76" t="e" cm="1">
        <f t="array" aca="1" ref="DI1752" ca="1">DI1747*INDIRECT(DI1737)</f>
        <v>#N/A</v>
      </c>
      <c r="DJ1752" s="76" t="e" cm="1">
        <f t="array" aca="1" ref="DJ1752" ca="1">DJ1747*INDIRECT(DJ1737)</f>
        <v>#N/A</v>
      </c>
      <c r="DK1752" s="76" t="e" cm="1">
        <f t="array" aca="1" ref="DK1752" ca="1">DK1747*INDIRECT(DK1737)</f>
        <v>#N/A</v>
      </c>
      <c r="DL1752" s="76" t="e" cm="1">
        <f t="array" aca="1" ref="DL1752" ca="1">DL1747*INDIRECT(DL1737)</f>
        <v>#N/A</v>
      </c>
    </row>
    <row r="1753" spans="1:116" x14ac:dyDescent="0.4">
      <c r="A1753" s="12"/>
      <c r="B1753" s="319"/>
      <c r="C1753" s="319"/>
      <c r="D1753" s="317" t="s">
        <v>518</v>
      </c>
      <c r="E1753" s="317" t="str">
        <f t="shared" si="2427"/>
        <v>1753 SPLIT-SV-VR</v>
      </c>
      <c r="G1753" s="127"/>
      <c r="H1753" s="12"/>
      <c r="I1753" s="60"/>
      <c r="J1753" s="60"/>
      <c r="K1753" s="12"/>
      <c r="L1753" s="12"/>
      <c r="M1753" s="12"/>
      <c r="N1753" s="12"/>
      <c r="O1753" s="12"/>
      <c r="P1753" s="12"/>
      <c r="R1753" s="13"/>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c r="CN1753" s="76"/>
      <c r="CO1753" s="76"/>
      <c r="CP1753" s="76"/>
      <c r="CQ1753" s="76"/>
      <c r="CR1753" s="76"/>
      <c r="CS1753" s="76"/>
      <c r="CT1753" s="76"/>
      <c r="CU1753" s="76"/>
      <c r="CV1753" s="76"/>
      <c r="CW1753" s="76"/>
      <c r="CX1753" s="76"/>
      <c r="CY1753" s="76"/>
      <c r="CZ1753" s="76"/>
      <c r="DA1753" s="76"/>
      <c r="DB1753" s="76"/>
      <c r="DC1753" s="76"/>
      <c r="DD1753" s="76"/>
      <c r="DE1753" s="76"/>
      <c r="DF1753" s="76"/>
      <c r="DG1753" s="76"/>
      <c r="DH1753" s="76"/>
      <c r="DI1753" s="76"/>
      <c r="DJ1753" s="76"/>
      <c r="DK1753" s="76"/>
      <c r="DL1753" s="76"/>
    </row>
    <row r="1754" spans="1:116" x14ac:dyDescent="0.4">
      <c r="A1754" s="12"/>
      <c r="B1754" s="319"/>
      <c r="C1754" s="319"/>
      <c r="D1754" s="317" t="s">
        <v>518</v>
      </c>
      <c r="E1754" s="317" t="str">
        <f t="shared" si="2427"/>
        <v>1754 SPLIT-SV-VR</v>
      </c>
      <c r="G1754" s="95" t="str">
        <f>"Price/"&amp;G1775&amp;":"</f>
        <v>Price/procedure:</v>
      </c>
      <c r="H1754" s="12"/>
      <c r="I1754" s="60"/>
      <c r="J1754" s="60"/>
      <c r="K1754" s="12"/>
      <c r="L1754" s="12"/>
      <c r="M1754" s="12"/>
      <c r="N1754" s="12"/>
      <c r="O1754" s="12"/>
      <c r="P1754" s="12"/>
      <c r="R1754" s="13"/>
      <c r="S1754" s="76"/>
      <c r="T1754" s="76"/>
      <c r="U1754" s="76"/>
      <c r="V1754" s="76"/>
      <c r="W1754" s="76"/>
      <c r="X1754" s="76"/>
      <c r="Y1754" s="76"/>
      <c r="Z1754" s="76"/>
      <c r="AA1754" s="76"/>
      <c r="AB1754" s="76"/>
      <c r="AC1754" s="76"/>
      <c r="AD1754" s="76"/>
      <c r="AE1754" s="76"/>
      <c r="AF1754" s="76"/>
      <c r="AG1754" s="76"/>
      <c r="AH1754" s="76"/>
      <c r="AI1754" s="76"/>
      <c r="AJ1754" s="76"/>
      <c r="AK1754" s="76"/>
      <c r="AL1754" s="76"/>
      <c r="AM1754" s="76"/>
      <c r="AN1754" s="76"/>
      <c r="AO1754" s="76"/>
      <c r="AP1754" s="76"/>
      <c r="AQ1754" s="76"/>
      <c r="AR1754" s="76"/>
      <c r="AS1754" s="76"/>
      <c r="AT1754" s="76"/>
      <c r="AU1754" s="76"/>
      <c r="AV1754" s="76"/>
      <c r="AW1754" s="76"/>
      <c r="AX1754" s="76"/>
      <c r="AY1754" s="76"/>
      <c r="AZ1754" s="76"/>
      <c r="BA1754" s="76"/>
      <c r="BB1754" s="76"/>
      <c r="BC1754" s="76"/>
      <c r="BD1754" s="76"/>
      <c r="BE1754" s="76"/>
      <c r="BF1754" s="76"/>
      <c r="BG1754" s="76"/>
      <c r="BH1754" s="76"/>
      <c r="BI1754" s="76"/>
      <c r="BJ1754" s="76"/>
      <c r="BK1754" s="76"/>
      <c r="BL1754" s="76"/>
      <c r="BM1754" s="76"/>
      <c r="BN1754" s="76"/>
      <c r="BO1754" s="76"/>
      <c r="BP1754" s="76"/>
      <c r="BQ1754" s="76"/>
      <c r="BR1754" s="76"/>
      <c r="BS1754" s="76"/>
      <c r="BT1754" s="76"/>
      <c r="BU1754" s="76"/>
      <c r="BV1754" s="76"/>
      <c r="BW1754" s="76"/>
      <c r="BX1754" s="76"/>
      <c r="BY1754" s="76"/>
      <c r="BZ1754" s="76"/>
      <c r="CA1754" s="76"/>
      <c r="CB1754" s="76"/>
      <c r="CC1754" s="76"/>
      <c r="CD1754" s="76"/>
      <c r="CE1754" s="76"/>
      <c r="CF1754" s="76"/>
      <c r="CG1754" s="76"/>
      <c r="CH1754" s="76"/>
      <c r="CI1754" s="76"/>
      <c r="CJ1754" s="76"/>
      <c r="CK1754" s="76"/>
      <c r="CL1754" s="76"/>
      <c r="CN1754" s="76"/>
      <c r="CO1754" s="76"/>
      <c r="CP1754" s="76"/>
      <c r="CQ1754" s="76"/>
      <c r="CR1754" s="76"/>
      <c r="CS1754" s="76"/>
      <c r="CT1754" s="76"/>
      <c r="CU1754" s="76"/>
      <c r="CV1754" s="76"/>
      <c r="CW1754" s="76"/>
      <c r="CX1754" s="76"/>
      <c r="CY1754" s="76"/>
      <c r="CZ1754" s="76"/>
      <c r="DA1754" s="76"/>
      <c r="DB1754" s="76"/>
      <c r="DC1754" s="76"/>
      <c r="DD1754" s="76"/>
      <c r="DE1754" s="76"/>
      <c r="DF1754" s="76"/>
      <c r="DG1754" s="76"/>
      <c r="DH1754" s="76"/>
      <c r="DI1754" s="76"/>
      <c r="DJ1754" s="76"/>
      <c r="DK1754" s="76"/>
      <c r="DL1754" s="76"/>
    </row>
    <row r="1755" spans="1:116" x14ac:dyDescent="0.4">
      <c r="A1755" s="12"/>
      <c r="B1755" s="319"/>
      <c r="C1755" s="319"/>
      <c r="D1755" s="317" t="s">
        <v>518</v>
      </c>
      <c r="E1755" s="317" t="str">
        <f t="shared" si="2427"/>
        <v>1755 SPLIT-SV-VR</v>
      </c>
      <c r="G1755" s="145" t="str">
        <f>G1746</f>
        <v>Product A</v>
      </c>
      <c r="H1755" s="12"/>
      <c r="I1755" s="60"/>
      <c r="J1755" s="60"/>
      <c r="K1755" s="61">
        <v>100</v>
      </c>
      <c r="L1755" s="61">
        <v>100</v>
      </c>
      <c r="M1755" s="61">
        <v>100</v>
      </c>
      <c r="N1755" s="61">
        <v>100</v>
      </c>
      <c r="O1755" s="61">
        <v>100</v>
      </c>
      <c r="P1755" s="61">
        <v>100</v>
      </c>
      <c r="R1755" s="67"/>
      <c r="S1755" s="147" cm="1">
        <f t="array" ref="S1755">INDEX($K:$P,ROW(),MATCH(S$3,$K$2:$P$2,0))</f>
        <v>100</v>
      </c>
      <c r="T1755" s="147" cm="1">
        <f t="array" ref="T1755">INDEX($K:$P,ROW(),MATCH(T$3,$K$2:$P$2,0))</f>
        <v>100</v>
      </c>
      <c r="U1755" s="147" cm="1">
        <f t="array" ref="U1755">INDEX($K:$P,ROW(),MATCH(U$3,$K$2:$P$2,0))</f>
        <v>100</v>
      </c>
      <c r="V1755" s="147" cm="1">
        <f t="array" ref="V1755">INDEX($K:$P,ROW(),MATCH(V$3,$K$2:$P$2,0))</f>
        <v>100</v>
      </c>
      <c r="W1755" s="147" cm="1">
        <f t="array" ref="W1755">INDEX($K:$P,ROW(),MATCH(W$3,$K$2:$P$2,0))</f>
        <v>100</v>
      </c>
      <c r="X1755" s="147" cm="1">
        <f t="array" ref="X1755">INDEX($K:$P,ROW(),MATCH(X$3,$K$2:$P$2,0))</f>
        <v>100</v>
      </c>
      <c r="Y1755" s="147" cm="1">
        <f t="array" ref="Y1755">INDEX($K:$P,ROW(),MATCH(Y$3,$K$2:$P$2,0))</f>
        <v>100</v>
      </c>
      <c r="Z1755" s="147" cm="1">
        <f t="array" ref="Z1755">INDEX($K:$P,ROW(),MATCH(Z$3,$K$2:$P$2,0))</f>
        <v>100</v>
      </c>
      <c r="AA1755" s="147" cm="1">
        <f t="array" ref="AA1755">INDEX($K:$P,ROW(),MATCH(AA$3,$K$2:$P$2,0))</f>
        <v>100</v>
      </c>
      <c r="AB1755" s="147" cm="1">
        <f t="array" ref="AB1755">INDEX($K:$P,ROW(),MATCH(AB$3,$K$2:$P$2,0))</f>
        <v>100</v>
      </c>
      <c r="AC1755" s="147" cm="1">
        <f t="array" ref="AC1755">INDEX($K:$P,ROW(),MATCH(AC$3,$K$2:$P$2,0))</f>
        <v>100</v>
      </c>
      <c r="AD1755" s="147" cm="1">
        <f t="array" ref="AD1755">INDEX($K:$P,ROW(),MATCH(AD$3,$K$2:$P$2,0))</f>
        <v>100</v>
      </c>
      <c r="AE1755" s="147" cm="1">
        <f t="array" ref="AE1755">INDEX($K:$P,ROW(),MATCH(AE$3,$K$2:$P$2,0))</f>
        <v>100</v>
      </c>
      <c r="AF1755" s="147" cm="1">
        <f t="array" ref="AF1755">INDEX($K:$P,ROW(),MATCH(AF$3,$K$2:$P$2,0))</f>
        <v>100</v>
      </c>
      <c r="AG1755" s="147" cm="1">
        <f t="array" ref="AG1755">INDEX($K:$P,ROW(),MATCH(AG$3,$K$2:$P$2,0))</f>
        <v>100</v>
      </c>
      <c r="AH1755" s="147" cm="1">
        <f t="array" ref="AH1755">INDEX($K:$P,ROW(),MATCH(AH$3,$K$2:$P$2,0))</f>
        <v>100</v>
      </c>
      <c r="AI1755" s="147" cm="1">
        <f t="array" ref="AI1755">INDEX($K:$P,ROW(),MATCH(AI$3,$K$2:$P$2,0))</f>
        <v>100</v>
      </c>
      <c r="AJ1755" s="147" cm="1">
        <f t="array" ref="AJ1755">INDEX($K:$P,ROW(),MATCH(AJ$3,$K$2:$P$2,0))</f>
        <v>100</v>
      </c>
      <c r="AK1755" s="147" cm="1">
        <f t="array" ref="AK1755">INDEX($K:$P,ROW(),MATCH(AK$3,$K$2:$P$2,0))</f>
        <v>100</v>
      </c>
      <c r="AL1755" s="147" cm="1">
        <f t="array" ref="AL1755">INDEX($K:$P,ROW(),MATCH(AL$3,$K$2:$P$2,0))</f>
        <v>100</v>
      </c>
      <c r="AM1755" s="147" cm="1">
        <f t="array" ref="AM1755">INDEX($K:$P,ROW(),MATCH(AM$3,$K$2:$P$2,0))</f>
        <v>100</v>
      </c>
      <c r="AN1755" s="147" cm="1">
        <f t="array" ref="AN1755">INDEX($K:$P,ROW(),MATCH(AN$3,$K$2:$P$2,0))</f>
        <v>100</v>
      </c>
      <c r="AO1755" s="147" cm="1">
        <f t="array" ref="AO1755">INDEX($K:$P,ROW(),MATCH(AO$3,$K$2:$P$2,0))</f>
        <v>100</v>
      </c>
      <c r="AP1755" s="147" cm="1">
        <f t="array" ref="AP1755">INDEX($K:$P,ROW(),MATCH(AP$3,$K$2:$P$2,0))</f>
        <v>100</v>
      </c>
      <c r="AQ1755" s="147" cm="1">
        <f t="array" ref="AQ1755">INDEX($K:$P,ROW(),MATCH(AQ$3,$K$2:$P$2,0))</f>
        <v>100</v>
      </c>
      <c r="AR1755" s="147" cm="1">
        <f t="array" ref="AR1755">INDEX($K:$P,ROW(),MATCH(AR$3,$K$2:$P$2,0))</f>
        <v>100</v>
      </c>
      <c r="AS1755" s="147" cm="1">
        <f t="array" ref="AS1755">INDEX($K:$P,ROW(),MATCH(AS$3,$K$2:$P$2,0))</f>
        <v>100</v>
      </c>
      <c r="AT1755" s="147" cm="1">
        <f t="array" ref="AT1755">INDEX($K:$P,ROW(),MATCH(AT$3,$K$2:$P$2,0))</f>
        <v>100</v>
      </c>
      <c r="AU1755" s="147" cm="1">
        <f t="array" ref="AU1755">INDEX($K:$P,ROW(),MATCH(AU$3,$K$2:$P$2,0))</f>
        <v>100</v>
      </c>
      <c r="AV1755" s="147" cm="1">
        <f t="array" ref="AV1755">INDEX($K:$P,ROW(),MATCH(AV$3,$K$2:$P$2,0))</f>
        <v>100</v>
      </c>
      <c r="AW1755" s="147" cm="1">
        <f t="array" ref="AW1755">INDEX($K:$P,ROW(),MATCH(AW$3,$K$2:$P$2,0))</f>
        <v>100</v>
      </c>
      <c r="AX1755" s="147" cm="1">
        <f t="array" ref="AX1755">INDEX($K:$P,ROW(),MATCH(AX$3,$K$2:$P$2,0))</f>
        <v>100</v>
      </c>
      <c r="AY1755" s="147" cm="1">
        <f t="array" ref="AY1755">INDEX($K:$P,ROW(),MATCH(AY$3,$K$2:$P$2,0))</f>
        <v>100</v>
      </c>
      <c r="AZ1755" s="147" cm="1">
        <f t="array" ref="AZ1755">INDEX($K:$P,ROW(),MATCH(AZ$3,$K$2:$P$2,0))</f>
        <v>100</v>
      </c>
      <c r="BA1755" s="147" cm="1">
        <f t="array" ref="BA1755">INDEX($K:$P,ROW(),MATCH(BA$3,$K$2:$P$2,0))</f>
        <v>100</v>
      </c>
      <c r="BB1755" s="147" cm="1">
        <f t="array" ref="BB1755">INDEX($K:$P,ROW(),MATCH(BB$3,$K$2:$P$2,0))</f>
        <v>100</v>
      </c>
      <c r="BC1755" s="147" cm="1">
        <f t="array" ref="BC1755">INDEX($K:$P,ROW(),MATCH(BC$3,$K$2:$P$2,0))</f>
        <v>100</v>
      </c>
      <c r="BD1755" s="147" cm="1">
        <f t="array" ref="BD1755">INDEX($K:$P,ROW(),MATCH(BD$3,$K$2:$P$2,0))</f>
        <v>100</v>
      </c>
      <c r="BE1755" s="147" cm="1">
        <f t="array" ref="BE1755">INDEX($K:$P,ROW(),MATCH(BE$3,$K$2:$P$2,0))</f>
        <v>100</v>
      </c>
      <c r="BF1755" s="147" cm="1">
        <f t="array" ref="BF1755">INDEX($K:$P,ROW(),MATCH(BF$3,$K$2:$P$2,0))</f>
        <v>100</v>
      </c>
      <c r="BG1755" s="147" cm="1">
        <f t="array" ref="BG1755">INDEX($K:$P,ROW(),MATCH(BG$3,$K$2:$P$2,0))</f>
        <v>100</v>
      </c>
      <c r="BH1755" s="147" cm="1">
        <f t="array" ref="BH1755">INDEX($K:$P,ROW(),MATCH(BH$3,$K$2:$P$2,0))</f>
        <v>100</v>
      </c>
      <c r="BI1755" s="147" cm="1">
        <f t="array" ref="BI1755">INDEX($K:$P,ROW(),MATCH(BI$3,$K$2:$P$2,0))</f>
        <v>100</v>
      </c>
      <c r="BJ1755" s="147" cm="1">
        <f t="array" ref="BJ1755">INDEX($K:$P,ROW(),MATCH(BJ$3,$K$2:$P$2,0))</f>
        <v>100</v>
      </c>
      <c r="BK1755" s="147" cm="1">
        <f t="array" ref="BK1755">INDEX($K:$P,ROW(),MATCH(BK$3,$K$2:$P$2,0))</f>
        <v>100</v>
      </c>
      <c r="BL1755" s="147" cm="1">
        <f t="array" ref="BL1755">INDEX($K:$P,ROW(),MATCH(BL$3,$K$2:$P$2,0))</f>
        <v>100</v>
      </c>
      <c r="BM1755" s="147" cm="1">
        <f t="array" ref="BM1755">INDEX($K:$P,ROW(),MATCH(BM$3,$K$2:$P$2,0))</f>
        <v>100</v>
      </c>
      <c r="BN1755" s="147" cm="1">
        <f t="array" ref="BN1755">INDEX($K:$P,ROW(),MATCH(BN$3,$K$2:$P$2,0))</f>
        <v>100</v>
      </c>
      <c r="BO1755" s="147" cm="1">
        <f t="array" ref="BO1755">INDEX($K:$P,ROW(),MATCH(BO$3,$K$2:$P$2,0))</f>
        <v>100</v>
      </c>
      <c r="BP1755" s="147" cm="1">
        <f t="array" ref="BP1755">INDEX($K:$P,ROW(),MATCH(BP$3,$K$2:$P$2,0))</f>
        <v>100</v>
      </c>
      <c r="BQ1755" s="147" cm="1">
        <f t="array" ref="BQ1755">INDEX($K:$P,ROW(),MATCH(BQ$3,$K$2:$P$2,0))</f>
        <v>100</v>
      </c>
      <c r="BR1755" s="147" cm="1">
        <f t="array" ref="BR1755">INDEX($K:$P,ROW(),MATCH(BR$3,$K$2:$P$2,0))</f>
        <v>100</v>
      </c>
      <c r="BS1755" s="147" cm="1">
        <f t="array" ref="BS1755">INDEX($K:$P,ROW(),MATCH(BS$3,$K$2:$P$2,0))</f>
        <v>100</v>
      </c>
      <c r="BT1755" s="147" cm="1">
        <f t="array" ref="BT1755">INDEX($K:$P,ROW(),MATCH(BT$3,$K$2:$P$2,0))</f>
        <v>100</v>
      </c>
      <c r="BU1755" s="147" cm="1">
        <f t="array" ref="BU1755">INDEX($K:$P,ROW(),MATCH(BU$3,$K$2:$P$2,0))</f>
        <v>100</v>
      </c>
      <c r="BV1755" s="147" cm="1">
        <f t="array" ref="BV1755">INDEX($K:$P,ROW(),MATCH(BV$3,$K$2:$P$2,0))</f>
        <v>100</v>
      </c>
      <c r="BW1755" s="147" cm="1">
        <f t="array" ref="BW1755">INDEX($K:$P,ROW(),MATCH(BW$3,$K$2:$P$2,0))</f>
        <v>100</v>
      </c>
      <c r="BX1755" s="147" cm="1">
        <f t="array" ref="BX1755">INDEX($K:$P,ROW(),MATCH(BX$3,$K$2:$P$2,0))</f>
        <v>100</v>
      </c>
      <c r="BY1755" s="147" cm="1">
        <f t="array" ref="BY1755">INDEX($K:$P,ROW(),MATCH(BY$3,$K$2:$P$2,0))</f>
        <v>100</v>
      </c>
      <c r="BZ1755" s="147" cm="1">
        <f t="array" ref="BZ1755">INDEX($K:$P,ROW(),MATCH(BZ$3,$K$2:$P$2,0))</f>
        <v>100</v>
      </c>
      <c r="CA1755" s="147" cm="1">
        <f t="array" ref="CA1755">INDEX($K:$P,ROW(),MATCH(CA$3,$K$2:$P$2,0))</f>
        <v>100</v>
      </c>
      <c r="CB1755" s="147" cm="1">
        <f t="array" ref="CB1755">INDEX($K:$P,ROW(),MATCH(CB$3,$K$2:$P$2,0))</f>
        <v>100</v>
      </c>
      <c r="CC1755" s="147" cm="1">
        <f t="array" ref="CC1755">INDEX($K:$P,ROW(),MATCH(CC$3,$K$2:$P$2,0))</f>
        <v>100</v>
      </c>
      <c r="CD1755" s="147" cm="1">
        <f t="array" ref="CD1755">INDEX($K:$P,ROW(),MATCH(CD$3,$K$2:$P$2,0))</f>
        <v>100</v>
      </c>
      <c r="CE1755" s="147" cm="1">
        <f t="array" ref="CE1755">INDEX($K:$P,ROW(),MATCH(CE$3,$K$2:$P$2,0))</f>
        <v>100</v>
      </c>
      <c r="CF1755" s="147" cm="1">
        <f t="array" ref="CF1755">INDEX($K:$P,ROW(),MATCH(CF$3,$K$2:$P$2,0))</f>
        <v>100</v>
      </c>
      <c r="CG1755" s="147" cm="1">
        <f t="array" ref="CG1755">INDEX($K:$P,ROW(),MATCH(CG$3,$K$2:$P$2,0))</f>
        <v>100</v>
      </c>
      <c r="CH1755" s="147" cm="1">
        <f t="array" ref="CH1755">INDEX($K:$P,ROW(),MATCH(CH$3,$K$2:$P$2,0))</f>
        <v>100</v>
      </c>
      <c r="CI1755" s="147" cm="1">
        <f t="array" ref="CI1755">INDEX($K:$P,ROW(),MATCH(CI$3,$K$2:$P$2,0))</f>
        <v>100</v>
      </c>
      <c r="CJ1755" s="147" cm="1">
        <f t="array" ref="CJ1755">INDEX($K:$P,ROW(),MATCH(CJ$3,$K$2:$P$2,0))</f>
        <v>100</v>
      </c>
      <c r="CK1755" s="147" cm="1">
        <f t="array" ref="CK1755">INDEX($K:$P,ROW(),MATCH(CK$3,$K$2:$P$2,0))</f>
        <v>100</v>
      </c>
      <c r="CL1755" s="147" cm="1">
        <f t="array" ref="CL1755">INDEX($K:$P,ROW(),MATCH(CL$3,$K$2:$P$2,0))</f>
        <v>100</v>
      </c>
      <c r="CN1755" s="147"/>
      <c r="CO1755" s="147" t="e" cm="1">
        <f t="array" ref="CO1755">INDEX($K:$P,ROW(),MATCH(CO$3,$K$2:$P$2,0))</f>
        <v>#N/A</v>
      </c>
      <c r="CP1755" s="147" t="e" cm="1">
        <f t="array" ref="CP1755">INDEX($K:$P,ROW(),MATCH(CP$3,$K$2:$P$2,0))</f>
        <v>#N/A</v>
      </c>
      <c r="CQ1755" s="147" t="e" cm="1">
        <f t="array" ref="CQ1755">INDEX($K:$P,ROW(),MATCH(CQ$3,$K$2:$P$2,0))</f>
        <v>#N/A</v>
      </c>
      <c r="CR1755" s="147" t="e" cm="1">
        <f t="array" ref="CR1755">INDEX($K:$P,ROW(),MATCH(CR$3,$K$2:$P$2,0))</f>
        <v>#N/A</v>
      </c>
      <c r="CS1755" s="147" t="e" cm="1">
        <f t="array" ref="CS1755">INDEX($K:$P,ROW(),MATCH(CS$3,$K$2:$P$2,0))</f>
        <v>#N/A</v>
      </c>
      <c r="CT1755" s="147" t="e" cm="1">
        <f t="array" ref="CT1755">INDEX($K:$P,ROW(),MATCH(CT$3,$K$2:$P$2,0))</f>
        <v>#N/A</v>
      </c>
      <c r="CU1755" s="147" t="e" cm="1">
        <f t="array" ref="CU1755">INDEX($K:$P,ROW(),MATCH(CU$3,$K$2:$P$2,0))</f>
        <v>#N/A</v>
      </c>
      <c r="CV1755" s="147" t="e" cm="1">
        <f t="array" ref="CV1755">INDEX($K:$P,ROW(),MATCH(CV$3,$K$2:$P$2,0))</f>
        <v>#N/A</v>
      </c>
      <c r="CW1755" s="147" t="e" cm="1">
        <f t="array" ref="CW1755">INDEX($K:$P,ROW(),MATCH(CW$3,$K$2:$P$2,0))</f>
        <v>#N/A</v>
      </c>
      <c r="CX1755" s="147" t="e" cm="1">
        <f t="array" ref="CX1755">INDEX($K:$P,ROW(),MATCH(CX$3,$K$2:$P$2,0))</f>
        <v>#N/A</v>
      </c>
      <c r="CY1755" s="147" t="e" cm="1">
        <f t="array" ref="CY1755">INDEX($K:$P,ROW(),MATCH(CY$3,$K$2:$P$2,0))</f>
        <v>#N/A</v>
      </c>
      <c r="CZ1755" s="147" t="e" cm="1">
        <f t="array" ref="CZ1755">INDEX($K:$P,ROW(),MATCH(CZ$3,$K$2:$P$2,0))</f>
        <v>#N/A</v>
      </c>
      <c r="DA1755" s="147" t="e" cm="1">
        <f t="array" ref="DA1755">INDEX($K:$P,ROW(),MATCH(DA$3,$K$2:$P$2,0))</f>
        <v>#N/A</v>
      </c>
      <c r="DB1755" s="147" t="e" cm="1">
        <f t="array" ref="DB1755">INDEX($K:$P,ROW(),MATCH(DB$3,$K$2:$P$2,0))</f>
        <v>#N/A</v>
      </c>
      <c r="DC1755" s="147" t="e" cm="1">
        <f t="array" ref="DC1755">INDEX($K:$P,ROW(),MATCH(DC$3,$K$2:$P$2,0))</f>
        <v>#N/A</v>
      </c>
      <c r="DD1755" s="147" t="e" cm="1">
        <f t="array" ref="DD1755">INDEX($K:$P,ROW(),MATCH(DD$3,$K$2:$P$2,0))</f>
        <v>#N/A</v>
      </c>
      <c r="DE1755" s="147" t="e" cm="1">
        <f t="array" ref="DE1755">INDEX($K:$P,ROW(),MATCH(DE$3,$K$2:$P$2,0))</f>
        <v>#N/A</v>
      </c>
      <c r="DF1755" s="147" t="e" cm="1">
        <f t="array" ref="DF1755">INDEX($K:$P,ROW(),MATCH(DF$3,$K$2:$P$2,0))</f>
        <v>#N/A</v>
      </c>
      <c r="DG1755" s="147" t="e" cm="1">
        <f t="array" ref="DG1755">INDEX($K:$P,ROW(),MATCH(DG$3,$K$2:$P$2,0))</f>
        <v>#N/A</v>
      </c>
      <c r="DH1755" s="147" t="e" cm="1">
        <f t="array" ref="DH1755">INDEX($K:$P,ROW(),MATCH(DH$3,$K$2:$P$2,0))</f>
        <v>#N/A</v>
      </c>
      <c r="DI1755" s="147" t="e" cm="1">
        <f t="array" ref="DI1755">INDEX($K:$P,ROW(),MATCH(DI$3,$K$2:$P$2,0))</f>
        <v>#N/A</v>
      </c>
      <c r="DJ1755" s="147" t="e" cm="1">
        <f t="array" ref="DJ1755">INDEX($K:$P,ROW(),MATCH(DJ$3,$K$2:$P$2,0))</f>
        <v>#N/A</v>
      </c>
      <c r="DK1755" s="147" t="e" cm="1">
        <f t="array" ref="DK1755">INDEX($K:$P,ROW(),MATCH(DK$3,$K$2:$P$2,0))</f>
        <v>#N/A</v>
      </c>
      <c r="DL1755" s="147" t="e" cm="1">
        <f t="array" ref="DL1755">INDEX($K:$P,ROW(),MATCH(DL$3,$K$2:$P$2,0))</f>
        <v>#N/A</v>
      </c>
    </row>
    <row r="1756" spans="1:116" x14ac:dyDescent="0.4">
      <c r="A1756" s="12"/>
      <c r="B1756" s="319"/>
      <c r="C1756" s="319"/>
      <c r="D1756" s="317" t="s">
        <v>518</v>
      </c>
      <c r="E1756" s="317" t="str">
        <f t="shared" si="2427"/>
        <v>1756 SPLIT-SV-VR</v>
      </c>
      <c r="G1756" s="145" t="str">
        <f>G1747</f>
        <v>Product B</v>
      </c>
      <c r="H1756" s="12"/>
      <c r="I1756" s="60"/>
      <c r="J1756" s="60"/>
      <c r="K1756" s="61">
        <v>200</v>
      </c>
      <c r="L1756" s="61">
        <v>200</v>
      </c>
      <c r="M1756" s="61">
        <v>200</v>
      </c>
      <c r="N1756" s="61">
        <v>200</v>
      </c>
      <c r="O1756" s="61">
        <v>200</v>
      </c>
      <c r="P1756" s="61">
        <v>200</v>
      </c>
      <c r="R1756" s="13"/>
      <c r="S1756" s="147" cm="1">
        <f t="array" ref="S1756">INDEX($K:$P,ROW(),MATCH(S$3,$K$2:$P$2,0))</f>
        <v>200</v>
      </c>
      <c r="T1756" s="147" cm="1">
        <f t="array" ref="T1756">INDEX($K:$P,ROW(),MATCH(T$3,$K$2:$P$2,0))</f>
        <v>200</v>
      </c>
      <c r="U1756" s="147" cm="1">
        <f t="array" ref="U1756">INDEX($K:$P,ROW(),MATCH(U$3,$K$2:$P$2,0))</f>
        <v>200</v>
      </c>
      <c r="V1756" s="147" cm="1">
        <f t="array" ref="V1756">INDEX($K:$P,ROW(),MATCH(V$3,$K$2:$P$2,0))</f>
        <v>200</v>
      </c>
      <c r="W1756" s="147" cm="1">
        <f t="array" ref="W1756">INDEX($K:$P,ROW(),MATCH(W$3,$K$2:$P$2,0))</f>
        <v>200</v>
      </c>
      <c r="X1756" s="147" cm="1">
        <f t="array" ref="X1756">INDEX($K:$P,ROW(),MATCH(X$3,$K$2:$P$2,0))</f>
        <v>200</v>
      </c>
      <c r="Y1756" s="147" cm="1">
        <f t="array" ref="Y1756">INDEX($K:$P,ROW(),MATCH(Y$3,$K$2:$P$2,0))</f>
        <v>200</v>
      </c>
      <c r="Z1756" s="147" cm="1">
        <f t="array" ref="Z1756">INDEX($K:$P,ROW(),MATCH(Z$3,$K$2:$P$2,0))</f>
        <v>200</v>
      </c>
      <c r="AA1756" s="147" cm="1">
        <f t="array" ref="AA1756">INDEX($K:$P,ROW(),MATCH(AA$3,$K$2:$P$2,0))</f>
        <v>200</v>
      </c>
      <c r="AB1756" s="147" cm="1">
        <f t="array" ref="AB1756">INDEX($K:$P,ROW(),MATCH(AB$3,$K$2:$P$2,0))</f>
        <v>200</v>
      </c>
      <c r="AC1756" s="147" cm="1">
        <f t="array" ref="AC1756">INDEX($K:$P,ROW(),MATCH(AC$3,$K$2:$P$2,0))</f>
        <v>200</v>
      </c>
      <c r="AD1756" s="147" cm="1">
        <f t="array" ref="AD1756">INDEX($K:$P,ROW(),MATCH(AD$3,$K$2:$P$2,0))</f>
        <v>200</v>
      </c>
      <c r="AE1756" s="147" cm="1">
        <f t="array" ref="AE1756">INDEX($K:$P,ROW(),MATCH(AE$3,$K$2:$P$2,0))</f>
        <v>200</v>
      </c>
      <c r="AF1756" s="147" cm="1">
        <f t="array" ref="AF1756">INDEX($K:$P,ROW(),MATCH(AF$3,$K$2:$P$2,0))</f>
        <v>200</v>
      </c>
      <c r="AG1756" s="147" cm="1">
        <f t="array" ref="AG1756">INDEX($K:$P,ROW(),MATCH(AG$3,$K$2:$P$2,0))</f>
        <v>200</v>
      </c>
      <c r="AH1756" s="147" cm="1">
        <f t="array" ref="AH1756">INDEX($K:$P,ROW(),MATCH(AH$3,$K$2:$P$2,0))</f>
        <v>200</v>
      </c>
      <c r="AI1756" s="147" cm="1">
        <f t="array" ref="AI1756">INDEX($K:$P,ROW(),MATCH(AI$3,$K$2:$P$2,0))</f>
        <v>200</v>
      </c>
      <c r="AJ1756" s="147" cm="1">
        <f t="array" ref="AJ1756">INDEX($K:$P,ROW(),MATCH(AJ$3,$K$2:$P$2,0))</f>
        <v>200</v>
      </c>
      <c r="AK1756" s="147" cm="1">
        <f t="array" ref="AK1756">INDEX($K:$P,ROW(),MATCH(AK$3,$K$2:$P$2,0))</f>
        <v>200</v>
      </c>
      <c r="AL1756" s="147" cm="1">
        <f t="array" ref="AL1756">INDEX($K:$P,ROW(),MATCH(AL$3,$K$2:$P$2,0))</f>
        <v>200</v>
      </c>
      <c r="AM1756" s="147" cm="1">
        <f t="array" ref="AM1756">INDEX($K:$P,ROW(),MATCH(AM$3,$K$2:$P$2,0))</f>
        <v>200</v>
      </c>
      <c r="AN1756" s="147" cm="1">
        <f t="array" ref="AN1756">INDEX($K:$P,ROW(),MATCH(AN$3,$K$2:$P$2,0))</f>
        <v>200</v>
      </c>
      <c r="AO1756" s="147" cm="1">
        <f t="array" ref="AO1756">INDEX($K:$P,ROW(),MATCH(AO$3,$K$2:$P$2,0))</f>
        <v>200</v>
      </c>
      <c r="AP1756" s="147" cm="1">
        <f t="array" ref="AP1756">INDEX($K:$P,ROW(),MATCH(AP$3,$K$2:$P$2,0))</f>
        <v>200</v>
      </c>
      <c r="AQ1756" s="147" cm="1">
        <f t="array" ref="AQ1756">INDEX($K:$P,ROW(),MATCH(AQ$3,$K$2:$P$2,0))</f>
        <v>200</v>
      </c>
      <c r="AR1756" s="147" cm="1">
        <f t="array" ref="AR1756">INDEX($K:$P,ROW(),MATCH(AR$3,$K$2:$P$2,0))</f>
        <v>200</v>
      </c>
      <c r="AS1756" s="147" cm="1">
        <f t="array" ref="AS1756">INDEX($K:$P,ROW(),MATCH(AS$3,$K$2:$P$2,0))</f>
        <v>200</v>
      </c>
      <c r="AT1756" s="147" cm="1">
        <f t="array" ref="AT1756">INDEX($K:$P,ROW(),MATCH(AT$3,$K$2:$P$2,0))</f>
        <v>200</v>
      </c>
      <c r="AU1756" s="147" cm="1">
        <f t="array" ref="AU1756">INDEX($K:$P,ROW(),MATCH(AU$3,$K$2:$P$2,0))</f>
        <v>200</v>
      </c>
      <c r="AV1756" s="147" cm="1">
        <f t="array" ref="AV1756">INDEX($K:$P,ROW(),MATCH(AV$3,$K$2:$P$2,0))</f>
        <v>200</v>
      </c>
      <c r="AW1756" s="147" cm="1">
        <f t="array" ref="AW1756">INDEX($K:$P,ROW(),MATCH(AW$3,$K$2:$P$2,0))</f>
        <v>200</v>
      </c>
      <c r="AX1756" s="147" cm="1">
        <f t="array" ref="AX1756">INDEX($K:$P,ROW(),MATCH(AX$3,$K$2:$P$2,0))</f>
        <v>200</v>
      </c>
      <c r="AY1756" s="147" cm="1">
        <f t="array" ref="AY1756">INDEX($K:$P,ROW(),MATCH(AY$3,$K$2:$P$2,0))</f>
        <v>200</v>
      </c>
      <c r="AZ1756" s="147" cm="1">
        <f t="array" ref="AZ1756">INDEX($K:$P,ROW(),MATCH(AZ$3,$K$2:$P$2,0))</f>
        <v>200</v>
      </c>
      <c r="BA1756" s="147" cm="1">
        <f t="array" ref="BA1756">INDEX($K:$P,ROW(),MATCH(BA$3,$K$2:$P$2,0))</f>
        <v>200</v>
      </c>
      <c r="BB1756" s="147" cm="1">
        <f t="array" ref="BB1756">INDEX($K:$P,ROW(),MATCH(BB$3,$K$2:$P$2,0))</f>
        <v>200</v>
      </c>
      <c r="BC1756" s="147" cm="1">
        <f t="array" ref="BC1756">INDEX($K:$P,ROW(),MATCH(BC$3,$K$2:$P$2,0))</f>
        <v>200</v>
      </c>
      <c r="BD1756" s="147" cm="1">
        <f t="array" ref="BD1756">INDEX($K:$P,ROW(),MATCH(BD$3,$K$2:$P$2,0))</f>
        <v>200</v>
      </c>
      <c r="BE1756" s="147" cm="1">
        <f t="array" ref="BE1756">INDEX($K:$P,ROW(),MATCH(BE$3,$K$2:$P$2,0))</f>
        <v>200</v>
      </c>
      <c r="BF1756" s="147" cm="1">
        <f t="array" ref="BF1756">INDEX($K:$P,ROW(),MATCH(BF$3,$K$2:$P$2,0))</f>
        <v>200</v>
      </c>
      <c r="BG1756" s="147" cm="1">
        <f t="array" ref="BG1756">INDEX($K:$P,ROW(),MATCH(BG$3,$K$2:$P$2,0))</f>
        <v>200</v>
      </c>
      <c r="BH1756" s="147" cm="1">
        <f t="array" ref="BH1756">INDEX($K:$P,ROW(),MATCH(BH$3,$K$2:$P$2,0))</f>
        <v>200</v>
      </c>
      <c r="BI1756" s="147" cm="1">
        <f t="array" ref="BI1756">INDEX($K:$P,ROW(),MATCH(BI$3,$K$2:$P$2,0))</f>
        <v>200</v>
      </c>
      <c r="BJ1756" s="147" cm="1">
        <f t="array" ref="BJ1756">INDEX($K:$P,ROW(),MATCH(BJ$3,$K$2:$P$2,0))</f>
        <v>200</v>
      </c>
      <c r="BK1756" s="147" cm="1">
        <f t="array" ref="BK1756">INDEX($K:$P,ROW(),MATCH(BK$3,$K$2:$P$2,0))</f>
        <v>200</v>
      </c>
      <c r="BL1756" s="147" cm="1">
        <f t="array" ref="BL1756">INDEX($K:$P,ROW(),MATCH(BL$3,$K$2:$P$2,0))</f>
        <v>200</v>
      </c>
      <c r="BM1756" s="147" cm="1">
        <f t="array" ref="BM1756">INDEX($K:$P,ROW(),MATCH(BM$3,$K$2:$P$2,0))</f>
        <v>200</v>
      </c>
      <c r="BN1756" s="147" cm="1">
        <f t="array" ref="BN1756">INDEX($K:$P,ROW(),MATCH(BN$3,$K$2:$P$2,0))</f>
        <v>200</v>
      </c>
      <c r="BO1756" s="147" cm="1">
        <f t="array" ref="BO1756">INDEX($K:$P,ROW(),MATCH(BO$3,$K$2:$P$2,0))</f>
        <v>200</v>
      </c>
      <c r="BP1756" s="147" cm="1">
        <f t="array" ref="BP1756">INDEX($K:$P,ROW(),MATCH(BP$3,$K$2:$P$2,0))</f>
        <v>200</v>
      </c>
      <c r="BQ1756" s="147" cm="1">
        <f t="array" ref="BQ1756">INDEX($K:$P,ROW(),MATCH(BQ$3,$K$2:$P$2,0))</f>
        <v>200</v>
      </c>
      <c r="BR1756" s="147" cm="1">
        <f t="array" ref="BR1756">INDEX($K:$P,ROW(),MATCH(BR$3,$K$2:$P$2,0))</f>
        <v>200</v>
      </c>
      <c r="BS1756" s="147" cm="1">
        <f t="array" ref="BS1756">INDEX($K:$P,ROW(),MATCH(BS$3,$K$2:$P$2,0))</f>
        <v>200</v>
      </c>
      <c r="BT1756" s="147" cm="1">
        <f t="array" ref="BT1756">INDEX($K:$P,ROW(),MATCH(BT$3,$K$2:$P$2,0))</f>
        <v>200</v>
      </c>
      <c r="BU1756" s="147" cm="1">
        <f t="array" ref="BU1756">INDEX($K:$P,ROW(),MATCH(BU$3,$K$2:$P$2,0))</f>
        <v>200</v>
      </c>
      <c r="BV1756" s="147" cm="1">
        <f t="array" ref="BV1756">INDEX($K:$P,ROW(),MATCH(BV$3,$K$2:$P$2,0))</f>
        <v>200</v>
      </c>
      <c r="BW1756" s="147" cm="1">
        <f t="array" ref="BW1756">INDEX($K:$P,ROW(),MATCH(BW$3,$K$2:$P$2,0))</f>
        <v>200</v>
      </c>
      <c r="BX1756" s="147" cm="1">
        <f t="array" ref="BX1756">INDEX($K:$P,ROW(),MATCH(BX$3,$K$2:$P$2,0))</f>
        <v>200</v>
      </c>
      <c r="BY1756" s="147" cm="1">
        <f t="array" ref="BY1756">INDEX($K:$P,ROW(),MATCH(BY$3,$K$2:$P$2,0))</f>
        <v>200</v>
      </c>
      <c r="BZ1756" s="147" cm="1">
        <f t="array" ref="BZ1756">INDEX($K:$P,ROW(),MATCH(BZ$3,$K$2:$P$2,0))</f>
        <v>200</v>
      </c>
      <c r="CA1756" s="147" cm="1">
        <f t="array" ref="CA1756">INDEX($K:$P,ROW(),MATCH(CA$3,$K$2:$P$2,0))</f>
        <v>200</v>
      </c>
      <c r="CB1756" s="147" cm="1">
        <f t="array" ref="CB1756">INDEX($K:$P,ROW(),MATCH(CB$3,$K$2:$P$2,0))</f>
        <v>200</v>
      </c>
      <c r="CC1756" s="147" cm="1">
        <f t="array" ref="CC1756">INDEX($K:$P,ROW(),MATCH(CC$3,$K$2:$P$2,0))</f>
        <v>200</v>
      </c>
      <c r="CD1756" s="147" cm="1">
        <f t="array" ref="CD1756">INDEX($K:$P,ROW(),MATCH(CD$3,$K$2:$P$2,0))</f>
        <v>200</v>
      </c>
      <c r="CE1756" s="147" cm="1">
        <f t="array" ref="CE1756">INDEX($K:$P,ROW(),MATCH(CE$3,$K$2:$P$2,0))</f>
        <v>200</v>
      </c>
      <c r="CF1756" s="147" cm="1">
        <f t="array" ref="CF1756">INDEX($K:$P,ROW(),MATCH(CF$3,$K$2:$P$2,0))</f>
        <v>200</v>
      </c>
      <c r="CG1756" s="147" cm="1">
        <f t="array" ref="CG1756">INDEX($K:$P,ROW(),MATCH(CG$3,$K$2:$P$2,0))</f>
        <v>200</v>
      </c>
      <c r="CH1756" s="147" cm="1">
        <f t="array" ref="CH1756">INDEX($K:$P,ROW(),MATCH(CH$3,$K$2:$P$2,0))</f>
        <v>200</v>
      </c>
      <c r="CI1756" s="147" cm="1">
        <f t="array" ref="CI1756">INDEX($K:$P,ROW(),MATCH(CI$3,$K$2:$P$2,0))</f>
        <v>200</v>
      </c>
      <c r="CJ1756" s="147" cm="1">
        <f t="array" ref="CJ1756">INDEX($K:$P,ROW(),MATCH(CJ$3,$K$2:$P$2,0))</f>
        <v>200</v>
      </c>
      <c r="CK1756" s="147" cm="1">
        <f t="array" ref="CK1756">INDEX($K:$P,ROW(),MATCH(CK$3,$K$2:$P$2,0))</f>
        <v>200</v>
      </c>
      <c r="CL1756" s="147" cm="1">
        <f t="array" ref="CL1756">INDEX($K:$P,ROW(),MATCH(CL$3,$K$2:$P$2,0))</f>
        <v>200</v>
      </c>
      <c r="CN1756" s="147"/>
      <c r="CO1756" s="147" t="e" cm="1">
        <f t="array" ref="CO1756">INDEX($K:$P,ROW(),MATCH(CO$3,$K$2:$P$2,0))</f>
        <v>#N/A</v>
      </c>
      <c r="CP1756" s="147" t="e" cm="1">
        <f t="array" ref="CP1756">INDEX($K:$P,ROW(),MATCH(CP$3,$K$2:$P$2,0))</f>
        <v>#N/A</v>
      </c>
      <c r="CQ1756" s="147" t="e" cm="1">
        <f t="array" ref="CQ1756">INDEX($K:$P,ROW(),MATCH(CQ$3,$K$2:$P$2,0))</f>
        <v>#N/A</v>
      </c>
      <c r="CR1756" s="147" t="e" cm="1">
        <f t="array" ref="CR1756">INDEX($K:$P,ROW(),MATCH(CR$3,$K$2:$P$2,0))</f>
        <v>#N/A</v>
      </c>
      <c r="CS1756" s="147" t="e" cm="1">
        <f t="array" ref="CS1756">INDEX($K:$P,ROW(),MATCH(CS$3,$K$2:$P$2,0))</f>
        <v>#N/A</v>
      </c>
      <c r="CT1756" s="147" t="e" cm="1">
        <f t="array" ref="CT1756">INDEX($K:$P,ROW(),MATCH(CT$3,$K$2:$P$2,0))</f>
        <v>#N/A</v>
      </c>
      <c r="CU1756" s="147" t="e" cm="1">
        <f t="array" ref="CU1756">INDEX($K:$P,ROW(),MATCH(CU$3,$K$2:$P$2,0))</f>
        <v>#N/A</v>
      </c>
      <c r="CV1756" s="147" t="e" cm="1">
        <f t="array" ref="CV1756">INDEX($K:$P,ROW(),MATCH(CV$3,$K$2:$P$2,0))</f>
        <v>#N/A</v>
      </c>
      <c r="CW1756" s="147" t="e" cm="1">
        <f t="array" ref="CW1756">INDEX($K:$P,ROW(),MATCH(CW$3,$K$2:$P$2,0))</f>
        <v>#N/A</v>
      </c>
      <c r="CX1756" s="147" t="e" cm="1">
        <f t="array" ref="CX1756">INDEX($K:$P,ROW(),MATCH(CX$3,$K$2:$P$2,0))</f>
        <v>#N/A</v>
      </c>
      <c r="CY1756" s="147" t="e" cm="1">
        <f t="array" ref="CY1756">INDEX($K:$P,ROW(),MATCH(CY$3,$K$2:$P$2,0))</f>
        <v>#N/A</v>
      </c>
      <c r="CZ1756" s="147" t="e" cm="1">
        <f t="array" ref="CZ1756">INDEX($K:$P,ROW(),MATCH(CZ$3,$K$2:$P$2,0))</f>
        <v>#N/A</v>
      </c>
      <c r="DA1756" s="147" t="e" cm="1">
        <f t="array" ref="DA1756">INDEX($K:$P,ROW(),MATCH(DA$3,$K$2:$P$2,0))</f>
        <v>#N/A</v>
      </c>
      <c r="DB1756" s="147" t="e" cm="1">
        <f t="array" ref="DB1756">INDEX($K:$P,ROW(),MATCH(DB$3,$K$2:$P$2,0))</f>
        <v>#N/A</v>
      </c>
      <c r="DC1756" s="147" t="e" cm="1">
        <f t="array" ref="DC1756">INDEX($K:$P,ROW(),MATCH(DC$3,$K$2:$P$2,0))</f>
        <v>#N/A</v>
      </c>
      <c r="DD1756" s="147" t="e" cm="1">
        <f t="array" ref="DD1756">INDEX($K:$P,ROW(),MATCH(DD$3,$K$2:$P$2,0))</f>
        <v>#N/A</v>
      </c>
      <c r="DE1756" s="147" t="e" cm="1">
        <f t="array" ref="DE1756">INDEX($K:$P,ROW(),MATCH(DE$3,$K$2:$P$2,0))</f>
        <v>#N/A</v>
      </c>
      <c r="DF1756" s="147" t="e" cm="1">
        <f t="array" ref="DF1756">INDEX($K:$P,ROW(),MATCH(DF$3,$K$2:$P$2,0))</f>
        <v>#N/A</v>
      </c>
      <c r="DG1756" s="147" t="e" cm="1">
        <f t="array" ref="DG1756">INDEX($K:$P,ROW(),MATCH(DG$3,$K$2:$P$2,0))</f>
        <v>#N/A</v>
      </c>
      <c r="DH1756" s="147" t="e" cm="1">
        <f t="array" ref="DH1756">INDEX($K:$P,ROW(),MATCH(DH$3,$K$2:$P$2,0))</f>
        <v>#N/A</v>
      </c>
      <c r="DI1756" s="147" t="e" cm="1">
        <f t="array" ref="DI1756">INDEX($K:$P,ROW(),MATCH(DI$3,$K$2:$P$2,0))</f>
        <v>#N/A</v>
      </c>
      <c r="DJ1756" s="147" t="e" cm="1">
        <f t="array" ref="DJ1756">INDEX($K:$P,ROW(),MATCH(DJ$3,$K$2:$P$2,0))</f>
        <v>#N/A</v>
      </c>
      <c r="DK1756" s="147" t="e" cm="1">
        <f t="array" ref="DK1756">INDEX($K:$P,ROW(),MATCH(DK$3,$K$2:$P$2,0))</f>
        <v>#N/A</v>
      </c>
      <c r="DL1756" s="147" t="e" cm="1">
        <f t="array" ref="DL1756">INDEX($K:$P,ROW(),MATCH(DL$3,$K$2:$P$2,0))</f>
        <v>#N/A</v>
      </c>
    </row>
    <row r="1757" spans="1:116" x14ac:dyDescent="0.4">
      <c r="A1757" s="12"/>
      <c r="B1757" s="319"/>
      <c r="C1757" s="319"/>
      <c r="D1757" s="317" t="s">
        <v>518</v>
      </c>
      <c r="E1757" s="317" t="str">
        <f t="shared" si="2427"/>
        <v>1757 SPLIT-SV-VR</v>
      </c>
      <c r="G1757" s="95"/>
      <c r="H1757" s="12"/>
      <c r="I1757" s="60"/>
      <c r="J1757" s="60"/>
      <c r="K1757" s="12"/>
      <c r="L1757" s="12"/>
      <c r="M1757" s="12"/>
      <c r="N1757" s="12"/>
      <c r="O1757" s="12"/>
      <c r="P1757" s="12"/>
      <c r="R1757" s="13"/>
      <c r="S1757" s="76"/>
      <c r="T1757" s="76"/>
      <c r="U1757" s="76"/>
      <c r="V1757" s="76"/>
      <c r="W1757" s="76"/>
      <c r="X1757" s="76"/>
      <c r="Y1757" s="76"/>
      <c r="Z1757" s="76"/>
      <c r="AA1757" s="76"/>
      <c r="AB1757" s="76"/>
      <c r="AC1757" s="76"/>
      <c r="AD1757" s="76"/>
      <c r="AE1757" s="76"/>
      <c r="AF1757" s="76"/>
      <c r="AG1757" s="76"/>
      <c r="AH1757" s="76"/>
      <c r="AI1757" s="76"/>
      <c r="AJ1757" s="76"/>
      <c r="AK1757" s="76"/>
      <c r="AL1757" s="76"/>
      <c r="AM1757" s="76"/>
      <c r="AN1757" s="76"/>
      <c r="AO1757" s="76"/>
      <c r="AP1757" s="76"/>
      <c r="AQ1757" s="76"/>
      <c r="AR1757" s="76"/>
      <c r="AS1757" s="76"/>
      <c r="AT1757" s="76"/>
      <c r="AU1757" s="76"/>
      <c r="AV1757" s="76"/>
      <c r="AW1757" s="76"/>
      <c r="AX1757" s="76"/>
      <c r="AY1757" s="76"/>
      <c r="AZ1757" s="76"/>
      <c r="BA1757" s="76"/>
      <c r="BB1757" s="76"/>
      <c r="BC1757" s="76"/>
      <c r="BD1757" s="76"/>
      <c r="BE1757" s="76"/>
      <c r="BF1757" s="76"/>
      <c r="BG1757" s="76"/>
      <c r="BH1757" s="76"/>
      <c r="BI1757" s="76"/>
      <c r="BJ1757" s="76"/>
      <c r="BK1757" s="76"/>
      <c r="BL1757" s="76"/>
      <c r="BM1757" s="76"/>
      <c r="BN1757" s="76"/>
      <c r="BO1757" s="76"/>
      <c r="BP1757" s="76"/>
      <c r="BQ1757" s="76"/>
      <c r="BR1757" s="76"/>
      <c r="BS1757" s="76"/>
      <c r="BT1757" s="76"/>
      <c r="BU1757" s="76"/>
      <c r="BV1757" s="76"/>
      <c r="BW1757" s="76"/>
      <c r="BX1757" s="76"/>
      <c r="BY1757" s="76"/>
      <c r="BZ1757" s="76"/>
      <c r="CA1757" s="76"/>
      <c r="CB1757" s="76"/>
      <c r="CC1757" s="76"/>
      <c r="CD1757" s="76"/>
      <c r="CE1757" s="76"/>
      <c r="CF1757" s="76"/>
      <c r="CG1757" s="76"/>
      <c r="CH1757" s="76"/>
      <c r="CI1757" s="76"/>
      <c r="CJ1757" s="76"/>
      <c r="CK1757" s="76"/>
      <c r="CL1757" s="76"/>
      <c r="CN1757" s="76"/>
      <c r="CO1757" s="76"/>
      <c r="CP1757" s="76"/>
      <c r="CQ1757" s="76"/>
      <c r="CR1757" s="76"/>
      <c r="CS1757" s="76"/>
      <c r="CT1757" s="76"/>
      <c r="CU1757" s="76"/>
      <c r="CV1757" s="76"/>
      <c r="CW1757" s="76"/>
      <c r="CX1757" s="76"/>
      <c r="CY1757" s="76"/>
      <c r="CZ1757" s="76"/>
      <c r="DA1757" s="76"/>
      <c r="DB1757" s="76"/>
      <c r="DC1757" s="76"/>
      <c r="DD1757" s="76"/>
      <c r="DE1757" s="76"/>
      <c r="DF1757" s="76"/>
      <c r="DG1757" s="76"/>
      <c r="DH1757" s="76"/>
      <c r="DI1757" s="76"/>
      <c r="DJ1757" s="76"/>
      <c r="DK1757" s="76"/>
      <c r="DL1757" s="76"/>
    </row>
    <row r="1758" spans="1:116" x14ac:dyDescent="0.4">
      <c r="A1758" s="12"/>
      <c r="B1758" s="319"/>
      <c r="C1758" s="319"/>
      <c r="D1758" s="317" t="s">
        <v>518</v>
      </c>
      <c r="E1758" s="317" t="str">
        <f t="shared" si="2427"/>
        <v>1758 SPLIT-SV-VR</v>
      </c>
      <c r="G1758" s="95" t="s">
        <v>241</v>
      </c>
      <c r="H1758" s="12"/>
      <c r="I1758" s="60"/>
      <c r="J1758" s="60"/>
      <c r="K1758" s="12"/>
      <c r="L1758" s="12"/>
      <c r="M1758" s="12"/>
      <c r="N1758" s="12"/>
      <c r="O1758" s="12"/>
      <c r="P1758" s="12"/>
      <c r="R1758" s="13"/>
      <c r="S1758" s="76"/>
      <c r="T1758" s="76"/>
      <c r="U1758" s="76"/>
      <c r="V1758" s="76"/>
      <c r="W1758" s="76"/>
      <c r="X1758" s="76"/>
      <c r="Y1758" s="76"/>
      <c r="Z1758" s="76"/>
      <c r="AA1758" s="76"/>
      <c r="AB1758" s="76"/>
      <c r="AC1758" s="76"/>
      <c r="AD1758" s="76"/>
      <c r="AE1758" s="76"/>
      <c r="AF1758" s="76"/>
      <c r="AG1758" s="76"/>
      <c r="AH1758" s="76"/>
      <c r="AI1758" s="76"/>
      <c r="AJ1758" s="76"/>
      <c r="AK1758" s="76"/>
      <c r="AL1758" s="76"/>
      <c r="AM1758" s="76"/>
      <c r="AN1758" s="76"/>
      <c r="AO1758" s="76"/>
      <c r="AP1758" s="76"/>
      <c r="AQ1758" s="76"/>
      <c r="AR1758" s="76"/>
      <c r="AS1758" s="76"/>
      <c r="AT1758" s="76"/>
      <c r="AU1758" s="76"/>
      <c r="AV1758" s="76"/>
      <c r="AW1758" s="76"/>
      <c r="AX1758" s="76"/>
      <c r="AY1758" s="76"/>
      <c r="AZ1758" s="76"/>
      <c r="BA1758" s="76"/>
      <c r="BB1758" s="76"/>
      <c r="BC1758" s="76"/>
      <c r="BD1758" s="76"/>
      <c r="BE1758" s="76"/>
      <c r="BF1758" s="76"/>
      <c r="BG1758" s="76"/>
      <c r="BH1758" s="76"/>
      <c r="BI1758" s="76"/>
      <c r="BJ1758" s="76"/>
      <c r="BK1758" s="76"/>
      <c r="BL1758" s="76"/>
      <c r="BM1758" s="76"/>
      <c r="BN1758" s="76"/>
      <c r="BO1758" s="76"/>
      <c r="BP1758" s="76"/>
      <c r="BQ1758" s="76"/>
      <c r="BR1758" s="76"/>
      <c r="BS1758" s="76"/>
      <c r="BT1758" s="76"/>
      <c r="BU1758" s="76"/>
      <c r="BV1758" s="76"/>
      <c r="BW1758" s="76"/>
      <c r="BX1758" s="76"/>
      <c r="BY1758" s="76"/>
      <c r="BZ1758" s="76"/>
      <c r="CA1758" s="76"/>
      <c r="CB1758" s="76"/>
      <c r="CC1758" s="76"/>
      <c r="CD1758" s="76"/>
      <c r="CE1758" s="76"/>
      <c r="CF1758" s="76"/>
      <c r="CG1758" s="76"/>
      <c r="CH1758" s="76"/>
      <c r="CI1758" s="76"/>
      <c r="CJ1758" s="76"/>
      <c r="CK1758" s="76"/>
      <c r="CL1758" s="76"/>
      <c r="CN1758" s="76"/>
      <c r="CO1758" s="76"/>
      <c r="CP1758" s="76"/>
      <c r="CQ1758" s="76"/>
      <c r="CR1758" s="76"/>
      <c r="CS1758" s="76"/>
      <c r="CT1758" s="76"/>
      <c r="CU1758" s="76"/>
      <c r="CV1758" s="76"/>
      <c r="CW1758" s="76"/>
      <c r="CX1758" s="76"/>
      <c r="CY1758" s="76"/>
      <c r="CZ1758" s="76"/>
      <c r="DA1758" s="76"/>
      <c r="DB1758" s="76"/>
      <c r="DC1758" s="76"/>
      <c r="DD1758" s="76"/>
      <c r="DE1758" s="76"/>
      <c r="DF1758" s="76"/>
      <c r="DG1758" s="76"/>
      <c r="DH1758" s="76"/>
      <c r="DI1758" s="76"/>
      <c r="DJ1758" s="76"/>
      <c r="DK1758" s="76"/>
      <c r="DL1758" s="76"/>
    </row>
    <row r="1759" spans="1:116" x14ac:dyDescent="0.4">
      <c r="A1759" s="12"/>
      <c r="B1759" s="319"/>
      <c r="C1759" s="319"/>
      <c r="D1759" s="317" t="s">
        <v>518</v>
      </c>
      <c r="E1759" s="317" t="str">
        <f t="shared" si="2427"/>
        <v>1759 SPLIT-SV-VR</v>
      </c>
      <c r="G1759" s="158" t="str">
        <f>G1755</f>
        <v>Product A</v>
      </c>
      <c r="H1759" s="12"/>
      <c r="I1759" s="60"/>
      <c r="J1759" s="60"/>
      <c r="K1759" s="53">
        <f ca="1">SUMIF($3:$3,K$2,1759:1759)</f>
        <v>3000000</v>
      </c>
      <c r="L1759" s="53">
        <f ca="1">SUMIF($3:$3,L$2,1759:1759)</f>
        <v>3000000</v>
      </c>
      <c r="M1759" s="53">
        <f ca="1">SUMIF($3:$3,M$2,1759:1759)</f>
        <v>3000000</v>
      </c>
      <c r="N1759" s="53">
        <f ca="1">SUMIF($3:$3,N$2,1759:1759)</f>
        <v>3000000</v>
      </c>
      <c r="O1759" s="53">
        <f ca="1">SUMIF($3:$3,O$2,1759:1759)</f>
        <v>3000000</v>
      </c>
      <c r="P1759" s="53">
        <f ca="1">SUMIF($3:$3,P$2,1759:1759)</f>
        <v>3000000</v>
      </c>
      <c r="R1759" s="13"/>
      <c r="S1759" s="80">
        <f ca="1">S1751*S1755</f>
        <v>250000</v>
      </c>
      <c r="T1759" s="80">
        <f t="shared" ref="T1759:CE1759" ca="1" si="2430">T1751*T1755</f>
        <v>250000</v>
      </c>
      <c r="U1759" s="80">
        <f t="shared" ca="1" si="2430"/>
        <v>250000</v>
      </c>
      <c r="V1759" s="80">
        <f t="shared" ca="1" si="2430"/>
        <v>250000</v>
      </c>
      <c r="W1759" s="80">
        <f t="shared" ca="1" si="2430"/>
        <v>250000</v>
      </c>
      <c r="X1759" s="80">
        <f t="shared" ca="1" si="2430"/>
        <v>250000</v>
      </c>
      <c r="Y1759" s="80">
        <f t="shared" ca="1" si="2430"/>
        <v>250000</v>
      </c>
      <c r="Z1759" s="80">
        <f t="shared" ca="1" si="2430"/>
        <v>250000</v>
      </c>
      <c r="AA1759" s="80">
        <f t="shared" ca="1" si="2430"/>
        <v>250000</v>
      </c>
      <c r="AB1759" s="80">
        <f t="shared" ca="1" si="2430"/>
        <v>250000</v>
      </c>
      <c r="AC1759" s="80">
        <f t="shared" ca="1" si="2430"/>
        <v>250000</v>
      </c>
      <c r="AD1759" s="80">
        <f t="shared" ca="1" si="2430"/>
        <v>250000</v>
      </c>
      <c r="AE1759" s="80">
        <f t="shared" ca="1" si="2430"/>
        <v>250000</v>
      </c>
      <c r="AF1759" s="80">
        <f t="shared" ca="1" si="2430"/>
        <v>250000</v>
      </c>
      <c r="AG1759" s="80">
        <f t="shared" ca="1" si="2430"/>
        <v>250000</v>
      </c>
      <c r="AH1759" s="80">
        <f t="shared" ca="1" si="2430"/>
        <v>250000</v>
      </c>
      <c r="AI1759" s="80">
        <f t="shared" ca="1" si="2430"/>
        <v>250000</v>
      </c>
      <c r="AJ1759" s="80">
        <f t="shared" ca="1" si="2430"/>
        <v>250000</v>
      </c>
      <c r="AK1759" s="80">
        <f t="shared" ca="1" si="2430"/>
        <v>250000</v>
      </c>
      <c r="AL1759" s="80">
        <f t="shared" ca="1" si="2430"/>
        <v>250000</v>
      </c>
      <c r="AM1759" s="80">
        <f t="shared" ca="1" si="2430"/>
        <v>250000</v>
      </c>
      <c r="AN1759" s="80">
        <f t="shared" ca="1" si="2430"/>
        <v>250000</v>
      </c>
      <c r="AO1759" s="80">
        <f t="shared" ca="1" si="2430"/>
        <v>250000</v>
      </c>
      <c r="AP1759" s="80">
        <f t="shared" ca="1" si="2430"/>
        <v>250000</v>
      </c>
      <c r="AQ1759" s="80">
        <f t="shared" ca="1" si="2430"/>
        <v>250000</v>
      </c>
      <c r="AR1759" s="80">
        <f t="shared" ca="1" si="2430"/>
        <v>250000</v>
      </c>
      <c r="AS1759" s="80">
        <f t="shared" ca="1" si="2430"/>
        <v>250000</v>
      </c>
      <c r="AT1759" s="80">
        <f t="shared" ca="1" si="2430"/>
        <v>250000</v>
      </c>
      <c r="AU1759" s="80">
        <f t="shared" ca="1" si="2430"/>
        <v>250000</v>
      </c>
      <c r="AV1759" s="80">
        <f t="shared" ca="1" si="2430"/>
        <v>250000</v>
      </c>
      <c r="AW1759" s="80">
        <f t="shared" ca="1" si="2430"/>
        <v>250000</v>
      </c>
      <c r="AX1759" s="80">
        <f t="shared" ca="1" si="2430"/>
        <v>250000</v>
      </c>
      <c r="AY1759" s="80">
        <f t="shared" ca="1" si="2430"/>
        <v>250000</v>
      </c>
      <c r="AZ1759" s="80">
        <f t="shared" ca="1" si="2430"/>
        <v>250000</v>
      </c>
      <c r="BA1759" s="80">
        <f t="shared" ca="1" si="2430"/>
        <v>250000</v>
      </c>
      <c r="BB1759" s="80">
        <f t="shared" ca="1" si="2430"/>
        <v>250000</v>
      </c>
      <c r="BC1759" s="80">
        <f t="shared" ca="1" si="2430"/>
        <v>250000</v>
      </c>
      <c r="BD1759" s="80">
        <f t="shared" ca="1" si="2430"/>
        <v>250000</v>
      </c>
      <c r="BE1759" s="80">
        <f t="shared" ca="1" si="2430"/>
        <v>250000</v>
      </c>
      <c r="BF1759" s="80">
        <f t="shared" ca="1" si="2430"/>
        <v>250000</v>
      </c>
      <c r="BG1759" s="80">
        <f t="shared" ca="1" si="2430"/>
        <v>250000</v>
      </c>
      <c r="BH1759" s="80">
        <f t="shared" ca="1" si="2430"/>
        <v>250000</v>
      </c>
      <c r="BI1759" s="80">
        <f t="shared" ca="1" si="2430"/>
        <v>250000</v>
      </c>
      <c r="BJ1759" s="80">
        <f t="shared" ca="1" si="2430"/>
        <v>250000</v>
      </c>
      <c r="BK1759" s="80">
        <f t="shared" ca="1" si="2430"/>
        <v>250000</v>
      </c>
      <c r="BL1759" s="80">
        <f t="shared" ca="1" si="2430"/>
        <v>250000</v>
      </c>
      <c r="BM1759" s="80">
        <f t="shared" ca="1" si="2430"/>
        <v>250000</v>
      </c>
      <c r="BN1759" s="80">
        <f t="shared" ca="1" si="2430"/>
        <v>250000</v>
      </c>
      <c r="BO1759" s="80">
        <f t="shared" ca="1" si="2430"/>
        <v>250000</v>
      </c>
      <c r="BP1759" s="80">
        <f t="shared" ca="1" si="2430"/>
        <v>250000</v>
      </c>
      <c r="BQ1759" s="80">
        <f t="shared" ca="1" si="2430"/>
        <v>250000</v>
      </c>
      <c r="BR1759" s="80">
        <f t="shared" ca="1" si="2430"/>
        <v>250000</v>
      </c>
      <c r="BS1759" s="80">
        <f t="shared" ca="1" si="2430"/>
        <v>250000</v>
      </c>
      <c r="BT1759" s="80">
        <f t="shared" ca="1" si="2430"/>
        <v>250000</v>
      </c>
      <c r="BU1759" s="80">
        <f t="shared" ca="1" si="2430"/>
        <v>250000</v>
      </c>
      <c r="BV1759" s="80">
        <f t="shared" ca="1" si="2430"/>
        <v>250000</v>
      </c>
      <c r="BW1759" s="80">
        <f t="shared" ca="1" si="2430"/>
        <v>250000</v>
      </c>
      <c r="BX1759" s="80">
        <f t="shared" ca="1" si="2430"/>
        <v>250000</v>
      </c>
      <c r="BY1759" s="80">
        <f t="shared" ca="1" si="2430"/>
        <v>250000</v>
      </c>
      <c r="BZ1759" s="80">
        <f t="shared" ca="1" si="2430"/>
        <v>250000</v>
      </c>
      <c r="CA1759" s="80">
        <f t="shared" ca="1" si="2430"/>
        <v>250000</v>
      </c>
      <c r="CB1759" s="80">
        <f t="shared" ca="1" si="2430"/>
        <v>250000</v>
      </c>
      <c r="CC1759" s="80">
        <f t="shared" ca="1" si="2430"/>
        <v>250000</v>
      </c>
      <c r="CD1759" s="80">
        <f t="shared" ca="1" si="2430"/>
        <v>250000</v>
      </c>
      <c r="CE1759" s="80">
        <f t="shared" ca="1" si="2430"/>
        <v>250000</v>
      </c>
      <c r="CF1759" s="80">
        <f t="shared" ref="CF1759:CL1759" ca="1" si="2431">CF1751*CF1755</f>
        <v>250000</v>
      </c>
      <c r="CG1759" s="80">
        <f t="shared" ca="1" si="2431"/>
        <v>250000</v>
      </c>
      <c r="CH1759" s="80">
        <f t="shared" ca="1" si="2431"/>
        <v>250000</v>
      </c>
      <c r="CI1759" s="80">
        <f t="shared" ca="1" si="2431"/>
        <v>250000</v>
      </c>
      <c r="CJ1759" s="80">
        <f t="shared" ca="1" si="2431"/>
        <v>250000</v>
      </c>
      <c r="CK1759" s="80">
        <f t="shared" ca="1" si="2431"/>
        <v>250000</v>
      </c>
      <c r="CL1759" s="80">
        <f t="shared" ca="1" si="2431"/>
        <v>250000</v>
      </c>
      <c r="CN1759" s="80"/>
      <c r="CO1759" s="80" t="e">
        <f t="shared" ref="CO1759:DL1759" ca="1" si="2432">CO1751*CO1755</f>
        <v>#N/A</v>
      </c>
      <c r="CP1759" s="80" t="e">
        <f t="shared" ca="1" si="2432"/>
        <v>#N/A</v>
      </c>
      <c r="CQ1759" s="80" t="e">
        <f t="shared" ca="1" si="2432"/>
        <v>#N/A</v>
      </c>
      <c r="CR1759" s="80" t="e">
        <f t="shared" ca="1" si="2432"/>
        <v>#N/A</v>
      </c>
      <c r="CS1759" s="80" t="e">
        <f t="shared" ca="1" si="2432"/>
        <v>#N/A</v>
      </c>
      <c r="CT1759" s="80" t="e">
        <f t="shared" ca="1" si="2432"/>
        <v>#N/A</v>
      </c>
      <c r="CU1759" s="80" t="e">
        <f t="shared" ca="1" si="2432"/>
        <v>#N/A</v>
      </c>
      <c r="CV1759" s="80" t="e">
        <f t="shared" ca="1" si="2432"/>
        <v>#N/A</v>
      </c>
      <c r="CW1759" s="80" t="e">
        <f t="shared" ca="1" si="2432"/>
        <v>#N/A</v>
      </c>
      <c r="CX1759" s="80" t="e">
        <f t="shared" ca="1" si="2432"/>
        <v>#N/A</v>
      </c>
      <c r="CY1759" s="80" t="e">
        <f t="shared" ca="1" si="2432"/>
        <v>#N/A</v>
      </c>
      <c r="CZ1759" s="80" t="e">
        <f t="shared" ca="1" si="2432"/>
        <v>#N/A</v>
      </c>
      <c r="DA1759" s="80" t="e">
        <f t="shared" ca="1" si="2432"/>
        <v>#N/A</v>
      </c>
      <c r="DB1759" s="80" t="e">
        <f t="shared" ca="1" si="2432"/>
        <v>#N/A</v>
      </c>
      <c r="DC1759" s="80" t="e">
        <f t="shared" ca="1" si="2432"/>
        <v>#N/A</v>
      </c>
      <c r="DD1759" s="80" t="e">
        <f t="shared" ca="1" si="2432"/>
        <v>#N/A</v>
      </c>
      <c r="DE1759" s="80" t="e">
        <f t="shared" ca="1" si="2432"/>
        <v>#N/A</v>
      </c>
      <c r="DF1759" s="80" t="e">
        <f t="shared" ca="1" si="2432"/>
        <v>#N/A</v>
      </c>
      <c r="DG1759" s="80" t="e">
        <f t="shared" ca="1" si="2432"/>
        <v>#N/A</v>
      </c>
      <c r="DH1759" s="80" t="e">
        <f t="shared" ca="1" si="2432"/>
        <v>#N/A</v>
      </c>
      <c r="DI1759" s="80" t="e">
        <f t="shared" ca="1" si="2432"/>
        <v>#N/A</v>
      </c>
      <c r="DJ1759" s="80" t="e">
        <f t="shared" ca="1" si="2432"/>
        <v>#N/A</v>
      </c>
      <c r="DK1759" s="80" t="e">
        <f t="shared" ca="1" si="2432"/>
        <v>#N/A</v>
      </c>
      <c r="DL1759" s="80" t="e">
        <f t="shared" ca="1" si="2432"/>
        <v>#N/A</v>
      </c>
    </row>
    <row r="1760" spans="1:116" x14ac:dyDescent="0.4">
      <c r="A1760" s="12"/>
      <c r="B1760" s="319"/>
      <c r="C1760" s="319"/>
      <c r="D1760" s="317" t="s">
        <v>518</v>
      </c>
      <c r="E1760" s="317" t="str">
        <f t="shared" si="2427"/>
        <v>1760 SPLIT-SV-VR</v>
      </c>
      <c r="G1760" s="158" t="str">
        <f>G1756</f>
        <v>Product B</v>
      </c>
      <c r="H1760" s="12"/>
      <c r="I1760" s="60"/>
      <c r="J1760" s="60"/>
      <c r="K1760" s="238">
        <f ca="1">SUMIF($3:$3,K$2,1760:1760)</f>
        <v>6000000</v>
      </c>
      <c r="L1760" s="238">
        <f ca="1">SUMIF($3:$3,L$2,1760:1760)</f>
        <v>6000000</v>
      </c>
      <c r="M1760" s="238">
        <f ca="1">SUMIF($3:$3,M$2,1760:1760)</f>
        <v>6000000</v>
      </c>
      <c r="N1760" s="238">
        <f ca="1">SUMIF($3:$3,N$2,1760:1760)</f>
        <v>6000000</v>
      </c>
      <c r="O1760" s="238">
        <f ca="1">SUMIF($3:$3,O$2,1760:1760)</f>
        <v>6000000</v>
      </c>
      <c r="P1760" s="238">
        <f ca="1">SUMIF($3:$3,P$2,1760:1760)</f>
        <v>6000000</v>
      </c>
      <c r="R1760" s="13"/>
      <c r="S1760" s="80">
        <f ca="1">S1752*S1756</f>
        <v>500000</v>
      </c>
      <c r="T1760" s="80">
        <f t="shared" ref="T1760:CE1760" ca="1" si="2433">T1752*T1756</f>
        <v>500000</v>
      </c>
      <c r="U1760" s="80">
        <f t="shared" ca="1" si="2433"/>
        <v>500000</v>
      </c>
      <c r="V1760" s="80">
        <f t="shared" ca="1" si="2433"/>
        <v>500000</v>
      </c>
      <c r="W1760" s="80">
        <f t="shared" ca="1" si="2433"/>
        <v>500000</v>
      </c>
      <c r="X1760" s="80">
        <f t="shared" ca="1" si="2433"/>
        <v>500000</v>
      </c>
      <c r="Y1760" s="80">
        <f t="shared" ca="1" si="2433"/>
        <v>500000</v>
      </c>
      <c r="Z1760" s="80">
        <f t="shared" ca="1" si="2433"/>
        <v>500000</v>
      </c>
      <c r="AA1760" s="80">
        <f t="shared" ca="1" si="2433"/>
        <v>500000</v>
      </c>
      <c r="AB1760" s="80">
        <f t="shared" ca="1" si="2433"/>
        <v>500000</v>
      </c>
      <c r="AC1760" s="80">
        <f t="shared" ca="1" si="2433"/>
        <v>500000</v>
      </c>
      <c r="AD1760" s="80">
        <f t="shared" ca="1" si="2433"/>
        <v>500000</v>
      </c>
      <c r="AE1760" s="80">
        <f t="shared" ca="1" si="2433"/>
        <v>500000</v>
      </c>
      <c r="AF1760" s="80">
        <f t="shared" ca="1" si="2433"/>
        <v>500000</v>
      </c>
      <c r="AG1760" s="80">
        <f t="shared" ca="1" si="2433"/>
        <v>500000</v>
      </c>
      <c r="AH1760" s="80">
        <f t="shared" ca="1" si="2433"/>
        <v>500000</v>
      </c>
      <c r="AI1760" s="80">
        <f t="shared" ca="1" si="2433"/>
        <v>500000</v>
      </c>
      <c r="AJ1760" s="80">
        <f t="shared" ca="1" si="2433"/>
        <v>500000</v>
      </c>
      <c r="AK1760" s="80">
        <f t="shared" ca="1" si="2433"/>
        <v>500000</v>
      </c>
      <c r="AL1760" s="80">
        <f t="shared" ca="1" si="2433"/>
        <v>500000</v>
      </c>
      <c r="AM1760" s="80">
        <f t="shared" ca="1" si="2433"/>
        <v>500000</v>
      </c>
      <c r="AN1760" s="80">
        <f t="shared" ca="1" si="2433"/>
        <v>500000</v>
      </c>
      <c r="AO1760" s="80">
        <f t="shared" ca="1" si="2433"/>
        <v>500000</v>
      </c>
      <c r="AP1760" s="80">
        <f t="shared" ca="1" si="2433"/>
        <v>500000</v>
      </c>
      <c r="AQ1760" s="80">
        <f t="shared" ca="1" si="2433"/>
        <v>500000</v>
      </c>
      <c r="AR1760" s="80">
        <f t="shared" ca="1" si="2433"/>
        <v>500000</v>
      </c>
      <c r="AS1760" s="80">
        <f t="shared" ca="1" si="2433"/>
        <v>500000</v>
      </c>
      <c r="AT1760" s="80">
        <f t="shared" ca="1" si="2433"/>
        <v>500000</v>
      </c>
      <c r="AU1760" s="80">
        <f t="shared" ca="1" si="2433"/>
        <v>500000</v>
      </c>
      <c r="AV1760" s="80">
        <f t="shared" ca="1" si="2433"/>
        <v>500000</v>
      </c>
      <c r="AW1760" s="80">
        <f t="shared" ca="1" si="2433"/>
        <v>500000</v>
      </c>
      <c r="AX1760" s="80">
        <f t="shared" ca="1" si="2433"/>
        <v>500000</v>
      </c>
      <c r="AY1760" s="80">
        <f t="shared" ca="1" si="2433"/>
        <v>500000</v>
      </c>
      <c r="AZ1760" s="80">
        <f t="shared" ca="1" si="2433"/>
        <v>500000</v>
      </c>
      <c r="BA1760" s="80">
        <f t="shared" ca="1" si="2433"/>
        <v>500000</v>
      </c>
      <c r="BB1760" s="80">
        <f t="shared" ca="1" si="2433"/>
        <v>500000</v>
      </c>
      <c r="BC1760" s="80">
        <f t="shared" ca="1" si="2433"/>
        <v>500000</v>
      </c>
      <c r="BD1760" s="80">
        <f t="shared" ca="1" si="2433"/>
        <v>500000</v>
      </c>
      <c r="BE1760" s="80">
        <f t="shared" ca="1" si="2433"/>
        <v>500000</v>
      </c>
      <c r="BF1760" s="80">
        <f t="shared" ca="1" si="2433"/>
        <v>500000</v>
      </c>
      <c r="BG1760" s="80">
        <f t="shared" ca="1" si="2433"/>
        <v>500000</v>
      </c>
      <c r="BH1760" s="80">
        <f t="shared" ca="1" si="2433"/>
        <v>500000</v>
      </c>
      <c r="BI1760" s="80">
        <f t="shared" ca="1" si="2433"/>
        <v>500000</v>
      </c>
      <c r="BJ1760" s="80">
        <f t="shared" ca="1" si="2433"/>
        <v>500000</v>
      </c>
      <c r="BK1760" s="80">
        <f t="shared" ca="1" si="2433"/>
        <v>500000</v>
      </c>
      <c r="BL1760" s="80">
        <f t="shared" ca="1" si="2433"/>
        <v>500000</v>
      </c>
      <c r="BM1760" s="80">
        <f t="shared" ca="1" si="2433"/>
        <v>500000</v>
      </c>
      <c r="BN1760" s="80">
        <f t="shared" ca="1" si="2433"/>
        <v>500000</v>
      </c>
      <c r="BO1760" s="80">
        <f t="shared" ca="1" si="2433"/>
        <v>500000</v>
      </c>
      <c r="BP1760" s="80">
        <f t="shared" ca="1" si="2433"/>
        <v>500000</v>
      </c>
      <c r="BQ1760" s="80">
        <f t="shared" ca="1" si="2433"/>
        <v>500000</v>
      </c>
      <c r="BR1760" s="80">
        <f t="shared" ca="1" si="2433"/>
        <v>500000</v>
      </c>
      <c r="BS1760" s="80">
        <f t="shared" ca="1" si="2433"/>
        <v>500000</v>
      </c>
      <c r="BT1760" s="80">
        <f t="shared" ca="1" si="2433"/>
        <v>500000</v>
      </c>
      <c r="BU1760" s="80">
        <f t="shared" ca="1" si="2433"/>
        <v>500000</v>
      </c>
      <c r="BV1760" s="80">
        <f t="shared" ca="1" si="2433"/>
        <v>500000</v>
      </c>
      <c r="BW1760" s="80">
        <f t="shared" ca="1" si="2433"/>
        <v>500000</v>
      </c>
      <c r="BX1760" s="80">
        <f t="shared" ca="1" si="2433"/>
        <v>500000</v>
      </c>
      <c r="BY1760" s="80">
        <f t="shared" ca="1" si="2433"/>
        <v>500000</v>
      </c>
      <c r="BZ1760" s="80">
        <f t="shared" ca="1" si="2433"/>
        <v>500000</v>
      </c>
      <c r="CA1760" s="80">
        <f t="shared" ca="1" si="2433"/>
        <v>500000</v>
      </c>
      <c r="CB1760" s="80">
        <f t="shared" ca="1" si="2433"/>
        <v>500000</v>
      </c>
      <c r="CC1760" s="80">
        <f t="shared" ca="1" si="2433"/>
        <v>500000</v>
      </c>
      <c r="CD1760" s="80">
        <f t="shared" ca="1" si="2433"/>
        <v>500000</v>
      </c>
      <c r="CE1760" s="80">
        <f t="shared" ca="1" si="2433"/>
        <v>500000</v>
      </c>
      <c r="CF1760" s="80">
        <f t="shared" ref="CF1760:CL1760" ca="1" si="2434">CF1752*CF1756</f>
        <v>500000</v>
      </c>
      <c r="CG1760" s="80">
        <f t="shared" ca="1" si="2434"/>
        <v>500000</v>
      </c>
      <c r="CH1760" s="80">
        <f t="shared" ca="1" si="2434"/>
        <v>500000</v>
      </c>
      <c r="CI1760" s="80">
        <f t="shared" ca="1" si="2434"/>
        <v>500000</v>
      </c>
      <c r="CJ1760" s="80">
        <f t="shared" ca="1" si="2434"/>
        <v>500000</v>
      </c>
      <c r="CK1760" s="80">
        <f t="shared" ca="1" si="2434"/>
        <v>500000</v>
      </c>
      <c r="CL1760" s="80">
        <f t="shared" ca="1" si="2434"/>
        <v>500000</v>
      </c>
      <c r="CN1760" s="80"/>
      <c r="CO1760" s="80" t="e">
        <f t="shared" ref="CO1760:DL1760" ca="1" si="2435">CO1752*CO1756</f>
        <v>#N/A</v>
      </c>
      <c r="CP1760" s="80" t="e">
        <f t="shared" ca="1" si="2435"/>
        <v>#N/A</v>
      </c>
      <c r="CQ1760" s="80" t="e">
        <f t="shared" ca="1" si="2435"/>
        <v>#N/A</v>
      </c>
      <c r="CR1760" s="80" t="e">
        <f t="shared" ca="1" si="2435"/>
        <v>#N/A</v>
      </c>
      <c r="CS1760" s="80" t="e">
        <f t="shared" ca="1" si="2435"/>
        <v>#N/A</v>
      </c>
      <c r="CT1760" s="80" t="e">
        <f t="shared" ca="1" si="2435"/>
        <v>#N/A</v>
      </c>
      <c r="CU1760" s="80" t="e">
        <f t="shared" ca="1" si="2435"/>
        <v>#N/A</v>
      </c>
      <c r="CV1760" s="80" t="e">
        <f t="shared" ca="1" si="2435"/>
        <v>#N/A</v>
      </c>
      <c r="CW1760" s="80" t="e">
        <f t="shared" ca="1" si="2435"/>
        <v>#N/A</v>
      </c>
      <c r="CX1760" s="80" t="e">
        <f t="shared" ca="1" si="2435"/>
        <v>#N/A</v>
      </c>
      <c r="CY1760" s="80" t="e">
        <f t="shared" ca="1" si="2435"/>
        <v>#N/A</v>
      </c>
      <c r="CZ1760" s="80" t="e">
        <f t="shared" ca="1" si="2435"/>
        <v>#N/A</v>
      </c>
      <c r="DA1760" s="80" t="e">
        <f t="shared" ca="1" si="2435"/>
        <v>#N/A</v>
      </c>
      <c r="DB1760" s="80" t="e">
        <f t="shared" ca="1" si="2435"/>
        <v>#N/A</v>
      </c>
      <c r="DC1760" s="80" t="e">
        <f t="shared" ca="1" si="2435"/>
        <v>#N/A</v>
      </c>
      <c r="DD1760" s="80" t="e">
        <f t="shared" ca="1" si="2435"/>
        <v>#N/A</v>
      </c>
      <c r="DE1760" s="80" t="e">
        <f t="shared" ca="1" si="2435"/>
        <v>#N/A</v>
      </c>
      <c r="DF1760" s="80" t="e">
        <f t="shared" ca="1" si="2435"/>
        <v>#N/A</v>
      </c>
      <c r="DG1760" s="80" t="e">
        <f t="shared" ca="1" si="2435"/>
        <v>#N/A</v>
      </c>
      <c r="DH1760" s="80" t="e">
        <f t="shared" ca="1" si="2435"/>
        <v>#N/A</v>
      </c>
      <c r="DI1760" s="80" t="e">
        <f t="shared" ca="1" si="2435"/>
        <v>#N/A</v>
      </c>
      <c r="DJ1760" s="80" t="e">
        <f t="shared" ca="1" si="2435"/>
        <v>#N/A</v>
      </c>
      <c r="DK1760" s="80" t="e">
        <f t="shared" ca="1" si="2435"/>
        <v>#N/A</v>
      </c>
      <c r="DL1760" s="80" t="e">
        <f t="shared" ca="1" si="2435"/>
        <v>#N/A</v>
      </c>
    </row>
    <row r="1761" spans="1:116" x14ac:dyDescent="0.4">
      <c r="B1761" s="317"/>
      <c r="C1761" s="317" t="s">
        <v>198</v>
      </c>
      <c r="D1761" s="317" t="s">
        <v>518</v>
      </c>
      <c r="E1761" s="317" t="str">
        <f t="shared" si="2426"/>
        <v>1761 SPLIT-SV-VR</v>
      </c>
      <c r="G1761" s="126" t="str">
        <f>"Total revenue - "&amp;G1734</f>
        <v>Total revenue - Surgical procedures</v>
      </c>
      <c r="H1761" s="12"/>
      <c r="I1761" s="60"/>
      <c r="J1761" s="60"/>
      <c r="K1761" s="33">
        <f ca="1">SUMIF($3:$3,K$2,1761:1761)</f>
        <v>9000000</v>
      </c>
      <c r="L1761" s="33">
        <f ca="1">SUMIF($3:$3,L$2,1761:1761)</f>
        <v>9000000</v>
      </c>
      <c r="M1761" s="33">
        <f ca="1">SUMIF($3:$3,M$2,1761:1761)</f>
        <v>9000000</v>
      </c>
      <c r="N1761" s="33">
        <f ca="1">SUMIF($3:$3,N$2,1761:1761)</f>
        <v>9000000</v>
      </c>
      <c r="O1761" s="33">
        <f ca="1">SUMIF($3:$3,O$2,1761:1761)</f>
        <v>9000000</v>
      </c>
      <c r="P1761" s="33">
        <f ca="1">SUMIF($3:$3,P$2,1761:1761)</f>
        <v>9000000</v>
      </c>
      <c r="R1761" s="15"/>
      <c r="S1761" s="148">
        <f ca="1">SUM(S1759:S1760)</f>
        <v>750000</v>
      </c>
      <c r="T1761" s="148">
        <f t="shared" ref="T1761:CE1761" ca="1" si="2436">SUM(T1759:T1760)</f>
        <v>750000</v>
      </c>
      <c r="U1761" s="148">
        <f t="shared" ca="1" si="2436"/>
        <v>750000</v>
      </c>
      <c r="V1761" s="148">
        <f t="shared" ca="1" si="2436"/>
        <v>750000</v>
      </c>
      <c r="W1761" s="148">
        <f t="shared" ca="1" si="2436"/>
        <v>750000</v>
      </c>
      <c r="X1761" s="148">
        <f t="shared" ca="1" si="2436"/>
        <v>750000</v>
      </c>
      <c r="Y1761" s="148">
        <f t="shared" ca="1" si="2436"/>
        <v>750000</v>
      </c>
      <c r="Z1761" s="148">
        <f t="shared" ca="1" si="2436"/>
        <v>750000</v>
      </c>
      <c r="AA1761" s="148">
        <f t="shared" ca="1" si="2436"/>
        <v>750000</v>
      </c>
      <c r="AB1761" s="148">
        <f t="shared" ca="1" si="2436"/>
        <v>750000</v>
      </c>
      <c r="AC1761" s="148">
        <f t="shared" ca="1" si="2436"/>
        <v>750000</v>
      </c>
      <c r="AD1761" s="148">
        <f t="shared" ca="1" si="2436"/>
        <v>750000</v>
      </c>
      <c r="AE1761" s="148">
        <f t="shared" ca="1" si="2436"/>
        <v>750000</v>
      </c>
      <c r="AF1761" s="148">
        <f t="shared" ca="1" si="2436"/>
        <v>750000</v>
      </c>
      <c r="AG1761" s="148">
        <f t="shared" ca="1" si="2436"/>
        <v>750000</v>
      </c>
      <c r="AH1761" s="148">
        <f t="shared" ca="1" si="2436"/>
        <v>750000</v>
      </c>
      <c r="AI1761" s="148">
        <f t="shared" ca="1" si="2436"/>
        <v>750000</v>
      </c>
      <c r="AJ1761" s="148">
        <f t="shared" ca="1" si="2436"/>
        <v>750000</v>
      </c>
      <c r="AK1761" s="148">
        <f t="shared" ca="1" si="2436"/>
        <v>750000</v>
      </c>
      <c r="AL1761" s="148">
        <f t="shared" ca="1" si="2436"/>
        <v>750000</v>
      </c>
      <c r="AM1761" s="148">
        <f t="shared" ca="1" si="2436"/>
        <v>750000</v>
      </c>
      <c r="AN1761" s="148">
        <f t="shared" ca="1" si="2436"/>
        <v>750000</v>
      </c>
      <c r="AO1761" s="148">
        <f t="shared" ca="1" si="2436"/>
        <v>750000</v>
      </c>
      <c r="AP1761" s="148">
        <f t="shared" ca="1" si="2436"/>
        <v>750000</v>
      </c>
      <c r="AQ1761" s="148">
        <f t="shared" ca="1" si="2436"/>
        <v>750000</v>
      </c>
      <c r="AR1761" s="148">
        <f t="shared" ca="1" si="2436"/>
        <v>750000</v>
      </c>
      <c r="AS1761" s="148">
        <f t="shared" ca="1" si="2436"/>
        <v>750000</v>
      </c>
      <c r="AT1761" s="148">
        <f t="shared" ca="1" si="2436"/>
        <v>750000</v>
      </c>
      <c r="AU1761" s="148">
        <f t="shared" ca="1" si="2436"/>
        <v>750000</v>
      </c>
      <c r="AV1761" s="148">
        <f t="shared" ca="1" si="2436"/>
        <v>750000</v>
      </c>
      <c r="AW1761" s="148">
        <f t="shared" ca="1" si="2436"/>
        <v>750000</v>
      </c>
      <c r="AX1761" s="148">
        <f t="shared" ca="1" si="2436"/>
        <v>750000</v>
      </c>
      <c r="AY1761" s="148">
        <f t="shared" ca="1" si="2436"/>
        <v>750000</v>
      </c>
      <c r="AZ1761" s="148">
        <f t="shared" ca="1" si="2436"/>
        <v>750000</v>
      </c>
      <c r="BA1761" s="148">
        <f t="shared" ca="1" si="2436"/>
        <v>750000</v>
      </c>
      <c r="BB1761" s="148">
        <f t="shared" ca="1" si="2436"/>
        <v>750000</v>
      </c>
      <c r="BC1761" s="148">
        <f t="shared" ca="1" si="2436"/>
        <v>750000</v>
      </c>
      <c r="BD1761" s="148">
        <f t="shared" ca="1" si="2436"/>
        <v>750000</v>
      </c>
      <c r="BE1761" s="148">
        <f t="shared" ca="1" si="2436"/>
        <v>750000</v>
      </c>
      <c r="BF1761" s="148">
        <f t="shared" ca="1" si="2436"/>
        <v>750000</v>
      </c>
      <c r="BG1761" s="148">
        <f t="shared" ca="1" si="2436"/>
        <v>750000</v>
      </c>
      <c r="BH1761" s="148">
        <f t="shared" ca="1" si="2436"/>
        <v>750000</v>
      </c>
      <c r="BI1761" s="148">
        <f t="shared" ca="1" si="2436"/>
        <v>750000</v>
      </c>
      <c r="BJ1761" s="148">
        <f t="shared" ca="1" si="2436"/>
        <v>750000</v>
      </c>
      <c r="BK1761" s="148">
        <f t="shared" ca="1" si="2436"/>
        <v>750000</v>
      </c>
      <c r="BL1761" s="148">
        <f t="shared" ca="1" si="2436"/>
        <v>750000</v>
      </c>
      <c r="BM1761" s="148">
        <f t="shared" ca="1" si="2436"/>
        <v>750000</v>
      </c>
      <c r="BN1761" s="148">
        <f t="shared" ca="1" si="2436"/>
        <v>750000</v>
      </c>
      <c r="BO1761" s="148">
        <f t="shared" ca="1" si="2436"/>
        <v>750000</v>
      </c>
      <c r="BP1761" s="148">
        <f t="shared" ca="1" si="2436"/>
        <v>750000</v>
      </c>
      <c r="BQ1761" s="148">
        <f t="shared" ca="1" si="2436"/>
        <v>750000</v>
      </c>
      <c r="BR1761" s="148">
        <f t="shared" ca="1" si="2436"/>
        <v>750000</v>
      </c>
      <c r="BS1761" s="148">
        <f t="shared" ca="1" si="2436"/>
        <v>750000</v>
      </c>
      <c r="BT1761" s="148">
        <f t="shared" ca="1" si="2436"/>
        <v>750000</v>
      </c>
      <c r="BU1761" s="148">
        <f t="shared" ca="1" si="2436"/>
        <v>750000</v>
      </c>
      <c r="BV1761" s="148">
        <f t="shared" ca="1" si="2436"/>
        <v>750000</v>
      </c>
      <c r="BW1761" s="148">
        <f t="shared" ca="1" si="2436"/>
        <v>750000</v>
      </c>
      <c r="BX1761" s="148">
        <f t="shared" ca="1" si="2436"/>
        <v>750000</v>
      </c>
      <c r="BY1761" s="148">
        <f t="shared" ca="1" si="2436"/>
        <v>750000</v>
      </c>
      <c r="BZ1761" s="148">
        <f t="shared" ca="1" si="2436"/>
        <v>750000</v>
      </c>
      <c r="CA1761" s="148">
        <f t="shared" ca="1" si="2436"/>
        <v>750000</v>
      </c>
      <c r="CB1761" s="148">
        <f t="shared" ca="1" si="2436"/>
        <v>750000</v>
      </c>
      <c r="CC1761" s="148">
        <f t="shared" ca="1" si="2436"/>
        <v>750000</v>
      </c>
      <c r="CD1761" s="148">
        <f t="shared" ca="1" si="2436"/>
        <v>750000</v>
      </c>
      <c r="CE1761" s="148">
        <f t="shared" ca="1" si="2436"/>
        <v>750000</v>
      </c>
      <c r="CF1761" s="148">
        <f t="shared" ref="CF1761:CL1761" ca="1" si="2437">SUM(CF1759:CF1760)</f>
        <v>750000</v>
      </c>
      <c r="CG1761" s="148">
        <f t="shared" ca="1" si="2437"/>
        <v>750000</v>
      </c>
      <c r="CH1761" s="148">
        <f t="shared" ca="1" si="2437"/>
        <v>750000</v>
      </c>
      <c r="CI1761" s="148">
        <f t="shared" ca="1" si="2437"/>
        <v>750000</v>
      </c>
      <c r="CJ1761" s="148">
        <f t="shared" ca="1" si="2437"/>
        <v>750000</v>
      </c>
      <c r="CK1761" s="148">
        <f t="shared" ca="1" si="2437"/>
        <v>750000</v>
      </c>
      <c r="CL1761" s="148">
        <f t="shared" ca="1" si="2437"/>
        <v>750000</v>
      </c>
      <c r="CN1761" s="77"/>
      <c r="CO1761" s="148" t="e">
        <f t="shared" ref="CO1761:DL1761" ca="1" si="2438">SUM(CO1759:CO1760)</f>
        <v>#N/A</v>
      </c>
      <c r="CP1761" s="148" t="e">
        <f t="shared" ca="1" si="2438"/>
        <v>#N/A</v>
      </c>
      <c r="CQ1761" s="148" t="e">
        <f t="shared" ca="1" si="2438"/>
        <v>#N/A</v>
      </c>
      <c r="CR1761" s="148" t="e">
        <f t="shared" ca="1" si="2438"/>
        <v>#N/A</v>
      </c>
      <c r="CS1761" s="148" t="e">
        <f t="shared" ca="1" si="2438"/>
        <v>#N/A</v>
      </c>
      <c r="CT1761" s="148" t="e">
        <f t="shared" ca="1" si="2438"/>
        <v>#N/A</v>
      </c>
      <c r="CU1761" s="148" t="e">
        <f t="shared" ca="1" si="2438"/>
        <v>#N/A</v>
      </c>
      <c r="CV1761" s="148" t="e">
        <f t="shared" ca="1" si="2438"/>
        <v>#N/A</v>
      </c>
      <c r="CW1761" s="148" t="e">
        <f t="shared" ca="1" si="2438"/>
        <v>#N/A</v>
      </c>
      <c r="CX1761" s="148" t="e">
        <f t="shared" ca="1" si="2438"/>
        <v>#N/A</v>
      </c>
      <c r="CY1761" s="148" t="e">
        <f t="shared" ca="1" si="2438"/>
        <v>#N/A</v>
      </c>
      <c r="CZ1761" s="148" t="e">
        <f t="shared" ca="1" si="2438"/>
        <v>#N/A</v>
      </c>
      <c r="DA1761" s="148" t="e">
        <f t="shared" ca="1" si="2438"/>
        <v>#N/A</v>
      </c>
      <c r="DB1761" s="148" t="e">
        <f t="shared" ca="1" si="2438"/>
        <v>#N/A</v>
      </c>
      <c r="DC1761" s="148" t="e">
        <f t="shared" ca="1" si="2438"/>
        <v>#N/A</v>
      </c>
      <c r="DD1761" s="148" t="e">
        <f t="shared" ca="1" si="2438"/>
        <v>#N/A</v>
      </c>
      <c r="DE1761" s="148" t="e">
        <f t="shared" ca="1" si="2438"/>
        <v>#N/A</v>
      </c>
      <c r="DF1761" s="148" t="e">
        <f t="shared" ca="1" si="2438"/>
        <v>#N/A</v>
      </c>
      <c r="DG1761" s="148" t="e">
        <f t="shared" ca="1" si="2438"/>
        <v>#N/A</v>
      </c>
      <c r="DH1761" s="148" t="e">
        <f t="shared" ca="1" si="2438"/>
        <v>#N/A</v>
      </c>
      <c r="DI1761" s="148" t="e">
        <f t="shared" ca="1" si="2438"/>
        <v>#N/A</v>
      </c>
      <c r="DJ1761" s="148" t="e">
        <f t="shared" ca="1" si="2438"/>
        <v>#N/A</v>
      </c>
      <c r="DK1761" s="148" t="e">
        <f t="shared" ca="1" si="2438"/>
        <v>#N/A</v>
      </c>
      <c r="DL1761" s="148" t="e">
        <f t="shared" ca="1" si="2438"/>
        <v>#N/A</v>
      </c>
    </row>
    <row r="1762" spans="1:116" x14ac:dyDescent="0.4">
      <c r="B1762" s="317"/>
      <c r="C1762" s="317"/>
      <c r="D1762" s="317" t="s">
        <v>518</v>
      </c>
      <c r="E1762" s="317" t="str">
        <f t="shared" ref="E1762" si="2439">ROW()&amp;" "&amp;D1762</f>
        <v>1762 SPLIT-SV-VR</v>
      </c>
      <c r="G1762" s="126"/>
      <c r="H1762" s="12"/>
      <c r="I1762" s="60"/>
      <c r="J1762" s="60"/>
      <c r="K1762" s="33"/>
      <c r="L1762" s="33"/>
      <c r="M1762" s="33"/>
      <c r="N1762" s="33"/>
      <c r="O1762" s="33"/>
      <c r="P1762" s="33"/>
      <c r="R1762" s="15"/>
      <c r="S1762" s="77"/>
      <c r="T1762" s="77"/>
      <c r="U1762" s="77"/>
      <c r="V1762" s="77"/>
      <c r="W1762" s="77"/>
      <c r="X1762" s="77"/>
      <c r="Y1762" s="77"/>
      <c r="Z1762" s="77"/>
      <c r="AA1762" s="77"/>
      <c r="AB1762" s="77"/>
      <c r="AC1762" s="77"/>
      <c r="AD1762" s="77"/>
      <c r="AE1762" s="77"/>
      <c r="AF1762" s="77"/>
      <c r="AG1762" s="77"/>
      <c r="AH1762" s="77"/>
      <c r="AI1762" s="77"/>
      <c r="AJ1762" s="77"/>
      <c r="AK1762" s="77"/>
      <c r="AL1762" s="77"/>
      <c r="AM1762" s="77"/>
      <c r="AN1762" s="77"/>
      <c r="AO1762" s="77"/>
      <c r="AP1762" s="77"/>
      <c r="AQ1762" s="77"/>
      <c r="AR1762" s="77"/>
      <c r="AS1762" s="77"/>
      <c r="AT1762" s="77"/>
      <c r="AU1762" s="77"/>
      <c r="AV1762" s="77"/>
      <c r="AW1762" s="77"/>
      <c r="AX1762" s="77"/>
      <c r="AY1762" s="77"/>
      <c r="AZ1762" s="77"/>
      <c r="BA1762" s="77"/>
      <c r="BB1762" s="77"/>
      <c r="BC1762" s="77"/>
      <c r="BD1762" s="77"/>
      <c r="BE1762" s="77"/>
      <c r="BF1762" s="77"/>
      <c r="BG1762" s="77"/>
      <c r="BH1762" s="77"/>
      <c r="BI1762" s="77"/>
      <c r="BJ1762" s="77"/>
      <c r="BK1762" s="77"/>
      <c r="BL1762" s="77"/>
      <c r="BM1762" s="77"/>
      <c r="BN1762" s="77"/>
      <c r="BO1762" s="77"/>
      <c r="BP1762" s="77"/>
      <c r="BQ1762" s="77"/>
      <c r="BR1762" s="77"/>
      <c r="BS1762" s="77"/>
      <c r="BT1762" s="77"/>
      <c r="BU1762" s="77"/>
      <c r="BV1762" s="77"/>
      <c r="BW1762" s="77"/>
      <c r="BX1762" s="77"/>
      <c r="BY1762" s="77"/>
      <c r="BZ1762" s="77"/>
      <c r="CA1762" s="77"/>
      <c r="CB1762" s="77"/>
      <c r="CC1762" s="77"/>
      <c r="CD1762" s="77"/>
      <c r="CE1762" s="77"/>
      <c r="CF1762" s="77"/>
      <c r="CG1762" s="77"/>
      <c r="CH1762" s="77"/>
      <c r="CI1762" s="77"/>
      <c r="CJ1762" s="77"/>
      <c r="CK1762" s="77"/>
      <c r="CL1762" s="77"/>
      <c r="CN1762" s="77"/>
      <c r="CO1762" s="77"/>
      <c r="CP1762" s="77"/>
      <c r="CQ1762" s="77"/>
      <c r="CR1762" s="77"/>
      <c r="CS1762" s="77"/>
      <c r="CT1762" s="77"/>
      <c r="CU1762" s="77"/>
      <c r="CV1762" s="77"/>
      <c r="CW1762" s="77"/>
      <c r="CX1762" s="77"/>
      <c r="CY1762" s="77"/>
      <c r="CZ1762" s="77"/>
      <c r="DA1762" s="77"/>
      <c r="DB1762" s="77"/>
      <c r="DC1762" s="77"/>
      <c r="DD1762" s="77"/>
      <c r="DE1762" s="77"/>
      <c r="DF1762" s="77"/>
      <c r="DG1762" s="77"/>
      <c r="DH1762" s="77"/>
      <c r="DI1762" s="77"/>
      <c r="DJ1762" s="77"/>
      <c r="DK1762" s="77"/>
      <c r="DL1762" s="77"/>
    </row>
    <row r="1763" spans="1:116" x14ac:dyDescent="0.4">
      <c r="A1763" s="12"/>
      <c r="B1763" s="319"/>
      <c r="C1763" s="319"/>
      <c r="D1763" s="317" t="s">
        <v>518</v>
      </c>
      <c r="E1763" s="317" t="str">
        <f t="shared" ref="E1763:E1770" si="2440">ROW()&amp;" "&amp;D1763</f>
        <v>1763 SPLIT-SV-VR</v>
      </c>
      <c r="G1763" s="95" t="str">
        <f>"COGS/"&amp;G1775&amp;":"</f>
        <v>COGS/procedure:</v>
      </c>
      <c r="H1763" s="12"/>
      <c r="I1763" s="60"/>
      <c r="J1763" s="60"/>
      <c r="K1763" s="12"/>
      <c r="L1763" s="12"/>
      <c r="M1763" s="12"/>
      <c r="N1763" s="12"/>
      <c r="O1763" s="12"/>
      <c r="P1763" s="12"/>
      <c r="R1763" s="13"/>
      <c r="S1763" s="76"/>
      <c r="T1763" s="76"/>
      <c r="U1763" s="76"/>
      <c r="V1763" s="76"/>
      <c r="W1763" s="76"/>
      <c r="X1763" s="76"/>
      <c r="Y1763" s="76"/>
      <c r="Z1763" s="76"/>
      <c r="AA1763" s="76"/>
      <c r="AB1763" s="76"/>
      <c r="AC1763" s="76"/>
      <c r="AD1763" s="76"/>
      <c r="AE1763" s="76"/>
      <c r="AF1763" s="76"/>
      <c r="AG1763" s="76"/>
      <c r="AH1763" s="76"/>
      <c r="AI1763" s="76"/>
      <c r="AJ1763" s="76"/>
      <c r="AK1763" s="76"/>
      <c r="AL1763" s="76"/>
      <c r="AM1763" s="76"/>
      <c r="AN1763" s="76"/>
      <c r="AO1763" s="76"/>
      <c r="AP1763" s="76"/>
      <c r="AQ1763" s="76"/>
      <c r="AR1763" s="76"/>
      <c r="AS1763" s="76"/>
      <c r="AT1763" s="76"/>
      <c r="AU1763" s="76"/>
      <c r="AV1763" s="76"/>
      <c r="AW1763" s="76"/>
      <c r="AX1763" s="76"/>
      <c r="AY1763" s="76"/>
      <c r="AZ1763" s="76"/>
      <c r="BA1763" s="76"/>
      <c r="BB1763" s="76"/>
      <c r="BC1763" s="76"/>
      <c r="BD1763" s="76"/>
      <c r="BE1763" s="76"/>
      <c r="BF1763" s="76"/>
      <c r="BG1763" s="76"/>
      <c r="BH1763" s="76"/>
      <c r="BI1763" s="76"/>
      <c r="BJ1763" s="76"/>
      <c r="BK1763" s="76"/>
      <c r="BL1763" s="76"/>
      <c r="BM1763" s="76"/>
      <c r="BN1763" s="76"/>
      <c r="BO1763" s="76"/>
      <c r="BP1763" s="76"/>
      <c r="BQ1763" s="76"/>
      <c r="BR1763" s="76"/>
      <c r="BS1763" s="76"/>
      <c r="BT1763" s="76"/>
      <c r="BU1763" s="76"/>
      <c r="BV1763" s="76"/>
      <c r="BW1763" s="76"/>
      <c r="BX1763" s="76"/>
      <c r="BY1763" s="76"/>
      <c r="BZ1763" s="76"/>
      <c r="CA1763" s="76"/>
      <c r="CB1763" s="76"/>
      <c r="CC1763" s="76"/>
      <c r="CD1763" s="76"/>
      <c r="CE1763" s="76"/>
      <c r="CF1763" s="76"/>
      <c r="CG1763" s="76"/>
      <c r="CH1763" s="76"/>
      <c r="CI1763" s="76"/>
      <c r="CJ1763" s="76"/>
      <c r="CK1763" s="76"/>
      <c r="CL1763" s="76"/>
      <c r="CN1763" s="76"/>
      <c r="CO1763" s="76"/>
      <c r="CP1763" s="76"/>
      <c r="CQ1763" s="76"/>
      <c r="CR1763" s="76"/>
      <c r="CS1763" s="76"/>
      <c r="CT1763" s="76"/>
      <c r="CU1763" s="76"/>
      <c r="CV1763" s="76"/>
      <c r="CW1763" s="76"/>
      <c r="CX1763" s="76"/>
      <c r="CY1763" s="76"/>
      <c r="CZ1763" s="76"/>
      <c r="DA1763" s="76"/>
      <c r="DB1763" s="76"/>
      <c r="DC1763" s="76"/>
      <c r="DD1763" s="76"/>
      <c r="DE1763" s="76"/>
      <c r="DF1763" s="76"/>
      <c r="DG1763" s="76"/>
      <c r="DH1763" s="76"/>
      <c r="DI1763" s="76"/>
      <c r="DJ1763" s="76"/>
      <c r="DK1763" s="76"/>
      <c r="DL1763" s="76"/>
    </row>
    <row r="1764" spans="1:116" x14ac:dyDescent="0.4">
      <c r="A1764" s="12"/>
      <c r="B1764" s="319"/>
      <c r="C1764" s="319"/>
      <c r="D1764" s="317" t="s">
        <v>518</v>
      </c>
      <c r="E1764" s="317" t="str">
        <f t="shared" si="2440"/>
        <v>1764 SPLIT-SV-VR</v>
      </c>
      <c r="G1764" s="145" t="str">
        <f>G1755</f>
        <v>Product A</v>
      </c>
      <c r="H1764" s="12"/>
      <c r="I1764" s="60"/>
      <c r="J1764" s="60"/>
      <c r="K1764" s="61">
        <v>50</v>
      </c>
      <c r="L1764" s="61">
        <v>50</v>
      </c>
      <c r="M1764" s="61">
        <v>50</v>
      </c>
      <c r="N1764" s="61">
        <v>50</v>
      </c>
      <c r="O1764" s="61">
        <v>50</v>
      </c>
      <c r="P1764" s="61">
        <v>50</v>
      </c>
      <c r="R1764" s="67"/>
      <c r="S1764" s="147" cm="1">
        <f t="array" ref="S1764">INDEX($K:$P,ROW(),MATCH(S$3,$K$2:$P$2,0))</f>
        <v>50</v>
      </c>
      <c r="T1764" s="147" cm="1">
        <f t="array" ref="T1764">INDEX($K:$P,ROW(),MATCH(T$3,$K$2:$P$2,0))</f>
        <v>50</v>
      </c>
      <c r="U1764" s="147" cm="1">
        <f t="array" ref="U1764">INDEX($K:$P,ROW(),MATCH(U$3,$K$2:$P$2,0))</f>
        <v>50</v>
      </c>
      <c r="V1764" s="147" cm="1">
        <f t="array" ref="V1764">INDEX($K:$P,ROW(),MATCH(V$3,$K$2:$P$2,0))</f>
        <v>50</v>
      </c>
      <c r="W1764" s="147" cm="1">
        <f t="array" ref="W1764">INDEX($K:$P,ROW(),MATCH(W$3,$K$2:$P$2,0))</f>
        <v>50</v>
      </c>
      <c r="X1764" s="147" cm="1">
        <f t="array" ref="X1764">INDEX($K:$P,ROW(),MATCH(X$3,$K$2:$P$2,0))</f>
        <v>50</v>
      </c>
      <c r="Y1764" s="147" cm="1">
        <f t="array" ref="Y1764">INDEX($K:$P,ROW(),MATCH(Y$3,$K$2:$P$2,0))</f>
        <v>50</v>
      </c>
      <c r="Z1764" s="147" cm="1">
        <f t="array" ref="Z1764">INDEX($K:$P,ROW(),MATCH(Z$3,$K$2:$P$2,0))</f>
        <v>50</v>
      </c>
      <c r="AA1764" s="147" cm="1">
        <f t="array" ref="AA1764">INDEX($K:$P,ROW(),MATCH(AA$3,$K$2:$P$2,0))</f>
        <v>50</v>
      </c>
      <c r="AB1764" s="147" cm="1">
        <f t="array" ref="AB1764">INDEX($K:$P,ROW(),MATCH(AB$3,$K$2:$P$2,0))</f>
        <v>50</v>
      </c>
      <c r="AC1764" s="147" cm="1">
        <f t="array" ref="AC1764">INDEX($K:$P,ROW(),MATCH(AC$3,$K$2:$P$2,0))</f>
        <v>50</v>
      </c>
      <c r="AD1764" s="147" cm="1">
        <f t="array" ref="AD1764">INDEX($K:$P,ROW(),MATCH(AD$3,$K$2:$P$2,0))</f>
        <v>50</v>
      </c>
      <c r="AE1764" s="147" cm="1">
        <f t="array" ref="AE1764">INDEX($K:$P,ROW(),MATCH(AE$3,$K$2:$P$2,0))</f>
        <v>50</v>
      </c>
      <c r="AF1764" s="147" cm="1">
        <f t="array" ref="AF1764">INDEX($K:$P,ROW(),MATCH(AF$3,$K$2:$P$2,0))</f>
        <v>50</v>
      </c>
      <c r="AG1764" s="147" cm="1">
        <f t="array" ref="AG1764">INDEX($K:$P,ROW(),MATCH(AG$3,$K$2:$P$2,0))</f>
        <v>50</v>
      </c>
      <c r="AH1764" s="147" cm="1">
        <f t="array" ref="AH1764">INDEX($K:$P,ROW(),MATCH(AH$3,$K$2:$P$2,0))</f>
        <v>50</v>
      </c>
      <c r="AI1764" s="147" cm="1">
        <f t="array" ref="AI1764">INDEX($K:$P,ROW(),MATCH(AI$3,$K$2:$P$2,0))</f>
        <v>50</v>
      </c>
      <c r="AJ1764" s="147" cm="1">
        <f t="array" ref="AJ1764">INDEX($K:$P,ROW(),MATCH(AJ$3,$K$2:$P$2,0))</f>
        <v>50</v>
      </c>
      <c r="AK1764" s="147" cm="1">
        <f t="array" ref="AK1764">INDEX($K:$P,ROW(),MATCH(AK$3,$K$2:$P$2,0))</f>
        <v>50</v>
      </c>
      <c r="AL1764" s="147" cm="1">
        <f t="array" ref="AL1764">INDEX($K:$P,ROW(),MATCH(AL$3,$K$2:$P$2,0))</f>
        <v>50</v>
      </c>
      <c r="AM1764" s="147" cm="1">
        <f t="array" ref="AM1764">INDEX($K:$P,ROW(),MATCH(AM$3,$K$2:$P$2,0))</f>
        <v>50</v>
      </c>
      <c r="AN1764" s="147" cm="1">
        <f t="array" ref="AN1764">INDEX($K:$P,ROW(),MATCH(AN$3,$K$2:$P$2,0))</f>
        <v>50</v>
      </c>
      <c r="AO1764" s="147" cm="1">
        <f t="array" ref="AO1764">INDEX($K:$P,ROW(),MATCH(AO$3,$K$2:$P$2,0))</f>
        <v>50</v>
      </c>
      <c r="AP1764" s="147" cm="1">
        <f t="array" ref="AP1764">INDEX($K:$P,ROW(),MATCH(AP$3,$K$2:$P$2,0))</f>
        <v>50</v>
      </c>
      <c r="AQ1764" s="147" cm="1">
        <f t="array" ref="AQ1764">INDEX($K:$P,ROW(),MATCH(AQ$3,$K$2:$P$2,0))</f>
        <v>50</v>
      </c>
      <c r="AR1764" s="147" cm="1">
        <f t="array" ref="AR1764">INDEX($K:$P,ROW(),MATCH(AR$3,$K$2:$P$2,0))</f>
        <v>50</v>
      </c>
      <c r="AS1764" s="147" cm="1">
        <f t="array" ref="AS1764">INDEX($K:$P,ROW(),MATCH(AS$3,$K$2:$P$2,0))</f>
        <v>50</v>
      </c>
      <c r="AT1764" s="147" cm="1">
        <f t="array" ref="AT1764">INDEX($K:$P,ROW(),MATCH(AT$3,$K$2:$P$2,0))</f>
        <v>50</v>
      </c>
      <c r="AU1764" s="147" cm="1">
        <f t="array" ref="AU1764">INDEX($K:$P,ROW(),MATCH(AU$3,$K$2:$P$2,0))</f>
        <v>50</v>
      </c>
      <c r="AV1764" s="147" cm="1">
        <f t="array" ref="AV1764">INDEX($K:$P,ROW(),MATCH(AV$3,$K$2:$P$2,0))</f>
        <v>50</v>
      </c>
      <c r="AW1764" s="147" cm="1">
        <f t="array" ref="AW1764">INDEX($K:$P,ROW(),MATCH(AW$3,$K$2:$P$2,0))</f>
        <v>50</v>
      </c>
      <c r="AX1764" s="147" cm="1">
        <f t="array" ref="AX1764">INDEX($K:$P,ROW(),MATCH(AX$3,$K$2:$P$2,0))</f>
        <v>50</v>
      </c>
      <c r="AY1764" s="147" cm="1">
        <f t="array" ref="AY1764">INDEX($K:$P,ROW(),MATCH(AY$3,$K$2:$P$2,0))</f>
        <v>50</v>
      </c>
      <c r="AZ1764" s="147" cm="1">
        <f t="array" ref="AZ1764">INDEX($K:$P,ROW(),MATCH(AZ$3,$K$2:$P$2,0))</f>
        <v>50</v>
      </c>
      <c r="BA1764" s="147" cm="1">
        <f t="array" ref="BA1764">INDEX($K:$P,ROW(),MATCH(BA$3,$K$2:$P$2,0))</f>
        <v>50</v>
      </c>
      <c r="BB1764" s="147" cm="1">
        <f t="array" ref="BB1764">INDEX($K:$P,ROW(),MATCH(BB$3,$K$2:$P$2,0))</f>
        <v>50</v>
      </c>
      <c r="BC1764" s="147" cm="1">
        <f t="array" ref="BC1764">INDEX($K:$P,ROW(),MATCH(BC$3,$K$2:$P$2,0))</f>
        <v>50</v>
      </c>
      <c r="BD1764" s="147" cm="1">
        <f t="array" ref="BD1764">INDEX($K:$P,ROW(),MATCH(BD$3,$K$2:$P$2,0))</f>
        <v>50</v>
      </c>
      <c r="BE1764" s="147" cm="1">
        <f t="array" ref="BE1764">INDEX($K:$P,ROW(),MATCH(BE$3,$K$2:$P$2,0))</f>
        <v>50</v>
      </c>
      <c r="BF1764" s="147" cm="1">
        <f t="array" ref="BF1764">INDEX($K:$P,ROW(),MATCH(BF$3,$K$2:$P$2,0))</f>
        <v>50</v>
      </c>
      <c r="BG1764" s="147" cm="1">
        <f t="array" ref="BG1764">INDEX($K:$P,ROW(),MATCH(BG$3,$K$2:$P$2,0))</f>
        <v>50</v>
      </c>
      <c r="BH1764" s="147" cm="1">
        <f t="array" ref="BH1764">INDEX($K:$P,ROW(),MATCH(BH$3,$K$2:$P$2,0))</f>
        <v>50</v>
      </c>
      <c r="BI1764" s="147" cm="1">
        <f t="array" ref="BI1764">INDEX($K:$P,ROW(),MATCH(BI$3,$K$2:$P$2,0))</f>
        <v>50</v>
      </c>
      <c r="BJ1764" s="147" cm="1">
        <f t="array" ref="BJ1764">INDEX($K:$P,ROW(),MATCH(BJ$3,$K$2:$P$2,0))</f>
        <v>50</v>
      </c>
      <c r="BK1764" s="147" cm="1">
        <f t="array" ref="BK1764">INDEX($K:$P,ROW(),MATCH(BK$3,$K$2:$P$2,0))</f>
        <v>50</v>
      </c>
      <c r="BL1764" s="147" cm="1">
        <f t="array" ref="BL1764">INDEX($K:$P,ROW(),MATCH(BL$3,$K$2:$P$2,0))</f>
        <v>50</v>
      </c>
      <c r="BM1764" s="147" cm="1">
        <f t="array" ref="BM1764">INDEX($K:$P,ROW(),MATCH(BM$3,$K$2:$P$2,0))</f>
        <v>50</v>
      </c>
      <c r="BN1764" s="147" cm="1">
        <f t="array" ref="BN1764">INDEX($K:$P,ROW(),MATCH(BN$3,$K$2:$P$2,0))</f>
        <v>50</v>
      </c>
      <c r="BO1764" s="147" cm="1">
        <f t="array" ref="BO1764">INDEX($K:$P,ROW(),MATCH(BO$3,$K$2:$P$2,0))</f>
        <v>50</v>
      </c>
      <c r="BP1764" s="147" cm="1">
        <f t="array" ref="BP1764">INDEX($K:$P,ROW(),MATCH(BP$3,$K$2:$P$2,0))</f>
        <v>50</v>
      </c>
      <c r="BQ1764" s="147" cm="1">
        <f t="array" ref="BQ1764">INDEX($K:$P,ROW(),MATCH(BQ$3,$K$2:$P$2,0))</f>
        <v>50</v>
      </c>
      <c r="BR1764" s="147" cm="1">
        <f t="array" ref="BR1764">INDEX($K:$P,ROW(),MATCH(BR$3,$K$2:$P$2,0))</f>
        <v>50</v>
      </c>
      <c r="BS1764" s="147" cm="1">
        <f t="array" ref="BS1764">INDEX($K:$P,ROW(),MATCH(BS$3,$K$2:$P$2,0))</f>
        <v>50</v>
      </c>
      <c r="BT1764" s="147" cm="1">
        <f t="array" ref="BT1764">INDEX($K:$P,ROW(),MATCH(BT$3,$K$2:$P$2,0))</f>
        <v>50</v>
      </c>
      <c r="BU1764" s="147" cm="1">
        <f t="array" ref="BU1764">INDEX($K:$P,ROW(),MATCH(BU$3,$K$2:$P$2,0))</f>
        <v>50</v>
      </c>
      <c r="BV1764" s="147" cm="1">
        <f t="array" ref="BV1764">INDEX($K:$P,ROW(),MATCH(BV$3,$K$2:$P$2,0))</f>
        <v>50</v>
      </c>
      <c r="BW1764" s="147" cm="1">
        <f t="array" ref="BW1764">INDEX($K:$P,ROW(),MATCH(BW$3,$K$2:$P$2,0))</f>
        <v>50</v>
      </c>
      <c r="BX1764" s="147" cm="1">
        <f t="array" ref="BX1764">INDEX($K:$P,ROW(),MATCH(BX$3,$K$2:$P$2,0))</f>
        <v>50</v>
      </c>
      <c r="BY1764" s="147" cm="1">
        <f t="array" ref="BY1764">INDEX($K:$P,ROW(),MATCH(BY$3,$K$2:$P$2,0))</f>
        <v>50</v>
      </c>
      <c r="BZ1764" s="147" cm="1">
        <f t="array" ref="BZ1764">INDEX($K:$P,ROW(),MATCH(BZ$3,$K$2:$P$2,0))</f>
        <v>50</v>
      </c>
      <c r="CA1764" s="147" cm="1">
        <f t="array" ref="CA1764">INDEX($K:$P,ROW(),MATCH(CA$3,$K$2:$P$2,0))</f>
        <v>50</v>
      </c>
      <c r="CB1764" s="147" cm="1">
        <f t="array" ref="CB1764">INDEX($K:$P,ROW(),MATCH(CB$3,$K$2:$P$2,0))</f>
        <v>50</v>
      </c>
      <c r="CC1764" s="147" cm="1">
        <f t="array" ref="CC1764">INDEX($K:$P,ROW(),MATCH(CC$3,$K$2:$P$2,0))</f>
        <v>50</v>
      </c>
      <c r="CD1764" s="147" cm="1">
        <f t="array" ref="CD1764">INDEX($K:$P,ROW(),MATCH(CD$3,$K$2:$P$2,0))</f>
        <v>50</v>
      </c>
      <c r="CE1764" s="147" cm="1">
        <f t="array" ref="CE1764">INDEX($K:$P,ROW(),MATCH(CE$3,$K$2:$P$2,0))</f>
        <v>50</v>
      </c>
      <c r="CF1764" s="147" cm="1">
        <f t="array" ref="CF1764">INDEX($K:$P,ROW(),MATCH(CF$3,$K$2:$P$2,0))</f>
        <v>50</v>
      </c>
      <c r="CG1764" s="147" cm="1">
        <f t="array" ref="CG1764">INDEX($K:$P,ROW(),MATCH(CG$3,$K$2:$P$2,0))</f>
        <v>50</v>
      </c>
      <c r="CH1764" s="147" cm="1">
        <f t="array" ref="CH1764">INDEX($K:$P,ROW(),MATCH(CH$3,$K$2:$P$2,0))</f>
        <v>50</v>
      </c>
      <c r="CI1764" s="147" cm="1">
        <f t="array" ref="CI1764">INDEX($K:$P,ROW(),MATCH(CI$3,$K$2:$P$2,0))</f>
        <v>50</v>
      </c>
      <c r="CJ1764" s="147" cm="1">
        <f t="array" ref="CJ1764">INDEX($K:$P,ROW(),MATCH(CJ$3,$K$2:$P$2,0))</f>
        <v>50</v>
      </c>
      <c r="CK1764" s="147" cm="1">
        <f t="array" ref="CK1764">INDEX($K:$P,ROW(),MATCH(CK$3,$K$2:$P$2,0))</f>
        <v>50</v>
      </c>
      <c r="CL1764" s="147" cm="1">
        <f t="array" ref="CL1764">INDEX($K:$P,ROW(),MATCH(CL$3,$K$2:$P$2,0))</f>
        <v>50</v>
      </c>
      <c r="CN1764" s="147"/>
      <c r="CO1764" s="147" t="e" cm="1">
        <f t="array" ref="CO1764">INDEX($K:$P,ROW(),MATCH(CO$3,$K$2:$P$2,0))</f>
        <v>#N/A</v>
      </c>
      <c r="CP1764" s="147" t="e" cm="1">
        <f t="array" ref="CP1764">INDEX($K:$P,ROW(),MATCH(CP$3,$K$2:$P$2,0))</f>
        <v>#N/A</v>
      </c>
      <c r="CQ1764" s="147" t="e" cm="1">
        <f t="array" ref="CQ1764">INDEX($K:$P,ROW(),MATCH(CQ$3,$K$2:$P$2,0))</f>
        <v>#N/A</v>
      </c>
      <c r="CR1764" s="147" t="e" cm="1">
        <f t="array" ref="CR1764">INDEX($K:$P,ROW(),MATCH(CR$3,$K$2:$P$2,0))</f>
        <v>#N/A</v>
      </c>
      <c r="CS1764" s="147" t="e" cm="1">
        <f t="array" ref="CS1764">INDEX($K:$P,ROW(),MATCH(CS$3,$K$2:$P$2,0))</f>
        <v>#N/A</v>
      </c>
      <c r="CT1764" s="147" t="e" cm="1">
        <f t="array" ref="CT1764">INDEX($K:$P,ROW(),MATCH(CT$3,$K$2:$P$2,0))</f>
        <v>#N/A</v>
      </c>
      <c r="CU1764" s="147" t="e" cm="1">
        <f t="array" ref="CU1764">INDEX($K:$P,ROW(),MATCH(CU$3,$K$2:$P$2,0))</f>
        <v>#N/A</v>
      </c>
      <c r="CV1764" s="147" t="e" cm="1">
        <f t="array" ref="CV1764">INDEX($K:$P,ROW(),MATCH(CV$3,$K$2:$P$2,0))</f>
        <v>#N/A</v>
      </c>
      <c r="CW1764" s="147" t="e" cm="1">
        <f t="array" ref="CW1764">INDEX($K:$P,ROW(),MATCH(CW$3,$K$2:$P$2,0))</f>
        <v>#N/A</v>
      </c>
      <c r="CX1764" s="147" t="e" cm="1">
        <f t="array" ref="CX1764">INDEX($K:$P,ROW(),MATCH(CX$3,$K$2:$P$2,0))</f>
        <v>#N/A</v>
      </c>
      <c r="CY1764" s="147" t="e" cm="1">
        <f t="array" ref="CY1764">INDEX($K:$P,ROW(),MATCH(CY$3,$K$2:$P$2,0))</f>
        <v>#N/A</v>
      </c>
      <c r="CZ1764" s="147" t="e" cm="1">
        <f t="array" ref="CZ1764">INDEX($K:$P,ROW(),MATCH(CZ$3,$K$2:$P$2,0))</f>
        <v>#N/A</v>
      </c>
      <c r="DA1764" s="147" t="e" cm="1">
        <f t="array" ref="DA1764">INDEX($K:$P,ROW(),MATCH(DA$3,$K$2:$P$2,0))</f>
        <v>#N/A</v>
      </c>
      <c r="DB1764" s="147" t="e" cm="1">
        <f t="array" ref="DB1764">INDEX($K:$P,ROW(),MATCH(DB$3,$K$2:$P$2,0))</f>
        <v>#N/A</v>
      </c>
      <c r="DC1764" s="147" t="e" cm="1">
        <f t="array" ref="DC1764">INDEX($K:$P,ROW(),MATCH(DC$3,$K$2:$P$2,0))</f>
        <v>#N/A</v>
      </c>
      <c r="DD1764" s="147" t="e" cm="1">
        <f t="array" ref="DD1764">INDEX($K:$P,ROW(),MATCH(DD$3,$K$2:$P$2,0))</f>
        <v>#N/A</v>
      </c>
      <c r="DE1764" s="147" t="e" cm="1">
        <f t="array" ref="DE1764">INDEX($K:$P,ROW(),MATCH(DE$3,$K$2:$P$2,0))</f>
        <v>#N/A</v>
      </c>
      <c r="DF1764" s="147" t="e" cm="1">
        <f t="array" ref="DF1764">INDEX($K:$P,ROW(),MATCH(DF$3,$K$2:$P$2,0))</f>
        <v>#N/A</v>
      </c>
      <c r="DG1764" s="147" t="e" cm="1">
        <f t="array" ref="DG1764">INDEX($K:$P,ROW(),MATCH(DG$3,$K$2:$P$2,0))</f>
        <v>#N/A</v>
      </c>
      <c r="DH1764" s="147" t="e" cm="1">
        <f t="array" ref="DH1764">INDEX($K:$P,ROW(),MATCH(DH$3,$K$2:$P$2,0))</f>
        <v>#N/A</v>
      </c>
      <c r="DI1764" s="147" t="e" cm="1">
        <f t="array" ref="DI1764">INDEX($K:$P,ROW(),MATCH(DI$3,$K$2:$P$2,0))</f>
        <v>#N/A</v>
      </c>
      <c r="DJ1764" s="147" t="e" cm="1">
        <f t="array" ref="DJ1764">INDEX($K:$P,ROW(),MATCH(DJ$3,$K$2:$P$2,0))</f>
        <v>#N/A</v>
      </c>
      <c r="DK1764" s="147" t="e" cm="1">
        <f t="array" ref="DK1764">INDEX($K:$P,ROW(),MATCH(DK$3,$K$2:$P$2,0))</f>
        <v>#N/A</v>
      </c>
      <c r="DL1764" s="147" t="e" cm="1">
        <f t="array" ref="DL1764">INDEX($K:$P,ROW(),MATCH(DL$3,$K$2:$P$2,0))</f>
        <v>#N/A</v>
      </c>
    </row>
    <row r="1765" spans="1:116" x14ac:dyDescent="0.4">
      <c r="A1765" s="12"/>
      <c r="B1765" s="319"/>
      <c r="C1765" s="319"/>
      <c r="D1765" s="317" t="s">
        <v>518</v>
      </c>
      <c r="E1765" s="317" t="str">
        <f t="shared" si="2440"/>
        <v>1765 SPLIT-SV-VR</v>
      </c>
      <c r="G1765" s="145" t="str">
        <f>G1756</f>
        <v>Product B</v>
      </c>
      <c r="H1765" s="12"/>
      <c r="I1765" s="60"/>
      <c r="J1765" s="60"/>
      <c r="K1765" s="61">
        <v>100</v>
      </c>
      <c r="L1765" s="61">
        <v>100</v>
      </c>
      <c r="M1765" s="61">
        <v>100</v>
      </c>
      <c r="N1765" s="61">
        <v>100</v>
      </c>
      <c r="O1765" s="61">
        <v>100</v>
      </c>
      <c r="P1765" s="61">
        <v>100</v>
      </c>
      <c r="R1765" s="13"/>
      <c r="S1765" s="147" cm="1">
        <f t="array" ref="S1765">INDEX($K:$P,ROW(),MATCH(S$3,$K$2:$P$2,0))</f>
        <v>100</v>
      </c>
      <c r="T1765" s="147" cm="1">
        <f t="array" ref="T1765">INDEX($K:$P,ROW(),MATCH(T$3,$K$2:$P$2,0))</f>
        <v>100</v>
      </c>
      <c r="U1765" s="147" cm="1">
        <f t="array" ref="U1765">INDEX($K:$P,ROW(),MATCH(U$3,$K$2:$P$2,0))</f>
        <v>100</v>
      </c>
      <c r="V1765" s="147" cm="1">
        <f t="array" ref="V1765">INDEX($K:$P,ROW(),MATCH(V$3,$K$2:$P$2,0))</f>
        <v>100</v>
      </c>
      <c r="W1765" s="147" cm="1">
        <f t="array" ref="W1765">INDEX($K:$P,ROW(),MATCH(W$3,$K$2:$P$2,0))</f>
        <v>100</v>
      </c>
      <c r="X1765" s="147" cm="1">
        <f t="array" ref="X1765">INDEX($K:$P,ROW(),MATCH(X$3,$K$2:$P$2,0))</f>
        <v>100</v>
      </c>
      <c r="Y1765" s="147" cm="1">
        <f t="array" ref="Y1765">INDEX($K:$P,ROW(),MATCH(Y$3,$K$2:$P$2,0))</f>
        <v>100</v>
      </c>
      <c r="Z1765" s="147" cm="1">
        <f t="array" ref="Z1765">INDEX($K:$P,ROW(),MATCH(Z$3,$K$2:$P$2,0))</f>
        <v>100</v>
      </c>
      <c r="AA1765" s="147" cm="1">
        <f t="array" ref="AA1765">INDEX($K:$P,ROW(),MATCH(AA$3,$K$2:$P$2,0))</f>
        <v>100</v>
      </c>
      <c r="AB1765" s="147" cm="1">
        <f t="array" ref="AB1765">INDEX($K:$P,ROW(),MATCH(AB$3,$K$2:$P$2,0))</f>
        <v>100</v>
      </c>
      <c r="AC1765" s="147" cm="1">
        <f t="array" ref="AC1765">INDEX($K:$P,ROW(),MATCH(AC$3,$K$2:$P$2,0))</f>
        <v>100</v>
      </c>
      <c r="AD1765" s="147" cm="1">
        <f t="array" ref="AD1765">INDEX($K:$P,ROW(),MATCH(AD$3,$K$2:$P$2,0))</f>
        <v>100</v>
      </c>
      <c r="AE1765" s="147" cm="1">
        <f t="array" ref="AE1765">INDEX($K:$P,ROW(),MATCH(AE$3,$K$2:$P$2,0))</f>
        <v>100</v>
      </c>
      <c r="AF1765" s="147" cm="1">
        <f t="array" ref="AF1765">INDEX($K:$P,ROW(),MATCH(AF$3,$K$2:$P$2,0))</f>
        <v>100</v>
      </c>
      <c r="AG1765" s="147" cm="1">
        <f t="array" ref="AG1765">INDEX($K:$P,ROW(),MATCH(AG$3,$K$2:$P$2,0))</f>
        <v>100</v>
      </c>
      <c r="AH1765" s="147" cm="1">
        <f t="array" ref="AH1765">INDEX($K:$P,ROW(),MATCH(AH$3,$K$2:$P$2,0))</f>
        <v>100</v>
      </c>
      <c r="AI1765" s="147" cm="1">
        <f t="array" ref="AI1765">INDEX($K:$P,ROW(),MATCH(AI$3,$K$2:$P$2,0))</f>
        <v>100</v>
      </c>
      <c r="AJ1765" s="147" cm="1">
        <f t="array" ref="AJ1765">INDEX($K:$P,ROW(),MATCH(AJ$3,$K$2:$P$2,0))</f>
        <v>100</v>
      </c>
      <c r="AK1765" s="147" cm="1">
        <f t="array" ref="AK1765">INDEX($K:$P,ROW(),MATCH(AK$3,$K$2:$P$2,0))</f>
        <v>100</v>
      </c>
      <c r="AL1765" s="147" cm="1">
        <f t="array" ref="AL1765">INDEX($K:$P,ROW(),MATCH(AL$3,$K$2:$P$2,0))</f>
        <v>100</v>
      </c>
      <c r="AM1765" s="147" cm="1">
        <f t="array" ref="AM1765">INDEX($K:$P,ROW(),MATCH(AM$3,$K$2:$P$2,0))</f>
        <v>100</v>
      </c>
      <c r="AN1765" s="147" cm="1">
        <f t="array" ref="AN1765">INDEX($K:$P,ROW(),MATCH(AN$3,$K$2:$P$2,0))</f>
        <v>100</v>
      </c>
      <c r="AO1765" s="147" cm="1">
        <f t="array" ref="AO1765">INDEX($K:$P,ROW(),MATCH(AO$3,$K$2:$P$2,0))</f>
        <v>100</v>
      </c>
      <c r="AP1765" s="147" cm="1">
        <f t="array" ref="AP1765">INDEX($K:$P,ROW(),MATCH(AP$3,$K$2:$P$2,0))</f>
        <v>100</v>
      </c>
      <c r="AQ1765" s="147" cm="1">
        <f t="array" ref="AQ1765">INDEX($K:$P,ROW(),MATCH(AQ$3,$K$2:$P$2,0))</f>
        <v>100</v>
      </c>
      <c r="AR1765" s="147" cm="1">
        <f t="array" ref="AR1765">INDEX($K:$P,ROW(),MATCH(AR$3,$K$2:$P$2,0))</f>
        <v>100</v>
      </c>
      <c r="AS1765" s="147" cm="1">
        <f t="array" ref="AS1765">INDEX($K:$P,ROW(),MATCH(AS$3,$K$2:$P$2,0))</f>
        <v>100</v>
      </c>
      <c r="AT1765" s="147" cm="1">
        <f t="array" ref="AT1765">INDEX($K:$P,ROW(),MATCH(AT$3,$K$2:$P$2,0))</f>
        <v>100</v>
      </c>
      <c r="AU1765" s="147" cm="1">
        <f t="array" ref="AU1765">INDEX($K:$P,ROW(),MATCH(AU$3,$K$2:$P$2,0))</f>
        <v>100</v>
      </c>
      <c r="AV1765" s="147" cm="1">
        <f t="array" ref="AV1765">INDEX($K:$P,ROW(),MATCH(AV$3,$K$2:$P$2,0))</f>
        <v>100</v>
      </c>
      <c r="AW1765" s="147" cm="1">
        <f t="array" ref="AW1765">INDEX($K:$P,ROW(),MATCH(AW$3,$K$2:$P$2,0))</f>
        <v>100</v>
      </c>
      <c r="AX1765" s="147" cm="1">
        <f t="array" ref="AX1765">INDEX($K:$P,ROW(),MATCH(AX$3,$K$2:$P$2,0))</f>
        <v>100</v>
      </c>
      <c r="AY1765" s="147" cm="1">
        <f t="array" ref="AY1765">INDEX($K:$P,ROW(),MATCH(AY$3,$K$2:$P$2,0))</f>
        <v>100</v>
      </c>
      <c r="AZ1765" s="147" cm="1">
        <f t="array" ref="AZ1765">INDEX($K:$P,ROW(),MATCH(AZ$3,$K$2:$P$2,0))</f>
        <v>100</v>
      </c>
      <c r="BA1765" s="147" cm="1">
        <f t="array" ref="BA1765">INDEX($K:$P,ROW(),MATCH(BA$3,$K$2:$P$2,0))</f>
        <v>100</v>
      </c>
      <c r="BB1765" s="147" cm="1">
        <f t="array" ref="BB1765">INDEX($K:$P,ROW(),MATCH(BB$3,$K$2:$P$2,0))</f>
        <v>100</v>
      </c>
      <c r="BC1765" s="147" cm="1">
        <f t="array" ref="BC1765">INDEX($K:$P,ROW(),MATCH(BC$3,$K$2:$P$2,0))</f>
        <v>100</v>
      </c>
      <c r="BD1765" s="147" cm="1">
        <f t="array" ref="BD1765">INDEX($K:$P,ROW(),MATCH(BD$3,$K$2:$P$2,0))</f>
        <v>100</v>
      </c>
      <c r="BE1765" s="147" cm="1">
        <f t="array" ref="BE1765">INDEX($K:$P,ROW(),MATCH(BE$3,$K$2:$P$2,0))</f>
        <v>100</v>
      </c>
      <c r="BF1765" s="147" cm="1">
        <f t="array" ref="BF1765">INDEX($K:$P,ROW(),MATCH(BF$3,$K$2:$P$2,0))</f>
        <v>100</v>
      </c>
      <c r="BG1765" s="147" cm="1">
        <f t="array" ref="BG1765">INDEX($K:$P,ROW(),MATCH(BG$3,$K$2:$P$2,0))</f>
        <v>100</v>
      </c>
      <c r="BH1765" s="147" cm="1">
        <f t="array" ref="BH1765">INDEX($K:$P,ROW(),MATCH(BH$3,$K$2:$P$2,0))</f>
        <v>100</v>
      </c>
      <c r="BI1765" s="147" cm="1">
        <f t="array" ref="BI1765">INDEX($K:$P,ROW(),MATCH(BI$3,$K$2:$P$2,0))</f>
        <v>100</v>
      </c>
      <c r="BJ1765" s="147" cm="1">
        <f t="array" ref="BJ1765">INDEX($K:$P,ROW(),MATCH(BJ$3,$K$2:$P$2,0))</f>
        <v>100</v>
      </c>
      <c r="BK1765" s="147" cm="1">
        <f t="array" ref="BK1765">INDEX($K:$P,ROW(),MATCH(BK$3,$K$2:$P$2,0))</f>
        <v>100</v>
      </c>
      <c r="BL1765" s="147" cm="1">
        <f t="array" ref="BL1765">INDEX($K:$P,ROW(),MATCH(BL$3,$K$2:$P$2,0))</f>
        <v>100</v>
      </c>
      <c r="BM1765" s="147" cm="1">
        <f t="array" ref="BM1765">INDEX($K:$P,ROW(),MATCH(BM$3,$K$2:$P$2,0))</f>
        <v>100</v>
      </c>
      <c r="BN1765" s="147" cm="1">
        <f t="array" ref="BN1765">INDEX($K:$P,ROW(),MATCH(BN$3,$K$2:$P$2,0))</f>
        <v>100</v>
      </c>
      <c r="BO1765" s="147" cm="1">
        <f t="array" ref="BO1765">INDEX($K:$P,ROW(),MATCH(BO$3,$K$2:$P$2,0))</f>
        <v>100</v>
      </c>
      <c r="BP1765" s="147" cm="1">
        <f t="array" ref="BP1765">INDEX($K:$P,ROW(),MATCH(BP$3,$K$2:$P$2,0))</f>
        <v>100</v>
      </c>
      <c r="BQ1765" s="147" cm="1">
        <f t="array" ref="BQ1765">INDEX($K:$P,ROW(),MATCH(BQ$3,$K$2:$P$2,0))</f>
        <v>100</v>
      </c>
      <c r="BR1765" s="147" cm="1">
        <f t="array" ref="BR1765">INDEX($K:$P,ROW(),MATCH(BR$3,$K$2:$P$2,0))</f>
        <v>100</v>
      </c>
      <c r="BS1765" s="147" cm="1">
        <f t="array" ref="BS1765">INDEX($K:$P,ROW(),MATCH(BS$3,$K$2:$P$2,0))</f>
        <v>100</v>
      </c>
      <c r="BT1765" s="147" cm="1">
        <f t="array" ref="BT1765">INDEX($K:$P,ROW(),MATCH(BT$3,$K$2:$P$2,0))</f>
        <v>100</v>
      </c>
      <c r="BU1765" s="147" cm="1">
        <f t="array" ref="BU1765">INDEX($K:$P,ROW(),MATCH(BU$3,$K$2:$P$2,0))</f>
        <v>100</v>
      </c>
      <c r="BV1765" s="147" cm="1">
        <f t="array" ref="BV1765">INDEX($K:$P,ROW(),MATCH(BV$3,$K$2:$P$2,0))</f>
        <v>100</v>
      </c>
      <c r="BW1765" s="147" cm="1">
        <f t="array" ref="BW1765">INDEX($K:$P,ROW(),MATCH(BW$3,$K$2:$P$2,0))</f>
        <v>100</v>
      </c>
      <c r="BX1765" s="147" cm="1">
        <f t="array" ref="BX1765">INDEX($K:$P,ROW(),MATCH(BX$3,$K$2:$P$2,0))</f>
        <v>100</v>
      </c>
      <c r="BY1765" s="147" cm="1">
        <f t="array" ref="BY1765">INDEX($K:$P,ROW(),MATCH(BY$3,$K$2:$P$2,0))</f>
        <v>100</v>
      </c>
      <c r="BZ1765" s="147" cm="1">
        <f t="array" ref="BZ1765">INDEX($K:$P,ROW(),MATCH(BZ$3,$K$2:$P$2,0))</f>
        <v>100</v>
      </c>
      <c r="CA1765" s="147" cm="1">
        <f t="array" ref="CA1765">INDEX($K:$P,ROW(),MATCH(CA$3,$K$2:$P$2,0))</f>
        <v>100</v>
      </c>
      <c r="CB1765" s="147" cm="1">
        <f t="array" ref="CB1765">INDEX($K:$P,ROW(),MATCH(CB$3,$K$2:$P$2,0))</f>
        <v>100</v>
      </c>
      <c r="CC1765" s="147" cm="1">
        <f t="array" ref="CC1765">INDEX($K:$P,ROW(),MATCH(CC$3,$K$2:$P$2,0))</f>
        <v>100</v>
      </c>
      <c r="CD1765" s="147" cm="1">
        <f t="array" ref="CD1765">INDEX($K:$P,ROW(),MATCH(CD$3,$K$2:$P$2,0))</f>
        <v>100</v>
      </c>
      <c r="CE1765" s="147" cm="1">
        <f t="array" ref="CE1765">INDEX($K:$P,ROW(),MATCH(CE$3,$K$2:$P$2,0))</f>
        <v>100</v>
      </c>
      <c r="CF1765" s="147" cm="1">
        <f t="array" ref="CF1765">INDEX($K:$P,ROW(),MATCH(CF$3,$K$2:$P$2,0))</f>
        <v>100</v>
      </c>
      <c r="CG1765" s="147" cm="1">
        <f t="array" ref="CG1765">INDEX($K:$P,ROW(),MATCH(CG$3,$K$2:$P$2,0))</f>
        <v>100</v>
      </c>
      <c r="CH1765" s="147" cm="1">
        <f t="array" ref="CH1765">INDEX($K:$P,ROW(),MATCH(CH$3,$K$2:$P$2,0))</f>
        <v>100</v>
      </c>
      <c r="CI1765" s="147" cm="1">
        <f t="array" ref="CI1765">INDEX($K:$P,ROW(),MATCH(CI$3,$K$2:$P$2,0))</f>
        <v>100</v>
      </c>
      <c r="CJ1765" s="147" cm="1">
        <f t="array" ref="CJ1765">INDEX($K:$P,ROW(),MATCH(CJ$3,$K$2:$P$2,0))</f>
        <v>100</v>
      </c>
      <c r="CK1765" s="147" cm="1">
        <f t="array" ref="CK1765">INDEX($K:$P,ROW(),MATCH(CK$3,$K$2:$P$2,0))</f>
        <v>100</v>
      </c>
      <c r="CL1765" s="147" cm="1">
        <f t="array" ref="CL1765">INDEX($K:$P,ROW(),MATCH(CL$3,$K$2:$P$2,0))</f>
        <v>100</v>
      </c>
      <c r="CN1765" s="147"/>
      <c r="CO1765" s="147" t="e" cm="1">
        <f t="array" ref="CO1765">INDEX($K:$P,ROW(),MATCH(CO$3,$K$2:$P$2,0))</f>
        <v>#N/A</v>
      </c>
      <c r="CP1765" s="147" t="e" cm="1">
        <f t="array" ref="CP1765">INDEX($K:$P,ROW(),MATCH(CP$3,$K$2:$P$2,0))</f>
        <v>#N/A</v>
      </c>
      <c r="CQ1765" s="147" t="e" cm="1">
        <f t="array" ref="CQ1765">INDEX($K:$P,ROW(),MATCH(CQ$3,$K$2:$P$2,0))</f>
        <v>#N/A</v>
      </c>
      <c r="CR1765" s="147" t="e" cm="1">
        <f t="array" ref="CR1765">INDEX($K:$P,ROW(),MATCH(CR$3,$K$2:$P$2,0))</f>
        <v>#N/A</v>
      </c>
      <c r="CS1765" s="147" t="e" cm="1">
        <f t="array" ref="CS1765">INDEX($K:$P,ROW(),MATCH(CS$3,$K$2:$P$2,0))</f>
        <v>#N/A</v>
      </c>
      <c r="CT1765" s="147" t="e" cm="1">
        <f t="array" ref="CT1765">INDEX($K:$P,ROW(),MATCH(CT$3,$K$2:$P$2,0))</f>
        <v>#N/A</v>
      </c>
      <c r="CU1765" s="147" t="e" cm="1">
        <f t="array" ref="CU1765">INDEX($K:$P,ROW(),MATCH(CU$3,$K$2:$P$2,0))</f>
        <v>#N/A</v>
      </c>
      <c r="CV1765" s="147" t="e" cm="1">
        <f t="array" ref="CV1765">INDEX($K:$P,ROW(),MATCH(CV$3,$K$2:$P$2,0))</f>
        <v>#N/A</v>
      </c>
      <c r="CW1765" s="147" t="e" cm="1">
        <f t="array" ref="CW1765">INDEX($K:$P,ROW(),MATCH(CW$3,$K$2:$P$2,0))</f>
        <v>#N/A</v>
      </c>
      <c r="CX1765" s="147" t="e" cm="1">
        <f t="array" ref="CX1765">INDEX($K:$P,ROW(),MATCH(CX$3,$K$2:$P$2,0))</f>
        <v>#N/A</v>
      </c>
      <c r="CY1765" s="147" t="e" cm="1">
        <f t="array" ref="CY1765">INDEX($K:$P,ROW(),MATCH(CY$3,$K$2:$P$2,0))</f>
        <v>#N/A</v>
      </c>
      <c r="CZ1765" s="147" t="e" cm="1">
        <f t="array" ref="CZ1765">INDEX($K:$P,ROW(),MATCH(CZ$3,$K$2:$P$2,0))</f>
        <v>#N/A</v>
      </c>
      <c r="DA1765" s="147" t="e" cm="1">
        <f t="array" ref="DA1765">INDEX($K:$P,ROW(),MATCH(DA$3,$K$2:$P$2,0))</f>
        <v>#N/A</v>
      </c>
      <c r="DB1765" s="147" t="e" cm="1">
        <f t="array" ref="DB1765">INDEX($K:$P,ROW(),MATCH(DB$3,$K$2:$P$2,0))</f>
        <v>#N/A</v>
      </c>
      <c r="DC1765" s="147" t="e" cm="1">
        <f t="array" ref="DC1765">INDEX($K:$P,ROW(),MATCH(DC$3,$K$2:$P$2,0))</f>
        <v>#N/A</v>
      </c>
      <c r="DD1765" s="147" t="e" cm="1">
        <f t="array" ref="DD1765">INDEX($K:$P,ROW(),MATCH(DD$3,$K$2:$P$2,0))</f>
        <v>#N/A</v>
      </c>
      <c r="DE1765" s="147" t="e" cm="1">
        <f t="array" ref="DE1765">INDEX($K:$P,ROW(),MATCH(DE$3,$K$2:$P$2,0))</f>
        <v>#N/A</v>
      </c>
      <c r="DF1765" s="147" t="e" cm="1">
        <f t="array" ref="DF1765">INDEX($K:$P,ROW(),MATCH(DF$3,$K$2:$P$2,0))</f>
        <v>#N/A</v>
      </c>
      <c r="DG1765" s="147" t="e" cm="1">
        <f t="array" ref="DG1765">INDEX($K:$P,ROW(),MATCH(DG$3,$K$2:$P$2,0))</f>
        <v>#N/A</v>
      </c>
      <c r="DH1765" s="147" t="e" cm="1">
        <f t="array" ref="DH1765">INDEX($K:$P,ROW(),MATCH(DH$3,$K$2:$P$2,0))</f>
        <v>#N/A</v>
      </c>
      <c r="DI1765" s="147" t="e" cm="1">
        <f t="array" ref="DI1765">INDEX($K:$P,ROW(),MATCH(DI$3,$K$2:$P$2,0))</f>
        <v>#N/A</v>
      </c>
      <c r="DJ1765" s="147" t="e" cm="1">
        <f t="array" ref="DJ1765">INDEX($K:$P,ROW(),MATCH(DJ$3,$K$2:$P$2,0))</f>
        <v>#N/A</v>
      </c>
      <c r="DK1765" s="147" t="e" cm="1">
        <f t="array" ref="DK1765">INDEX($K:$P,ROW(),MATCH(DK$3,$K$2:$P$2,0))</f>
        <v>#N/A</v>
      </c>
      <c r="DL1765" s="147" t="e" cm="1">
        <f t="array" ref="DL1765">INDEX($K:$P,ROW(),MATCH(DL$3,$K$2:$P$2,0))</f>
        <v>#N/A</v>
      </c>
    </row>
    <row r="1766" spans="1:116" x14ac:dyDescent="0.4">
      <c r="A1766" s="12"/>
      <c r="B1766" s="319"/>
      <c r="C1766" s="319"/>
      <c r="D1766" s="317" t="s">
        <v>518</v>
      </c>
      <c r="E1766" s="317" t="str">
        <f t="shared" si="2440"/>
        <v>1766 SPLIT-SV-VR</v>
      </c>
      <c r="G1766" s="95"/>
      <c r="H1766" s="12"/>
      <c r="I1766" s="60"/>
      <c r="J1766" s="60"/>
      <c r="K1766" s="12"/>
      <c r="L1766" s="12"/>
      <c r="M1766" s="12"/>
      <c r="N1766" s="12"/>
      <c r="O1766" s="12"/>
      <c r="P1766" s="12"/>
      <c r="R1766" s="13"/>
      <c r="S1766" s="76"/>
      <c r="T1766" s="76"/>
      <c r="U1766" s="76"/>
      <c r="V1766" s="76"/>
      <c r="W1766" s="76"/>
      <c r="X1766" s="76"/>
      <c r="Y1766" s="76"/>
      <c r="Z1766" s="76"/>
      <c r="AA1766" s="76"/>
      <c r="AB1766" s="76"/>
      <c r="AC1766" s="76"/>
      <c r="AD1766" s="76"/>
      <c r="AE1766" s="76"/>
      <c r="AF1766" s="76"/>
      <c r="AG1766" s="76"/>
      <c r="AH1766" s="76"/>
      <c r="AI1766" s="76"/>
      <c r="AJ1766" s="76"/>
      <c r="AK1766" s="76"/>
      <c r="AL1766" s="76"/>
      <c r="AM1766" s="76"/>
      <c r="AN1766" s="76"/>
      <c r="AO1766" s="76"/>
      <c r="AP1766" s="76"/>
      <c r="AQ1766" s="76"/>
      <c r="AR1766" s="76"/>
      <c r="AS1766" s="76"/>
      <c r="AT1766" s="76"/>
      <c r="AU1766" s="76"/>
      <c r="AV1766" s="76"/>
      <c r="AW1766" s="76"/>
      <c r="AX1766" s="76"/>
      <c r="AY1766" s="76"/>
      <c r="AZ1766" s="76"/>
      <c r="BA1766" s="76"/>
      <c r="BB1766" s="76"/>
      <c r="BC1766" s="76"/>
      <c r="BD1766" s="76"/>
      <c r="BE1766" s="76"/>
      <c r="BF1766" s="76"/>
      <c r="BG1766" s="76"/>
      <c r="BH1766" s="76"/>
      <c r="BI1766" s="76"/>
      <c r="BJ1766" s="76"/>
      <c r="BK1766" s="76"/>
      <c r="BL1766" s="76"/>
      <c r="BM1766" s="76"/>
      <c r="BN1766" s="76"/>
      <c r="BO1766" s="76"/>
      <c r="BP1766" s="76"/>
      <c r="BQ1766" s="76"/>
      <c r="BR1766" s="76"/>
      <c r="BS1766" s="76"/>
      <c r="BT1766" s="76"/>
      <c r="BU1766" s="76"/>
      <c r="BV1766" s="76"/>
      <c r="BW1766" s="76"/>
      <c r="BX1766" s="76"/>
      <c r="BY1766" s="76"/>
      <c r="BZ1766" s="76"/>
      <c r="CA1766" s="76"/>
      <c r="CB1766" s="76"/>
      <c r="CC1766" s="76"/>
      <c r="CD1766" s="76"/>
      <c r="CE1766" s="76"/>
      <c r="CF1766" s="76"/>
      <c r="CG1766" s="76"/>
      <c r="CH1766" s="76"/>
      <c r="CI1766" s="76"/>
      <c r="CJ1766" s="76"/>
      <c r="CK1766" s="76"/>
      <c r="CL1766" s="76"/>
      <c r="CN1766" s="76"/>
      <c r="CO1766" s="76"/>
      <c r="CP1766" s="76"/>
      <c r="CQ1766" s="76"/>
      <c r="CR1766" s="76"/>
      <c r="CS1766" s="76"/>
      <c r="CT1766" s="76"/>
      <c r="CU1766" s="76"/>
      <c r="CV1766" s="76"/>
      <c r="CW1766" s="76"/>
      <c r="CX1766" s="76"/>
      <c r="CY1766" s="76"/>
      <c r="CZ1766" s="76"/>
      <c r="DA1766" s="76"/>
      <c r="DB1766" s="76"/>
      <c r="DC1766" s="76"/>
      <c r="DD1766" s="76"/>
      <c r="DE1766" s="76"/>
      <c r="DF1766" s="76"/>
      <c r="DG1766" s="76"/>
      <c r="DH1766" s="76"/>
      <c r="DI1766" s="76"/>
      <c r="DJ1766" s="76"/>
      <c r="DK1766" s="76"/>
      <c r="DL1766" s="76"/>
    </row>
    <row r="1767" spans="1:116" x14ac:dyDescent="0.4">
      <c r="A1767" s="12"/>
      <c r="B1767" s="319"/>
      <c r="C1767" s="319"/>
      <c r="D1767" s="317" t="s">
        <v>518</v>
      </c>
      <c r="E1767" s="317" t="str">
        <f t="shared" si="2440"/>
        <v>1767 SPLIT-SV-VR</v>
      </c>
      <c r="G1767" s="95" t="s">
        <v>522</v>
      </c>
      <c r="H1767" s="12"/>
      <c r="I1767" s="60"/>
      <c r="J1767" s="60"/>
      <c r="K1767" s="12"/>
      <c r="L1767" s="12"/>
      <c r="M1767" s="12"/>
      <c r="N1767" s="12"/>
      <c r="O1767" s="12"/>
      <c r="P1767" s="12"/>
      <c r="R1767" s="13"/>
      <c r="S1767" s="76"/>
      <c r="T1767" s="76"/>
      <c r="U1767" s="76"/>
      <c r="V1767" s="76"/>
      <c r="W1767" s="76"/>
      <c r="X1767" s="76"/>
      <c r="Y1767" s="76"/>
      <c r="Z1767" s="76"/>
      <c r="AA1767" s="76"/>
      <c r="AB1767" s="76"/>
      <c r="AC1767" s="76"/>
      <c r="AD1767" s="76"/>
      <c r="AE1767" s="76"/>
      <c r="AF1767" s="76"/>
      <c r="AG1767" s="76"/>
      <c r="AH1767" s="76"/>
      <c r="AI1767" s="76"/>
      <c r="AJ1767" s="76"/>
      <c r="AK1767" s="76"/>
      <c r="AL1767" s="76"/>
      <c r="AM1767" s="76"/>
      <c r="AN1767" s="76"/>
      <c r="AO1767" s="76"/>
      <c r="AP1767" s="76"/>
      <c r="AQ1767" s="76"/>
      <c r="AR1767" s="76"/>
      <c r="AS1767" s="76"/>
      <c r="AT1767" s="76"/>
      <c r="AU1767" s="76"/>
      <c r="AV1767" s="76"/>
      <c r="AW1767" s="76"/>
      <c r="AX1767" s="76"/>
      <c r="AY1767" s="76"/>
      <c r="AZ1767" s="76"/>
      <c r="BA1767" s="76"/>
      <c r="BB1767" s="76"/>
      <c r="BC1767" s="76"/>
      <c r="BD1767" s="76"/>
      <c r="BE1767" s="76"/>
      <c r="BF1767" s="76"/>
      <c r="BG1767" s="76"/>
      <c r="BH1767" s="76"/>
      <c r="BI1767" s="76"/>
      <c r="BJ1767" s="76"/>
      <c r="BK1767" s="76"/>
      <c r="BL1767" s="76"/>
      <c r="BM1767" s="76"/>
      <c r="BN1767" s="76"/>
      <c r="BO1767" s="76"/>
      <c r="BP1767" s="76"/>
      <c r="BQ1767" s="76"/>
      <c r="BR1767" s="76"/>
      <c r="BS1767" s="76"/>
      <c r="BT1767" s="76"/>
      <c r="BU1767" s="76"/>
      <c r="BV1767" s="76"/>
      <c r="BW1767" s="76"/>
      <c r="BX1767" s="76"/>
      <c r="BY1767" s="76"/>
      <c r="BZ1767" s="76"/>
      <c r="CA1767" s="76"/>
      <c r="CB1767" s="76"/>
      <c r="CC1767" s="76"/>
      <c r="CD1767" s="76"/>
      <c r="CE1767" s="76"/>
      <c r="CF1767" s="76"/>
      <c r="CG1767" s="76"/>
      <c r="CH1767" s="76"/>
      <c r="CI1767" s="76"/>
      <c r="CJ1767" s="76"/>
      <c r="CK1767" s="76"/>
      <c r="CL1767" s="76"/>
      <c r="CN1767" s="76"/>
      <c r="CO1767" s="76"/>
      <c r="CP1767" s="76"/>
      <c r="CQ1767" s="76"/>
      <c r="CR1767" s="76"/>
      <c r="CS1767" s="76"/>
      <c r="CT1767" s="76"/>
      <c r="CU1767" s="76"/>
      <c r="CV1767" s="76"/>
      <c r="CW1767" s="76"/>
      <c r="CX1767" s="76"/>
      <c r="CY1767" s="76"/>
      <c r="CZ1767" s="76"/>
      <c r="DA1767" s="76"/>
      <c r="DB1767" s="76"/>
      <c r="DC1767" s="76"/>
      <c r="DD1767" s="76"/>
      <c r="DE1767" s="76"/>
      <c r="DF1767" s="76"/>
      <c r="DG1767" s="76"/>
      <c r="DH1767" s="76"/>
      <c r="DI1767" s="76"/>
      <c r="DJ1767" s="76"/>
      <c r="DK1767" s="76"/>
      <c r="DL1767" s="76"/>
    </row>
    <row r="1768" spans="1:116" x14ac:dyDescent="0.4">
      <c r="A1768" s="12"/>
      <c r="B1768" s="319"/>
      <c r="C1768" s="319"/>
      <c r="D1768" s="317" t="s">
        <v>518</v>
      </c>
      <c r="E1768" s="317" t="str">
        <f t="shared" si="2440"/>
        <v>1768 SPLIT-SV-VR</v>
      </c>
      <c r="G1768" s="158" t="str">
        <f>G1764</f>
        <v>Product A</v>
      </c>
      <c r="H1768" s="12"/>
      <c r="I1768" s="60"/>
      <c r="J1768" s="60"/>
      <c r="K1768" s="53">
        <f ca="1">SUMIF($3:$3,K$2,1768:1768)</f>
        <v>-1500000</v>
      </c>
      <c r="L1768" s="53">
        <f ca="1">SUMIF($3:$3,L$2,1768:1768)</f>
        <v>-1500000</v>
      </c>
      <c r="M1768" s="53">
        <f ca="1">SUMIF($3:$3,M$2,1768:1768)</f>
        <v>-1500000</v>
      </c>
      <c r="N1768" s="53">
        <f ca="1">SUMIF($3:$3,N$2,1768:1768)</f>
        <v>-1500000</v>
      </c>
      <c r="O1768" s="53">
        <f ca="1">SUMIF($3:$3,O$2,1768:1768)</f>
        <v>-1500000</v>
      </c>
      <c r="P1768" s="53">
        <f ca="1">SUMIF($3:$3,P$2,1768:1768)</f>
        <v>-1500000</v>
      </c>
      <c r="R1768" s="13"/>
      <c r="S1768" s="80">
        <f ca="1">-S1751*S1764</f>
        <v>-125000</v>
      </c>
      <c r="T1768" s="80">
        <f t="shared" ref="T1768:CE1768" ca="1" si="2441">-T1751*T1764</f>
        <v>-125000</v>
      </c>
      <c r="U1768" s="80">
        <f t="shared" ca="1" si="2441"/>
        <v>-125000</v>
      </c>
      <c r="V1768" s="80">
        <f t="shared" ca="1" si="2441"/>
        <v>-125000</v>
      </c>
      <c r="W1768" s="80">
        <f t="shared" ca="1" si="2441"/>
        <v>-125000</v>
      </c>
      <c r="X1768" s="80">
        <f t="shared" ca="1" si="2441"/>
        <v>-125000</v>
      </c>
      <c r="Y1768" s="80">
        <f t="shared" ca="1" si="2441"/>
        <v>-125000</v>
      </c>
      <c r="Z1768" s="80">
        <f t="shared" ca="1" si="2441"/>
        <v>-125000</v>
      </c>
      <c r="AA1768" s="80">
        <f t="shared" ca="1" si="2441"/>
        <v>-125000</v>
      </c>
      <c r="AB1768" s="80">
        <f t="shared" ca="1" si="2441"/>
        <v>-125000</v>
      </c>
      <c r="AC1768" s="80">
        <f t="shared" ca="1" si="2441"/>
        <v>-125000</v>
      </c>
      <c r="AD1768" s="80">
        <f t="shared" ca="1" si="2441"/>
        <v>-125000</v>
      </c>
      <c r="AE1768" s="80">
        <f t="shared" ca="1" si="2441"/>
        <v>-125000</v>
      </c>
      <c r="AF1768" s="80">
        <f t="shared" ca="1" si="2441"/>
        <v>-125000</v>
      </c>
      <c r="AG1768" s="80">
        <f t="shared" ca="1" si="2441"/>
        <v>-125000</v>
      </c>
      <c r="AH1768" s="80">
        <f t="shared" ca="1" si="2441"/>
        <v>-125000</v>
      </c>
      <c r="AI1768" s="80">
        <f t="shared" ca="1" si="2441"/>
        <v>-125000</v>
      </c>
      <c r="AJ1768" s="80">
        <f t="shared" ca="1" si="2441"/>
        <v>-125000</v>
      </c>
      <c r="AK1768" s="80">
        <f t="shared" ca="1" si="2441"/>
        <v>-125000</v>
      </c>
      <c r="AL1768" s="80">
        <f t="shared" ca="1" si="2441"/>
        <v>-125000</v>
      </c>
      <c r="AM1768" s="80">
        <f t="shared" ca="1" si="2441"/>
        <v>-125000</v>
      </c>
      <c r="AN1768" s="80">
        <f t="shared" ca="1" si="2441"/>
        <v>-125000</v>
      </c>
      <c r="AO1768" s="80">
        <f t="shared" ca="1" si="2441"/>
        <v>-125000</v>
      </c>
      <c r="AP1768" s="80">
        <f t="shared" ca="1" si="2441"/>
        <v>-125000</v>
      </c>
      <c r="AQ1768" s="80">
        <f t="shared" ca="1" si="2441"/>
        <v>-125000</v>
      </c>
      <c r="AR1768" s="80">
        <f t="shared" ca="1" si="2441"/>
        <v>-125000</v>
      </c>
      <c r="AS1768" s="80">
        <f t="shared" ca="1" si="2441"/>
        <v>-125000</v>
      </c>
      <c r="AT1768" s="80">
        <f t="shared" ca="1" si="2441"/>
        <v>-125000</v>
      </c>
      <c r="AU1768" s="80">
        <f t="shared" ca="1" si="2441"/>
        <v>-125000</v>
      </c>
      <c r="AV1768" s="80">
        <f t="shared" ca="1" si="2441"/>
        <v>-125000</v>
      </c>
      <c r="AW1768" s="80">
        <f t="shared" ca="1" si="2441"/>
        <v>-125000</v>
      </c>
      <c r="AX1768" s="80">
        <f t="shared" ca="1" si="2441"/>
        <v>-125000</v>
      </c>
      <c r="AY1768" s="80">
        <f t="shared" ca="1" si="2441"/>
        <v>-125000</v>
      </c>
      <c r="AZ1768" s="80">
        <f t="shared" ca="1" si="2441"/>
        <v>-125000</v>
      </c>
      <c r="BA1768" s="80">
        <f t="shared" ca="1" si="2441"/>
        <v>-125000</v>
      </c>
      <c r="BB1768" s="80">
        <f t="shared" ca="1" si="2441"/>
        <v>-125000</v>
      </c>
      <c r="BC1768" s="80">
        <f t="shared" ca="1" si="2441"/>
        <v>-125000</v>
      </c>
      <c r="BD1768" s="80">
        <f t="shared" ca="1" si="2441"/>
        <v>-125000</v>
      </c>
      <c r="BE1768" s="80">
        <f t="shared" ca="1" si="2441"/>
        <v>-125000</v>
      </c>
      <c r="BF1768" s="80">
        <f t="shared" ca="1" si="2441"/>
        <v>-125000</v>
      </c>
      <c r="BG1768" s="80">
        <f t="shared" ca="1" si="2441"/>
        <v>-125000</v>
      </c>
      <c r="BH1768" s="80">
        <f t="shared" ca="1" si="2441"/>
        <v>-125000</v>
      </c>
      <c r="BI1768" s="80">
        <f t="shared" ca="1" si="2441"/>
        <v>-125000</v>
      </c>
      <c r="BJ1768" s="80">
        <f t="shared" ca="1" si="2441"/>
        <v>-125000</v>
      </c>
      <c r="BK1768" s="80">
        <f t="shared" ca="1" si="2441"/>
        <v>-125000</v>
      </c>
      <c r="BL1768" s="80">
        <f t="shared" ca="1" si="2441"/>
        <v>-125000</v>
      </c>
      <c r="BM1768" s="80">
        <f t="shared" ca="1" si="2441"/>
        <v>-125000</v>
      </c>
      <c r="BN1768" s="80">
        <f t="shared" ca="1" si="2441"/>
        <v>-125000</v>
      </c>
      <c r="BO1768" s="80">
        <f t="shared" ca="1" si="2441"/>
        <v>-125000</v>
      </c>
      <c r="BP1768" s="80">
        <f t="shared" ca="1" si="2441"/>
        <v>-125000</v>
      </c>
      <c r="BQ1768" s="80">
        <f t="shared" ca="1" si="2441"/>
        <v>-125000</v>
      </c>
      <c r="BR1768" s="80">
        <f t="shared" ca="1" si="2441"/>
        <v>-125000</v>
      </c>
      <c r="BS1768" s="80">
        <f t="shared" ca="1" si="2441"/>
        <v>-125000</v>
      </c>
      <c r="BT1768" s="80">
        <f t="shared" ca="1" si="2441"/>
        <v>-125000</v>
      </c>
      <c r="BU1768" s="80">
        <f t="shared" ca="1" si="2441"/>
        <v>-125000</v>
      </c>
      <c r="BV1768" s="80">
        <f t="shared" ca="1" si="2441"/>
        <v>-125000</v>
      </c>
      <c r="BW1768" s="80">
        <f t="shared" ca="1" si="2441"/>
        <v>-125000</v>
      </c>
      <c r="BX1768" s="80">
        <f t="shared" ca="1" si="2441"/>
        <v>-125000</v>
      </c>
      <c r="BY1768" s="80">
        <f t="shared" ca="1" si="2441"/>
        <v>-125000</v>
      </c>
      <c r="BZ1768" s="80">
        <f t="shared" ca="1" si="2441"/>
        <v>-125000</v>
      </c>
      <c r="CA1768" s="80">
        <f t="shared" ca="1" si="2441"/>
        <v>-125000</v>
      </c>
      <c r="CB1768" s="80">
        <f t="shared" ca="1" si="2441"/>
        <v>-125000</v>
      </c>
      <c r="CC1768" s="80">
        <f t="shared" ca="1" si="2441"/>
        <v>-125000</v>
      </c>
      <c r="CD1768" s="80">
        <f t="shared" ca="1" si="2441"/>
        <v>-125000</v>
      </c>
      <c r="CE1768" s="80">
        <f t="shared" ca="1" si="2441"/>
        <v>-125000</v>
      </c>
      <c r="CF1768" s="80">
        <f t="shared" ref="CF1768:CL1768" ca="1" si="2442">-CF1751*CF1764</f>
        <v>-125000</v>
      </c>
      <c r="CG1768" s="80">
        <f t="shared" ca="1" si="2442"/>
        <v>-125000</v>
      </c>
      <c r="CH1768" s="80">
        <f t="shared" ca="1" si="2442"/>
        <v>-125000</v>
      </c>
      <c r="CI1768" s="80">
        <f t="shared" ca="1" si="2442"/>
        <v>-125000</v>
      </c>
      <c r="CJ1768" s="80">
        <f t="shared" ca="1" si="2442"/>
        <v>-125000</v>
      </c>
      <c r="CK1768" s="80">
        <f t="shared" ca="1" si="2442"/>
        <v>-125000</v>
      </c>
      <c r="CL1768" s="80">
        <f t="shared" ca="1" si="2442"/>
        <v>-125000</v>
      </c>
      <c r="CN1768" s="80"/>
      <c r="CO1768" s="80" t="e">
        <f t="shared" ref="CO1768:DL1768" ca="1" si="2443">-CO1751*CO1764</f>
        <v>#N/A</v>
      </c>
      <c r="CP1768" s="80" t="e">
        <f t="shared" ca="1" si="2443"/>
        <v>#N/A</v>
      </c>
      <c r="CQ1768" s="80" t="e">
        <f t="shared" ca="1" si="2443"/>
        <v>#N/A</v>
      </c>
      <c r="CR1768" s="80" t="e">
        <f t="shared" ca="1" si="2443"/>
        <v>#N/A</v>
      </c>
      <c r="CS1768" s="80" t="e">
        <f t="shared" ca="1" si="2443"/>
        <v>#N/A</v>
      </c>
      <c r="CT1768" s="80" t="e">
        <f t="shared" ca="1" si="2443"/>
        <v>#N/A</v>
      </c>
      <c r="CU1768" s="80" t="e">
        <f t="shared" ca="1" si="2443"/>
        <v>#N/A</v>
      </c>
      <c r="CV1768" s="80" t="e">
        <f t="shared" ca="1" si="2443"/>
        <v>#N/A</v>
      </c>
      <c r="CW1768" s="80" t="e">
        <f t="shared" ca="1" si="2443"/>
        <v>#N/A</v>
      </c>
      <c r="CX1768" s="80" t="e">
        <f t="shared" ca="1" si="2443"/>
        <v>#N/A</v>
      </c>
      <c r="CY1768" s="80" t="e">
        <f t="shared" ca="1" si="2443"/>
        <v>#N/A</v>
      </c>
      <c r="CZ1768" s="80" t="e">
        <f t="shared" ca="1" si="2443"/>
        <v>#N/A</v>
      </c>
      <c r="DA1768" s="80" t="e">
        <f t="shared" ca="1" si="2443"/>
        <v>#N/A</v>
      </c>
      <c r="DB1768" s="80" t="e">
        <f t="shared" ca="1" si="2443"/>
        <v>#N/A</v>
      </c>
      <c r="DC1768" s="80" t="e">
        <f t="shared" ca="1" si="2443"/>
        <v>#N/A</v>
      </c>
      <c r="DD1768" s="80" t="e">
        <f t="shared" ca="1" si="2443"/>
        <v>#N/A</v>
      </c>
      <c r="DE1768" s="80" t="e">
        <f t="shared" ca="1" si="2443"/>
        <v>#N/A</v>
      </c>
      <c r="DF1768" s="80" t="e">
        <f t="shared" ca="1" si="2443"/>
        <v>#N/A</v>
      </c>
      <c r="DG1768" s="80" t="e">
        <f t="shared" ca="1" si="2443"/>
        <v>#N/A</v>
      </c>
      <c r="DH1768" s="80" t="e">
        <f t="shared" ca="1" si="2443"/>
        <v>#N/A</v>
      </c>
      <c r="DI1768" s="80" t="e">
        <f t="shared" ca="1" si="2443"/>
        <v>#N/A</v>
      </c>
      <c r="DJ1768" s="80" t="e">
        <f t="shared" ca="1" si="2443"/>
        <v>#N/A</v>
      </c>
      <c r="DK1768" s="80" t="e">
        <f t="shared" ca="1" si="2443"/>
        <v>#N/A</v>
      </c>
      <c r="DL1768" s="80" t="e">
        <f t="shared" ca="1" si="2443"/>
        <v>#N/A</v>
      </c>
    </row>
    <row r="1769" spans="1:116" x14ac:dyDescent="0.4">
      <c r="A1769" s="12"/>
      <c r="B1769" s="319"/>
      <c r="C1769" s="319"/>
      <c r="D1769" s="317" t="s">
        <v>518</v>
      </c>
      <c r="E1769" s="317" t="str">
        <f t="shared" si="2440"/>
        <v>1769 SPLIT-SV-VR</v>
      </c>
      <c r="G1769" s="158" t="str">
        <f>G1765</f>
        <v>Product B</v>
      </c>
      <c r="H1769" s="12"/>
      <c r="I1769" s="60"/>
      <c r="J1769" s="60"/>
      <c r="K1769" s="238">
        <f ca="1">SUMIF($3:$3,K$2,1769:1769)</f>
        <v>-3000000</v>
      </c>
      <c r="L1769" s="238">
        <f ca="1">SUMIF($3:$3,L$2,1769:1769)</f>
        <v>-3000000</v>
      </c>
      <c r="M1769" s="238">
        <f ca="1">SUMIF($3:$3,M$2,1769:1769)</f>
        <v>-3000000</v>
      </c>
      <c r="N1769" s="238">
        <f ca="1">SUMIF($3:$3,N$2,1769:1769)</f>
        <v>-3000000</v>
      </c>
      <c r="O1769" s="238">
        <f ca="1">SUMIF($3:$3,O$2,1769:1769)</f>
        <v>-3000000</v>
      </c>
      <c r="P1769" s="238">
        <f ca="1">SUMIF($3:$3,P$2,1769:1769)</f>
        <v>-3000000</v>
      </c>
      <c r="R1769" s="13"/>
      <c r="S1769" s="243">
        <f ca="1">-S1752*S1765</f>
        <v>-250000</v>
      </c>
      <c r="T1769" s="243">
        <f t="shared" ref="T1769:CE1769" ca="1" si="2444">-T1752*T1765</f>
        <v>-250000</v>
      </c>
      <c r="U1769" s="243">
        <f t="shared" ca="1" si="2444"/>
        <v>-250000</v>
      </c>
      <c r="V1769" s="243">
        <f t="shared" ca="1" si="2444"/>
        <v>-250000</v>
      </c>
      <c r="W1769" s="243">
        <f t="shared" ca="1" si="2444"/>
        <v>-250000</v>
      </c>
      <c r="X1769" s="243">
        <f t="shared" ca="1" si="2444"/>
        <v>-250000</v>
      </c>
      <c r="Y1769" s="243">
        <f t="shared" ca="1" si="2444"/>
        <v>-250000</v>
      </c>
      <c r="Z1769" s="243">
        <f t="shared" ca="1" si="2444"/>
        <v>-250000</v>
      </c>
      <c r="AA1769" s="243">
        <f t="shared" ca="1" si="2444"/>
        <v>-250000</v>
      </c>
      <c r="AB1769" s="243">
        <f t="shared" ca="1" si="2444"/>
        <v>-250000</v>
      </c>
      <c r="AC1769" s="243">
        <f t="shared" ca="1" si="2444"/>
        <v>-250000</v>
      </c>
      <c r="AD1769" s="243">
        <f t="shared" ca="1" si="2444"/>
        <v>-250000</v>
      </c>
      <c r="AE1769" s="243">
        <f t="shared" ca="1" si="2444"/>
        <v>-250000</v>
      </c>
      <c r="AF1769" s="243">
        <f t="shared" ca="1" si="2444"/>
        <v>-250000</v>
      </c>
      <c r="AG1769" s="243">
        <f t="shared" ca="1" si="2444"/>
        <v>-250000</v>
      </c>
      <c r="AH1769" s="243">
        <f t="shared" ca="1" si="2444"/>
        <v>-250000</v>
      </c>
      <c r="AI1769" s="243">
        <f t="shared" ca="1" si="2444"/>
        <v>-250000</v>
      </c>
      <c r="AJ1769" s="243">
        <f t="shared" ca="1" si="2444"/>
        <v>-250000</v>
      </c>
      <c r="AK1769" s="243">
        <f t="shared" ca="1" si="2444"/>
        <v>-250000</v>
      </c>
      <c r="AL1769" s="243">
        <f t="shared" ca="1" si="2444"/>
        <v>-250000</v>
      </c>
      <c r="AM1769" s="243">
        <f t="shared" ca="1" si="2444"/>
        <v>-250000</v>
      </c>
      <c r="AN1769" s="243">
        <f t="shared" ca="1" si="2444"/>
        <v>-250000</v>
      </c>
      <c r="AO1769" s="243">
        <f t="shared" ca="1" si="2444"/>
        <v>-250000</v>
      </c>
      <c r="AP1769" s="243">
        <f t="shared" ca="1" si="2444"/>
        <v>-250000</v>
      </c>
      <c r="AQ1769" s="243">
        <f t="shared" ca="1" si="2444"/>
        <v>-250000</v>
      </c>
      <c r="AR1769" s="243">
        <f t="shared" ca="1" si="2444"/>
        <v>-250000</v>
      </c>
      <c r="AS1769" s="243">
        <f t="shared" ca="1" si="2444"/>
        <v>-250000</v>
      </c>
      <c r="AT1769" s="243">
        <f t="shared" ca="1" si="2444"/>
        <v>-250000</v>
      </c>
      <c r="AU1769" s="243">
        <f t="shared" ca="1" si="2444"/>
        <v>-250000</v>
      </c>
      <c r="AV1769" s="243">
        <f t="shared" ca="1" si="2444"/>
        <v>-250000</v>
      </c>
      <c r="AW1769" s="243">
        <f t="shared" ca="1" si="2444"/>
        <v>-250000</v>
      </c>
      <c r="AX1769" s="243">
        <f t="shared" ca="1" si="2444"/>
        <v>-250000</v>
      </c>
      <c r="AY1769" s="243">
        <f t="shared" ca="1" si="2444"/>
        <v>-250000</v>
      </c>
      <c r="AZ1769" s="243">
        <f t="shared" ca="1" si="2444"/>
        <v>-250000</v>
      </c>
      <c r="BA1769" s="243">
        <f t="shared" ca="1" si="2444"/>
        <v>-250000</v>
      </c>
      <c r="BB1769" s="243">
        <f t="shared" ca="1" si="2444"/>
        <v>-250000</v>
      </c>
      <c r="BC1769" s="243">
        <f t="shared" ca="1" si="2444"/>
        <v>-250000</v>
      </c>
      <c r="BD1769" s="243">
        <f t="shared" ca="1" si="2444"/>
        <v>-250000</v>
      </c>
      <c r="BE1769" s="243">
        <f t="shared" ca="1" si="2444"/>
        <v>-250000</v>
      </c>
      <c r="BF1769" s="243">
        <f t="shared" ca="1" si="2444"/>
        <v>-250000</v>
      </c>
      <c r="BG1769" s="243">
        <f t="shared" ca="1" si="2444"/>
        <v>-250000</v>
      </c>
      <c r="BH1769" s="243">
        <f t="shared" ca="1" si="2444"/>
        <v>-250000</v>
      </c>
      <c r="BI1769" s="243">
        <f t="shared" ca="1" si="2444"/>
        <v>-250000</v>
      </c>
      <c r="BJ1769" s="243">
        <f t="shared" ca="1" si="2444"/>
        <v>-250000</v>
      </c>
      <c r="BK1769" s="243">
        <f t="shared" ca="1" si="2444"/>
        <v>-250000</v>
      </c>
      <c r="BL1769" s="243">
        <f t="shared" ca="1" si="2444"/>
        <v>-250000</v>
      </c>
      <c r="BM1769" s="243">
        <f t="shared" ca="1" si="2444"/>
        <v>-250000</v>
      </c>
      <c r="BN1769" s="243">
        <f t="shared" ca="1" si="2444"/>
        <v>-250000</v>
      </c>
      <c r="BO1769" s="243">
        <f t="shared" ca="1" si="2444"/>
        <v>-250000</v>
      </c>
      <c r="BP1769" s="243">
        <f t="shared" ca="1" si="2444"/>
        <v>-250000</v>
      </c>
      <c r="BQ1769" s="243">
        <f t="shared" ca="1" si="2444"/>
        <v>-250000</v>
      </c>
      <c r="BR1769" s="243">
        <f t="shared" ca="1" si="2444"/>
        <v>-250000</v>
      </c>
      <c r="BS1769" s="243">
        <f t="shared" ca="1" si="2444"/>
        <v>-250000</v>
      </c>
      <c r="BT1769" s="243">
        <f t="shared" ca="1" si="2444"/>
        <v>-250000</v>
      </c>
      <c r="BU1769" s="243">
        <f t="shared" ca="1" si="2444"/>
        <v>-250000</v>
      </c>
      <c r="BV1769" s="243">
        <f t="shared" ca="1" si="2444"/>
        <v>-250000</v>
      </c>
      <c r="BW1769" s="243">
        <f t="shared" ca="1" si="2444"/>
        <v>-250000</v>
      </c>
      <c r="BX1769" s="243">
        <f t="shared" ca="1" si="2444"/>
        <v>-250000</v>
      </c>
      <c r="BY1769" s="243">
        <f t="shared" ca="1" si="2444"/>
        <v>-250000</v>
      </c>
      <c r="BZ1769" s="243">
        <f t="shared" ca="1" si="2444"/>
        <v>-250000</v>
      </c>
      <c r="CA1769" s="243">
        <f t="shared" ca="1" si="2444"/>
        <v>-250000</v>
      </c>
      <c r="CB1769" s="243">
        <f t="shared" ca="1" si="2444"/>
        <v>-250000</v>
      </c>
      <c r="CC1769" s="243">
        <f t="shared" ca="1" si="2444"/>
        <v>-250000</v>
      </c>
      <c r="CD1769" s="243">
        <f t="shared" ca="1" si="2444"/>
        <v>-250000</v>
      </c>
      <c r="CE1769" s="243">
        <f t="shared" ca="1" si="2444"/>
        <v>-250000</v>
      </c>
      <c r="CF1769" s="243">
        <f t="shared" ref="CF1769:CL1769" ca="1" si="2445">-CF1752*CF1765</f>
        <v>-250000</v>
      </c>
      <c r="CG1769" s="243">
        <f t="shared" ca="1" si="2445"/>
        <v>-250000</v>
      </c>
      <c r="CH1769" s="243">
        <f t="shared" ca="1" si="2445"/>
        <v>-250000</v>
      </c>
      <c r="CI1769" s="243">
        <f t="shared" ca="1" si="2445"/>
        <v>-250000</v>
      </c>
      <c r="CJ1769" s="243">
        <f t="shared" ca="1" si="2445"/>
        <v>-250000</v>
      </c>
      <c r="CK1769" s="243">
        <f t="shared" ca="1" si="2445"/>
        <v>-250000</v>
      </c>
      <c r="CL1769" s="243">
        <f t="shared" ca="1" si="2445"/>
        <v>-250000</v>
      </c>
      <c r="CN1769" s="80"/>
      <c r="CO1769" s="243" t="e">
        <f t="shared" ref="CO1769:DL1769" ca="1" si="2446">-CO1752*CO1765</f>
        <v>#N/A</v>
      </c>
      <c r="CP1769" s="243" t="e">
        <f t="shared" ca="1" si="2446"/>
        <v>#N/A</v>
      </c>
      <c r="CQ1769" s="243" t="e">
        <f t="shared" ca="1" si="2446"/>
        <v>#N/A</v>
      </c>
      <c r="CR1769" s="243" t="e">
        <f t="shared" ca="1" si="2446"/>
        <v>#N/A</v>
      </c>
      <c r="CS1769" s="243" t="e">
        <f t="shared" ca="1" si="2446"/>
        <v>#N/A</v>
      </c>
      <c r="CT1769" s="243" t="e">
        <f t="shared" ca="1" si="2446"/>
        <v>#N/A</v>
      </c>
      <c r="CU1769" s="243" t="e">
        <f t="shared" ca="1" si="2446"/>
        <v>#N/A</v>
      </c>
      <c r="CV1769" s="243" t="e">
        <f t="shared" ca="1" si="2446"/>
        <v>#N/A</v>
      </c>
      <c r="CW1769" s="243" t="e">
        <f t="shared" ca="1" si="2446"/>
        <v>#N/A</v>
      </c>
      <c r="CX1769" s="243" t="e">
        <f t="shared" ca="1" si="2446"/>
        <v>#N/A</v>
      </c>
      <c r="CY1769" s="243" t="e">
        <f t="shared" ca="1" si="2446"/>
        <v>#N/A</v>
      </c>
      <c r="CZ1769" s="243" t="e">
        <f t="shared" ca="1" si="2446"/>
        <v>#N/A</v>
      </c>
      <c r="DA1769" s="243" t="e">
        <f t="shared" ca="1" si="2446"/>
        <v>#N/A</v>
      </c>
      <c r="DB1769" s="243" t="e">
        <f t="shared" ca="1" si="2446"/>
        <v>#N/A</v>
      </c>
      <c r="DC1769" s="243" t="e">
        <f t="shared" ca="1" si="2446"/>
        <v>#N/A</v>
      </c>
      <c r="DD1769" s="243" t="e">
        <f t="shared" ca="1" si="2446"/>
        <v>#N/A</v>
      </c>
      <c r="DE1769" s="243" t="e">
        <f t="shared" ca="1" si="2446"/>
        <v>#N/A</v>
      </c>
      <c r="DF1769" s="243" t="e">
        <f t="shared" ca="1" si="2446"/>
        <v>#N/A</v>
      </c>
      <c r="DG1769" s="243" t="e">
        <f t="shared" ca="1" si="2446"/>
        <v>#N/A</v>
      </c>
      <c r="DH1769" s="243" t="e">
        <f t="shared" ca="1" si="2446"/>
        <v>#N/A</v>
      </c>
      <c r="DI1769" s="243" t="e">
        <f t="shared" ca="1" si="2446"/>
        <v>#N/A</v>
      </c>
      <c r="DJ1769" s="243" t="e">
        <f t="shared" ca="1" si="2446"/>
        <v>#N/A</v>
      </c>
      <c r="DK1769" s="243" t="e">
        <f t="shared" ca="1" si="2446"/>
        <v>#N/A</v>
      </c>
      <c r="DL1769" s="243" t="e">
        <f t="shared" ca="1" si="2446"/>
        <v>#N/A</v>
      </c>
    </row>
    <row r="1770" spans="1:116" x14ac:dyDescent="0.4">
      <c r="B1770" s="317"/>
      <c r="C1770" s="317" t="s">
        <v>203</v>
      </c>
      <c r="D1770" s="317" t="s">
        <v>518</v>
      </c>
      <c r="E1770" s="317" t="str">
        <f t="shared" si="2440"/>
        <v>1770 SPLIT-SV-VR</v>
      </c>
      <c r="G1770" s="126" t="str">
        <f>"Total COGS - "&amp;G1734</f>
        <v>Total COGS - Surgical procedures</v>
      </c>
      <c r="H1770" s="12"/>
      <c r="I1770" s="60"/>
      <c r="J1770" s="60"/>
      <c r="K1770" s="33">
        <f ca="1">SUMIF($3:$3,K$2,1770:1770)</f>
        <v>-4500000</v>
      </c>
      <c r="L1770" s="33">
        <f ca="1">SUMIF($3:$3,L$2,1770:1770)</f>
        <v>-4500000</v>
      </c>
      <c r="M1770" s="33">
        <f ca="1">SUMIF($3:$3,M$2,1770:1770)</f>
        <v>-4500000</v>
      </c>
      <c r="N1770" s="33">
        <f ca="1">SUMIF($3:$3,N$2,1770:1770)</f>
        <v>-4500000</v>
      </c>
      <c r="O1770" s="33">
        <f ca="1">SUMIF($3:$3,O$2,1770:1770)</f>
        <v>-4500000</v>
      </c>
      <c r="P1770" s="33">
        <f ca="1">SUMIF($3:$3,P$2,1770:1770)</f>
        <v>-4500000</v>
      </c>
      <c r="R1770" s="15"/>
      <c r="S1770" s="77">
        <f ca="1">SUM(S1768:S1769)</f>
        <v>-375000</v>
      </c>
      <c r="T1770" s="148">
        <f t="shared" ref="T1770" ca="1" si="2447">SUM(T1768:T1769)</f>
        <v>-375000</v>
      </c>
      <c r="U1770" s="148">
        <f t="shared" ref="U1770" ca="1" si="2448">SUM(U1768:U1769)</f>
        <v>-375000</v>
      </c>
      <c r="V1770" s="148">
        <f t="shared" ref="V1770" ca="1" si="2449">SUM(V1768:V1769)</f>
        <v>-375000</v>
      </c>
      <c r="W1770" s="148">
        <f t="shared" ref="W1770" ca="1" si="2450">SUM(W1768:W1769)</f>
        <v>-375000</v>
      </c>
      <c r="X1770" s="148">
        <f t="shared" ref="X1770" ca="1" si="2451">SUM(X1768:X1769)</f>
        <v>-375000</v>
      </c>
      <c r="Y1770" s="148">
        <f t="shared" ref="Y1770" ca="1" si="2452">SUM(Y1768:Y1769)</f>
        <v>-375000</v>
      </c>
      <c r="Z1770" s="148">
        <f t="shared" ref="Z1770" ca="1" si="2453">SUM(Z1768:Z1769)</f>
        <v>-375000</v>
      </c>
      <c r="AA1770" s="148">
        <f t="shared" ref="AA1770" ca="1" si="2454">SUM(AA1768:AA1769)</f>
        <v>-375000</v>
      </c>
      <c r="AB1770" s="148">
        <f t="shared" ref="AB1770" ca="1" si="2455">SUM(AB1768:AB1769)</f>
        <v>-375000</v>
      </c>
      <c r="AC1770" s="148">
        <f t="shared" ref="AC1770" ca="1" si="2456">SUM(AC1768:AC1769)</f>
        <v>-375000</v>
      </c>
      <c r="AD1770" s="148">
        <f t="shared" ref="AD1770" ca="1" si="2457">SUM(AD1768:AD1769)</f>
        <v>-375000</v>
      </c>
      <c r="AE1770" s="148">
        <f t="shared" ref="AE1770" ca="1" si="2458">SUM(AE1768:AE1769)</f>
        <v>-375000</v>
      </c>
      <c r="AF1770" s="148">
        <f t="shared" ref="AF1770" ca="1" si="2459">SUM(AF1768:AF1769)</f>
        <v>-375000</v>
      </c>
      <c r="AG1770" s="148">
        <f t="shared" ref="AG1770" ca="1" si="2460">SUM(AG1768:AG1769)</f>
        <v>-375000</v>
      </c>
      <c r="AH1770" s="148">
        <f t="shared" ref="AH1770" ca="1" si="2461">SUM(AH1768:AH1769)</f>
        <v>-375000</v>
      </c>
      <c r="AI1770" s="148">
        <f t="shared" ref="AI1770" ca="1" si="2462">SUM(AI1768:AI1769)</f>
        <v>-375000</v>
      </c>
      <c r="AJ1770" s="148">
        <f t="shared" ref="AJ1770" ca="1" si="2463">SUM(AJ1768:AJ1769)</f>
        <v>-375000</v>
      </c>
      <c r="AK1770" s="148">
        <f t="shared" ref="AK1770" ca="1" si="2464">SUM(AK1768:AK1769)</f>
        <v>-375000</v>
      </c>
      <c r="AL1770" s="148">
        <f t="shared" ref="AL1770" ca="1" si="2465">SUM(AL1768:AL1769)</f>
        <v>-375000</v>
      </c>
      <c r="AM1770" s="148">
        <f t="shared" ref="AM1770" ca="1" si="2466">SUM(AM1768:AM1769)</f>
        <v>-375000</v>
      </c>
      <c r="AN1770" s="148">
        <f t="shared" ref="AN1770" ca="1" si="2467">SUM(AN1768:AN1769)</f>
        <v>-375000</v>
      </c>
      <c r="AO1770" s="148">
        <f t="shared" ref="AO1770" ca="1" si="2468">SUM(AO1768:AO1769)</f>
        <v>-375000</v>
      </c>
      <c r="AP1770" s="148">
        <f t="shared" ref="AP1770" ca="1" si="2469">SUM(AP1768:AP1769)</f>
        <v>-375000</v>
      </c>
      <c r="AQ1770" s="148">
        <f t="shared" ref="AQ1770" ca="1" si="2470">SUM(AQ1768:AQ1769)</f>
        <v>-375000</v>
      </c>
      <c r="AR1770" s="148">
        <f t="shared" ref="AR1770" ca="1" si="2471">SUM(AR1768:AR1769)</f>
        <v>-375000</v>
      </c>
      <c r="AS1770" s="148">
        <f t="shared" ref="AS1770" ca="1" si="2472">SUM(AS1768:AS1769)</f>
        <v>-375000</v>
      </c>
      <c r="AT1770" s="148">
        <f t="shared" ref="AT1770" ca="1" si="2473">SUM(AT1768:AT1769)</f>
        <v>-375000</v>
      </c>
      <c r="AU1770" s="148">
        <f t="shared" ref="AU1770" ca="1" si="2474">SUM(AU1768:AU1769)</f>
        <v>-375000</v>
      </c>
      <c r="AV1770" s="148">
        <f t="shared" ref="AV1770" ca="1" si="2475">SUM(AV1768:AV1769)</f>
        <v>-375000</v>
      </c>
      <c r="AW1770" s="148">
        <f t="shared" ref="AW1770" ca="1" si="2476">SUM(AW1768:AW1769)</f>
        <v>-375000</v>
      </c>
      <c r="AX1770" s="148">
        <f t="shared" ref="AX1770" ca="1" si="2477">SUM(AX1768:AX1769)</f>
        <v>-375000</v>
      </c>
      <c r="AY1770" s="148">
        <f t="shared" ref="AY1770" ca="1" si="2478">SUM(AY1768:AY1769)</f>
        <v>-375000</v>
      </c>
      <c r="AZ1770" s="148">
        <f t="shared" ref="AZ1770" ca="1" si="2479">SUM(AZ1768:AZ1769)</f>
        <v>-375000</v>
      </c>
      <c r="BA1770" s="148">
        <f t="shared" ref="BA1770" ca="1" si="2480">SUM(BA1768:BA1769)</f>
        <v>-375000</v>
      </c>
      <c r="BB1770" s="148">
        <f t="shared" ref="BB1770" ca="1" si="2481">SUM(BB1768:BB1769)</f>
        <v>-375000</v>
      </c>
      <c r="BC1770" s="148">
        <f t="shared" ref="BC1770" ca="1" si="2482">SUM(BC1768:BC1769)</f>
        <v>-375000</v>
      </c>
      <c r="BD1770" s="148">
        <f t="shared" ref="BD1770" ca="1" si="2483">SUM(BD1768:BD1769)</f>
        <v>-375000</v>
      </c>
      <c r="BE1770" s="148">
        <f t="shared" ref="BE1770" ca="1" si="2484">SUM(BE1768:BE1769)</f>
        <v>-375000</v>
      </c>
      <c r="BF1770" s="148">
        <f t="shared" ref="BF1770" ca="1" si="2485">SUM(BF1768:BF1769)</f>
        <v>-375000</v>
      </c>
      <c r="BG1770" s="148">
        <f t="shared" ref="BG1770" ca="1" si="2486">SUM(BG1768:BG1769)</f>
        <v>-375000</v>
      </c>
      <c r="BH1770" s="148">
        <f t="shared" ref="BH1770" ca="1" si="2487">SUM(BH1768:BH1769)</f>
        <v>-375000</v>
      </c>
      <c r="BI1770" s="148">
        <f t="shared" ref="BI1770" ca="1" si="2488">SUM(BI1768:BI1769)</f>
        <v>-375000</v>
      </c>
      <c r="BJ1770" s="148">
        <f t="shared" ref="BJ1770" ca="1" si="2489">SUM(BJ1768:BJ1769)</f>
        <v>-375000</v>
      </c>
      <c r="BK1770" s="148">
        <f t="shared" ref="BK1770" ca="1" si="2490">SUM(BK1768:BK1769)</f>
        <v>-375000</v>
      </c>
      <c r="BL1770" s="148">
        <f t="shared" ref="BL1770" ca="1" si="2491">SUM(BL1768:BL1769)</f>
        <v>-375000</v>
      </c>
      <c r="BM1770" s="148">
        <f t="shared" ref="BM1770" ca="1" si="2492">SUM(BM1768:BM1769)</f>
        <v>-375000</v>
      </c>
      <c r="BN1770" s="148">
        <f t="shared" ref="BN1770" ca="1" si="2493">SUM(BN1768:BN1769)</f>
        <v>-375000</v>
      </c>
      <c r="BO1770" s="148">
        <f t="shared" ref="BO1770" ca="1" si="2494">SUM(BO1768:BO1769)</f>
        <v>-375000</v>
      </c>
      <c r="BP1770" s="148">
        <f t="shared" ref="BP1770" ca="1" si="2495">SUM(BP1768:BP1769)</f>
        <v>-375000</v>
      </c>
      <c r="BQ1770" s="148">
        <f t="shared" ref="BQ1770" ca="1" si="2496">SUM(BQ1768:BQ1769)</f>
        <v>-375000</v>
      </c>
      <c r="BR1770" s="148">
        <f t="shared" ref="BR1770" ca="1" si="2497">SUM(BR1768:BR1769)</f>
        <v>-375000</v>
      </c>
      <c r="BS1770" s="148">
        <f t="shared" ref="BS1770" ca="1" si="2498">SUM(BS1768:BS1769)</f>
        <v>-375000</v>
      </c>
      <c r="BT1770" s="148">
        <f t="shared" ref="BT1770" ca="1" si="2499">SUM(BT1768:BT1769)</f>
        <v>-375000</v>
      </c>
      <c r="BU1770" s="148">
        <f t="shared" ref="BU1770" ca="1" si="2500">SUM(BU1768:BU1769)</f>
        <v>-375000</v>
      </c>
      <c r="BV1770" s="148">
        <f t="shared" ref="BV1770" ca="1" si="2501">SUM(BV1768:BV1769)</f>
        <v>-375000</v>
      </c>
      <c r="BW1770" s="148">
        <f t="shared" ref="BW1770" ca="1" si="2502">SUM(BW1768:BW1769)</f>
        <v>-375000</v>
      </c>
      <c r="BX1770" s="148">
        <f t="shared" ref="BX1770" ca="1" si="2503">SUM(BX1768:BX1769)</f>
        <v>-375000</v>
      </c>
      <c r="BY1770" s="148">
        <f t="shared" ref="BY1770" ca="1" si="2504">SUM(BY1768:BY1769)</f>
        <v>-375000</v>
      </c>
      <c r="BZ1770" s="148">
        <f t="shared" ref="BZ1770" ca="1" si="2505">SUM(BZ1768:BZ1769)</f>
        <v>-375000</v>
      </c>
      <c r="CA1770" s="148">
        <f t="shared" ref="CA1770" ca="1" si="2506">SUM(CA1768:CA1769)</f>
        <v>-375000</v>
      </c>
      <c r="CB1770" s="148">
        <f t="shared" ref="CB1770" ca="1" si="2507">SUM(CB1768:CB1769)</f>
        <v>-375000</v>
      </c>
      <c r="CC1770" s="148">
        <f t="shared" ref="CC1770" ca="1" si="2508">SUM(CC1768:CC1769)</f>
        <v>-375000</v>
      </c>
      <c r="CD1770" s="148">
        <f t="shared" ref="CD1770" ca="1" si="2509">SUM(CD1768:CD1769)</f>
        <v>-375000</v>
      </c>
      <c r="CE1770" s="148">
        <f t="shared" ref="CE1770" ca="1" si="2510">SUM(CE1768:CE1769)</f>
        <v>-375000</v>
      </c>
      <c r="CF1770" s="148">
        <f t="shared" ref="CF1770" ca="1" si="2511">SUM(CF1768:CF1769)</f>
        <v>-375000</v>
      </c>
      <c r="CG1770" s="148">
        <f t="shared" ref="CG1770" ca="1" si="2512">SUM(CG1768:CG1769)</f>
        <v>-375000</v>
      </c>
      <c r="CH1770" s="148">
        <f t="shared" ref="CH1770" ca="1" si="2513">SUM(CH1768:CH1769)</f>
        <v>-375000</v>
      </c>
      <c r="CI1770" s="148">
        <f t="shared" ref="CI1770" ca="1" si="2514">SUM(CI1768:CI1769)</f>
        <v>-375000</v>
      </c>
      <c r="CJ1770" s="148">
        <f t="shared" ref="CJ1770" ca="1" si="2515">SUM(CJ1768:CJ1769)</f>
        <v>-375000</v>
      </c>
      <c r="CK1770" s="148">
        <f t="shared" ref="CK1770" ca="1" si="2516">SUM(CK1768:CK1769)</f>
        <v>-375000</v>
      </c>
      <c r="CL1770" s="148">
        <f t="shared" ref="CL1770:DL1770" ca="1" si="2517">SUM(CL1768:CL1769)</f>
        <v>-375000</v>
      </c>
      <c r="CN1770" s="77"/>
      <c r="CO1770" s="148" t="e">
        <f t="shared" ca="1" si="2517"/>
        <v>#N/A</v>
      </c>
      <c r="CP1770" s="148" t="e">
        <f t="shared" ca="1" si="2517"/>
        <v>#N/A</v>
      </c>
      <c r="CQ1770" s="148" t="e">
        <f t="shared" ca="1" si="2517"/>
        <v>#N/A</v>
      </c>
      <c r="CR1770" s="148" t="e">
        <f t="shared" ca="1" si="2517"/>
        <v>#N/A</v>
      </c>
      <c r="CS1770" s="148" t="e">
        <f t="shared" ca="1" si="2517"/>
        <v>#N/A</v>
      </c>
      <c r="CT1770" s="148" t="e">
        <f t="shared" ca="1" si="2517"/>
        <v>#N/A</v>
      </c>
      <c r="CU1770" s="148" t="e">
        <f t="shared" ca="1" si="2517"/>
        <v>#N/A</v>
      </c>
      <c r="CV1770" s="148" t="e">
        <f t="shared" ca="1" si="2517"/>
        <v>#N/A</v>
      </c>
      <c r="CW1770" s="148" t="e">
        <f t="shared" ca="1" si="2517"/>
        <v>#N/A</v>
      </c>
      <c r="CX1770" s="148" t="e">
        <f t="shared" ca="1" si="2517"/>
        <v>#N/A</v>
      </c>
      <c r="CY1770" s="148" t="e">
        <f t="shared" ca="1" si="2517"/>
        <v>#N/A</v>
      </c>
      <c r="CZ1770" s="148" t="e">
        <f t="shared" ca="1" si="2517"/>
        <v>#N/A</v>
      </c>
      <c r="DA1770" s="148" t="e">
        <f t="shared" ca="1" si="2517"/>
        <v>#N/A</v>
      </c>
      <c r="DB1770" s="148" t="e">
        <f t="shared" ca="1" si="2517"/>
        <v>#N/A</v>
      </c>
      <c r="DC1770" s="148" t="e">
        <f t="shared" ca="1" si="2517"/>
        <v>#N/A</v>
      </c>
      <c r="DD1770" s="148" t="e">
        <f t="shared" ca="1" si="2517"/>
        <v>#N/A</v>
      </c>
      <c r="DE1770" s="148" t="e">
        <f t="shared" ca="1" si="2517"/>
        <v>#N/A</v>
      </c>
      <c r="DF1770" s="148" t="e">
        <f t="shared" ca="1" si="2517"/>
        <v>#N/A</v>
      </c>
      <c r="DG1770" s="148" t="e">
        <f t="shared" ca="1" si="2517"/>
        <v>#N/A</v>
      </c>
      <c r="DH1770" s="148" t="e">
        <f t="shared" ca="1" si="2517"/>
        <v>#N/A</v>
      </c>
      <c r="DI1770" s="148" t="e">
        <f t="shared" ca="1" si="2517"/>
        <v>#N/A</v>
      </c>
      <c r="DJ1770" s="148" t="e">
        <f t="shared" ca="1" si="2517"/>
        <v>#N/A</v>
      </c>
      <c r="DK1770" s="148" t="e">
        <f t="shared" ca="1" si="2517"/>
        <v>#N/A</v>
      </c>
      <c r="DL1770" s="148" t="e">
        <f t="shared" ca="1" si="2517"/>
        <v>#N/A</v>
      </c>
    </row>
    <row r="1771" spans="1:116" x14ac:dyDescent="0.4">
      <c r="B1771" s="317"/>
      <c r="C1771" s="317"/>
      <c r="D1771" s="317" t="s">
        <v>518</v>
      </c>
      <c r="E1771" s="317" t="str">
        <f t="shared" ref="E1771:E1773" si="2518">ROW()&amp;" "&amp;D1771</f>
        <v>1771 SPLIT-SV-VR</v>
      </c>
      <c r="G1771" s="126"/>
      <c r="H1771" s="12"/>
      <c r="I1771" s="60"/>
      <c r="J1771" s="60"/>
      <c r="K1771" s="33"/>
      <c r="L1771" s="33"/>
      <c r="M1771" s="33"/>
      <c r="N1771" s="33"/>
      <c r="O1771" s="33"/>
      <c r="P1771" s="33"/>
      <c r="R1771" s="15"/>
      <c r="S1771" s="77"/>
      <c r="T1771" s="77"/>
      <c r="U1771" s="77"/>
      <c r="V1771" s="77"/>
      <c r="W1771" s="77"/>
      <c r="X1771" s="77"/>
      <c r="Y1771" s="77"/>
      <c r="Z1771" s="77"/>
      <c r="AA1771" s="77"/>
      <c r="AB1771" s="77"/>
      <c r="AC1771" s="77"/>
      <c r="AD1771" s="77"/>
      <c r="AE1771" s="77"/>
      <c r="AF1771" s="77"/>
      <c r="AG1771" s="77"/>
      <c r="AH1771" s="77"/>
      <c r="AI1771" s="77"/>
      <c r="AJ1771" s="77"/>
      <c r="AK1771" s="77"/>
      <c r="AL1771" s="77"/>
      <c r="AM1771" s="77"/>
      <c r="AN1771" s="77"/>
      <c r="AO1771" s="77"/>
      <c r="AP1771" s="77"/>
      <c r="AQ1771" s="77"/>
      <c r="AR1771" s="77"/>
      <c r="AS1771" s="77"/>
      <c r="AT1771" s="77"/>
      <c r="AU1771" s="77"/>
      <c r="AV1771" s="77"/>
      <c r="AW1771" s="77"/>
      <c r="AX1771" s="77"/>
      <c r="AY1771" s="77"/>
      <c r="AZ1771" s="77"/>
      <c r="BA1771" s="77"/>
      <c r="BB1771" s="77"/>
      <c r="BC1771" s="77"/>
      <c r="BD1771" s="77"/>
      <c r="BE1771" s="77"/>
      <c r="BF1771" s="77"/>
      <c r="BG1771" s="77"/>
      <c r="BH1771" s="77"/>
      <c r="BI1771" s="77"/>
      <c r="BJ1771" s="77"/>
      <c r="BK1771" s="77"/>
      <c r="BL1771" s="77"/>
      <c r="BM1771" s="77"/>
      <c r="BN1771" s="77"/>
      <c r="BO1771" s="77"/>
      <c r="BP1771" s="77"/>
      <c r="BQ1771" s="77"/>
      <c r="BR1771" s="77"/>
      <c r="BS1771" s="77"/>
      <c r="BT1771" s="77"/>
      <c r="BU1771" s="77"/>
      <c r="BV1771" s="77"/>
      <c r="BW1771" s="77"/>
      <c r="BX1771" s="77"/>
      <c r="BY1771" s="77"/>
      <c r="BZ1771" s="77"/>
      <c r="CA1771" s="77"/>
      <c r="CB1771" s="77"/>
      <c r="CC1771" s="77"/>
      <c r="CD1771" s="77"/>
      <c r="CE1771" s="77"/>
      <c r="CF1771" s="77"/>
      <c r="CG1771" s="77"/>
      <c r="CH1771" s="77"/>
      <c r="CI1771" s="77"/>
      <c r="CJ1771" s="77"/>
      <c r="CK1771" s="77"/>
      <c r="CL1771" s="77"/>
      <c r="CN1771" s="77"/>
      <c r="CO1771" s="77"/>
      <c r="CP1771" s="77"/>
      <c r="CQ1771" s="77"/>
      <c r="CR1771" s="77"/>
      <c r="CS1771" s="77"/>
      <c r="CT1771" s="77"/>
      <c r="CU1771" s="77"/>
      <c r="CV1771" s="77"/>
      <c r="CW1771" s="77"/>
      <c r="CX1771" s="77"/>
      <c r="CY1771" s="77"/>
      <c r="CZ1771" s="77"/>
      <c r="DA1771" s="77"/>
      <c r="DB1771" s="77"/>
      <c r="DC1771" s="77"/>
      <c r="DD1771" s="77"/>
      <c r="DE1771" s="77"/>
      <c r="DF1771" s="77"/>
      <c r="DG1771" s="77"/>
      <c r="DH1771" s="77"/>
      <c r="DI1771" s="77"/>
      <c r="DJ1771" s="77"/>
      <c r="DK1771" s="77"/>
      <c r="DL1771" s="77"/>
    </row>
    <row r="1772" spans="1:116" x14ac:dyDescent="0.4">
      <c r="B1772" s="317"/>
      <c r="C1772" s="317"/>
      <c r="D1772" s="317" t="s">
        <v>518</v>
      </c>
      <c r="E1772" s="317" t="str">
        <f t="shared" si="2518"/>
        <v>1772 SPLIT-SV-VR</v>
      </c>
      <c r="G1772" s="126" t="s">
        <v>68</v>
      </c>
      <c r="H1772" s="12"/>
      <c r="I1772" s="60"/>
      <c r="J1772" s="60"/>
      <c r="K1772" s="33">
        <f t="shared" ref="K1772:P1772" ca="1" si="2519">SUMIF($3:$3,K$2,1772:1772)</f>
        <v>4500000</v>
      </c>
      <c r="L1772" s="33">
        <f t="shared" ca="1" si="2519"/>
        <v>4500000</v>
      </c>
      <c r="M1772" s="33">
        <f t="shared" ca="1" si="2519"/>
        <v>4500000</v>
      </c>
      <c r="N1772" s="33">
        <f t="shared" ca="1" si="2519"/>
        <v>4500000</v>
      </c>
      <c r="O1772" s="33">
        <f t="shared" ca="1" si="2519"/>
        <v>4500000</v>
      </c>
      <c r="P1772" s="33">
        <f t="shared" ca="1" si="2519"/>
        <v>4500000</v>
      </c>
      <c r="R1772" s="15"/>
      <c r="S1772" s="77">
        <f ca="1">S1761+S1770</f>
        <v>375000</v>
      </c>
      <c r="T1772" s="77">
        <f t="shared" ref="T1772:CE1772" ca="1" si="2520">T1761+T1770</f>
        <v>375000</v>
      </c>
      <c r="U1772" s="77">
        <f t="shared" ca="1" si="2520"/>
        <v>375000</v>
      </c>
      <c r="V1772" s="77">
        <f t="shared" ca="1" si="2520"/>
        <v>375000</v>
      </c>
      <c r="W1772" s="77">
        <f t="shared" ca="1" si="2520"/>
        <v>375000</v>
      </c>
      <c r="X1772" s="77">
        <f t="shared" ca="1" si="2520"/>
        <v>375000</v>
      </c>
      <c r="Y1772" s="77">
        <f t="shared" ca="1" si="2520"/>
        <v>375000</v>
      </c>
      <c r="Z1772" s="77">
        <f t="shared" ca="1" si="2520"/>
        <v>375000</v>
      </c>
      <c r="AA1772" s="77">
        <f t="shared" ca="1" si="2520"/>
        <v>375000</v>
      </c>
      <c r="AB1772" s="77">
        <f t="shared" ca="1" si="2520"/>
        <v>375000</v>
      </c>
      <c r="AC1772" s="77">
        <f t="shared" ca="1" si="2520"/>
        <v>375000</v>
      </c>
      <c r="AD1772" s="77">
        <f t="shared" ca="1" si="2520"/>
        <v>375000</v>
      </c>
      <c r="AE1772" s="77">
        <f t="shared" ca="1" si="2520"/>
        <v>375000</v>
      </c>
      <c r="AF1772" s="77">
        <f t="shared" ca="1" si="2520"/>
        <v>375000</v>
      </c>
      <c r="AG1772" s="77">
        <f t="shared" ca="1" si="2520"/>
        <v>375000</v>
      </c>
      <c r="AH1772" s="77">
        <f t="shared" ca="1" si="2520"/>
        <v>375000</v>
      </c>
      <c r="AI1772" s="77">
        <f t="shared" ca="1" si="2520"/>
        <v>375000</v>
      </c>
      <c r="AJ1772" s="77">
        <f t="shared" ca="1" si="2520"/>
        <v>375000</v>
      </c>
      <c r="AK1772" s="77">
        <f t="shared" ca="1" si="2520"/>
        <v>375000</v>
      </c>
      <c r="AL1772" s="77">
        <f t="shared" ca="1" si="2520"/>
        <v>375000</v>
      </c>
      <c r="AM1772" s="77">
        <f t="shared" ca="1" si="2520"/>
        <v>375000</v>
      </c>
      <c r="AN1772" s="77">
        <f t="shared" ca="1" si="2520"/>
        <v>375000</v>
      </c>
      <c r="AO1772" s="77">
        <f t="shared" ca="1" si="2520"/>
        <v>375000</v>
      </c>
      <c r="AP1772" s="77">
        <f t="shared" ca="1" si="2520"/>
        <v>375000</v>
      </c>
      <c r="AQ1772" s="77">
        <f t="shared" ca="1" si="2520"/>
        <v>375000</v>
      </c>
      <c r="AR1772" s="77">
        <f t="shared" ca="1" si="2520"/>
        <v>375000</v>
      </c>
      <c r="AS1772" s="77">
        <f t="shared" ca="1" si="2520"/>
        <v>375000</v>
      </c>
      <c r="AT1772" s="77">
        <f t="shared" ca="1" si="2520"/>
        <v>375000</v>
      </c>
      <c r="AU1772" s="77">
        <f t="shared" ca="1" si="2520"/>
        <v>375000</v>
      </c>
      <c r="AV1772" s="77">
        <f t="shared" ca="1" si="2520"/>
        <v>375000</v>
      </c>
      <c r="AW1772" s="77">
        <f t="shared" ca="1" si="2520"/>
        <v>375000</v>
      </c>
      <c r="AX1772" s="77">
        <f t="shared" ca="1" si="2520"/>
        <v>375000</v>
      </c>
      <c r="AY1772" s="77">
        <f t="shared" ca="1" si="2520"/>
        <v>375000</v>
      </c>
      <c r="AZ1772" s="77">
        <f t="shared" ca="1" si="2520"/>
        <v>375000</v>
      </c>
      <c r="BA1772" s="77">
        <f t="shared" ca="1" si="2520"/>
        <v>375000</v>
      </c>
      <c r="BB1772" s="77">
        <f t="shared" ca="1" si="2520"/>
        <v>375000</v>
      </c>
      <c r="BC1772" s="77">
        <f t="shared" ca="1" si="2520"/>
        <v>375000</v>
      </c>
      <c r="BD1772" s="77">
        <f t="shared" ca="1" si="2520"/>
        <v>375000</v>
      </c>
      <c r="BE1772" s="77">
        <f t="shared" ca="1" si="2520"/>
        <v>375000</v>
      </c>
      <c r="BF1772" s="77">
        <f t="shared" ca="1" si="2520"/>
        <v>375000</v>
      </c>
      <c r="BG1772" s="77">
        <f t="shared" ca="1" si="2520"/>
        <v>375000</v>
      </c>
      <c r="BH1772" s="77">
        <f t="shared" ca="1" si="2520"/>
        <v>375000</v>
      </c>
      <c r="BI1772" s="77">
        <f t="shared" ca="1" si="2520"/>
        <v>375000</v>
      </c>
      <c r="BJ1772" s="77">
        <f t="shared" ca="1" si="2520"/>
        <v>375000</v>
      </c>
      <c r="BK1772" s="77">
        <f t="shared" ca="1" si="2520"/>
        <v>375000</v>
      </c>
      <c r="BL1772" s="77">
        <f t="shared" ca="1" si="2520"/>
        <v>375000</v>
      </c>
      <c r="BM1772" s="77">
        <f t="shared" ca="1" si="2520"/>
        <v>375000</v>
      </c>
      <c r="BN1772" s="77">
        <f t="shared" ca="1" si="2520"/>
        <v>375000</v>
      </c>
      <c r="BO1772" s="77">
        <f t="shared" ca="1" si="2520"/>
        <v>375000</v>
      </c>
      <c r="BP1772" s="77">
        <f t="shared" ca="1" si="2520"/>
        <v>375000</v>
      </c>
      <c r="BQ1772" s="77">
        <f t="shared" ca="1" si="2520"/>
        <v>375000</v>
      </c>
      <c r="BR1772" s="77">
        <f t="shared" ca="1" si="2520"/>
        <v>375000</v>
      </c>
      <c r="BS1772" s="77">
        <f t="shared" ca="1" si="2520"/>
        <v>375000</v>
      </c>
      <c r="BT1772" s="77">
        <f t="shared" ca="1" si="2520"/>
        <v>375000</v>
      </c>
      <c r="BU1772" s="77">
        <f t="shared" ca="1" si="2520"/>
        <v>375000</v>
      </c>
      <c r="BV1772" s="77">
        <f t="shared" ca="1" si="2520"/>
        <v>375000</v>
      </c>
      <c r="BW1772" s="77">
        <f t="shared" ca="1" si="2520"/>
        <v>375000</v>
      </c>
      <c r="BX1772" s="77">
        <f t="shared" ca="1" si="2520"/>
        <v>375000</v>
      </c>
      <c r="BY1772" s="77">
        <f t="shared" ca="1" si="2520"/>
        <v>375000</v>
      </c>
      <c r="BZ1772" s="77">
        <f t="shared" ca="1" si="2520"/>
        <v>375000</v>
      </c>
      <c r="CA1772" s="77">
        <f t="shared" ca="1" si="2520"/>
        <v>375000</v>
      </c>
      <c r="CB1772" s="77">
        <f t="shared" ca="1" si="2520"/>
        <v>375000</v>
      </c>
      <c r="CC1772" s="77">
        <f t="shared" ca="1" si="2520"/>
        <v>375000</v>
      </c>
      <c r="CD1772" s="77">
        <f t="shared" ca="1" si="2520"/>
        <v>375000</v>
      </c>
      <c r="CE1772" s="77">
        <f t="shared" ca="1" si="2520"/>
        <v>375000</v>
      </c>
      <c r="CF1772" s="77">
        <f t="shared" ref="CF1772:CL1772" ca="1" si="2521">CF1761+CF1770</f>
        <v>375000</v>
      </c>
      <c r="CG1772" s="77">
        <f t="shared" ca="1" si="2521"/>
        <v>375000</v>
      </c>
      <c r="CH1772" s="77">
        <f t="shared" ca="1" si="2521"/>
        <v>375000</v>
      </c>
      <c r="CI1772" s="77">
        <f t="shared" ca="1" si="2521"/>
        <v>375000</v>
      </c>
      <c r="CJ1772" s="77">
        <f t="shared" ca="1" si="2521"/>
        <v>375000</v>
      </c>
      <c r="CK1772" s="77">
        <f t="shared" ca="1" si="2521"/>
        <v>375000</v>
      </c>
      <c r="CL1772" s="77">
        <f t="shared" ca="1" si="2521"/>
        <v>375000</v>
      </c>
      <c r="CN1772" s="77"/>
      <c r="CO1772" s="77" t="e">
        <f t="shared" ref="CO1772:DL1772" ca="1" si="2522">CO1761+CO1770</f>
        <v>#N/A</v>
      </c>
      <c r="CP1772" s="77" t="e">
        <f t="shared" ca="1" si="2522"/>
        <v>#N/A</v>
      </c>
      <c r="CQ1772" s="77" t="e">
        <f t="shared" ca="1" si="2522"/>
        <v>#N/A</v>
      </c>
      <c r="CR1772" s="77" t="e">
        <f t="shared" ca="1" si="2522"/>
        <v>#N/A</v>
      </c>
      <c r="CS1772" s="77" t="e">
        <f t="shared" ca="1" si="2522"/>
        <v>#N/A</v>
      </c>
      <c r="CT1772" s="77" t="e">
        <f t="shared" ca="1" si="2522"/>
        <v>#N/A</v>
      </c>
      <c r="CU1772" s="77" t="e">
        <f t="shared" ca="1" si="2522"/>
        <v>#N/A</v>
      </c>
      <c r="CV1772" s="77" t="e">
        <f t="shared" ca="1" si="2522"/>
        <v>#N/A</v>
      </c>
      <c r="CW1772" s="77" t="e">
        <f t="shared" ca="1" si="2522"/>
        <v>#N/A</v>
      </c>
      <c r="CX1772" s="77" t="e">
        <f t="shared" ca="1" si="2522"/>
        <v>#N/A</v>
      </c>
      <c r="CY1772" s="77" t="e">
        <f t="shared" ca="1" si="2522"/>
        <v>#N/A</v>
      </c>
      <c r="CZ1772" s="77" t="e">
        <f t="shared" ca="1" si="2522"/>
        <v>#N/A</v>
      </c>
      <c r="DA1772" s="77" t="e">
        <f t="shared" ca="1" si="2522"/>
        <v>#N/A</v>
      </c>
      <c r="DB1772" s="77" t="e">
        <f t="shared" ca="1" si="2522"/>
        <v>#N/A</v>
      </c>
      <c r="DC1772" s="77" t="e">
        <f t="shared" ca="1" si="2522"/>
        <v>#N/A</v>
      </c>
      <c r="DD1772" s="77" t="e">
        <f t="shared" ca="1" si="2522"/>
        <v>#N/A</v>
      </c>
      <c r="DE1772" s="77" t="e">
        <f t="shared" ca="1" si="2522"/>
        <v>#N/A</v>
      </c>
      <c r="DF1772" s="77" t="e">
        <f t="shared" ca="1" si="2522"/>
        <v>#N/A</v>
      </c>
      <c r="DG1772" s="77" t="e">
        <f t="shared" ca="1" si="2522"/>
        <v>#N/A</v>
      </c>
      <c r="DH1772" s="77" t="e">
        <f t="shared" ca="1" si="2522"/>
        <v>#N/A</v>
      </c>
      <c r="DI1772" s="77" t="e">
        <f t="shared" ca="1" si="2522"/>
        <v>#N/A</v>
      </c>
      <c r="DJ1772" s="77" t="e">
        <f t="shared" ca="1" si="2522"/>
        <v>#N/A</v>
      </c>
      <c r="DK1772" s="77" t="e">
        <f t="shared" ca="1" si="2522"/>
        <v>#N/A</v>
      </c>
      <c r="DL1772" s="77" t="e">
        <f t="shared" ca="1" si="2522"/>
        <v>#N/A</v>
      </c>
    </row>
    <row r="1773" spans="1:116" x14ac:dyDescent="0.4">
      <c r="B1773" s="317"/>
      <c r="C1773" s="317"/>
      <c r="D1773" s="317" t="s">
        <v>518</v>
      </c>
      <c r="E1773" s="317" t="str">
        <f t="shared" si="2518"/>
        <v>1773 SPLIT-SV-VR</v>
      </c>
      <c r="G1773" s="145" t="s">
        <v>225</v>
      </c>
      <c r="H1773" s="12"/>
      <c r="I1773" s="60"/>
      <c r="J1773" s="60"/>
      <c r="K1773" s="20">
        <f ca="1">K1772/K1761</f>
        <v>0.5</v>
      </c>
      <c r="L1773" s="20">
        <f t="shared" ref="L1773:P1773" ca="1" si="2523">L1772/L1761</f>
        <v>0.5</v>
      </c>
      <c r="M1773" s="20">
        <f t="shared" ca="1" si="2523"/>
        <v>0.5</v>
      </c>
      <c r="N1773" s="20">
        <f t="shared" ca="1" si="2523"/>
        <v>0.5</v>
      </c>
      <c r="O1773" s="20">
        <f t="shared" ca="1" si="2523"/>
        <v>0.5</v>
      </c>
      <c r="P1773" s="20">
        <f t="shared" ca="1" si="2523"/>
        <v>0.5</v>
      </c>
      <c r="R1773" s="15"/>
      <c r="S1773" s="150">
        <f ca="1">S1772/S1761</f>
        <v>0.5</v>
      </c>
      <c r="T1773" s="150">
        <f t="shared" ref="T1773:CE1773" ca="1" si="2524">T1772/T1761</f>
        <v>0.5</v>
      </c>
      <c r="U1773" s="150">
        <f t="shared" ca="1" si="2524"/>
        <v>0.5</v>
      </c>
      <c r="V1773" s="150">
        <f t="shared" ca="1" si="2524"/>
        <v>0.5</v>
      </c>
      <c r="W1773" s="150">
        <f t="shared" ca="1" si="2524"/>
        <v>0.5</v>
      </c>
      <c r="X1773" s="150">
        <f t="shared" ca="1" si="2524"/>
        <v>0.5</v>
      </c>
      <c r="Y1773" s="150">
        <f t="shared" ca="1" si="2524"/>
        <v>0.5</v>
      </c>
      <c r="Z1773" s="150">
        <f t="shared" ca="1" si="2524"/>
        <v>0.5</v>
      </c>
      <c r="AA1773" s="150">
        <f t="shared" ca="1" si="2524"/>
        <v>0.5</v>
      </c>
      <c r="AB1773" s="150">
        <f t="shared" ca="1" si="2524"/>
        <v>0.5</v>
      </c>
      <c r="AC1773" s="150">
        <f t="shared" ca="1" si="2524"/>
        <v>0.5</v>
      </c>
      <c r="AD1773" s="150">
        <f t="shared" ca="1" si="2524"/>
        <v>0.5</v>
      </c>
      <c r="AE1773" s="150">
        <f t="shared" ca="1" si="2524"/>
        <v>0.5</v>
      </c>
      <c r="AF1773" s="150">
        <f t="shared" ca="1" si="2524"/>
        <v>0.5</v>
      </c>
      <c r="AG1773" s="150">
        <f t="shared" ca="1" si="2524"/>
        <v>0.5</v>
      </c>
      <c r="AH1773" s="150">
        <f t="shared" ca="1" si="2524"/>
        <v>0.5</v>
      </c>
      <c r="AI1773" s="150">
        <f t="shared" ca="1" si="2524"/>
        <v>0.5</v>
      </c>
      <c r="AJ1773" s="150">
        <f t="shared" ca="1" si="2524"/>
        <v>0.5</v>
      </c>
      <c r="AK1773" s="150">
        <f t="shared" ca="1" si="2524"/>
        <v>0.5</v>
      </c>
      <c r="AL1773" s="150">
        <f t="shared" ca="1" si="2524"/>
        <v>0.5</v>
      </c>
      <c r="AM1773" s="150">
        <f t="shared" ca="1" si="2524"/>
        <v>0.5</v>
      </c>
      <c r="AN1773" s="150">
        <f t="shared" ca="1" si="2524"/>
        <v>0.5</v>
      </c>
      <c r="AO1773" s="150">
        <f t="shared" ca="1" si="2524"/>
        <v>0.5</v>
      </c>
      <c r="AP1773" s="150">
        <f t="shared" ca="1" si="2524"/>
        <v>0.5</v>
      </c>
      <c r="AQ1773" s="150">
        <f t="shared" ca="1" si="2524"/>
        <v>0.5</v>
      </c>
      <c r="AR1773" s="150">
        <f t="shared" ca="1" si="2524"/>
        <v>0.5</v>
      </c>
      <c r="AS1773" s="150">
        <f t="shared" ca="1" si="2524"/>
        <v>0.5</v>
      </c>
      <c r="AT1773" s="150">
        <f t="shared" ca="1" si="2524"/>
        <v>0.5</v>
      </c>
      <c r="AU1773" s="150">
        <f t="shared" ca="1" si="2524"/>
        <v>0.5</v>
      </c>
      <c r="AV1773" s="150">
        <f t="shared" ca="1" si="2524"/>
        <v>0.5</v>
      </c>
      <c r="AW1773" s="150">
        <f t="shared" ca="1" si="2524"/>
        <v>0.5</v>
      </c>
      <c r="AX1773" s="150">
        <f t="shared" ca="1" si="2524"/>
        <v>0.5</v>
      </c>
      <c r="AY1773" s="150">
        <f t="shared" ca="1" si="2524"/>
        <v>0.5</v>
      </c>
      <c r="AZ1773" s="150">
        <f t="shared" ca="1" si="2524"/>
        <v>0.5</v>
      </c>
      <c r="BA1773" s="150">
        <f t="shared" ca="1" si="2524"/>
        <v>0.5</v>
      </c>
      <c r="BB1773" s="150">
        <f t="shared" ca="1" si="2524"/>
        <v>0.5</v>
      </c>
      <c r="BC1773" s="150">
        <f t="shared" ca="1" si="2524"/>
        <v>0.5</v>
      </c>
      <c r="BD1773" s="150">
        <f t="shared" ca="1" si="2524"/>
        <v>0.5</v>
      </c>
      <c r="BE1773" s="150">
        <f t="shared" ca="1" si="2524"/>
        <v>0.5</v>
      </c>
      <c r="BF1773" s="150">
        <f t="shared" ca="1" si="2524"/>
        <v>0.5</v>
      </c>
      <c r="BG1773" s="150">
        <f t="shared" ca="1" si="2524"/>
        <v>0.5</v>
      </c>
      <c r="BH1773" s="150">
        <f t="shared" ca="1" si="2524"/>
        <v>0.5</v>
      </c>
      <c r="BI1773" s="150">
        <f t="shared" ca="1" si="2524"/>
        <v>0.5</v>
      </c>
      <c r="BJ1773" s="150">
        <f t="shared" ca="1" si="2524"/>
        <v>0.5</v>
      </c>
      <c r="BK1773" s="150">
        <f t="shared" ca="1" si="2524"/>
        <v>0.5</v>
      </c>
      <c r="BL1773" s="150">
        <f t="shared" ca="1" si="2524"/>
        <v>0.5</v>
      </c>
      <c r="BM1773" s="150">
        <f t="shared" ca="1" si="2524"/>
        <v>0.5</v>
      </c>
      <c r="BN1773" s="150">
        <f t="shared" ca="1" si="2524"/>
        <v>0.5</v>
      </c>
      <c r="BO1773" s="150">
        <f t="shared" ca="1" si="2524"/>
        <v>0.5</v>
      </c>
      <c r="BP1773" s="150">
        <f t="shared" ca="1" si="2524"/>
        <v>0.5</v>
      </c>
      <c r="BQ1773" s="150">
        <f t="shared" ca="1" si="2524"/>
        <v>0.5</v>
      </c>
      <c r="BR1773" s="150">
        <f t="shared" ca="1" si="2524"/>
        <v>0.5</v>
      </c>
      <c r="BS1773" s="150">
        <f t="shared" ca="1" si="2524"/>
        <v>0.5</v>
      </c>
      <c r="BT1773" s="150">
        <f t="shared" ca="1" si="2524"/>
        <v>0.5</v>
      </c>
      <c r="BU1773" s="150">
        <f t="shared" ca="1" si="2524"/>
        <v>0.5</v>
      </c>
      <c r="BV1773" s="150">
        <f t="shared" ca="1" si="2524"/>
        <v>0.5</v>
      </c>
      <c r="BW1773" s="150">
        <f t="shared" ca="1" si="2524"/>
        <v>0.5</v>
      </c>
      <c r="BX1773" s="150">
        <f t="shared" ca="1" si="2524"/>
        <v>0.5</v>
      </c>
      <c r="BY1773" s="150">
        <f t="shared" ca="1" si="2524"/>
        <v>0.5</v>
      </c>
      <c r="BZ1773" s="150">
        <f t="shared" ca="1" si="2524"/>
        <v>0.5</v>
      </c>
      <c r="CA1773" s="150">
        <f t="shared" ca="1" si="2524"/>
        <v>0.5</v>
      </c>
      <c r="CB1773" s="150">
        <f t="shared" ca="1" si="2524"/>
        <v>0.5</v>
      </c>
      <c r="CC1773" s="150">
        <f t="shared" ca="1" si="2524"/>
        <v>0.5</v>
      </c>
      <c r="CD1773" s="150">
        <f t="shared" ca="1" si="2524"/>
        <v>0.5</v>
      </c>
      <c r="CE1773" s="150">
        <f t="shared" ca="1" si="2524"/>
        <v>0.5</v>
      </c>
      <c r="CF1773" s="150">
        <f t="shared" ref="CF1773:CL1773" ca="1" si="2525">CF1772/CF1761</f>
        <v>0.5</v>
      </c>
      <c r="CG1773" s="150">
        <f t="shared" ca="1" si="2525"/>
        <v>0.5</v>
      </c>
      <c r="CH1773" s="150">
        <f t="shared" ca="1" si="2525"/>
        <v>0.5</v>
      </c>
      <c r="CI1773" s="150">
        <f t="shared" ca="1" si="2525"/>
        <v>0.5</v>
      </c>
      <c r="CJ1773" s="150">
        <f t="shared" ca="1" si="2525"/>
        <v>0.5</v>
      </c>
      <c r="CK1773" s="150">
        <f t="shared" ca="1" si="2525"/>
        <v>0.5</v>
      </c>
      <c r="CL1773" s="150">
        <f t="shared" ca="1" si="2525"/>
        <v>0.5</v>
      </c>
      <c r="CN1773" s="150"/>
      <c r="CO1773" s="150" t="e">
        <f t="shared" ref="CO1773:DL1773" ca="1" si="2526">CO1772/CO1761</f>
        <v>#N/A</v>
      </c>
      <c r="CP1773" s="150" t="e">
        <f t="shared" ca="1" si="2526"/>
        <v>#N/A</v>
      </c>
      <c r="CQ1773" s="150" t="e">
        <f t="shared" ca="1" si="2526"/>
        <v>#N/A</v>
      </c>
      <c r="CR1773" s="150" t="e">
        <f t="shared" ca="1" si="2526"/>
        <v>#N/A</v>
      </c>
      <c r="CS1773" s="150" t="e">
        <f t="shared" ca="1" si="2526"/>
        <v>#N/A</v>
      </c>
      <c r="CT1773" s="150" t="e">
        <f t="shared" ca="1" si="2526"/>
        <v>#N/A</v>
      </c>
      <c r="CU1773" s="150" t="e">
        <f t="shared" ca="1" si="2526"/>
        <v>#N/A</v>
      </c>
      <c r="CV1773" s="150" t="e">
        <f t="shared" ca="1" si="2526"/>
        <v>#N/A</v>
      </c>
      <c r="CW1773" s="150" t="e">
        <f t="shared" ca="1" si="2526"/>
        <v>#N/A</v>
      </c>
      <c r="CX1773" s="150" t="e">
        <f t="shared" ca="1" si="2526"/>
        <v>#N/A</v>
      </c>
      <c r="CY1773" s="150" t="e">
        <f t="shared" ca="1" si="2526"/>
        <v>#N/A</v>
      </c>
      <c r="CZ1773" s="150" t="e">
        <f t="shared" ca="1" si="2526"/>
        <v>#N/A</v>
      </c>
      <c r="DA1773" s="150" t="e">
        <f t="shared" ca="1" si="2526"/>
        <v>#N/A</v>
      </c>
      <c r="DB1773" s="150" t="e">
        <f t="shared" ca="1" si="2526"/>
        <v>#N/A</v>
      </c>
      <c r="DC1773" s="150" t="e">
        <f t="shared" ca="1" si="2526"/>
        <v>#N/A</v>
      </c>
      <c r="DD1773" s="150" t="e">
        <f t="shared" ca="1" si="2526"/>
        <v>#N/A</v>
      </c>
      <c r="DE1773" s="150" t="e">
        <f t="shared" ca="1" si="2526"/>
        <v>#N/A</v>
      </c>
      <c r="DF1773" s="150" t="e">
        <f t="shared" ca="1" si="2526"/>
        <v>#N/A</v>
      </c>
      <c r="DG1773" s="150" t="e">
        <f t="shared" ca="1" si="2526"/>
        <v>#N/A</v>
      </c>
      <c r="DH1773" s="150" t="e">
        <f t="shared" ca="1" si="2526"/>
        <v>#N/A</v>
      </c>
      <c r="DI1773" s="150" t="e">
        <f t="shared" ca="1" si="2526"/>
        <v>#N/A</v>
      </c>
      <c r="DJ1773" s="150" t="e">
        <f t="shared" ca="1" si="2526"/>
        <v>#N/A</v>
      </c>
      <c r="DK1773" s="150" t="e">
        <f t="shared" ca="1" si="2526"/>
        <v>#N/A</v>
      </c>
      <c r="DL1773" s="150" t="e">
        <f t="shared" ca="1" si="2526"/>
        <v>#N/A</v>
      </c>
    </row>
    <row r="1774" spans="1:116" x14ac:dyDescent="0.4">
      <c r="B1774" s="317" t="s">
        <v>332</v>
      </c>
      <c r="C1774" s="317"/>
      <c r="D1774" s="317" t="s">
        <v>518</v>
      </c>
      <c r="E1774" s="317" t="str">
        <f t="shared" si="2426"/>
        <v>1774 SPLIT-SV-VR</v>
      </c>
      <c r="G1774" s="136" t="str">
        <f>G1734</f>
        <v>Surgical procedures</v>
      </c>
      <c r="H1774" s="12"/>
      <c r="I1774" s="60"/>
      <c r="J1774" s="60"/>
      <c r="K1774" s="38"/>
      <c r="L1774" s="38"/>
      <c r="M1774" s="38"/>
      <c r="N1774" s="38"/>
      <c r="O1774" s="38"/>
      <c r="P1774" s="38"/>
      <c r="R1774" s="15"/>
      <c r="S1774" s="240"/>
      <c r="T1774" s="240"/>
      <c r="U1774" s="240"/>
      <c r="V1774" s="240"/>
      <c r="W1774" s="240"/>
      <c r="X1774" s="240"/>
      <c r="Y1774" s="240"/>
      <c r="Z1774" s="240"/>
      <c r="AA1774" s="240"/>
      <c r="AB1774" s="240"/>
      <c r="AC1774" s="240"/>
      <c r="AD1774" s="240"/>
      <c r="AE1774" s="240"/>
      <c r="AF1774" s="240"/>
      <c r="AG1774" s="240"/>
      <c r="AH1774" s="240"/>
      <c r="AI1774" s="240"/>
      <c r="AJ1774" s="240"/>
      <c r="AK1774" s="240"/>
      <c r="AL1774" s="240"/>
      <c r="AM1774" s="240"/>
      <c r="AN1774" s="240"/>
      <c r="AO1774" s="240"/>
      <c r="AP1774" s="240"/>
      <c r="AQ1774" s="240"/>
      <c r="AR1774" s="240"/>
      <c r="AS1774" s="240"/>
      <c r="AT1774" s="240"/>
      <c r="AU1774" s="240"/>
      <c r="AV1774" s="240"/>
      <c r="AW1774" s="240"/>
      <c r="AX1774" s="240"/>
      <c r="AY1774" s="240"/>
      <c r="AZ1774" s="240"/>
      <c r="BA1774" s="240"/>
      <c r="BB1774" s="240"/>
      <c r="BC1774" s="240"/>
      <c r="BD1774" s="240"/>
      <c r="BE1774" s="240"/>
      <c r="BF1774" s="240"/>
      <c r="BG1774" s="240"/>
      <c r="BH1774" s="240"/>
      <c r="BI1774" s="240"/>
      <c r="BJ1774" s="240"/>
      <c r="BK1774" s="240"/>
      <c r="BL1774" s="240"/>
      <c r="BM1774" s="240"/>
      <c r="BN1774" s="240"/>
      <c r="BO1774" s="240"/>
      <c r="BP1774" s="240"/>
      <c r="BQ1774" s="240"/>
      <c r="BR1774" s="240"/>
      <c r="BS1774" s="240"/>
      <c r="BT1774" s="240"/>
      <c r="BU1774" s="240"/>
      <c r="BV1774" s="240"/>
      <c r="BW1774" s="240"/>
      <c r="BX1774" s="240"/>
      <c r="BY1774" s="240"/>
      <c r="BZ1774" s="240"/>
      <c r="CA1774" s="240"/>
      <c r="CB1774" s="240"/>
      <c r="CC1774" s="240"/>
      <c r="CD1774" s="240"/>
      <c r="CE1774" s="240"/>
      <c r="CF1774" s="240"/>
      <c r="CG1774" s="240"/>
      <c r="CH1774" s="240"/>
      <c r="CI1774" s="240"/>
      <c r="CJ1774" s="240"/>
      <c r="CK1774" s="240"/>
      <c r="CL1774" s="240"/>
      <c r="CN1774" s="60"/>
      <c r="CO1774" s="76"/>
      <c r="CP1774" s="76"/>
      <c r="CQ1774" s="76"/>
      <c r="CR1774" s="76"/>
      <c r="CS1774" s="76"/>
      <c r="CT1774" s="76"/>
      <c r="CU1774" s="76"/>
      <c r="CV1774" s="76"/>
      <c r="CW1774" s="76"/>
      <c r="CX1774" s="76"/>
      <c r="CY1774" s="76"/>
      <c r="CZ1774" s="76"/>
      <c r="DA1774" s="76"/>
      <c r="DB1774" s="76"/>
      <c r="DC1774" s="76"/>
      <c r="DD1774" s="76"/>
      <c r="DE1774" s="76"/>
      <c r="DF1774" s="76"/>
      <c r="DG1774" s="76"/>
      <c r="DH1774" s="76"/>
      <c r="DI1774" s="76"/>
      <c r="DJ1774" s="76"/>
      <c r="DK1774" s="76"/>
      <c r="DL1774" s="76"/>
    </row>
    <row r="1775" spans="1:116" x14ac:dyDescent="0.4">
      <c r="B1775" s="317" t="s">
        <v>332</v>
      </c>
      <c r="C1775" s="317"/>
      <c r="D1775" s="317" t="s">
        <v>518</v>
      </c>
      <c r="E1775" s="317" t="str">
        <f>ROW()&amp;" "&amp;D1775</f>
        <v>1775 SPLIT-SV-VR</v>
      </c>
      <c r="G1775" s="185" t="str">
        <f>G1735</f>
        <v>procedure</v>
      </c>
      <c r="H1775" s="27"/>
      <c r="I1775" s="78"/>
      <c r="J1775" s="78"/>
      <c r="K1775" s="33"/>
      <c r="L1775" s="33"/>
      <c r="M1775" s="33"/>
      <c r="N1775" s="33"/>
      <c r="O1775" s="33"/>
      <c r="P1775" s="33"/>
      <c r="R1775" s="33"/>
      <c r="S1775" s="80"/>
      <c r="T1775" s="80"/>
      <c r="U1775" s="80"/>
      <c r="V1775" s="80"/>
      <c r="W1775" s="80"/>
      <c r="X1775" s="80"/>
      <c r="Y1775" s="80"/>
      <c r="Z1775" s="80"/>
      <c r="AA1775" s="80"/>
      <c r="AB1775" s="80"/>
      <c r="AC1775" s="80"/>
      <c r="AD1775" s="80"/>
      <c r="AE1775" s="80"/>
      <c r="AF1775" s="80"/>
      <c r="AG1775" s="80"/>
      <c r="AH1775" s="80"/>
      <c r="AI1775" s="80"/>
      <c r="AJ1775" s="80"/>
      <c r="AK1775" s="80"/>
      <c r="AL1775" s="80"/>
      <c r="AM1775" s="80"/>
      <c r="AN1775" s="80"/>
      <c r="AO1775" s="80"/>
      <c r="AP1775" s="80"/>
      <c r="AQ1775" s="80"/>
      <c r="AR1775" s="80"/>
      <c r="AS1775" s="80"/>
      <c r="AT1775" s="80"/>
      <c r="AU1775" s="80"/>
      <c r="AV1775" s="80"/>
      <c r="AW1775" s="80"/>
      <c r="AX1775" s="80"/>
      <c r="AY1775" s="80"/>
      <c r="AZ1775" s="80"/>
      <c r="BA1775" s="80"/>
      <c r="BB1775" s="80"/>
      <c r="BC1775" s="80"/>
      <c r="BD1775" s="80"/>
      <c r="BE1775" s="80"/>
      <c r="BF1775" s="80"/>
      <c r="BG1775" s="80"/>
      <c r="BH1775" s="80"/>
      <c r="BI1775" s="80"/>
      <c r="BJ1775" s="80"/>
      <c r="BK1775" s="80"/>
      <c r="BL1775" s="80"/>
      <c r="BM1775" s="80"/>
      <c r="BN1775" s="80"/>
      <c r="BO1775" s="80"/>
      <c r="BP1775" s="80"/>
      <c r="BQ1775" s="80"/>
      <c r="BR1775" s="80"/>
      <c r="BS1775" s="80"/>
      <c r="BT1775" s="80"/>
      <c r="BU1775" s="80"/>
      <c r="BV1775" s="80"/>
      <c r="BW1775" s="80"/>
      <c r="BX1775" s="80"/>
      <c r="BY1775" s="80"/>
      <c r="BZ1775" s="80"/>
      <c r="CA1775" s="80"/>
      <c r="CB1775" s="80"/>
      <c r="CC1775" s="80"/>
      <c r="CD1775" s="80"/>
      <c r="CE1775" s="80"/>
      <c r="CF1775" s="80"/>
      <c r="CG1775" s="80"/>
      <c r="CH1775" s="80"/>
      <c r="CI1775" s="80"/>
      <c r="CJ1775" s="80"/>
      <c r="CK1775" s="80"/>
      <c r="CL1775" s="80"/>
      <c r="CN1775" s="78"/>
      <c r="CO1775" s="77"/>
      <c r="CP1775" s="77"/>
      <c r="CQ1775" s="77"/>
      <c r="CR1775" s="77"/>
      <c r="CS1775" s="77"/>
      <c r="CT1775" s="77"/>
      <c r="CU1775" s="77"/>
      <c r="CV1775" s="77"/>
      <c r="CW1775" s="77"/>
      <c r="CX1775" s="77"/>
      <c r="CY1775" s="77"/>
      <c r="CZ1775" s="77"/>
      <c r="DA1775" s="77"/>
      <c r="DB1775" s="77"/>
      <c r="DC1775" s="77"/>
      <c r="DD1775" s="77"/>
      <c r="DE1775" s="77"/>
      <c r="DF1775" s="77"/>
      <c r="DG1775" s="77"/>
      <c r="DH1775" s="77"/>
      <c r="DI1775" s="77"/>
      <c r="DJ1775" s="77"/>
      <c r="DK1775" s="77"/>
      <c r="DL1775" s="77"/>
    </row>
    <row r="1776" spans="1:116" x14ac:dyDescent="0.4">
      <c r="B1776" s="317" t="s">
        <v>332</v>
      </c>
      <c r="C1776" s="317"/>
      <c r="D1776" s="317" t="s">
        <v>518</v>
      </c>
      <c r="E1776" s="317" t="str">
        <f t="shared" ref="E1776:E1781" si="2527">ROW()&amp;" "&amp;D1776</f>
        <v>1776 SPLIT-SV-VR</v>
      </c>
      <c r="G1776" s="191" t="s">
        <v>461</v>
      </c>
      <c r="H1776" s="27"/>
      <c r="I1776" s="78"/>
      <c r="J1776" s="78"/>
      <c r="K1776" s="33"/>
      <c r="L1776" s="33"/>
      <c r="M1776" s="33"/>
      <c r="N1776" s="33"/>
      <c r="O1776" s="33"/>
      <c r="P1776" s="33"/>
      <c r="R1776" s="33"/>
      <c r="S1776" s="212" t="str">
        <f>ADDRESS(ROW(S1761),COLUMN(S1761),2)</f>
        <v>S$1761</v>
      </c>
      <c r="T1776" s="212" t="str">
        <f t="shared" ref="T1776:CE1776" si="2528">ADDRESS(ROW(T1761),COLUMN(T1761),2)</f>
        <v>T$1761</v>
      </c>
      <c r="U1776" s="212" t="str">
        <f t="shared" si="2528"/>
        <v>U$1761</v>
      </c>
      <c r="V1776" s="212" t="str">
        <f t="shared" si="2528"/>
        <v>V$1761</v>
      </c>
      <c r="W1776" s="212" t="str">
        <f t="shared" si="2528"/>
        <v>W$1761</v>
      </c>
      <c r="X1776" s="212" t="str">
        <f t="shared" si="2528"/>
        <v>X$1761</v>
      </c>
      <c r="Y1776" s="212" t="str">
        <f t="shared" si="2528"/>
        <v>Y$1761</v>
      </c>
      <c r="Z1776" s="212" t="str">
        <f t="shared" si="2528"/>
        <v>Z$1761</v>
      </c>
      <c r="AA1776" s="212" t="str">
        <f t="shared" si="2528"/>
        <v>AA$1761</v>
      </c>
      <c r="AB1776" s="212" t="str">
        <f t="shared" si="2528"/>
        <v>AB$1761</v>
      </c>
      <c r="AC1776" s="212" t="str">
        <f t="shared" si="2528"/>
        <v>AC$1761</v>
      </c>
      <c r="AD1776" s="212" t="str">
        <f t="shared" si="2528"/>
        <v>AD$1761</v>
      </c>
      <c r="AE1776" s="212" t="str">
        <f t="shared" si="2528"/>
        <v>AE$1761</v>
      </c>
      <c r="AF1776" s="212" t="str">
        <f t="shared" si="2528"/>
        <v>AF$1761</v>
      </c>
      <c r="AG1776" s="212" t="str">
        <f t="shared" si="2528"/>
        <v>AG$1761</v>
      </c>
      <c r="AH1776" s="212" t="str">
        <f t="shared" si="2528"/>
        <v>AH$1761</v>
      </c>
      <c r="AI1776" s="212" t="str">
        <f t="shared" si="2528"/>
        <v>AI$1761</v>
      </c>
      <c r="AJ1776" s="212" t="str">
        <f t="shared" si="2528"/>
        <v>AJ$1761</v>
      </c>
      <c r="AK1776" s="212" t="str">
        <f t="shared" si="2528"/>
        <v>AK$1761</v>
      </c>
      <c r="AL1776" s="212" t="str">
        <f t="shared" si="2528"/>
        <v>AL$1761</v>
      </c>
      <c r="AM1776" s="212" t="str">
        <f t="shared" si="2528"/>
        <v>AM$1761</v>
      </c>
      <c r="AN1776" s="212" t="str">
        <f t="shared" si="2528"/>
        <v>AN$1761</v>
      </c>
      <c r="AO1776" s="212" t="str">
        <f t="shared" si="2528"/>
        <v>AO$1761</v>
      </c>
      <c r="AP1776" s="212" t="str">
        <f t="shared" si="2528"/>
        <v>AP$1761</v>
      </c>
      <c r="AQ1776" s="212" t="str">
        <f t="shared" si="2528"/>
        <v>AQ$1761</v>
      </c>
      <c r="AR1776" s="212" t="str">
        <f t="shared" si="2528"/>
        <v>AR$1761</v>
      </c>
      <c r="AS1776" s="212" t="str">
        <f t="shared" si="2528"/>
        <v>AS$1761</v>
      </c>
      <c r="AT1776" s="212" t="str">
        <f t="shared" si="2528"/>
        <v>AT$1761</v>
      </c>
      <c r="AU1776" s="212" t="str">
        <f t="shared" si="2528"/>
        <v>AU$1761</v>
      </c>
      <c r="AV1776" s="212" t="str">
        <f t="shared" si="2528"/>
        <v>AV$1761</v>
      </c>
      <c r="AW1776" s="212" t="str">
        <f t="shared" si="2528"/>
        <v>AW$1761</v>
      </c>
      <c r="AX1776" s="212" t="str">
        <f t="shared" si="2528"/>
        <v>AX$1761</v>
      </c>
      <c r="AY1776" s="212" t="str">
        <f t="shared" si="2528"/>
        <v>AY$1761</v>
      </c>
      <c r="AZ1776" s="212" t="str">
        <f t="shared" si="2528"/>
        <v>AZ$1761</v>
      </c>
      <c r="BA1776" s="212" t="str">
        <f t="shared" si="2528"/>
        <v>BA$1761</v>
      </c>
      <c r="BB1776" s="212" t="str">
        <f t="shared" si="2528"/>
        <v>BB$1761</v>
      </c>
      <c r="BC1776" s="212" t="str">
        <f t="shared" si="2528"/>
        <v>BC$1761</v>
      </c>
      <c r="BD1776" s="212" t="str">
        <f t="shared" si="2528"/>
        <v>BD$1761</v>
      </c>
      <c r="BE1776" s="212" t="str">
        <f t="shared" si="2528"/>
        <v>BE$1761</v>
      </c>
      <c r="BF1776" s="212" t="str">
        <f t="shared" si="2528"/>
        <v>BF$1761</v>
      </c>
      <c r="BG1776" s="212" t="str">
        <f t="shared" si="2528"/>
        <v>BG$1761</v>
      </c>
      <c r="BH1776" s="212" t="str">
        <f t="shared" si="2528"/>
        <v>BH$1761</v>
      </c>
      <c r="BI1776" s="212" t="str">
        <f t="shared" si="2528"/>
        <v>BI$1761</v>
      </c>
      <c r="BJ1776" s="212" t="str">
        <f t="shared" si="2528"/>
        <v>BJ$1761</v>
      </c>
      <c r="BK1776" s="212" t="str">
        <f t="shared" si="2528"/>
        <v>BK$1761</v>
      </c>
      <c r="BL1776" s="212" t="str">
        <f t="shared" si="2528"/>
        <v>BL$1761</v>
      </c>
      <c r="BM1776" s="212" t="str">
        <f t="shared" si="2528"/>
        <v>BM$1761</v>
      </c>
      <c r="BN1776" s="212" t="str">
        <f t="shared" si="2528"/>
        <v>BN$1761</v>
      </c>
      <c r="BO1776" s="212" t="str">
        <f t="shared" si="2528"/>
        <v>BO$1761</v>
      </c>
      <c r="BP1776" s="212" t="str">
        <f t="shared" si="2528"/>
        <v>BP$1761</v>
      </c>
      <c r="BQ1776" s="212" t="str">
        <f t="shared" si="2528"/>
        <v>BQ$1761</v>
      </c>
      <c r="BR1776" s="212" t="str">
        <f t="shared" si="2528"/>
        <v>BR$1761</v>
      </c>
      <c r="BS1776" s="212" t="str">
        <f t="shared" si="2528"/>
        <v>BS$1761</v>
      </c>
      <c r="BT1776" s="212" t="str">
        <f t="shared" si="2528"/>
        <v>BT$1761</v>
      </c>
      <c r="BU1776" s="212" t="str">
        <f t="shared" si="2528"/>
        <v>BU$1761</v>
      </c>
      <c r="BV1776" s="212" t="str">
        <f t="shared" si="2528"/>
        <v>BV$1761</v>
      </c>
      <c r="BW1776" s="212" t="str">
        <f t="shared" si="2528"/>
        <v>BW$1761</v>
      </c>
      <c r="BX1776" s="212" t="str">
        <f t="shared" si="2528"/>
        <v>BX$1761</v>
      </c>
      <c r="BY1776" s="212" t="str">
        <f t="shared" si="2528"/>
        <v>BY$1761</v>
      </c>
      <c r="BZ1776" s="212" t="str">
        <f t="shared" si="2528"/>
        <v>BZ$1761</v>
      </c>
      <c r="CA1776" s="212" t="str">
        <f t="shared" si="2528"/>
        <v>CA$1761</v>
      </c>
      <c r="CB1776" s="212" t="str">
        <f t="shared" si="2528"/>
        <v>CB$1761</v>
      </c>
      <c r="CC1776" s="212" t="str">
        <f t="shared" si="2528"/>
        <v>CC$1761</v>
      </c>
      <c r="CD1776" s="212" t="str">
        <f t="shared" si="2528"/>
        <v>CD$1761</v>
      </c>
      <c r="CE1776" s="212" t="str">
        <f t="shared" si="2528"/>
        <v>CE$1761</v>
      </c>
      <c r="CF1776" s="212" t="str">
        <f t="shared" ref="CF1776:CL1776" si="2529">ADDRESS(ROW(CF1761),COLUMN(CF1761),2)</f>
        <v>CF$1761</v>
      </c>
      <c r="CG1776" s="212" t="str">
        <f t="shared" si="2529"/>
        <v>CG$1761</v>
      </c>
      <c r="CH1776" s="212" t="str">
        <f t="shared" si="2529"/>
        <v>CH$1761</v>
      </c>
      <c r="CI1776" s="212" t="str">
        <f t="shared" si="2529"/>
        <v>CI$1761</v>
      </c>
      <c r="CJ1776" s="212" t="str">
        <f t="shared" si="2529"/>
        <v>CJ$1761</v>
      </c>
      <c r="CK1776" s="212" t="str">
        <f t="shared" si="2529"/>
        <v>CK$1761</v>
      </c>
      <c r="CL1776" s="212" t="str">
        <f t="shared" si="2529"/>
        <v>CL$1761</v>
      </c>
      <c r="CN1776" s="78"/>
      <c r="CO1776" s="212" t="str">
        <f t="shared" ref="CO1776:DL1776" si="2530">ADDRESS(ROW(CO1761),COLUMN(CO1761),2)</f>
        <v>CO$1761</v>
      </c>
      <c r="CP1776" s="212" t="str">
        <f t="shared" si="2530"/>
        <v>CP$1761</v>
      </c>
      <c r="CQ1776" s="212" t="str">
        <f t="shared" si="2530"/>
        <v>CQ$1761</v>
      </c>
      <c r="CR1776" s="212" t="str">
        <f t="shared" si="2530"/>
        <v>CR$1761</v>
      </c>
      <c r="CS1776" s="212" t="str">
        <f t="shared" si="2530"/>
        <v>CS$1761</v>
      </c>
      <c r="CT1776" s="212" t="str">
        <f t="shared" si="2530"/>
        <v>CT$1761</v>
      </c>
      <c r="CU1776" s="212" t="str">
        <f t="shared" si="2530"/>
        <v>CU$1761</v>
      </c>
      <c r="CV1776" s="212" t="str">
        <f t="shared" si="2530"/>
        <v>CV$1761</v>
      </c>
      <c r="CW1776" s="212" t="str">
        <f t="shared" si="2530"/>
        <v>CW$1761</v>
      </c>
      <c r="CX1776" s="212" t="str">
        <f t="shared" si="2530"/>
        <v>CX$1761</v>
      </c>
      <c r="CY1776" s="212" t="str">
        <f t="shared" si="2530"/>
        <v>CY$1761</v>
      </c>
      <c r="CZ1776" s="212" t="str">
        <f t="shared" si="2530"/>
        <v>CZ$1761</v>
      </c>
      <c r="DA1776" s="212" t="str">
        <f t="shared" si="2530"/>
        <v>DA$1761</v>
      </c>
      <c r="DB1776" s="212" t="str">
        <f t="shared" si="2530"/>
        <v>DB$1761</v>
      </c>
      <c r="DC1776" s="212" t="str">
        <f t="shared" si="2530"/>
        <v>DC$1761</v>
      </c>
      <c r="DD1776" s="212" t="str">
        <f t="shared" si="2530"/>
        <v>DD$1761</v>
      </c>
      <c r="DE1776" s="212" t="str">
        <f t="shared" si="2530"/>
        <v>DE$1761</v>
      </c>
      <c r="DF1776" s="212" t="str">
        <f t="shared" si="2530"/>
        <v>DF$1761</v>
      </c>
      <c r="DG1776" s="212" t="str">
        <f t="shared" si="2530"/>
        <v>DG$1761</v>
      </c>
      <c r="DH1776" s="212" t="str">
        <f t="shared" si="2530"/>
        <v>DH$1761</v>
      </c>
      <c r="DI1776" s="212" t="str">
        <f t="shared" si="2530"/>
        <v>DI$1761</v>
      </c>
      <c r="DJ1776" s="212" t="str">
        <f t="shared" si="2530"/>
        <v>DJ$1761</v>
      </c>
      <c r="DK1776" s="212" t="str">
        <f t="shared" si="2530"/>
        <v>DK$1761</v>
      </c>
      <c r="DL1776" s="212" t="str">
        <f t="shared" si="2530"/>
        <v>DL$1761</v>
      </c>
    </row>
    <row r="1777" spans="1:116" x14ac:dyDescent="0.4">
      <c r="B1777" s="317" t="s">
        <v>332</v>
      </c>
      <c r="C1777" s="317"/>
      <c r="D1777" s="317" t="s">
        <v>518</v>
      </c>
      <c r="E1777" s="317" t="str">
        <f t="shared" si="2527"/>
        <v>1777 SPLIT-SV-VR</v>
      </c>
      <c r="G1777" s="136" t="s">
        <v>462</v>
      </c>
      <c r="K1777" s="53"/>
      <c r="L1777" s="53"/>
      <c r="M1777" s="53"/>
      <c r="N1777" s="53"/>
      <c r="O1777" s="53"/>
      <c r="P1777" s="53"/>
      <c r="R1777" s="24"/>
      <c r="S1777" s="179" t="str">
        <f>S1737</f>
        <v>S$17</v>
      </c>
      <c r="T1777" s="179" t="str">
        <f t="shared" ref="T1777:CE1777" si="2531">T1737</f>
        <v>T$17</v>
      </c>
      <c r="U1777" s="179" t="str">
        <f t="shared" si="2531"/>
        <v>U$17</v>
      </c>
      <c r="V1777" s="179" t="str">
        <f t="shared" si="2531"/>
        <v>V$17</v>
      </c>
      <c r="W1777" s="179" t="str">
        <f t="shared" si="2531"/>
        <v>W$17</v>
      </c>
      <c r="X1777" s="179" t="str">
        <f t="shared" si="2531"/>
        <v>X$17</v>
      </c>
      <c r="Y1777" s="179" t="str">
        <f t="shared" si="2531"/>
        <v>Y$17</v>
      </c>
      <c r="Z1777" s="179" t="str">
        <f t="shared" si="2531"/>
        <v>Z$17</v>
      </c>
      <c r="AA1777" s="179" t="str">
        <f t="shared" si="2531"/>
        <v>AA$17</v>
      </c>
      <c r="AB1777" s="179" t="str">
        <f t="shared" si="2531"/>
        <v>AB$17</v>
      </c>
      <c r="AC1777" s="179" t="str">
        <f t="shared" si="2531"/>
        <v>AC$17</v>
      </c>
      <c r="AD1777" s="179" t="str">
        <f t="shared" si="2531"/>
        <v>AD$17</v>
      </c>
      <c r="AE1777" s="179" t="str">
        <f t="shared" si="2531"/>
        <v>AE$17</v>
      </c>
      <c r="AF1777" s="179" t="str">
        <f t="shared" si="2531"/>
        <v>AF$17</v>
      </c>
      <c r="AG1777" s="179" t="str">
        <f t="shared" si="2531"/>
        <v>AG$17</v>
      </c>
      <c r="AH1777" s="179" t="str">
        <f t="shared" si="2531"/>
        <v>AH$17</v>
      </c>
      <c r="AI1777" s="179" t="str">
        <f t="shared" si="2531"/>
        <v>AI$17</v>
      </c>
      <c r="AJ1777" s="179" t="str">
        <f t="shared" si="2531"/>
        <v>AJ$17</v>
      </c>
      <c r="AK1777" s="179" t="str">
        <f t="shared" si="2531"/>
        <v>AK$17</v>
      </c>
      <c r="AL1777" s="179" t="str">
        <f t="shared" si="2531"/>
        <v>AL$17</v>
      </c>
      <c r="AM1777" s="179" t="str">
        <f t="shared" si="2531"/>
        <v>AM$17</v>
      </c>
      <c r="AN1777" s="179" t="str">
        <f t="shared" si="2531"/>
        <v>AN$17</v>
      </c>
      <c r="AO1777" s="179" t="str">
        <f t="shared" si="2531"/>
        <v>AO$17</v>
      </c>
      <c r="AP1777" s="179" t="str">
        <f t="shared" si="2531"/>
        <v>AP$17</v>
      </c>
      <c r="AQ1777" s="179" t="str">
        <f t="shared" si="2531"/>
        <v>AQ$17</v>
      </c>
      <c r="AR1777" s="179" t="str">
        <f t="shared" si="2531"/>
        <v>AR$17</v>
      </c>
      <c r="AS1777" s="179" t="str">
        <f t="shared" si="2531"/>
        <v>AS$17</v>
      </c>
      <c r="AT1777" s="179" t="str">
        <f t="shared" si="2531"/>
        <v>AT$17</v>
      </c>
      <c r="AU1777" s="179" t="str">
        <f t="shared" si="2531"/>
        <v>AU$17</v>
      </c>
      <c r="AV1777" s="179" t="str">
        <f t="shared" si="2531"/>
        <v>AV$17</v>
      </c>
      <c r="AW1777" s="179" t="str">
        <f t="shared" si="2531"/>
        <v>AW$17</v>
      </c>
      <c r="AX1777" s="179" t="str">
        <f t="shared" si="2531"/>
        <v>AX$17</v>
      </c>
      <c r="AY1777" s="179" t="str">
        <f t="shared" si="2531"/>
        <v>AY$17</v>
      </c>
      <c r="AZ1777" s="179" t="str">
        <f t="shared" si="2531"/>
        <v>AZ$17</v>
      </c>
      <c r="BA1777" s="179" t="str">
        <f t="shared" si="2531"/>
        <v>BA$17</v>
      </c>
      <c r="BB1777" s="179" t="str">
        <f t="shared" si="2531"/>
        <v>BB$17</v>
      </c>
      <c r="BC1777" s="179" t="str">
        <f t="shared" si="2531"/>
        <v>BC$17</v>
      </c>
      <c r="BD1777" s="179" t="str">
        <f t="shared" si="2531"/>
        <v>BD$17</v>
      </c>
      <c r="BE1777" s="179" t="str">
        <f t="shared" si="2531"/>
        <v>BE$17</v>
      </c>
      <c r="BF1777" s="179" t="str">
        <f t="shared" si="2531"/>
        <v>BF$17</v>
      </c>
      <c r="BG1777" s="179" t="str">
        <f t="shared" si="2531"/>
        <v>BG$17</v>
      </c>
      <c r="BH1777" s="179" t="str">
        <f t="shared" si="2531"/>
        <v>BH$17</v>
      </c>
      <c r="BI1777" s="179" t="str">
        <f t="shared" si="2531"/>
        <v>BI$17</v>
      </c>
      <c r="BJ1777" s="179" t="str">
        <f t="shared" si="2531"/>
        <v>BJ$17</v>
      </c>
      <c r="BK1777" s="179" t="str">
        <f t="shared" si="2531"/>
        <v>BK$17</v>
      </c>
      <c r="BL1777" s="179" t="str">
        <f t="shared" si="2531"/>
        <v>BL$17</v>
      </c>
      <c r="BM1777" s="179" t="str">
        <f t="shared" si="2531"/>
        <v>BM$17</v>
      </c>
      <c r="BN1777" s="179" t="str">
        <f t="shared" si="2531"/>
        <v>BN$17</v>
      </c>
      <c r="BO1777" s="179" t="str">
        <f t="shared" si="2531"/>
        <v>BO$17</v>
      </c>
      <c r="BP1777" s="179" t="str">
        <f t="shared" si="2531"/>
        <v>BP$17</v>
      </c>
      <c r="BQ1777" s="179" t="str">
        <f t="shared" si="2531"/>
        <v>BQ$17</v>
      </c>
      <c r="BR1777" s="179" t="str">
        <f t="shared" si="2531"/>
        <v>BR$17</v>
      </c>
      <c r="BS1777" s="179" t="str">
        <f t="shared" si="2531"/>
        <v>BS$17</v>
      </c>
      <c r="BT1777" s="179" t="str">
        <f t="shared" si="2531"/>
        <v>BT$17</v>
      </c>
      <c r="BU1777" s="179" t="str">
        <f t="shared" si="2531"/>
        <v>BU$17</v>
      </c>
      <c r="BV1777" s="179" t="str">
        <f t="shared" si="2531"/>
        <v>BV$17</v>
      </c>
      <c r="BW1777" s="179" t="str">
        <f t="shared" si="2531"/>
        <v>BW$17</v>
      </c>
      <c r="BX1777" s="179" t="str">
        <f t="shared" si="2531"/>
        <v>BX$17</v>
      </c>
      <c r="BY1777" s="179" t="str">
        <f t="shared" si="2531"/>
        <v>BY$17</v>
      </c>
      <c r="BZ1777" s="179" t="str">
        <f t="shared" si="2531"/>
        <v>BZ$17</v>
      </c>
      <c r="CA1777" s="179" t="str">
        <f t="shared" si="2531"/>
        <v>CA$17</v>
      </c>
      <c r="CB1777" s="179" t="str">
        <f t="shared" si="2531"/>
        <v>CB$17</v>
      </c>
      <c r="CC1777" s="179" t="str">
        <f t="shared" si="2531"/>
        <v>CC$17</v>
      </c>
      <c r="CD1777" s="179" t="str">
        <f t="shared" si="2531"/>
        <v>CD$17</v>
      </c>
      <c r="CE1777" s="179" t="str">
        <f t="shared" si="2531"/>
        <v>CE$17</v>
      </c>
      <c r="CF1777" s="179" t="str">
        <f t="shared" ref="CF1777:CL1777" si="2532">CF1737</f>
        <v>CF$17</v>
      </c>
      <c r="CG1777" s="179" t="str">
        <f t="shared" si="2532"/>
        <v>CG$17</v>
      </c>
      <c r="CH1777" s="179" t="str">
        <f t="shared" si="2532"/>
        <v>CH$17</v>
      </c>
      <c r="CI1777" s="179" t="str">
        <f t="shared" si="2532"/>
        <v>CI$17</v>
      </c>
      <c r="CJ1777" s="179" t="str">
        <f t="shared" si="2532"/>
        <v>CJ$17</v>
      </c>
      <c r="CK1777" s="179" t="str">
        <f t="shared" si="2532"/>
        <v>CK$17</v>
      </c>
      <c r="CL1777" s="179" t="str">
        <f t="shared" si="2532"/>
        <v>CL$17</v>
      </c>
      <c r="CO1777" s="179" t="str">
        <f t="shared" ref="CO1777:DL1777" si="2533">CO1737</f>
        <v>CO$17</v>
      </c>
      <c r="CP1777" s="179" t="str">
        <f t="shared" si="2533"/>
        <v>CP$17</v>
      </c>
      <c r="CQ1777" s="179" t="str">
        <f t="shared" si="2533"/>
        <v>CQ$17</v>
      </c>
      <c r="CR1777" s="179" t="str">
        <f t="shared" si="2533"/>
        <v>CR$17</v>
      </c>
      <c r="CS1777" s="179" t="str">
        <f t="shared" si="2533"/>
        <v>CS$17</v>
      </c>
      <c r="CT1777" s="179" t="str">
        <f t="shared" si="2533"/>
        <v>CT$17</v>
      </c>
      <c r="CU1777" s="179" t="str">
        <f t="shared" si="2533"/>
        <v>CU$17</v>
      </c>
      <c r="CV1777" s="179" t="str">
        <f t="shared" si="2533"/>
        <v>CV$17</v>
      </c>
      <c r="CW1777" s="179" t="str">
        <f t="shared" si="2533"/>
        <v>CW$17</v>
      </c>
      <c r="CX1777" s="179" t="str">
        <f t="shared" si="2533"/>
        <v>CX$17</v>
      </c>
      <c r="CY1777" s="179" t="str">
        <f t="shared" si="2533"/>
        <v>CY$17</v>
      </c>
      <c r="CZ1777" s="179" t="str">
        <f t="shared" si="2533"/>
        <v>CZ$17</v>
      </c>
      <c r="DA1777" s="179" t="str">
        <f t="shared" si="2533"/>
        <v>DA$17</v>
      </c>
      <c r="DB1777" s="179" t="str">
        <f t="shared" si="2533"/>
        <v>DB$17</v>
      </c>
      <c r="DC1777" s="179" t="str">
        <f t="shared" si="2533"/>
        <v>DC$17</v>
      </c>
      <c r="DD1777" s="179" t="str">
        <f t="shared" si="2533"/>
        <v>DD$17</v>
      </c>
      <c r="DE1777" s="179" t="str">
        <f t="shared" si="2533"/>
        <v>DE$17</v>
      </c>
      <c r="DF1777" s="179" t="str">
        <f t="shared" si="2533"/>
        <v>DF$17</v>
      </c>
      <c r="DG1777" s="179" t="str">
        <f t="shared" si="2533"/>
        <v>DG$17</v>
      </c>
      <c r="DH1777" s="179" t="str">
        <f t="shared" si="2533"/>
        <v>DH$17</v>
      </c>
      <c r="DI1777" s="179" t="str">
        <f t="shared" si="2533"/>
        <v>DI$17</v>
      </c>
      <c r="DJ1777" s="179" t="str">
        <f t="shared" si="2533"/>
        <v>DJ$17</v>
      </c>
      <c r="DK1777" s="179" t="str">
        <f t="shared" si="2533"/>
        <v>DK$17</v>
      </c>
      <c r="DL1777" s="179" t="str">
        <f t="shared" si="2533"/>
        <v>DL$17</v>
      </c>
    </row>
    <row r="1778" spans="1:116" x14ac:dyDescent="0.4">
      <c r="B1778" s="317" t="s">
        <v>332</v>
      </c>
      <c r="C1778" s="317"/>
      <c r="D1778" s="317" t="s">
        <v>518</v>
      </c>
      <c r="E1778" s="317" t="str">
        <f t="shared" si="2527"/>
        <v>1778 SPLIT-SV-VR</v>
      </c>
      <c r="G1778" s="191" t="str">
        <f>G1770</f>
        <v>Total COGS - Surgical procedures</v>
      </c>
      <c r="H1778" s="12"/>
      <c r="I1778" s="60"/>
      <c r="J1778" s="60"/>
      <c r="K1778" s="15"/>
      <c r="L1778" s="15"/>
      <c r="M1778" s="15"/>
      <c r="N1778" s="15"/>
      <c r="O1778" s="15"/>
      <c r="P1778" s="15"/>
      <c r="R1778" s="15"/>
      <c r="S1778" s="80"/>
      <c r="T1778" s="80"/>
      <c r="U1778" s="80"/>
      <c r="V1778" s="80"/>
      <c r="W1778" s="80"/>
      <c r="X1778" s="80"/>
      <c r="Y1778" s="80"/>
      <c r="Z1778" s="80"/>
      <c r="AA1778" s="80"/>
      <c r="AB1778" s="80"/>
      <c r="AC1778" s="80"/>
      <c r="AD1778" s="80"/>
      <c r="AE1778" s="80"/>
      <c r="AF1778" s="80"/>
      <c r="AG1778" s="80"/>
      <c r="AH1778" s="80"/>
      <c r="AI1778" s="80"/>
      <c r="AJ1778" s="80"/>
      <c r="AK1778" s="80"/>
      <c r="AL1778" s="80"/>
      <c r="AM1778" s="80"/>
      <c r="AN1778" s="80"/>
      <c r="AO1778" s="80"/>
      <c r="AP1778" s="80"/>
      <c r="AQ1778" s="80"/>
      <c r="AR1778" s="80"/>
      <c r="AS1778" s="80"/>
      <c r="AT1778" s="80"/>
      <c r="AU1778" s="80"/>
      <c r="AV1778" s="80"/>
      <c r="AW1778" s="80"/>
      <c r="AX1778" s="80"/>
      <c r="AY1778" s="80"/>
      <c r="AZ1778" s="80"/>
      <c r="BA1778" s="80"/>
      <c r="BB1778" s="80"/>
      <c r="BC1778" s="80"/>
      <c r="BD1778" s="80"/>
      <c r="BE1778" s="80"/>
      <c r="BF1778" s="80"/>
      <c r="BG1778" s="80"/>
      <c r="BH1778" s="80"/>
      <c r="BI1778" s="80"/>
      <c r="BJ1778" s="80"/>
      <c r="BK1778" s="80"/>
      <c r="BL1778" s="80"/>
      <c r="BM1778" s="80"/>
      <c r="BN1778" s="80"/>
      <c r="BO1778" s="80"/>
      <c r="BP1778" s="80"/>
      <c r="BQ1778" s="80"/>
      <c r="BR1778" s="80"/>
      <c r="BS1778" s="80"/>
      <c r="BT1778" s="80"/>
      <c r="BU1778" s="80"/>
      <c r="BV1778" s="80"/>
      <c r="BW1778" s="80"/>
      <c r="BX1778" s="80"/>
      <c r="BY1778" s="80"/>
      <c r="BZ1778" s="80"/>
      <c r="CA1778" s="80"/>
      <c r="CB1778" s="80"/>
      <c r="CC1778" s="80"/>
      <c r="CD1778" s="80"/>
      <c r="CE1778" s="80"/>
      <c r="CF1778" s="80"/>
      <c r="CG1778" s="80"/>
      <c r="CH1778" s="80"/>
      <c r="CI1778" s="80"/>
      <c r="CJ1778" s="80"/>
      <c r="CK1778" s="80"/>
      <c r="CL1778" s="80"/>
      <c r="CN1778" s="60"/>
      <c r="CO1778" s="80"/>
      <c r="CP1778" s="80"/>
      <c r="CQ1778" s="80"/>
      <c r="CR1778" s="80"/>
      <c r="CS1778" s="80"/>
      <c r="CT1778" s="80"/>
      <c r="CU1778" s="80"/>
      <c r="CV1778" s="80"/>
      <c r="CW1778" s="80"/>
      <c r="CX1778" s="80"/>
      <c r="CY1778" s="80"/>
      <c r="CZ1778" s="80"/>
      <c r="DA1778" s="80"/>
      <c r="DB1778" s="80"/>
      <c r="DC1778" s="80"/>
      <c r="DD1778" s="80"/>
      <c r="DE1778" s="80"/>
      <c r="DF1778" s="80"/>
      <c r="DG1778" s="80"/>
      <c r="DH1778" s="80"/>
      <c r="DI1778" s="80"/>
      <c r="DJ1778" s="80"/>
      <c r="DK1778" s="80"/>
      <c r="DL1778" s="80"/>
    </row>
    <row r="1779" spans="1:116" x14ac:dyDescent="0.4">
      <c r="B1779" s="317" t="s">
        <v>332</v>
      </c>
      <c r="C1779" s="317"/>
      <c r="D1779" s="317" t="s">
        <v>518</v>
      </c>
      <c r="E1779" s="317" t="str">
        <f t="shared" si="2527"/>
        <v>1779 SPLIT-SV-VR</v>
      </c>
      <c r="G1779" s="136" t="str">
        <f>G1739</f>
        <v xml:space="preserve">secondary unit </v>
      </c>
      <c r="H1779" s="12"/>
      <c r="I1779" s="60"/>
      <c r="J1779" s="60"/>
      <c r="K1779" s="15"/>
      <c r="L1779" s="15"/>
      <c r="M1779" s="15"/>
      <c r="N1779" s="15"/>
      <c r="O1779" s="15"/>
      <c r="P1779" s="15"/>
      <c r="R1779" s="15"/>
      <c r="S1779" s="179"/>
      <c r="T1779" s="179"/>
      <c r="U1779" s="179"/>
      <c r="V1779" s="179"/>
      <c r="W1779" s="179"/>
      <c r="X1779" s="179"/>
      <c r="Y1779" s="179"/>
      <c r="Z1779" s="179"/>
      <c r="AA1779" s="179"/>
      <c r="AB1779" s="179"/>
      <c r="AC1779" s="179"/>
      <c r="AD1779" s="179"/>
      <c r="AE1779" s="179"/>
      <c r="AF1779" s="179"/>
      <c r="AG1779" s="179"/>
      <c r="AH1779" s="179"/>
      <c r="AI1779" s="179"/>
      <c r="AJ1779" s="179"/>
      <c r="AK1779" s="179"/>
      <c r="AL1779" s="179"/>
      <c r="AM1779" s="179"/>
      <c r="AN1779" s="179"/>
      <c r="AO1779" s="179"/>
      <c r="AP1779" s="179"/>
      <c r="AQ1779" s="179"/>
      <c r="AR1779" s="179"/>
      <c r="AS1779" s="179"/>
      <c r="AT1779" s="179"/>
      <c r="AU1779" s="179"/>
      <c r="AV1779" s="179"/>
      <c r="AW1779" s="179"/>
      <c r="AX1779" s="179"/>
      <c r="AY1779" s="179"/>
      <c r="AZ1779" s="179"/>
      <c r="BA1779" s="179"/>
      <c r="BB1779" s="179"/>
      <c r="BC1779" s="179"/>
      <c r="BD1779" s="179"/>
      <c r="BE1779" s="179"/>
      <c r="BF1779" s="179"/>
      <c r="BG1779" s="179"/>
      <c r="BH1779" s="179"/>
      <c r="BI1779" s="179"/>
      <c r="BJ1779" s="179"/>
      <c r="BK1779" s="179"/>
      <c r="BL1779" s="179"/>
      <c r="BM1779" s="179"/>
      <c r="BN1779" s="179"/>
      <c r="BO1779" s="179"/>
      <c r="BP1779" s="179"/>
      <c r="BQ1779" s="179"/>
      <c r="BR1779" s="179"/>
      <c r="BS1779" s="179"/>
      <c r="BT1779" s="179"/>
      <c r="BU1779" s="179"/>
      <c r="BV1779" s="179"/>
      <c r="BW1779" s="179"/>
      <c r="BX1779" s="179"/>
      <c r="BY1779" s="179"/>
      <c r="BZ1779" s="179"/>
      <c r="CA1779" s="179"/>
      <c r="CB1779" s="179"/>
      <c r="CC1779" s="179"/>
      <c r="CD1779" s="179"/>
      <c r="CE1779" s="179"/>
      <c r="CF1779" s="179"/>
      <c r="CG1779" s="179"/>
      <c r="CH1779" s="179"/>
      <c r="CI1779" s="179"/>
      <c r="CJ1779" s="179"/>
      <c r="CK1779" s="179"/>
      <c r="CL1779" s="179"/>
      <c r="CN1779" s="60"/>
      <c r="CO1779" s="179"/>
      <c r="CP1779" s="179"/>
      <c r="CQ1779" s="179"/>
      <c r="CR1779" s="179"/>
      <c r="CS1779" s="179"/>
      <c r="CT1779" s="179"/>
      <c r="CU1779" s="179"/>
      <c r="CV1779" s="179"/>
      <c r="CW1779" s="179"/>
      <c r="CX1779" s="179"/>
      <c r="CY1779" s="179"/>
      <c r="CZ1779" s="179"/>
      <c r="DA1779" s="179"/>
      <c r="DB1779" s="179"/>
      <c r="DC1779" s="179"/>
      <c r="DD1779" s="179"/>
      <c r="DE1779" s="179"/>
      <c r="DF1779" s="179"/>
      <c r="DG1779" s="179"/>
      <c r="DH1779" s="179"/>
      <c r="DI1779" s="179"/>
      <c r="DJ1779" s="179"/>
      <c r="DK1779" s="179"/>
      <c r="DL1779" s="179"/>
    </row>
    <row r="1780" spans="1:116" x14ac:dyDescent="0.4">
      <c r="B1780" s="317" t="s">
        <v>332</v>
      </c>
      <c r="C1780" s="317"/>
      <c r="D1780" s="317" t="s">
        <v>518</v>
      </c>
      <c r="E1780" s="317" t="str">
        <f t="shared" si="2527"/>
        <v>1780 SPLIT-SV-VR</v>
      </c>
      <c r="G1780" s="136" t="str">
        <f>G1740</f>
        <v>Secondary revenue driver</v>
      </c>
      <c r="H1780" s="12"/>
      <c r="I1780" s="60"/>
      <c r="J1780" s="60"/>
      <c r="K1780" s="15"/>
      <c r="L1780" s="15"/>
      <c r="M1780" s="15"/>
      <c r="N1780" s="15"/>
      <c r="O1780" s="15"/>
      <c r="P1780" s="15"/>
      <c r="R1780" s="15"/>
      <c r="S1780" s="212" t="str">
        <f>ADDRESS(ROW(S1770),COLUMN(S1770),2)</f>
        <v>S$1770</v>
      </c>
      <c r="T1780" s="212" t="str">
        <f t="shared" ref="T1780:CE1780" si="2534">ADDRESS(ROW(T1770),COLUMN(T1770),2)</f>
        <v>T$1770</v>
      </c>
      <c r="U1780" s="212" t="str">
        <f t="shared" si="2534"/>
        <v>U$1770</v>
      </c>
      <c r="V1780" s="212" t="str">
        <f t="shared" si="2534"/>
        <v>V$1770</v>
      </c>
      <c r="W1780" s="212" t="str">
        <f t="shared" si="2534"/>
        <v>W$1770</v>
      </c>
      <c r="X1780" s="212" t="str">
        <f t="shared" si="2534"/>
        <v>X$1770</v>
      </c>
      <c r="Y1780" s="212" t="str">
        <f t="shared" si="2534"/>
        <v>Y$1770</v>
      </c>
      <c r="Z1780" s="212" t="str">
        <f t="shared" si="2534"/>
        <v>Z$1770</v>
      </c>
      <c r="AA1780" s="212" t="str">
        <f t="shared" si="2534"/>
        <v>AA$1770</v>
      </c>
      <c r="AB1780" s="212" t="str">
        <f t="shared" si="2534"/>
        <v>AB$1770</v>
      </c>
      <c r="AC1780" s="212" t="str">
        <f t="shared" si="2534"/>
        <v>AC$1770</v>
      </c>
      <c r="AD1780" s="212" t="str">
        <f t="shared" si="2534"/>
        <v>AD$1770</v>
      </c>
      <c r="AE1780" s="212" t="str">
        <f t="shared" si="2534"/>
        <v>AE$1770</v>
      </c>
      <c r="AF1780" s="212" t="str">
        <f t="shared" si="2534"/>
        <v>AF$1770</v>
      </c>
      <c r="AG1780" s="212" t="str">
        <f t="shared" si="2534"/>
        <v>AG$1770</v>
      </c>
      <c r="AH1780" s="212" t="str">
        <f t="shared" si="2534"/>
        <v>AH$1770</v>
      </c>
      <c r="AI1780" s="212" t="str">
        <f t="shared" si="2534"/>
        <v>AI$1770</v>
      </c>
      <c r="AJ1780" s="212" t="str">
        <f t="shared" si="2534"/>
        <v>AJ$1770</v>
      </c>
      <c r="AK1780" s="212" t="str">
        <f t="shared" si="2534"/>
        <v>AK$1770</v>
      </c>
      <c r="AL1780" s="212" t="str">
        <f t="shared" si="2534"/>
        <v>AL$1770</v>
      </c>
      <c r="AM1780" s="212" t="str">
        <f t="shared" si="2534"/>
        <v>AM$1770</v>
      </c>
      <c r="AN1780" s="212" t="str">
        <f t="shared" si="2534"/>
        <v>AN$1770</v>
      </c>
      <c r="AO1780" s="212" t="str">
        <f t="shared" si="2534"/>
        <v>AO$1770</v>
      </c>
      <c r="AP1780" s="212" t="str">
        <f t="shared" si="2534"/>
        <v>AP$1770</v>
      </c>
      <c r="AQ1780" s="212" t="str">
        <f t="shared" si="2534"/>
        <v>AQ$1770</v>
      </c>
      <c r="AR1780" s="212" t="str">
        <f t="shared" si="2534"/>
        <v>AR$1770</v>
      </c>
      <c r="AS1780" s="212" t="str">
        <f t="shared" si="2534"/>
        <v>AS$1770</v>
      </c>
      <c r="AT1780" s="212" t="str">
        <f t="shared" si="2534"/>
        <v>AT$1770</v>
      </c>
      <c r="AU1780" s="212" t="str">
        <f t="shared" si="2534"/>
        <v>AU$1770</v>
      </c>
      <c r="AV1780" s="212" t="str">
        <f t="shared" si="2534"/>
        <v>AV$1770</v>
      </c>
      <c r="AW1780" s="212" t="str">
        <f t="shared" si="2534"/>
        <v>AW$1770</v>
      </c>
      <c r="AX1780" s="212" t="str">
        <f t="shared" si="2534"/>
        <v>AX$1770</v>
      </c>
      <c r="AY1780" s="212" t="str">
        <f t="shared" si="2534"/>
        <v>AY$1770</v>
      </c>
      <c r="AZ1780" s="212" t="str">
        <f t="shared" si="2534"/>
        <v>AZ$1770</v>
      </c>
      <c r="BA1780" s="212" t="str">
        <f t="shared" si="2534"/>
        <v>BA$1770</v>
      </c>
      <c r="BB1780" s="212" t="str">
        <f t="shared" si="2534"/>
        <v>BB$1770</v>
      </c>
      <c r="BC1780" s="212" t="str">
        <f t="shared" si="2534"/>
        <v>BC$1770</v>
      </c>
      <c r="BD1780" s="212" t="str">
        <f t="shared" si="2534"/>
        <v>BD$1770</v>
      </c>
      <c r="BE1780" s="212" t="str">
        <f t="shared" si="2534"/>
        <v>BE$1770</v>
      </c>
      <c r="BF1780" s="212" t="str">
        <f t="shared" si="2534"/>
        <v>BF$1770</v>
      </c>
      <c r="BG1780" s="212" t="str">
        <f t="shared" si="2534"/>
        <v>BG$1770</v>
      </c>
      <c r="BH1780" s="212" t="str">
        <f t="shared" si="2534"/>
        <v>BH$1770</v>
      </c>
      <c r="BI1780" s="212" t="str">
        <f t="shared" si="2534"/>
        <v>BI$1770</v>
      </c>
      <c r="BJ1780" s="212" t="str">
        <f t="shared" si="2534"/>
        <v>BJ$1770</v>
      </c>
      <c r="BK1780" s="212" t="str">
        <f t="shared" si="2534"/>
        <v>BK$1770</v>
      </c>
      <c r="BL1780" s="212" t="str">
        <f t="shared" si="2534"/>
        <v>BL$1770</v>
      </c>
      <c r="BM1780" s="212" t="str">
        <f t="shared" si="2534"/>
        <v>BM$1770</v>
      </c>
      <c r="BN1780" s="212" t="str">
        <f t="shared" si="2534"/>
        <v>BN$1770</v>
      </c>
      <c r="BO1780" s="212" t="str">
        <f t="shared" si="2534"/>
        <v>BO$1770</v>
      </c>
      <c r="BP1780" s="212" t="str">
        <f t="shared" si="2534"/>
        <v>BP$1770</v>
      </c>
      <c r="BQ1780" s="212" t="str">
        <f t="shared" si="2534"/>
        <v>BQ$1770</v>
      </c>
      <c r="BR1780" s="212" t="str">
        <f t="shared" si="2534"/>
        <v>BR$1770</v>
      </c>
      <c r="BS1780" s="212" t="str">
        <f t="shared" si="2534"/>
        <v>BS$1770</v>
      </c>
      <c r="BT1780" s="212" t="str">
        <f t="shared" si="2534"/>
        <v>BT$1770</v>
      </c>
      <c r="BU1780" s="212" t="str">
        <f t="shared" si="2534"/>
        <v>BU$1770</v>
      </c>
      <c r="BV1780" s="212" t="str">
        <f t="shared" si="2534"/>
        <v>BV$1770</v>
      </c>
      <c r="BW1780" s="212" t="str">
        <f t="shared" si="2534"/>
        <v>BW$1770</v>
      </c>
      <c r="BX1780" s="212" t="str">
        <f t="shared" si="2534"/>
        <v>BX$1770</v>
      </c>
      <c r="BY1780" s="212" t="str">
        <f t="shared" si="2534"/>
        <v>BY$1770</v>
      </c>
      <c r="BZ1780" s="212" t="str">
        <f t="shared" si="2534"/>
        <v>BZ$1770</v>
      </c>
      <c r="CA1780" s="212" t="str">
        <f t="shared" si="2534"/>
        <v>CA$1770</v>
      </c>
      <c r="CB1780" s="212" t="str">
        <f t="shared" si="2534"/>
        <v>CB$1770</v>
      </c>
      <c r="CC1780" s="212" t="str">
        <f t="shared" si="2534"/>
        <v>CC$1770</v>
      </c>
      <c r="CD1780" s="212" t="str">
        <f t="shared" si="2534"/>
        <v>CD$1770</v>
      </c>
      <c r="CE1780" s="212" t="str">
        <f t="shared" si="2534"/>
        <v>CE$1770</v>
      </c>
      <c r="CF1780" s="212" t="str">
        <f t="shared" ref="CF1780:CL1780" si="2535">ADDRESS(ROW(CF1770),COLUMN(CF1770),2)</f>
        <v>CF$1770</v>
      </c>
      <c r="CG1780" s="212" t="str">
        <f t="shared" si="2535"/>
        <v>CG$1770</v>
      </c>
      <c r="CH1780" s="212" t="str">
        <f t="shared" si="2535"/>
        <v>CH$1770</v>
      </c>
      <c r="CI1780" s="212" t="str">
        <f t="shared" si="2535"/>
        <v>CI$1770</v>
      </c>
      <c r="CJ1780" s="212" t="str">
        <f t="shared" si="2535"/>
        <v>CJ$1770</v>
      </c>
      <c r="CK1780" s="212" t="str">
        <f t="shared" si="2535"/>
        <v>CK$1770</v>
      </c>
      <c r="CL1780" s="212" t="str">
        <f t="shared" si="2535"/>
        <v>CL$1770</v>
      </c>
      <c r="CN1780" s="60"/>
      <c r="CO1780" s="212" t="str">
        <f t="shared" ref="CO1780:DL1780" si="2536">ADDRESS(ROW(CO1770),COLUMN(CO1770),2)</f>
        <v>CO$1770</v>
      </c>
      <c r="CP1780" s="212" t="str">
        <f t="shared" si="2536"/>
        <v>CP$1770</v>
      </c>
      <c r="CQ1780" s="212" t="str">
        <f t="shared" si="2536"/>
        <v>CQ$1770</v>
      </c>
      <c r="CR1780" s="212" t="str">
        <f t="shared" si="2536"/>
        <v>CR$1770</v>
      </c>
      <c r="CS1780" s="212" t="str">
        <f t="shared" si="2536"/>
        <v>CS$1770</v>
      </c>
      <c r="CT1780" s="212" t="str">
        <f t="shared" si="2536"/>
        <v>CT$1770</v>
      </c>
      <c r="CU1780" s="212" t="str">
        <f t="shared" si="2536"/>
        <v>CU$1770</v>
      </c>
      <c r="CV1780" s="212" t="str">
        <f t="shared" si="2536"/>
        <v>CV$1770</v>
      </c>
      <c r="CW1780" s="212" t="str">
        <f t="shared" si="2536"/>
        <v>CW$1770</v>
      </c>
      <c r="CX1780" s="212" t="str">
        <f t="shared" si="2536"/>
        <v>CX$1770</v>
      </c>
      <c r="CY1780" s="212" t="str">
        <f t="shared" si="2536"/>
        <v>CY$1770</v>
      </c>
      <c r="CZ1780" s="212" t="str">
        <f t="shared" si="2536"/>
        <v>CZ$1770</v>
      </c>
      <c r="DA1780" s="212" t="str">
        <f t="shared" si="2536"/>
        <v>DA$1770</v>
      </c>
      <c r="DB1780" s="212" t="str">
        <f t="shared" si="2536"/>
        <v>DB$1770</v>
      </c>
      <c r="DC1780" s="212" t="str">
        <f t="shared" si="2536"/>
        <v>DC$1770</v>
      </c>
      <c r="DD1780" s="212" t="str">
        <f t="shared" si="2536"/>
        <v>DD$1770</v>
      </c>
      <c r="DE1780" s="212" t="str">
        <f t="shared" si="2536"/>
        <v>DE$1770</v>
      </c>
      <c r="DF1780" s="212" t="str">
        <f t="shared" si="2536"/>
        <v>DF$1770</v>
      </c>
      <c r="DG1780" s="212" t="str">
        <f t="shared" si="2536"/>
        <v>DG$1770</v>
      </c>
      <c r="DH1780" s="212" t="str">
        <f t="shared" si="2536"/>
        <v>DH$1770</v>
      </c>
      <c r="DI1780" s="212" t="str">
        <f t="shared" si="2536"/>
        <v>DI$1770</v>
      </c>
      <c r="DJ1780" s="212" t="str">
        <f t="shared" si="2536"/>
        <v>DJ$1770</v>
      </c>
      <c r="DK1780" s="212" t="str">
        <f t="shared" si="2536"/>
        <v>DK$1770</v>
      </c>
      <c r="DL1780" s="212" t="str">
        <f t="shared" si="2536"/>
        <v>DL$1770</v>
      </c>
    </row>
    <row r="1781" spans="1:116" x14ac:dyDescent="0.4">
      <c r="B1781" s="317" t="s">
        <v>332</v>
      </c>
      <c r="C1781" s="317"/>
      <c r="D1781" s="317" t="s">
        <v>518</v>
      </c>
      <c r="E1781" s="317" t="str">
        <f t="shared" si="2527"/>
        <v>1781 SPLIT-SV-VR</v>
      </c>
      <c r="G1781" s="136" t="str">
        <f>G1741</f>
        <v>Secondary volume driver</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3" spans="1:116" s="164" customFormat="1" x14ac:dyDescent="0.4">
      <c r="A1783" s="206" t="s">
        <v>537</v>
      </c>
      <c r="B1783" s="27" t="s">
        <v>537</v>
      </c>
      <c r="C1783" s="27" t="s">
        <v>537</v>
      </c>
      <c r="D1783" s="27" t="s">
        <v>537</v>
      </c>
      <c r="E1783" s="27" t="s">
        <v>537</v>
      </c>
      <c r="F1783" s="27" t="s">
        <v>537</v>
      </c>
      <c r="G1783" s="206" t="s">
        <v>537</v>
      </c>
      <c r="H1783" s="206" t="s">
        <v>537</v>
      </c>
      <c r="I1783" s="206" t="s">
        <v>537</v>
      </c>
      <c r="J1783" s="206"/>
      <c r="K1783" s="206" t="s">
        <v>537</v>
      </c>
      <c r="L1783" s="206" t="s">
        <v>537</v>
      </c>
      <c r="M1783" s="206" t="s">
        <v>537</v>
      </c>
      <c r="N1783" s="206" t="s">
        <v>537</v>
      </c>
      <c r="O1783" s="206" t="s">
        <v>537</v>
      </c>
      <c r="P1783" s="206" t="s">
        <v>537</v>
      </c>
      <c r="Q1783"/>
      <c r="R1783" s="204"/>
      <c r="S1783" s="204"/>
      <c r="T1783" s="204"/>
      <c r="U1783" s="204"/>
      <c r="V1783" s="204"/>
      <c r="W1783" s="204"/>
      <c r="X1783" s="204"/>
      <c r="Y1783" s="204"/>
      <c r="Z1783" s="204"/>
      <c r="AA1783" s="204"/>
      <c r="AB1783" s="204"/>
      <c r="AC1783" s="204"/>
      <c r="AD1783" s="204"/>
      <c r="AE1783" s="204"/>
      <c r="AF1783" s="204"/>
      <c r="AG1783" s="204"/>
      <c r="AH1783" s="204"/>
      <c r="AI1783" s="204"/>
      <c r="AJ1783" s="204"/>
      <c r="AK1783" s="204"/>
      <c r="AL1783" s="204"/>
      <c r="AM1783" s="204"/>
      <c r="AN1783" s="204"/>
      <c r="AO1783" s="204"/>
      <c r="AP1783" s="204"/>
      <c r="AQ1783" s="204"/>
      <c r="AR1783" s="204"/>
      <c r="AS1783" s="204"/>
      <c r="AT1783" s="204"/>
      <c r="AU1783" s="204"/>
      <c r="AV1783" s="204"/>
      <c r="AW1783" s="204"/>
      <c r="AX1783" s="204"/>
      <c r="AY1783" s="204"/>
      <c r="AZ1783" s="204"/>
      <c r="BA1783" s="204"/>
      <c r="BB1783" s="204"/>
      <c r="BC1783" s="204"/>
      <c r="BD1783" s="204"/>
      <c r="BE1783" s="204"/>
      <c r="BF1783" s="204"/>
      <c r="BG1783" s="204"/>
      <c r="BH1783" s="204"/>
      <c r="BI1783" s="204"/>
      <c r="BJ1783" s="204"/>
      <c r="BK1783" s="204"/>
      <c r="BL1783" s="204"/>
      <c r="BM1783" s="204"/>
      <c r="BN1783" s="204"/>
      <c r="BO1783" s="204"/>
      <c r="BP1783" s="204"/>
      <c r="BQ1783" s="204"/>
      <c r="BR1783" s="204"/>
      <c r="BS1783" s="204"/>
      <c r="BT1783" s="204"/>
      <c r="BU1783" s="204"/>
      <c r="BV1783" s="204"/>
      <c r="BW1783" s="204"/>
      <c r="BX1783" s="204"/>
      <c r="BY1783" s="204"/>
      <c r="BZ1783" s="204"/>
      <c r="CA1783" s="204"/>
      <c r="CB1783" s="204"/>
      <c r="CC1783" s="204"/>
      <c r="CD1783" s="204"/>
      <c r="CE1783" s="204"/>
      <c r="CF1783" s="204"/>
      <c r="CG1783" s="204"/>
      <c r="CH1783" s="204"/>
      <c r="CI1783" s="204"/>
      <c r="CJ1783" s="204"/>
      <c r="CK1783" s="204"/>
      <c r="CL1783" s="204"/>
      <c r="CM1783"/>
      <c r="CN1783" s="206" t="s">
        <v>537</v>
      </c>
    </row>
    <row r="1784" spans="1:116" x14ac:dyDescent="0.4">
      <c r="A1784" s="174"/>
      <c r="E1784" s="8"/>
      <c r="G1784" s="175" t="s">
        <v>490</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492</v>
      </c>
      <c r="H1785" s="174"/>
      <c r="I1785" s="176"/>
      <c r="J1785" s="176"/>
      <c r="K1785" s="197"/>
      <c r="L1785" s="197"/>
      <c r="M1785" s="197"/>
      <c r="N1785" s="197"/>
      <c r="O1785" s="197"/>
      <c r="P1785" s="197"/>
      <c r="R1785" s="198"/>
      <c r="S1785" s="174"/>
      <c r="T1785" s="174"/>
      <c r="U1785" s="174"/>
      <c r="V1785" s="174"/>
      <c r="W1785" s="174"/>
      <c r="X1785" s="174"/>
      <c r="Y1785" s="174"/>
      <c r="Z1785" s="174"/>
      <c r="AA1785" s="174"/>
      <c r="AB1785" s="174"/>
      <c r="AC1785" s="174"/>
      <c r="AD1785" s="174"/>
      <c r="AE1785" s="174"/>
      <c r="AF1785" s="174"/>
      <c r="AG1785" s="174"/>
      <c r="AH1785" s="174"/>
      <c r="AI1785" s="174"/>
      <c r="AJ1785" s="174"/>
      <c r="AK1785" s="174"/>
      <c r="AL1785" s="174"/>
      <c r="AM1785" s="174"/>
      <c r="AN1785" s="174"/>
      <c r="AO1785" s="174"/>
      <c r="AP1785" s="174"/>
      <c r="AQ1785" s="174"/>
      <c r="AR1785" s="174"/>
      <c r="AS1785" s="174"/>
      <c r="AT1785" s="174"/>
      <c r="AU1785" s="174"/>
      <c r="AV1785" s="174"/>
      <c r="AW1785" s="174"/>
      <c r="AX1785" s="174"/>
      <c r="AY1785" s="174"/>
      <c r="AZ1785" s="174"/>
      <c r="BA1785" s="174"/>
      <c r="BB1785" s="174"/>
      <c r="BC1785" s="174"/>
      <c r="BD1785" s="174"/>
      <c r="BE1785" s="174"/>
      <c r="BF1785" s="174"/>
      <c r="BG1785" s="174"/>
      <c r="BH1785" s="174"/>
      <c r="BI1785" s="174"/>
      <c r="BJ1785" s="174"/>
      <c r="BK1785" s="174"/>
      <c r="BL1785" s="174"/>
      <c r="BM1785" s="174"/>
      <c r="BN1785" s="174"/>
      <c r="BO1785" s="174"/>
      <c r="BP1785" s="174"/>
      <c r="BQ1785" s="174"/>
      <c r="BR1785" s="174"/>
      <c r="BS1785" s="174"/>
      <c r="BT1785" s="174"/>
      <c r="BU1785" s="174"/>
      <c r="BV1785" s="174"/>
      <c r="BW1785" s="174"/>
      <c r="BX1785" s="174"/>
      <c r="BY1785" s="174"/>
      <c r="BZ1785" s="174"/>
      <c r="CA1785" s="174"/>
      <c r="CB1785" s="174"/>
      <c r="CC1785" s="174"/>
      <c r="CD1785" s="174"/>
      <c r="CE1785" s="174"/>
      <c r="CF1785" s="174"/>
      <c r="CG1785" s="174"/>
      <c r="CH1785" s="174"/>
      <c r="CI1785" s="174"/>
      <c r="CJ1785" s="174"/>
      <c r="CK1785" s="174"/>
      <c r="CL1785" s="174"/>
      <c r="CN1785" s="176"/>
      <c r="CO1785" s="174"/>
      <c r="CP1785" s="174"/>
      <c r="CQ1785" s="174"/>
      <c r="CR1785" s="174"/>
      <c r="CS1785" s="174"/>
      <c r="CT1785" s="174"/>
      <c r="CU1785" s="174"/>
      <c r="CV1785" s="174"/>
      <c r="CW1785" s="174"/>
      <c r="CX1785" s="174"/>
      <c r="CY1785" s="174"/>
      <c r="CZ1785" s="174"/>
      <c r="DA1785" s="174"/>
      <c r="DB1785" s="174"/>
      <c r="DC1785" s="174"/>
      <c r="DD1785" s="174"/>
      <c r="DE1785" s="174"/>
      <c r="DF1785" s="174"/>
      <c r="DG1785" s="174"/>
      <c r="DH1785" s="174"/>
      <c r="DI1785" s="174"/>
      <c r="DJ1785" s="174"/>
      <c r="DK1785" s="174"/>
      <c r="DL1785" s="174"/>
    </row>
    <row r="1786" spans="1:116" x14ac:dyDescent="0.4">
      <c r="A1786" s="174"/>
      <c r="E1786" s="8"/>
      <c r="G1786" s="175" t="s">
        <v>461</v>
      </c>
      <c r="H1786" s="174"/>
      <c r="I1786" s="176"/>
      <c r="J1786" s="176"/>
      <c r="K1786" s="197"/>
      <c r="L1786" s="197"/>
      <c r="M1786" s="197"/>
      <c r="N1786" s="197"/>
      <c r="O1786" s="197"/>
      <c r="P1786" s="197"/>
      <c r="R1786" s="198"/>
      <c r="S1786" s="199" t="str">
        <f t="shared" ref="S1786:AX1786" si="2537">S$20</f>
        <v>S$16</v>
      </c>
      <c r="T1786" s="199" t="str">
        <f t="shared" si="2537"/>
        <v>T$16</v>
      </c>
      <c r="U1786" s="199" t="str">
        <f t="shared" si="2537"/>
        <v>U$16</v>
      </c>
      <c r="V1786" s="199" t="str">
        <f t="shared" si="2537"/>
        <v>V$16</v>
      </c>
      <c r="W1786" s="199" t="str">
        <f t="shared" si="2537"/>
        <v>W$16</v>
      </c>
      <c r="X1786" s="199" t="str">
        <f t="shared" si="2537"/>
        <v>X$16</v>
      </c>
      <c r="Y1786" s="199" t="str">
        <f t="shared" si="2537"/>
        <v>Y$16</v>
      </c>
      <c r="Z1786" s="199" t="str">
        <f t="shared" si="2537"/>
        <v>Z$16</v>
      </c>
      <c r="AA1786" s="199" t="str">
        <f t="shared" si="2537"/>
        <v>AA$16</v>
      </c>
      <c r="AB1786" s="199" t="str">
        <f t="shared" si="2537"/>
        <v>AB$16</v>
      </c>
      <c r="AC1786" s="199" t="str">
        <f t="shared" si="2537"/>
        <v>AC$16</v>
      </c>
      <c r="AD1786" s="199" t="str">
        <f t="shared" si="2537"/>
        <v>AD$16</v>
      </c>
      <c r="AE1786" s="199" t="str">
        <f t="shared" si="2537"/>
        <v>AE$16</v>
      </c>
      <c r="AF1786" s="199" t="str">
        <f t="shared" si="2537"/>
        <v>AF$16</v>
      </c>
      <c r="AG1786" s="199" t="str">
        <f t="shared" si="2537"/>
        <v>AG$16</v>
      </c>
      <c r="AH1786" s="199" t="str">
        <f t="shared" si="2537"/>
        <v>AH$16</v>
      </c>
      <c r="AI1786" s="199" t="str">
        <f t="shared" si="2537"/>
        <v>AI$16</v>
      </c>
      <c r="AJ1786" s="199" t="str">
        <f t="shared" si="2537"/>
        <v>AJ$16</v>
      </c>
      <c r="AK1786" s="199" t="str">
        <f t="shared" si="2537"/>
        <v>AK$16</v>
      </c>
      <c r="AL1786" s="199" t="str">
        <f t="shared" si="2537"/>
        <v>AL$16</v>
      </c>
      <c r="AM1786" s="199" t="str">
        <f t="shared" si="2537"/>
        <v>AM$16</v>
      </c>
      <c r="AN1786" s="199" t="str">
        <f t="shared" si="2537"/>
        <v>AN$16</v>
      </c>
      <c r="AO1786" s="199" t="str">
        <f t="shared" si="2537"/>
        <v>AO$16</v>
      </c>
      <c r="AP1786" s="199" t="str">
        <f t="shared" si="2537"/>
        <v>AP$16</v>
      </c>
      <c r="AQ1786" s="199" t="str">
        <f t="shared" si="2537"/>
        <v>AQ$16</v>
      </c>
      <c r="AR1786" s="199" t="str">
        <f t="shared" si="2537"/>
        <v>AR$16</v>
      </c>
      <c r="AS1786" s="199" t="str">
        <f t="shared" si="2537"/>
        <v>AS$16</v>
      </c>
      <c r="AT1786" s="199" t="str">
        <f t="shared" si="2537"/>
        <v>AT$16</v>
      </c>
      <c r="AU1786" s="199" t="str">
        <f t="shared" si="2537"/>
        <v>AU$16</v>
      </c>
      <c r="AV1786" s="199" t="str">
        <f t="shared" si="2537"/>
        <v>AV$16</v>
      </c>
      <c r="AW1786" s="199" t="str">
        <f t="shared" si="2537"/>
        <v>AW$16</v>
      </c>
      <c r="AX1786" s="199" t="str">
        <f t="shared" si="2537"/>
        <v>AX$16</v>
      </c>
      <c r="AY1786" s="199" t="str">
        <f t="shared" ref="AY1786:CD1786" si="2538">AY$20</f>
        <v>AY$16</v>
      </c>
      <c r="AZ1786" s="199" t="str">
        <f t="shared" si="2538"/>
        <v>AZ$16</v>
      </c>
      <c r="BA1786" s="199" t="str">
        <f t="shared" si="2538"/>
        <v>BA$16</v>
      </c>
      <c r="BB1786" s="199" t="str">
        <f t="shared" si="2538"/>
        <v>BB$16</v>
      </c>
      <c r="BC1786" s="199" t="str">
        <f t="shared" si="2538"/>
        <v>BC$16</v>
      </c>
      <c r="BD1786" s="199" t="str">
        <f t="shared" si="2538"/>
        <v>BD$16</v>
      </c>
      <c r="BE1786" s="199" t="str">
        <f t="shared" si="2538"/>
        <v>BE$16</v>
      </c>
      <c r="BF1786" s="199" t="str">
        <f t="shared" si="2538"/>
        <v>BF$16</v>
      </c>
      <c r="BG1786" s="199" t="str">
        <f t="shared" si="2538"/>
        <v>BG$16</v>
      </c>
      <c r="BH1786" s="199" t="str">
        <f t="shared" si="2538"/>
        <v>BH$16</v>
      </c>
      <c r="BI1786" s="199" t="str">
        <f t="shared" si="2538"/>
        <v>BI$16</v>
      </c>
      <c r="BJ1786" s="199" t="str">
        <f t="shared" si="2538"/>
        <v>BJ$16</v>
      </c>
      <c r="BK1786" s="199" t="str">
        <f t="shared" si="2538"/>
        <v>BK$16</v>
      </c>
      <c r="BL1786" s="199" t="str">
        <f t="shared" si="2538"/>
        <v>BL$16</v>
      </c>
      <c r="BM1786" s="199" t="str">
        <f t="shared" si="2538"/>
        <v>BM$16</v>
      </c>
      <c r="BN1786" s="199" t="str">
        <f t="shared" si="2538"/>
        <v>BN$16</v>
      </c>
      <c r="BO1786" s="199" t="str">
        <f t="shared" si="2538"/>
        <v>BO$16</v>
      </c>
      <c r="BP1786" s="199" t="str">
        <f t="shared" si="2538"/>
        <v>BP$16</v>
      </c>
      <c r="BQ1786" s="199" t="str">
        <f t="shared" si="2538"/>
        <v>BQ$16</v>
      </c>
      <c r="BR1786" s="199" t="str">
        <f t="shared" si="2538"/>
        <v>BR$16</v>
      </c>
      <c r="BS1786" s="199" t="str">
        <f t="shared" si="2538"/>
        <v>BS$16</v>
      </c>
      <c r="BT1786" s="199" t="str">
        <f t="shared" si="2538"/>
        <v>BT$16</v>
      </c>
      <c r="BU1786" s="199" t="str">
        <f t="shared" si="2538"/>
        <v>BU$16</v>
      </c>
      <c r="BV1786" s="199" t="str">
        <f t="shared" si="2538"/>
        <v>BV$16</v>
      </c>
      <c r="BW1786" s="199" t="str">
        <f t="shared" si="2538"/>
        <v>BW$16</v>
      </c>
      <c r="BX1786" s="199" t="str">
        <f t="shared" si="2538"/>
        <v>BX$16</v>
      </c>
      <c r="BY1786" s="199" t="str">
        <f t="shared" si="2538"/>
        <v>BY$16</v>
      </c>
      <c r="BZ1786" s="199" t="str">
        <f t="shared" si="2538"/>
        <v>BZ$16</v>
      </c>
      <c r="CA1786" s="199" t="str">
        <f t="shared" si="2538"/>
        <v>CA$16</v>
      </c>
      <c r="CB1786" s="199" t="str">
        <f t="shared" si="2538"/>
        <v>CB$16</v>
      </c>
      <c r="CC1786" s="199" t="str">
        <f t="shared" si="2538"/>
        <v>CC$16</v>
      </c>
      <c r="CD1786" s="199" t="str">
        <f t="shared" si="2538"/>
        <v>CD$16</v>
      </c>
      <c r="CE1786" s="199" t="str">
        <f t="shared" ref="CE1786:CL1786" si="2539">CE$20</f>
        <v>CE$16</v>
      </c>
      <c r="CF1786" s="199" t="str">
        <f t="shared" si="2539"/>
        <v>CF$16</v>
      </c>
      <c r="CG1786" s="199" t="str">
        <f t="shared" si="2539"/>
        <v>CG$16</v>
      </c>
      <c r="CH1786" s="199" t="str">
        <f t="shared" si="2539"/>
        <v>CH$16</v>
      </c>
      <c r="CI1786" s="199" t="str">
        <f t="shared" si="2539"/>
        <v>CI$16</v>
      </c>
      <c r="CJ1786" s="199" t="str">
        <f t="shared" si="2539"/>
        <v>CJ$16</v>
      </c>
      <c r="CK1786" s="199" t="str">
        <f t="shared" si="2539"/>
        <v>CK$16</v>
      </c>
      <c r="CL1786" s="199" t="str">
        <f t="shared" si="2539"/>
        <v>CL$16</v>
      </c>
      <c r="CN1786" s="176"/>
      <c r="CO1786" s="199" t="str">
        <f t="shared" ref="CO1786:DL1786" si="2540">CO$20</f>
        <v>CO$16</v>
      </c>
      <c r="CP1786" s="199" t="str">
        <f t="shared" si="2540"/>
        <v>CP$16</v>
      </c>
      <c r="CQ1786" s="199" t="str">
        <f t="shared" si="2540"/>
        <v>CQ$16</v>
      </c>
      <c r="CR1786" s="199" t="str">
        <f t="shared" si="2540"/>
        <v>CR$16</v>
      </c>
      <c r="CS1786" s="199" t="str">
        <f t="shared" si="2540"/>
        <v>CS$16</v>
      </c>
      <c r="CT1786" s="199" t="str">
        <f t="shared" si="2540"/>
        <v>CT$16</v>
      </c>
      <c r="CU1786" s="199" t="str">
        <f t="shared" si="2540"/>
        <v>CU$16</v>
      </c>
      <c r="CV1786" s="199" t="str">
        <f t="shared" si="2540"/>
        <v>CV$16</v>
      </c>
      <c r="CW1786" s="199" t="str">
        <f t="shared" si="2540"/>
        <v>CW$16</v>
      </c>
      <c r="CX1786" s="199" t="str">
        <f t="shared" si="2540"/>
        <v>CX$16</v>
      </c>
      <c r="CY1786" s="199" t="str">
        <f t="shared" si="2540"/>
        <v>CY$16</v>
      </c>
      <c r="CZ1786" s="199" t="str">
        <f t="shared" si="2540"/>
        <v>CZ$16</v>
      </c>
      <c r="DA1786" s="199" t="str">
        <f t="shared" si="2540"/>
        <v>DA$16</v>
      </c>
      <c r="DB1786" s="199" t="str">
        <f t="shared" si="2540"/>
        <v>DB$16</v>
      </c>
      <c r="DC1786" s="199" t="str">
        <f t="shared" si="2540"/>
        <v>DC$16</v>
      </c>
      <c r="DD1786" s="199" t="str">
        <f t="shared" si="2540"/>
        <v>DD$16</v>
      </c>
      <c r="DE1786" s="199" t="str">
        <f t="shared" si="2540"/>
        <v>DE$16</v>
      </c>
      <c r="DF1786" s="199" t="str">
        <f t="shared" si="2540"/>
        <v>DF$16</v>
      </c>
      <c r="DG1786" s="199" t="str">
        <f t="shared" si="2540"/>
        <v>DG$16</v>
      </c>
      <c r="DH1786" s="199" t="str">
        <f t="shared" si="2540"/>
        <v>DH$16</v>
      </c>
      <c r="DI1786" s="199" t="str">
        <f t="shared" si="2540"/>
        <v>DI$16</v>
      </c>
      <c r="DJ1786" s="199" t="str">
        <f t="shared" si="2540"/>
        <v>DJ$16</v>
      </c>
      <c r="DK1786" s="199" t="str">
        <f t="shared" si="2540"/>
        <v>DK$16</v>
      </c>
      <c r="DL1786" s="199" t="str">
        <f t="shared" si="2540"/>
        <v>DL$16</v>
      </c>
    </row>
    <row r="1787" spans="1:116" x14ac:dyDescent="0.4">
      <c r="A1787" s="174"/>
      <c r="E1787" s="8"/>
      <c r="G1787" s="175" t="s">
        <v>462</v>
      </c>
      <c r="H1787" s="200"/>
      <c r="I1787" s="201"/>
      <c r="J1787" s="201"/>
      <c r="K1787" s="202"/>
      <c r="L1787" s="202"/>
      <c r="M1787" s="202"/>
      <c r="N1787" s="202"/>
      <c r="O1787" s="202"/>
      <c r="P1787" s="202"/>
      <c r="R1787" s="202"/>
      <c r="S1787" s="199" t="str">
        <f t="shared" ref="S1787:AX1787" si="2541">S$21</f>
        <v>S$17</v>
      </c>
      <c r="T1787" s="199" t="str">
        <f t="shared" si="2541"/>
        <v>T$17</v>
      </c>
      <c r="U1787" s="199" t="str">
        <f t="shared" si="2541"/>
        <v>U$17</v>
      </c>
      <c r="V1787" s="199" t="str">
        <f t="shared" si="2541"/>
        <v>V$17</v>
      </c>
      <c r="W1787" s="199" t="str">
        <f t="shared" si="2541"/>
        <v>W$17</v>
      </c>
      <c r="X1787" s="199" t="str">
        <f t="shared" si="2541"/>
        <v>X$17</v>
      </c>
      <c r="Y1787" s="199" t="str">
        <f t="shared" si="2541"/>
        <v>Y$17</v>
      </c>
      <c r="Z1787" s="199" t="str">
        <f t="shared" si="2541"/>
        <v>Z$17</v>
      </c>
      <c r="AA1787" s="199" t="str">
        <f t="shared" si="2541"/>
        <v>AA$17</v>
      </c>
      <c r="AB1787" s="199" t="str">
        <f t="shared" si="2541"/>
        <v>AB$17</v>
      </c>
      <c r="AC1787" s="199" t="str">
        <f t="shared" si="2541"/>
        <v>AC$17</v>
      </c>
      <c r="AD1787" s="199" t="str">
        <f t="shared" si="2541"/>
        <v>AD$17</v>
      </c>
      <c r="AE1787" s="199" t="str">
        <f t="shared" si="2541"/>
        <v>AE$17</v>
      </c>
      <c r="AF1787" s="199" t="str">
        <f t="shared" si="2541"/>
        <v>AF$17</v>
      </c>
      <c r="AG1787" s="199" t="str">
        <f t="shared" si="2541"/>
        <v>AG$17</v>
      </c>
      <c r="AH1787" s="199" t="str">
        <f t="shared" si="2541"/>
        <v>AH$17</v>
      </c>
      <c r="AI1787" s="199" t="str">
        <f t="shared" si="2541"/>
        <v>AI$17</v>
      </c>
      <c r="AJ1787" s="199" t="str">
        <f t="shared" si="2541"/>
        <v>AJ$17</v>
      </c>
      <c r="AK1787" s="199" t="str">
        <f t="shared" si="2541"/>
        <v>AK$17</v>
      </c>
      <c r="AL1787" s="199" t="str">
        <f t="shared" si="2541"/>
        <v>AL$17</v>
      </c>
      <c r="AM1787" s="199" t="str">
        <f t="shared" si="2541"/>
        <v>AM$17</v>
      </c>
      <c r="AN1787" s="199" t="str">
        <f t="shared" si="2541"/>
        <v>AN$17</v>
      </c>
      <c r="AO1787" s="199" t="str">
        <f t="shared" si="2541"/>
        <v>AO$17</v>
      </c>
      <c r="AP1787" s="199" t="str">
        <f t="shared" si="2541"/>
        <v>AP$17</v>
      </c>
      <c r="AQ1787" s="199" t="str">
        <f t="shared" si="2541"/>
        <v>AQ$17</v>
      </c>
      <c r="AR1787" s="199" t="str">
        <f t="shared" si="2541"/>
        <v>AR$17</v>
      </c>
      <c r="AS1787" s="199" t="str">
        <f t="shared" si="2541"/>
        <v>AS$17</v>
      </c>
      <c r="AT1787" s="199" t="str">
        <f t="shared" si="2541"/>
        <v>AT$17</v>
      </c>
      <c r="AU1787" s="199" t="str">
        <f t="shared" si="2541"/>
        <v>AU$17</v>
      </c>
      <c r="AV1787" s="199" t="str">
        <f t="shared" si="2541"/>
        <v>AV$17</v>
      </c>
      <c r="AW1787" s="199" t="str">
        <f t="shared" si="2541"/>
        <v>AW$17</v>
      </c>
      <c r="AX1787" s="199" t="str">
        <f t="shared" si="2541"/>
        <v>AX$17</v>
      </c>
      <c r="AY1787" s="199" t="str">
        <f t="shared" ref="AY1787:CD1787" si="2542">AY$21</f>
        <v>AY$17</v>
      </c>
      <c r="AZ1787" s="199" t="str">
        <f t="shared" si="2542"/>
        <v>AZ$17</v>
      </c>
      <c r="BA1787" s="199" t="str">
        <f t="shared" si="2542"/>
        <v>BA$17</v>
      </c>
      <c r="BB1787" s="199" t="str">
        <f t="shared" si="2542"/>
        <v>BB$17</v>
      </c>
      <c r="BC1787" s="199" t="str">
        <f t="shared" si="2542"/>
        <v>BC$17</v>
      </c>
      <c r="BD1787" s="199" t="str">
        <f t="shared" si="2542"/>
        <v>BD$17</v>
      </c>
      <c r="BE1787" s="199" t="str">
        <f t="shared" si="2542"/>
        <v>BE$17</v>
      </c>
      <c r="BF1787" s="199" t="str">
        <f t="shared" si="2542"/>
        <v>BF$17</v>
      </c>
      <c r="BG1787" s="199" t="str">
        <f t="shared" si="2542"/>
        <v>BG$17</v>
      </c>
      <c r="BH1787" s="199" t="str">
        <f t="shared" si="2542"/>
        <v>BH$17</v>
      </c>
      <c r="BI1787" s="199" t="str">
        <f t="shared" si="2542"/>
        <v>BI$17</v>
      </c>
      <c r="BJ1787" s="199" t="str">
        <f t="shared" si="2542"/>
        <v>BJ$17</v>
      </c>
      <c r="BK1787" s="199" t="str">
        <f t="shared" si="2542"/>
        <v>BK$17</v>
      </c>
      <c r="BL1787" s="199" t="str">
        <f t="shared" si="2542"/>
        <v>BL$17</v>
      </c>
      <c r="BM1787" s="199" t="str">
        <f t="shared" si="2542"/>
        <v>BM$17</v>
      </c>
      <c r="BN1787" s="199" t="str">
        <f t="shared" si="2542"/>
        <v>BN$17</v>
      </c>
      <c r="BO1787" s="199" t="str">
        <f t="shared" si="2542"/>
        <v>BO$17</v>
      </c>
      <c r="BP1787" s="199" t="str">
        <f t="shared" si="2542"/>
        <v>BP$17</v>
      </c>
      <c r="BQ1787" s="199" t="str">
        <f t="shared" si="2542"/>
        <v>BQ$17</v>
      </c>
      <c r="BR1787" s="199" t="str">
        <f t="shared" si="2542"/>
        <v>BR$17</v>
      </c>
      <c r="BS1787" s="199" t="str">
        <f t="shared" si="2542"/>
        <v>BS$17</v>
      </c>
      <c r="BT1787" s="199" t="str">
        <f t="shared" si="2542"/>
        <v>BT$17</v>
      </c>
      <c r="BU1787" s="199" t="str">
        <f t="shared" si="2542"/>
        <v>BU$17</v>
      </c>
      <c r="BV1787" s="199" t="str">
        <f t="shared" si="2542"/>
        <v>BV$17</v>
      </c>
      <c r="BW1787" s="199" t="str">
        <f t="shared" si="2542"/>
        <v>BW$17</v>
      </c>
      <c r="BX1787" s="199" t="str">
        <f t="shared" si="2542"/>
        <v>BX$17</v>
      </c>
      <c r="BY1787" s="199" t="str">
        <f t="shared" si="2542"/>
        <v>BY$17</v>
      </c>
      <c r="BZ1787" s="199" t="str">
        <f t="shared" si="2542"/>
        <v>BZ$17</v>
      </c>
      <c r="CA1787" s="199" t="str">
        <f t="shared" si="2542"/>
        <v>CA$17</v>
      </c>
      <c r="CB1787" s="199" t="str">
        <f t="shared" si="2542"/>
        <v>CB$17</v>
      </c>
      <c r="CC1787" s="199" t="str">
        <f t="shared" si="2542"/>
        <v>CC$17</v>
      </c>
      <c r="CD1787" s="199" t="str">
        <f t="shared" si="2542"/>
        <v>CD$17</v>
      </c>
      <c r="CE1787" s="199" t="str">
        <f t="shared" ref="CE1787:CL1787" si="2543">CE$21</f>
        <v>CE$17</v>
      </c>
      <c r="CF1787" s="199" t="str">
        <f t="shared" si="2543"/>
        <v>CF$17</v>
      </c>
      <c r="CG1787" s="199" t="str">
        <f t="shared" si="2543"/>
        <v>CG$17</v>
      </c>
      <c r="CH1787" s="199" t="str">
        <f t="shared" si="2543"/>
        <v>CH$17</v>
      </c>
      <c r="CI1787" s="199" t="str">
        <f t="shared" si="2543"/>
        <v>CI$17</v>
      </c>
      <c r="CJ1787" s="199" t="str">
        <f t="shared" si="2543"/>
        <v>CJ$17</v>
      </c>
      <c r="CK1787" s="199" t="str">
        <f t="shared" si="2543"/>
        <v>CK$17</v>
      </c>
      <c r="CL1787" s="199" t="str">
        <f t="shared" si="2543"/>
        <v>CL$17</v>
      </c>
      <c r="CN1787" s="201"/>
      <c r="CO1787" s="199" t="str">
        <f t="shared" ref="CO1787:DL1787" si="2544">CO$21</f>
        <v>CO$17</v>
      </c>
      <c r="CP1787" s="199" t="str">
        <f t="shared" si="2544"/>
        <v>CP$17</v>
      </c>
      <c r="CQ1787" s="199" t="str">
        <f t="shared" si="2544"/>
        <v>CQ$17</v>
      </c>
      <c r="CR1787" s="199" t="str">
        <f t="shared" si="2544"/>
        <v>CR$17</v>
      </c>
      <c r="CS1787" s="199" t="str">
        <f t="shared" si="2544"/>
        <v>CS$17</v>
      </c>
      <c r="CT1787" s="199" t="str">
        <f t="shared" si="2544"/>
        <v>CT$17</v>
      </c>
      <c r="CU1787" s="199" t="str">
        <f t="shared" si="2544"/>
        <v>CU$17</v>
      </c>
      <c r="CV1787" s="199" t="str">
        <f t="shared" si="2544"/>
        <v>CV$17</v>
      </c>
      <c r="CW1787" s="199" t="str">
        <f t="shared" si="2544"/>
        <v>CW$17</v>
      </c>
      <c r="CX1787" s="199" t="str">
        <f t="shared" si="2544"/>
        <v>CX$17</v>
      </c>
      <c r="CY1787" s="199" t="str">
        <f t="shared" si="2544"/>
        <v>CY$17</v>
      </c>
      <c r="CZ1787" s="199" t="str">
        <f t="shared" si="2544"/>
        <v>CZ$17</v>
      </c>
      <c r="DA1787" s="199" t="str">
        <f t="shared" si="2544"/>
        <v>DA$17</v>
      </c>
      <c r="DB1787" s="199" t="str">
        <f t="shared" si="2544"/>
        <v>DB$17</v>
      </c>
      <c r="DC1787" s="199" t="str">
        <f t="shared" si="2544"/>
        <v>DC$17</v>
      </c>
      <c r="DD1787" s="199" t="str">
        <f t="shared" si="2544"/>
        <v>DD$17</v>
      </c>
      <c r="DE1787" s="199" t="str">
        <f t="shared" si="2544"/>
        <v>DE$17</v>
      </c>
      <c r="DF1787" s="199" t="str">
        <f t="shared" si="2544"/>
        <v>DF$17</v>
      </c>
      <c r="DG1787" s="199" t="str">
        <f t="shared" si="2544"/>
        <v>DG$17</v>
      </c>
      <c r="DH1787" s="199" t="str">
        <f t="shared" si="2544"/>
        <v>DH$17</v>
      </c>
      <c r="DI1787" s="199" t="str">
        <f t="shared" si="2544"/>
        <v>DI$17</v>
      </c>
      <c r="DJ1787" s="199" t="str">
        <f t="shared" si="2544"/>
        <v>DJ$17</v>
      </c>
      <c r="DK1787" s="199" t="str">
        <f t="shared" si="2544"/>
        <v>DK$17</v>
      </c>
      <c r="DL1787" s="199" t="str">
        <f t="shared" si="2544"/>
        <v>DL$17</v>
      </c>
    </row>
    <row r="1788" spans="1:116" x14ac:dyDescent="0.4">
      <c r="A1788" s="174"/>
      <c r="E1788" s="8"/>
      <c r="G1788" s="175" t="s">
        <v>491</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505</v>
      </c>
      <c r="H1789" s="200"/>
      <c r="I1789" s="201"/>
      <c r="J1789" s="201"/>
      <c r="K1789" s="202"/>
      <c r="L1789" s="202"/>
      <c r="M1789" s="202"/>
      <c r="N1789" s="202"/>
      <c r="O1789" s="202"/>
      <c r="P1789" s="202"/>
      <c r="R1789" s="202"/>
      <c r="S1789" s="190"/>
      <c r="T1789" s="190"/>
      <c r="U1789" s="190"/>
      <c r="V1789" s="190"/>
      <c r="W1789" s="190"/>
      <c r="X1789" s="190"/>
      <c r="Y1789" s="190"/>
      <c r="Z1789" s="190"/>
      <c r="AA1789" s="190"/>
      <c r="AB1789" s="190"/>
      <c r="AC1789" s="190"/>
      <c r="AD1789" s="190"/>
      <c r="AE1789" s="190"/>
      <c r="AF1789" s="190"/>
      <c r="AG1789" s="190"/>
      <c r="AH1789" s="190"/>
      <c r="AI1789" s="190"/>
      <c r="AJ1789" s="190"/>
      <c r="AK1789" s="190"/>
      <c r="AL1789" s="190"/>
      <c r="AM1789" s="190"/>
      <c r="AN1789" s="190"/>
      <c r="AO1789" s="190"/>
      <c r="AP1789" s="190"/>
      <c r="AQ1789" s="190"/>
      <c r="AR1789" s="190"/>
      <c r="AS1789" s="190"/>
      <c r="AT1789" s="190"/>
      <c r="AU1789" s="190"/>
      <c r="AV1789" s="190"/>
      <c r="AW1789" s="190"/>
      <c r="AX1789" s="190"/>
      <c r="AY1789" s="190"/>
      <c r="AZ1789" s="190"/>
      <c r="BA1789" s="190"/>
      <c r="BB1789" s="190"/>
      <c r="BC1789" s="190"/>
      <c r="BD1789" s="190"/>
      <c r="BE1789" s="190"/>
      <c r="BF1789" s="190"/>
      <c r="BG1789" s="190"/>
      <c r="BH1789" s="190"/>
      <c r="BI1789" s="190"/>
      <c r="BJ1789" s="190"/>
      <c r="BK1789" s="190"/>
      <c r="BL1789" s="190"/>
      <c r="BM1789" s="190"/>
      <c r="BN1789" s="190"/>
      <c r="BO1789" s="190"/>
      <c r="BP1789" s="190"/>
      <c r="BQ1789" s="190"/>
      <c r="BR1789" s="190"/>
      <c r="BS1789" s="190"/>
      <c r="BT1789" s="190"/>
      <c r="BU1789" s="190"/>
      <c r="BV1789" s="190"/>
      <c r="BW1789" s="190"/>
      <c r="BX1789" s="190"/>
      <c r="BY1789" s="190"/>
      <c r="BZ1789" s="190"/>
      <c r="CA1789" s="190"/>
      <c r="CB1789" s="190"/>
      <c r="CC1789" s="190"/>
      <c r="CD1789" s="190"/>
      <c r="CE1789" s="190"/>
      <c r="CF1789" s="190"/>
      <c r="CG1789" s="190"/>
      <c r="CH1789" s="190"/>
      <c r="CI1789" s="190"/>
      <c r="CJ1789" s="190"/>
      <c r="CK1789" s="190"/>
      <c r="CL1789" s="190"/>
      <c r="CN1789" s="201"/>
      <c r="CO1789" s="190"/>
      <c r="CP1789" s="190"/>
      <c r="CQ1789" s="190"/>
      <c r="CR1789" s="190"/>
      <c r="CS1789" s="190"/>
      <c r="CT1789" s="190"/>
      <c r="CU1789" s="190"/>
      <c r="CV1789" s="190"/>
      <c r="CW1789" s="190"/>
      <c r="CX1789" s="190"/>
      <c r="CY1789" s="190"/>
      <c r="CZ1789" s="190"/>
      <c r="DA1789" s="190"/>
      <c r="DB1789" s="190"/>
      <c r="DC1789" s="190"/>
      <c r="DD1789" s="190"/>
      <c r="DE1789" s="190"/>
      <c r="DF1789" s="190"/>
      <c r="DG1789" s="190"/>
      <c r="DH1789" s="190"/>
      <c r="DI1789" s="190"/>
      <c r="DJ1789" s="190"/>
      <c r="DK1789" s="190"/>
      <c r="DL1789" s="190"/>
    </row>
    <row r="1790" spans="1:116" x14ac:dyDescent="0.4">
      <c r="A1790" s="174"/>
      <c r="E1790" s="8"/>
      <c r="G1790" s="175" t="s">
        <v>463</v>
      </c>
      <c r="H1790" s="200"/>
      <c r="I1790" s="201"/>
      <c r="J1790" s="201"/>
      <c r="K1790" s="202"/>
      <c r="L1790" s="202"/>
      <c r="M1790" s="202"/>
      <c r="N1790" s="202"/>
      <c r="O1790" s="202"/>
      <c r="P1790" s="202"/>
      <c r="R1790" s="202"/>
      <c r="S1790" s="190" t="str">
        <f t="shared" ref="S1790:AX1790" si="2545">S$22</f>
        <v>S$18</v>
      </c>
      <c r="T1790" s="190" t="str">
        <f t="shared" si="2545"/>
        <v>T$18</v>
      </c>
      <c r="U1790" s="190" t="str">
        <f t="shared" si="2545"/>
        <v>U$18</v>
      </c>
      <c r="V1790" s="190" t="str">
        <f t="shared" si="2545"/>
        <v>V$18</v>
      </c>
      <c r="W1790" s="190" t="str">
        <f t="shared" si="2545"/>
        <v>W$18</v>
      </c>
      <c r="X1790" s="190" t="str">
        <f t="shared" si="2545"/>
        <v>X$18</v>
      </c>
      <c r="Y1790" s="190" t="str">
        <f t="shared" si="2545"/>
        <v>Y$18</v>
      </c>
      <c r="Z1790" s="190" t="str">
        <f t="shared" si="2545"/>
        <v>Z$18</v>
      </c>
      <c r="AA1790" s="190" t="str">
        <f t="shared" si="2545"/>
        <v>AA$18</v>
      </c>
      <c r="AB1790" s="190" t="str">
        <f t="shared" si="2545"/>
        <v>AB$18</v>
      </c>
      <c r="AC1790" s="190" t="str">
        <f t="shared" si="2545"/>
        <v>AC$18</v>
      </c>
      <c r="AD1790" s="190" t="str">
        <f t="shared" si="2545"/>
        <v>AD$18</v>
      </c>
      <c r="AE1790" s="190" t="str">
        <f t="shared" si="2545"/>
        <v>AE$18</v>
      </c>
      <c r="AF1790" s="190" t="str">
        <f t="shared" si="2545"/>
        <v>AF$18</v>
      </c>
      <c r="AG1790" s="190" t="str">
        <f t="shared" si="2545"/>
        <v>AG$18</v>
      </c>
      <c r="AH1790" s="190" t="str">
        <f t="shared" si="2545"/>
        <v>AH$18</v>
      </c>
      <c r="AI1790" s="190" t="str">
        <f t="shared" si="2545"/>
        <v>AI$18</v>
      </c>
      <c r="AJ1790" s="190" t="str">
        <f t="shared" si="2545"/>
        <v>AJ$18</v>
      </c>
      <c r="AK1790" s="190" t="str">
        <f t="shared" si="2545"/>
        <v>AK$18</v>
      </c>
      <c r="AL1790" s="190" t="str">
        <f t="shared" si="2545"/>
        <v>AL$18</v>
      </c>
      <c r="AM1790" s="190" t="str">
        <f t="shared" si="2545"/>
        <v>AM$18</v>
      </c>
      <c r="AN1790" s="190" t="str">
        <f t="shared" si="2545"/>
        <v>AN$18</v>
      </c>
      <c r="AO1790" s="190" t="str">
        <f t="shared" si="2545"/>
        <v>AO$18</v>
      </c>
      <c r="AP1790" s="190" t="str">
        <f t="shared" si="2545"/>
        <v>AP$18</v>
      </c>
      <c r="AQ1790" s="190" t="str">
        <f t="shared" si="2545"/>
        <v>AQ$18</v>
      </c>
      <c r="AR1790" s="190" t="str">
        <f t="shared" si="2545"/>
        <v>AR$18</v>
      </c>
      <c r="AS1790" s="190" t="str">
        <f t="shared" si="2545"/>
        <v>AS$18</v>
      </c>
      <c r="AT1790" s="190" t="str">
        <f t="shared" si="2545"/>
        <v>AT$18</v>
      </c>
      <c r="AU1790" s="190" t="str">
        <f t="shared" si="2545"/>
        <v>AU$18</v>
      </c>
      <c r="AV1790" s="190" t="str">
        <f t="shared" si="2545"/>
        <v>AV$18</v>
      </c>
      <c r="AW1790" s="190" t="str">
        <f t="shared" si="2545"/>
        <v>AW$18</v>
      </c>
      <c r="AX1790" s="190" t="str">
        <f t="shared" si="2545"/>
        <v>AX$18</v>
      </c>
      <c r="AY1790" s="190" t="str">
        <f t="shared" ref="AY1790:CD1790" si="2546">AY$22</f>
        <v>AY$18</v>
      </c>
      <c r="AZ1790" s="190" t="str">
        <f t="shared" si="2546"/>
        <v>AZ$18</v>
      </c>
      <c r="BA1790" s="190" t="str">
        <f t="shared" si="2546"/>
        <v>BA$18</v>
      </c>
      <c r="BB1790" s="190" t="str">
        <f t="shared" si="2546"/>
        <v>BB$18</v>
      </c>
      <c r="BC1790" s="190" t="str">
        <f t="shared" si="2546"/>
        <v>BC$18</v>
      </c>
      <c r="BD1790" s="190" t="str">
        <f t="shared" si="2546"/>
        <v>BD$18</v>
      </c>
      <c r="BE1790" s="190" t="str">
        <f t="shared" si="2546"/>
        <v>BE$18</v>
      </c>
      <c r="BF1790" s="190" t="str">
        <f t="shared" si="2546"/>
        <v>BF$18</v>
      </c>
      <c r="BG1790" s="190" t="str">
        <f t="shared" si="2546"/>
        <v>BG$18</v>
      </c>
      <c r="BH1790" s="190" t="str">
        <f t="shared" si="2546"/>
        <v>BH$18</v>
      </c>
      <c r="BI1790" s="190" t="str">
        <f t="shared" si="2546"/>
        <v>BI$18</v>
      </c>
      <c r="BJ1790" s="190" t="str">
        <f t="shared" si="2546"/>
        <v>BJ$18</v>
      </c>
      <c r="BK1790" s="190" t="str">
        <f t="shared" si="2546"/>
        <v>BK$18</v>
      </c>
      <c r="BL1790" s="190" t="str">
        <f t="shared" si="2546"/>
        <v>BL$18</v>
      </c>
      <c r="BM1790" s="190" t="str">
        <f t="shared" si="2546"/>
        <v>BM$18</v>
      </c>
      <c r="BN1790" s="190" t="str">
        <f t="shared" si="2546"/>
        <v>BN$18</v>
      </c>
      <c r="BO1790" s="190" t="str">
        <f t="shared" si="2546"/>
        <v>BO$18</v>
      </c>
      <c r="BP1790" s="190" t="str">
        <f t="shared" si="2546"/>
        <v>BP$18</v>
      </c>
      <c r="BQ1790" s="190" t="str">
        <f t="shared" si="2546"/>
        <v>BQ$18</v>
      </c>
      <c r="BR1790" s="190" t="str">
        <f t="shared" si="2546"/>
        <v>BR$18</v>
      </c>
      <c r="BS1790" s="190" t="str">
        <f t="shared" si="2546"/>
        <v>BS$18</v>
      </c>
      <c r="BT1790" s="190" t="str">
        <f t="shared" si="2546"/>
        <v>BT$18</v>
      </c>
      <c r="BU1790" s="190" t="str">
        <f t="shared" si="2546"/>
        <v>BU$18</v>
      </c>
      <c r="BV1790" s="190" t="str">
        <f t="shared" si="2546"/>
        <v>BV$18</v>
      </c>
      <c r="BW1790" s="190" t="str">
        <f t="shared" si="2546"/>
        <v>BW$18</v>
      </c>
      <c r="BX1790" s="190" t="str">
        <f t="shared" si="2546"/>
        <v>BX$18</v>
      </c>
      <c r="BY1790" s="190" t="str">
        <f t="shared" si="2546"/>
        <v>BY$18</v>
      </c>
      <c r="BZ1790" s="190" t="str">
        <f t="shared" si="2546"/>
        <v>BZ$18</v>
      </c>
      <c r="CA1790" s="190" t="str">
        <f t="shared" si="2546"/>
        <v>CA$18</v>
      </c>
      <c r="CB1790" s="190" t="str">
        <f t="shared" si="2546"/>
        <v>CB$18</v>
      </c>
      <c r="CC1790" s="190" t="str">
        <f t="shared" si="2546"/>
        <v>CC$18</v>
      </c>
      <c r="CD1790" s="190" t="str">
        <f t="shared" si="2546"/>
        <v>CD$18</v>
      </c>
      <c r="CE1790" s="190" t="str">
        <f t="shared" ref="CE1790:CL1790" si="2547">CE$22</f>
        <v>CE$18</v>
      </c>
      <c r="CF1790" s="190" t="str">
        <f t="shared" si="2547"/>
        <v>CF$18</v>
      </c>
      <c r="CG1790" s="190" t="str">
        <f t="shared" si="2547"/>
        <v>CG$18</v>
      </c>
      <c r="CH1790" s="190" t="str">
        <f t="shared" si="2547"/>
        <v>CH$18</v>
      </c>
      <c r="CI1790" s="190" t="str">
        <f t="shared" si="2547"/>
        <v>CI$18</v>
      </c>
      <c r="CJ1790" s="190" t="str">
        <f t="shared" si="2547"/>
        <v>CJ$18</v>
      </c>
      <c r="CK1790" s="190" t="str">
        <f t="shared" si="2547"/>
        <v>CK$18</v>
      </c>
      <c r="CL1790" s="190" t="str">
        <f t="shared" si="2547"/>
        <v>CL$18</v>
      </c>
      <c r="CN1790" s="201"/>
      <c r="CO1790" s="190" t="str">
        <f t="shared" ref="CO1790:DL1790" si="2548">CO$22</f>
        <v>CO$18</v>
      </c>
      <c r="CP1790" s="190" t="str">
        <f t="shared" si="2548"/>
        <v>CP$18</v>
      </c>
      <c r="CQ1790" s="190" t="str">
        <f t="shared" si="2548"/>
        <v>CQ$18</v>
      </c>
      <c r="CR1790" s="190" t="str">
        <f t="shared" si="2548"/>
        <v>CR$18</v>
      </c>
      <c r="CS1790" s="190" t="str">
        <f t="shared" si="2548"/>
        <v>CS$18</v>
      </c>
      <c r="CT1790" s="190" t="str">
        <f t="shared" si="2548"/>
        <v>CT$18</v>
      </c>
      <c r="CU1790" s="190" t="str">
        <f t="shared" si="2548"/>
        <v>CU$18</v>
      </c>
      <c r="CV1790" s="190" t="str">
        <f t="shared" si="2548"/>
        <v>CV$18</v>
      </c>
      <c r="CW1790" s="190" t="str">
        <f t="shared" si="2548"/>
        <v>CW$18</v>
      </c>
      <c r="CX1790" s="190" t="str">
        <f t="shared" si="2548"/>
        <v>CX$18</v>
      </c>
      <c r="CY1790" s="190" t="str">
        <f t="shared" si="2548"/>
        <v>CY$18</v>
      </c>
      <c r="CZ1790" s="190" t="str">
        <f t="shared" si="2548"/>
        <v>CZ$18</v>
      </c>
      <c r="DA1790" s="190" t="str">
        <f t="shared" si="2548"/>
        <v>DA$18</v>
      </c>
      <c r="DB1790" s="190" t="str">
        <f t="shared" si="2548"/>
        <v>DB$18</v>
      </c>
      <c r="DC1790" s="190" t="str">
        <f t="shared" si="2548"/>
        <v>DC$18</v>
      </c>
      <c r="DD1790" s="190" t="str">
        <f t="shared" si="2548"/>
        <v>DD$18</v>
      </c>
      <c r="DE1790" s="190" t="str">
        <f t="shared" si="2548"/>
        <v>DE$18</v>
      </c>
      <c r="DF1790" s="190" t="str">
        <f t="shared" si="2548"/>
        <v>DF$18</v>
      </c>
      <c r="DG1790" s="190" t="str">
        <f t="shared" si="2548"/>
        <v>DG$18</v>
      </c>
      <c r="DH1790" s="190" t="str">
        <f t="shared" si="2548"/>
        <v>DH$18</v>
      </c>
      <c r="DI1790" s="190" t="str">
        <f t="shared" si="2548"/>
        <v>DI$18</v>
      </c>
      <c r="DJ1790" s="190" t="str">
        <f t="shared" si="2548"/>
        <v>DJ$18</v>
      </c>
      <c r="DK1790" s="190" t="str">
        <f t="shared" si="2548"/>
        <v>DK$18</v>
      </c>
      <c r="DL1790" s="190" t="str">
        <f t="shared" si="2548"/>
        <v>DL$18</v>
      </c>
    </row>
    <row r="1791" spans="1:116" x14ac:dyDescent="0.4">
      <c r="A1791" s="174"/>
      <c r="E1791" s="8"/>
      <c r="G1791" s="175" t="s">
        <v>464</v>
      </c>
      <c r="H1791" s="200"/>
      <c r="I1791" s="201"/>
      <c r="J1791" s="201"/>
      <c r="K1791" s="202"/>
      <c r="L1791" s="202"/>
      <c r="M1791" s="202"/>
      <c r="N1791" s="202"/>
      <c r="O1791" s="202"/>
      <c r="P1791" s="202"/>
      <c r="R1791" s="202"/>
      <c r="S1791" s="190" t="str">
        <f t="shared" ref="S1791:AX1791" si="2549">S$23</f>
        <v>S$19</v>
      </c>
      <c r="T1791" s="190" t="str">
        <f t="shared" si="2549"/>
        <v>T$19</v>
      </c>
      <c r="U1791" s="190" t="str">
        <f t="shared" si="2549"/>
        <v>U$19</v>
      </c>
      <c r="V1791" s="190" t="str">
        <f t="shared" si="2549"/>
        <v>V$19</v>
      </c>
      <c r="W1791" s="190" t="str">
        <f t="shared" si="2549"/>
        <v>W$19</v>
      </c>
      <c r="X1791" s="190" t="str">
        <f t="shared" si="2549"/>
        <v>X$19</v>
      </c>
      <c r="Y1791" s="190" t="str">
        <f t="shared" si="2549"/>
        <v>Y$19</v>
      </c>
      <c r="Z1791" s="190" t="str">
        <f t="shared" si="2549"/>
        <v>Z$19</v>
      </c>
      <c r="AA1791" s="190" t="str">
        <f t="shared" si="2549"/>
        <v>AA$19</v>
      </c>
      <c r="AB1791" s="190" t="str">
        <f t="shared" si="2549"/>
        <v>AB$19</v>
      </c>
      <c r="AC1791" s="190" t="str">
        <f t="shared" si="2549"/>
        <v>AC$19</v>
      </c>
      <c r="AD1791" s="190" t="str">
        <f t="shared" si="2549"/>
        <v>AD$19</v>
      </c>
      <c r="AE1791" s="190" t="str">
        <f t="shared" si="2549"/>
        <v>AE$19</v>
      </c>
      <c r="AF1791" s="190" t="str">
        <f t="shared" si="2549"/>
        <v>AF$19</v>
      </c>
      <c r="AG1791" s="190" t="str">
        <f t="shared" si="2549"/>
        <v>AG$19</v>
      </c>
      <c r="AH1791" s="190" t="str">
        <f t="shared" si="2549"/>
        <v>AH$19</v>
      </c>
      <c r="AI1791" s="190" t="str">
        <f t="shared" si="2549"/>
        <v>AI$19</v>
      </c>
      <c r="AJ1791" s="190" t="str">
        <f t="shared" si="2549"/>
        <v>AJ$19</v>
      </c>
      <c r="AK1791" s="190" t="str">
        <f t="shared" si="2549"/>
        <v>AK$19</v>
      </c>
      <c r="AL1791" s="190" t="str">
        <f t="shared" si="2549"/>
        <v>AL$19</v>
      </c>
      <c r="AM1791" s="190" t="str">
        <f t="shared" si="2549"/>
        <v>AM$19</v>
      </c>
      <c r="AN1791" s="190" t="str">
        <f t="shared" si="2549"/>
        <v>AN$19</v>
      </c>
      <c r="AO1791" s="190" t="str">
        <f t="shared" si="2549"/>
        <v>AO$19</v>
      </c>
      <c r="AP1791" s="190" t="str">
        <f t="shared" si="2549"/>
        <v>AP$19</v>
      </c>
      <c r="AQ1791" s="190" t="str">
        <f t="shared" si="2549"/>
        <v>AQ$19</v>
      </c>
      <c r="AR1791" s="190" t="str">
        <f t="shared" si="2549"/>
        <v>AR$19</v>
      </c>
      <c r="AS1791" s="190" t="str">
        <f t="shared" si="2549"/>
        <v>AS$19</v>
      </c>
      <c r="AT1791" s="190" t="str">
        <f t="shared" si="2549"/>
        <v>AT$19</v>
      </c>
      <c r="AU1791" s="190" t="str">
        <f t="shared" si="2549"/>
        <v>AU$19</v>
      </c>
      <c r="AV1791" s="190" t="str">
        <f t="shared" si="2549"/>
        <v>AV$19</v>
      </c>
      <c r="AW1791" s="190" t="str">
        <f t="shared" si="2549"/>
        <v>AW$19</v>
      </c>
      <c r="AX1791" s="190" t="str">
        <f t="shared" si="2549"/>
        <v>AX$19</v>
      </c>
      <c r="AY1791" s="190" t="str">
        <f t="shared" ref="AY1791:CD1791" si="2550">AY$23</f>
        <v>AY$19</v>
      </c>
      <c r="AZ1791" s="190" t="str">
        <f t="shared" si="2550"/>
        <v>AZ$19</v>
      </c>
      <c r="BA1791" s="190" t="str">
        <f t="shared" si="2550"/>
        <v>BA$19</v>
      </c>
      <c r="BB1791" s="190" t="str">
        <f t="shared" si="2550"/>
        <v>BB$19</v>
      </c>
      <c r="BC1791" s="190" t="str">
        <f t="shared" si="2550"/>
        <v>BC$19</v>
      </c>
      <c r="BD1791" s="190" t="str">
        <f t="shared" si="2550"/>
        <v>BD$19</v>
      </c>
      <c r="BE1791" s="190" t="str">
        <f t="shared" si="2550"/>
        <v>BE$19</v>
      </c>
      <c r="BF1791" s="190" t="str">
        <f t="shared" si="2550"/>
        <v>BF$19</v>
      </c>
      <c r="BG1791" s="190" t="str">
        <f t="shared" si="2550"/>
        <v>BG$19</v>
      </c>
      <c r="BH1791" s="190" t="str">
        <f t="shared" si="2550"/>
        <v>BH$19</v>
      </c>
      <c r="BI1791" s="190" t="str">
        <f t="shared" si="2550"/>
        <v>BI$19</v>
      </c>
      <c r="BJ1791" s="190" t="str">
        <f t="shared" si="2550"/>
        <v>BJ$19</v>
      </c>
      <c r="BK1791" s="190" t="str">
        <f t="shared" si="2550"/>
        <v>BK$19</v>
      </c>
      <c r="BL1791" s="190" t="str">
        <f t="shared" si="2550"/>
        <v>BL$19</v>
      </c>
      <c r="BM1791" s="190" t="str">
        <f t="shared" si="2550"/>
        <v>BM$19</v>
      </c>
      <c r="BN1791" s="190" t="str">
        <f t="shared" si="2550"/>
        <v>BN$19</v>
      </c>
      <c r="BO1791" s="190" t="str">
        <f t="shared" si="2550"/>
        <v>BO$19</v>
      </c>
      <c r="BP1791" s="190" t="str">
        <f t="shared" si="2550"/>
        <v>BP$19</v>
      </c>
      <c r="BQ1791" s="190" t="str">
        <f t="shared" si="2550"/>
        <v>BQ$19</v>
      </c>
      <c r="BR1791" s="190" t="str">
        <f t="shared" si="2550"/>
        <v>BR$19</v>
      </c>
      <c r="BS1791" s="190" t="str">
        <f t="shared" si="2550"/>
        <v>BS$19</v>
      </c>
      <c r="BT1791" s="190" t="str">
        <f t="shared" si="2550"/>
        <v>BT$19</v>
      </c>
      <c r="BU1791" s="190" t="str">
        <f t="shared" si="2550"/>
        <v>BU$19</v>
      </c>
      <c r="BV1791" s="190" t="str">
        <f t="shared" si="2550"/>
        <v>BV$19</v>
      </c>
      <c r="BW1791" s="190" t="str">
        <f t="shared" si="2550"/>
        <v>BW$19</v>
      </c>
      <c r="BX1791" s="190" t="str">
        <f t="shared" si="2550"/>
        <v>BX$19</v>
      </c>
      <c r="BY1791" s="190" t="str">
        <f t="shared" si="2550"/>
        <v>BY$19</v>
      </c>
      <c r="BZ1791" s="190" t="str">
        <f t="shared" si="2550"/>
        <v>BZ$19</v>
      </c>
      <c r="CA1791" s="190" t="str">
        <f t="shared" si="2550"/>
        <v>CA$19</v>
      </c>
      <c r="CB1791" s="190" t="str">
        <f t="shared" si="2550"/>
        <v>CB$19</v>
      </c>
      <c r="CC1791" s="190" t="str">
        <f t="shared" si="2550"/>
        <v>CC$19</v>
      </c>
      <c r="CD1791" s="190" t="str">
        <f t="shared" si="2550"/>
        <v>CD$19</v>
      </c>
      <c r="CE1791" s="190" t="str">
        <f t="shared" ref="CE1791:CL1791" si="2551">CE$23</f>
        <v>CE$19</v>
      </c>
      <c r="CF1791" s="190" t="str">
        <f t="shared" si="2551"/>
        <v>CF$19</v>
      </c>
      <c r="CG1791" s="190" t="str">
        <f t="shared" si="2551"/>
        <v>CG$19</v>
      </c>
      <c r="CH1791" s="190" t="str">
        <f t="shared" si="2551"/>
        <v>CH$19</v>
      </c>
      <c r="CI1791" s="190" t="str">
        <f t="shared" si="2551"/>
        <v>CI$19</v>
      </c>
      <c r="CJ1791" s="190" t="str">
        <f t="shared" si="2551"/>
        <v>CJ$19</v>
      </c>
      <c r="CK1791" s="190" t="str">
        <f t="shared" si="2551"/>
        <v>CK$19</v>
      </c>
      <c r="CL1791" s="190" t="str">
        <f t="shared" si="2551"/>
        <v>CL$19</v>
      </c>
      <c r="CN1791" s="201"/>
      <c r="CO1791" s="190" t="str">
        <f t="shared" ref="CO1791:DL1791" si="2552">CO$23</f>
        <v>CO$19</v>
      </c>
      <c r="CP1791" s="190" t="str">
        <f t="shared" si="2552"/>
        <v>CP$19</v>
      </c>
      <c r="CQ1791" s="190" t="str">
        <f t="shared" si="2552"/>
        <v>CQ$19</v>
      </c>
      <c r="CR1791" s="190" t="str">
        <f t="shared" si="2552"/>
        <v>CR$19</v>
      </c>
      <c r="CS1791" s="190" t="str">
        <f t="shared" si="2552"/>
        <v>CS$19</v>
      </c>
      <c r="CT1791" s="190" t="str">
        <f t="shared" si="2552"/>
        <v>CT$19</v>
      </c>
      <c r="CU1791" s="190" t="str">
        <f t="shared" si="2552"/>
        <v>CU$19</v>
      </c>
      <c r="CV1791" s="190" t="str">
        <f t="shared" si="2552"/>
        <v>CV$19</v>
      </c>
      <c r="CW1791" s="190" t="str">
        <f t="shared" si="2552"/>
        <v>CW$19</v>
      </c>
      <c r="CX1791" s="190" t="str">
        <f t="shared" si="2552"/>
        <v>CX$19</v>
      </c>
      <c r="CY1791" s="190" t="str">
        <f t="shared" si="2552"/>
        <v>CY$19</v>
      </c>
      <c r="CZ1791" s="190" t="str">
        <f t="shared" si="2552"/>
        <v>CZ$19</v>
      </c>
      <c r="DA1791" s="190" t="str">
        <f t="shared" si="2552"/>
        <v>DA$19</v>
      </c>
      <c r="DB1791" s="190" t="str">
        <f t="shared" si="2552"/>
        <v>DB$19</v>
      </c>
      <c r="DC1791" s="190" t="str">
        <f t="shared" si="2552"/>
        <v>DC$19</v>
      </c>
      <c r="DD1791" s="190" t="str">
        <f t="shared" si="2552"/>
        <v>DD$19</v>
      </c>
      <c r="DE1791" s="190" t="str">
        <f t="shared" si="2552"/>
        <v>DE$19</v>
      </c>
      <c r="DF1791" s="190" t="str">
        <f t="shared" si="2552"/>
        <v>DF$19</v>
      </c>
      <c r="DG1791" s="190" t="str">
        <f t="shared" si="2552"/>
        <v>DG$19</v>
      </c>
      <c r="DH1791" s="190" t="str">
        <f t="shared" si="2552"/>
        <v>DH$19</v>
      </c>
      <c r="DI1791" s="190" t="str">
        <f t="shared" si="2552"/>
        <v>DI$19</v>
      </c>
      <c r="DJ1791" s="190" t="str">
        <f t="shared" si="2552"/>
        <v>DJ$19</v>
      </c>
      <c r="DK1791" s="190" t="str">
        <f t="shared" si="2552"/>
        <v>DK$19</v>
      </c>
      <c r="DL1791" s="190" t="str">
        <f t="shared" si="2552"/>
        <v>DL$19</v>
      </c>
    </row>
    <row r="1792" spans="1:116" x14ac:dyDescent="0.4">
      <c r="A1792" s="31" t="s">
        <v>218</v>
      </c>
      <c r="B1792" s="31" t="s">
        <v>243</v>
      </c>
      <c r="C1792" s="31"/>
      <c r="D1792" t="s">
        <v>529</v>
      </c>
      <c r="E1792" s="8" t="str">
        <f t="shared" ref="E1792:E1801" si="2553">ROW()&amp;" "&amp;D1792</f>
        <v>1792 FCCA-F</v>
      </c>
      <c r="F1792" t="s">
        <v>530</v>
      </c>
      <c r="G1792" s="70" t="s">
        <v>531</v>
      </c>
      <c r="H1792" s="48"/>
      <c r="I1792" s="297"/>
      <c r="J1792" s="297"/>
      <c r="K1792" s="48"/>
      <c r="L1792" s="48"/>
      <c r="M1792" s="48"/>
      <c r="N1792" s="48"/>
      <c r="O1792" s="48"/>
      <c r="P1792" s="48"/>
      <c r="R1792" s="70"/>
      <c r="S1792" s="298"/>
      <c r="T1792" s="298"/>
      <c r="U1792" s="298"/>
      <c r="V1792" s="298"/>
      <c r="W1792" s="298"/>
      <c r="X1792" s="298"/>
      <c r="Y1792" s="298"/>
      <c r="Z1792" s="298"/>
      <c r="AA1792" s="298"/>
      <c r="AB1792" s="298"/>
      <c r="AC1792" s="298"/>
      <c r="AD1792" s="298"/>
      <c r="AE1792" s="298"/>
      <c r="AF1792" s="298"/>
      <c r="AG1792" s="298"/>
      <c r="AH1792" s="298"/>
      <c r="AI1792" s="298"/>
      <c r="AJ1792" s="298"/>
      <c r="AK1792" s="298"/>
      <c r="AL1792" s="298"/>
      <c r="AM1792" s="298"/>
      <c r="AN1792" s="298"/>
      <c r="AO1792" s="298"/>
      <c r="AP1792" s="298"/>
      <c r="AQ1792" s="298"/>
      <c r="AR1792" s="298"/>
      <c r="AS1792" s="298"/>
      <c r="AT1792" s="298"/>
      <c r="AU1792" s="298"/>
      <c r="AV1792" s="298"/>
      <c r="AW1792" s="298"/>
      <c r="AX1792" s="298"/>
      <c r="AY1792" s="298"/>
      <c r="AZ1792" s="298"/>
      <c r="BA1792" s="298"/>
      <c r="BB1792" s="298"/>
      <c r="BC1792" s="298"/>
      <c r="BD1792" s="298"/>
      <c r="BE1792" s="298"/>
      <c r="BF1792" s="298"/>
      <c r="BG1792" s="298"/>
      <c r="BH1792" s="298"/>
      <c r="BI1792" s="298"/>
      <c r="BJ1792" s="298"/>
      <c r="BK1792" s="298"/>
      <c r="BL1792" s="298"/>
      <c r="BM1792" s="298"/>
      <c r="BN1792" s="298"/>
      <c r="BO1792" s="298"/>
      <c r="BP1792" s="298"/>
      <c r="BQ1792" s="298"/>
      <c r="BR1792" s="298"/>
      <c r="BS1792" s="298"/>
      <c r="BT1792" s="298"/>
      <c r="BU1792" s="298"/>
      <c r="BV1792" s="298"/>
      <c r="BW1792" s="298"/>
      <c r="BX1792" s="298"/>
      <c r="BY1792" s="298"/>
      <c r="BZ1792" s="298"/>
      <c r="CA1792" s="298"/>
      <c r="CB1792" s="298"/>
      <c r="CC1792" s="298"/>
      <c r="CD1792" s="298"/>
      <c r="CE1792" s="298"/>
      <c r="CF1792" s="298"/>
      <c r="CG1792" s="298"/>
      <c r="CH1792" s="298"/>
      <c r="CI1792" s="298"/>
      <c r="CJ1792" s="298"/>
      <c r="CK1792" s="298"/>
      <c r="CL1792" s="298"/>
      <c r="CN1792" s="297"/>
      <c r="CO1792" s="298"/>
      <c r="CP1792" s="298"/>
      <c r="CQ1792" s="298"/>
      <c r="CR1792" s="298"/>
      <c r="CS1792" s="298"/>
      <c r="CT1792" s="298"/>
      <c r="CU1792" s="298"/>
      <c r="CV1792" s="298"/>
      <c r="CW1792" s="298"/>
      <c r="CX1792" s="298"/>
      <c r="CY1792" s="298"/>
      <c r="CZ1792" s="298"/>
      <c r="DA1792" s="298"/>
      <c r="DB1792" s="298"/>
      <c r="DC1792" s="298"/>
      <c r="DD1792" s="298"/>
      <c r="DE1792" s="298"/>
      <c r="DF1792" s="298"/>
      <c r="DG1792" s="298"/>
      <c r="DH1792" s="298"/>
      <c r="DI1792" s="298"/>
      <c r="DJ1792" s="298"/>
      <c r="DK1792" s="298"/>
      <c r="DL1792" s="298"/>
    </row>
    <row r="1793" spans="1:116" x14ac:dyDescent="0.4">
      <c r="B1793" t="str">
        <f>E1793</f>
        <v>1793 FCCA-F</v>
      </c>
      <c r="C1793" t="s">
        <v>224</v>
      </c>
      <c r="D1793" t="s">
        <v>529</v>
      </c>
      <c r="E1793" s="8" t="str">
        <f t="shared" si="2553"/>
        <v>1793 FCCA-F</v>
      </c>
      <c r="G1793" s="125" t="str">
        <f>"Current asset - "&amp;(SUBSTITUTE(G1792,":",""))</f>
        <v>Current asset - Fixed constant current asset</v>
      </c>
      <c r="J1793" s="74">
        <v>1000</v>
      </c>
      <c r="K1793" s="53">
        <f t="shared" ref="K1793:P1793" si="2554">SUMIF($4:$4,K$2,1793:1793)</f>
        <v>1000</v>
      </c>
      <c r="L1793" s="53">
        <f t="shared" si="2554"/>
        <v>1000</v>
      </c>
      <c r="M1793" s="53">
        <f t="shared" si="2554"/>
        <v>1000</v>
      </c>
      <c r="N1793" s="53">
        <f t="shared" si="2554"/>
        <v>1000</v>
      </c>
      <c r="O1793" s="53">
        <f t="shared" si="2554"/>
        <v>1000</v>
      </c>
      <c r="P1793" s="53">
        <f t="shared" si="2554"/>
        <v>1000</v>
      </c>
      <c r="R1793" s="24">
        <f>$J1793</f>
        <v>1000</v>
      </c>
      <c r="S1793" s="80">
        <f>R1793</f>
        <v>1000</v>
      </c>
      <c r="T1793" s="80">
        <f t="shared" ref="T1793:CE1793" si="2555">S1793</f>
        <v>1000</v>
      </c>
      <c r="U1793" s="80">
        <f t="shared" si="2555"/>
        <v>1000</v>
      </c>
      <c r="V1793" s="80">
        <f t="shared" si="2555"/>
        <v>1000</v>
      </c>
      <c r="W1793" s="80">
        <f t="shared" si="2555"/>
        <v>1000</v>
      </c>
      <c r="X1793" s="80">
        <f t="shared" si="2555"/>
        <v>1000</v>
      </c>
      <c r="Y1793" s="80">
        <f t="shared" si="2555"/>
        <v>1000</v>
      </c>
      <c r="Z1793" s="80">
        <f t="shared" si="2555"/>
        <v>1000</v>
      </c>
      <c r="AA1793" s="80">
        <f t="shared" si="2555"/>
        <v>1000</v>
      </c>
      <c r="AB1793" s="80">
        <f t="shared" si="2555"/>
        <v>1000</v>
      </c>
      <c r="AC1793" s="80">
        <f t="shared" si="2555"/>
        <v>1000</v>
      </c>
      <c r="AD1793" s="80">
        <f t="shared" si="2555"/>
        <v>1000</v>
      </c>
      <c r="AE1793" s="80">
        <f t="shared" si="2555"/>
        <v>1000</v>
      </c>
      <c r="AF1793" s="80">
        <f t="shared" si="2555"/>
        <v>1000</v>
      </c>
      <c r="AG1793" s="80">
        <f t="shared" si="2555"/>
        <v>1000</v>
      </c>
      <c r="AH1793" s="80">
        <f t="shared" si="2555"/>
        <v>1000</v>
      </c>
      <c r="AI1793" s="80">
        <f t="shared" si="2555"/>
        <v>1000</v>
      </c>
      <c r="AJ1793" s="80">
        <f t="shared" si="2555"/>
        <v>1000</v>
      </c>
      <c r="AK1793" s="80">
        <f t="shared" si="2555"/>
        <v>1000</v>
      </c>
      <c r="AL1793" s="80">
        <f t="shared" si="2555"/>
        <v>1000</v>
      </c>
      <c r="AM1793" s="80">
        <f t="shared" si="2555"/>
        <v>1000</v>
      </c>
      <c r="AN1793" s="80">
        <f t="shared" si="2555"/>
        <v>1000</v>
      </c>
      <c r="AO1793" s="80">
        <f t="shared" si="2555"/>
        <v>1000</v>
      </c>
      <c r="AP1793" s="80">
        <f t="shared" si="2555"/>
        <v>1000</v>
      </c>
      <c r="AQ1793" s="80">
        <f t="shared" si="2555"/>
        <v>1000</v>
      </c>
      <c r="AR1793" s="80">
        <f t="shared" si="2555"/>
        <v>1000</v>
      </c>
      <c r="AS1793" s="80">
        <f t="shared" si="2555"/>
        <v>1000</v>
      </c>
      <c r="AT1793" s="80">
        <f t="shared" si="2555"/>
        <v>1000</v>
      </c>
      <c r="AU1793" s="80">
        <f t="shared" si="2555"/>
        <v>1000</v>
      </c>
      <c r="AV1793" s="80">
        <f t="shared" si="2555"/>
        <v>1000</v>
      </c>
      <c r="AW1793" s="80">
        <f t="shared" si="2555"/>
        <v>1000</v>
      </c>
      <c r="AX1793" s="80">
        <f t="shared" si="2555"/>
        <v>1000</v>
      </c>
      <c r="AY1793" s="80">
        <f t="shared" si="2555"/>
        <v>1000</v>
      </c>
      <c r="AZ1793" s="80">
        <f t="shared" si="2555"/>
        <v>1000</v>
      </c>
      <c r="BA1793" s="80">
        <f t="shared" si="2555"/>
        <v>1000</v>
      </c>
      <c r="BB1793" s="80">
        <f t="shared" si="2555"/>
        <v>1000</v>
      </c>
      <c r="BC1793" s="80">
        <f t="shared" si="2555"/>
        <v>1000</v>
      </c>
      <c r="BD1793" s="80">
        <f t="shared" si="2555"/>
        <v>1000</v>
      </c>
      <c r="BE1793" s="80">
        <f t="shared" si="2555"/>
        <v>1000</v>
      </c>
      <c r="BF1793" s="80">
        <f t="shared" si="2555"/>
        <v>1000</v>
      </c>
      <c r="BG1793" s="80">
        <f t="shared" si="2555"/>
        <v>1000</v>
      </c>
      <c r="BH1793" s="80">
        <f t="shared" si="2555"/>
        <v>1000</v>
      </c>
      <c r="BI1793" s="80">
        <f t="shared" si="2555"/>
        <v>1000</v>
      </c>
      <c r="BJ1793" s="80">
        <f t="shared" si="2555"/>
        <v>1000</v>
      </c>
      <c r="BK1793" s="80">
        <f t="shared" si="2555"/>
        <v>1000</v>
      </c>
      <c r="BL1793" s="80">
        <f t="shared" si="2555"/>
        <v>1000</v>
      </c>
      <c r="BM1793" s="80">
        <f t="shared" si="2555"/>
        <v>1000</v>
      </c>
      <c r="BN1793" s="80">
        <f t="shared" si="2555"/>
        <v>1000</v>
      </c>
      <c r="BO1793" s="80">
        <f t="shared" si="2555"/>
        <v>1000</v>
      </c>
      <c r="BP1793" s="80">
        <f t="shared" si="2555"/>
        <v>1000</v>
      </c>
      <c r="BQ1793" s="80">
        <f t="shared" si="2555"/>
        <v>1000</v>
      </c>
      <c r="BR1793" s="80">
        <f t="shared" si="2555"/>
        <v>1000</v>
      </c>
      <c r="BS1793" s="80">
        <f t="shared" si="2555"/>
        <v>1000</v>
      </c>
      <c r="BT1793" s="80">
        <f t="shared" si="2555"/>
        <v>1000</v>
      </c>
      <c r="BU1793" s="80">
        <f t="shared" si="2555"/>
        <v>1000</v>
      </c>
      <c r="BV1793" s="80">
        <f t="shared" si="2555"/>
        <v>1000</v>
      </c>
      <c r="BW1793" s="80">
        <f t="shared" si="2555"/>
        <v>1000</v>
      </c>
      <c r="BX1793" s="80">
        <f t="shared" si="2555"/>
        <v>1000</v>
      </c>
      <c r="BY1793" s="80">
        <f t="shared" si="2555"/>
        <v>1000</v>
      </c>
      <c r="BZ1793" s="80">
        <f t="shared" si="2555"/>
        <v>1000</v>
      </c>
      <c r="CA1793" s="80">
        <f t="shared" si="2555"/>
        <v>1000</v>
      </c>
      <c r="CB1793" s="80">
        <f t="shared" si="2555"/>
        <v>1000</v>
      </c>
      <c r="CC1793" s="80">
        <f t="shared" si="2555"/>
        <v>1000</v>
      </c>
      <c r="CD1793" s="80">
        <f t="shared" si="2555"/>
        <v>1000</v>
      </c>
      <c r="CE1793" s="80">
        <f t="shared" si="2555"/>
        <v>1000</v>
      </c>
      <c r="CF1793" s="80">
        <f t="shared" ref="CF1793:CL1793" si="2556">CE1793</f>
        <v>1000</v>
      </c>
      <c r="CG1793" s="80">
        <f t="shared" si="2556"/>
        <v>1000</v>
      </c>
      <c r="CH1793" s="80">
        <f t="shared" si="2556"/>
        <v>1000</v>
      </c>
      <c r="CI1793" s="80">
        <f t="shared" si="2556"/>
        <v>1000</v>
      </c>
      <c r="CJ1793" s="80">
        <f t="shared" si="2556"/>
        <v>1000</v>
      </c>
      <c r="CK1793" s="80">
        <f t="shared" si="2556"/>
        <v>1000</v>
      </c>
      <c r="CL1793" s="80">
        <f t="shared" si="2556"/>
        <v>1000</v>
      </c>
      <c r="CN1793" s="74">
        <f>J1793</f>
        <v>1000</v>
      </c>
      <c r="CO1793" s="80">
        <f t="shared" ref="CO1793" si="2557">CN1793</f>
        <v>1000</v>
      </c>
      <c r="CP1793" s="80">
        <f t="shared" ref="CP1793" si="2558">CO1793</f>
        <v>1000</v>
      </c>
      <c r="CQ1793" s="80">
        <f t="shared" ref="CQ1793" si="2559">CP1793</f>
        <v>1000</v>
      </c>
      <c r="CR1793" s="80">
        <f t="shared" ref="CR1793" si="2560">CQ1793</f>
        <v>1000</v>
      </c>
      <c r="CS1793" s="80">
        <f t="shared" ref="CS1793" si="2561">CR1793</f>
        <v>1000</v>
      </c>
      <c r="CT1793" s="80">
        <f t="shared" ref="CT1793" si="2562">CS1793</f>
        <v>1000</v>
      </c>
      <c r="CU1793" s="80">
        <f t="shared" ref="CU1793" si="2563">CT1793</f>
        <v>1000</v>
      </c>
      <c r="CV1793" s="80">
        <f t="shared" ref="CV1793" si="2564">CU1793</f>
        <v>1000</v>
      </c>
      <c r="CW1793" s="80">
        <f t="shared" ref="CW1793" si="2565">CV1793</f>
        <v>1000</v>
      </c>
      <c r="CX1793" s="80">
        <f t="shared" ref="CX1793" si="2566">CW1793</f>
        <v>1000</v>
      </c>
      <c r="CY1793" s="80">
        <f t="shared" ref="CY1793" si="2567">CX1793</f>
        <v>1000</v>
      </c>
      <c r="CZ1793" s="80">
        <f t="shared" ref="CZ1793" si="2568">CY1793</f>
        <v>1000</v>
      </c>
      <c r="DA1793" s="80">
        <f t="shared" ref="DA1793" si="2569">CZ1793</f>
        <v>1000</v>
      </c>
      <c r="DB1793" s="80">
        <f t="shared" ref="DB1793" si="2570">DA1793</f>
        <v>1000</v>
      </c>
      <c r="DC1793" s="80">
        <f t="shared" ref="DC1793" si="2571">DB1793</f>
        <v>1000</v>
      </c>
      <c r="DD1793" s="80">
        <f t="shared" ref="DD1793" si="2572">DC1793</f>
        <v>1000</v>
      </c>
      <c r="DE1793" s="80">
        <f t="shared" ref="DE1793" si="2573">DD1793</f>
        <v>1000</v>
      </c>
      <c r="DF1793" s="80">
        <f t="shared" ref="DF1793" si="2574">DE1793</f>
        <v>1000</v>
      </c>
      <c r="DG1793" s="80">
        <f t="shared" ref="DG1793" si="2575">DF1793</f>
        <v>1000</v>
      </c>
      <c r="DH1793" s="80">
        <f t="shared" ref="DH1793" si="2576">DG1793</f>
        <v>1000</v>
      </c>
      <c r="DI1793" s="80">
        <f t="shared" ref="DI1793" si="2577">DH1793</f>
        <v>1000</v>
      </c>
      <c r="DJ1793" s="80">
        <f t="shared" ref="DJ1793" si="2578">DI1793</f>
        <v>1000</v>
      </c>
      <c r="DK1793" s="80">
        <f t="shared" ref="DK1793:DL1793" si="2579">DJ1793</f>
        <v>1000</v>
      </c>
      <c r="DL1793" s="80">
        <f t="shared" si="2579"/>
        <v>1000</v>
      </c>
    </row>
    <row r="1794" spans="1:116" x14ac:dyDescent="0.4">
      <c r="D1794" t="s">
        <v>529</v>
      </c>
      <c r="E1794" s="8" t="str">
        <f t="shared" si="2553"/>
        <v>1794 FCCA-F</v>
      </c>
      <c r="G1794" s="126"/>
      <c r="H1794" s="27"/>
      <c r="I1794" s="77"/>
      <c r="J1794" s="77"/>
      <c r="K1794" s="28"/>
      <c r="L1794" s="28"/>
      <c r="M1794" s="28"/>
      <c r="N1794" s="28"/>
      <c r="O1794" s="28"/>
      <c r="P1794" s="28"/>
      <c r="R1794" s="33"/>
      <c r="S1794" s="77"/>
      <c r="T1794" s="77"/>
      <c r="U1794" s="77"/>
      <c r="V1794" s="77"/>
      <c r="W1794" s="77"/>
      <c r="X1794" s="77"/>
      <c r="Y1794" s="77"/>
      <c r="Z1794" s="77"/>
      <c r="AA1794" s="77"/>
      <c r="AB1794" s="77"/>
      <c r="AC1794" s="77"/>
      <c r="AD1794" s="77"/>
      <c r="AE1794" s="77"/>
      <c r="AF1794" s="77"/>
      <c r="AG1794" s="77"/>
      <c r="AH1794" s="77"/>
      <c r="AI1794" s="77"/>
      <c r="AJ1794" s="77"/>
      <c r="AK1794" s="77"/>
      <c r="AL1794" s="77"/>
      <c r="AM1794" s="77"/>
      <c r="AN1794" s="77"/>
      <c r="AO1794" s="77"/>
      <c r="AP1794" s="77"/>
      <c r="AQ1794" s="77"/>
      <c r="AR1794" s="77"/>
      <c r="AS1794" s="77"/>
      <c r="AT1794" s="77"/>
      <c r="AU1794" s="77"/>
      <c r="AV1794" s="77"/>
      <c r="AW1794" s="77"/>
      <c r="AX1794" s="77"/>
      <c r="AY1794" s="77"/>
      <c r="AZ1794" s="77"/>
      <c r="BA1794" s="77"/>
      <c r="BB1794" s="77"/>
      <c r="BC1794" s="77"/>
      <c r="BD1794" s="77"/>
      <c r="BE1794" s="77"/>
      <c r="BF1794" s="77"/>
      <c r="BG1794" s="77"/>
      <c r="BH1794" s="77"/>
      <c r="BI1794" s="77"/>
      <c r="BJ1794" s="77"/>
      <c r="BK1794" s="77"/>
      <c r="BL1794" s="77"/>
      <c r="BM1794" s="77"/>
      <c r="BN1794" s="77"/>
      <c r="BO1794" s="77"/>
      <c r="BP1794" s="77"/>
      <c r="BQ1794" s="77"/>
      <c r="BR1794" s="77"/>
      <c r="BS1794" s="77"/>
      <c r="BT1794" s="77"/>
      <c r="BU1794" s="77"/>
      <c r="BV1794" s="77"/>
      <c r="BW1794" s="77"/>
      <c r="BX1794" s="77"/>
      <c r="BY1794" s="77"/>
      <c r="BZ1794" s="77"/>
      <c r="CA1794" s="77"/>
      <c r="CB1794" s="77"/>
      <c r="CC1794" s="77"/>
      <c r="CD1794" s="77"/>
      <c r="CE1794" s="77"/>
      <c r="CF1794" s="77"/>
      <c r="CG1794" s="77"/>
      <c r="CH1794" s="77"/>
      <c r="CI1794" s="77"/>
      <c r="CJ1794" s="77"/>
      <c r="CK1794" s="77"/>
      <c r="CL1794" s="77"/>
      <c r="CN1794" s="77"/>
      <c r="CO1794" s="77"/>
      <c r="CP1794" s="77"/>
      <c r="CQ1794" s="77"/>
      <c r="CR1794" s="77"/>
      <c r="CS1794" s="77"/>
      <c r="CT1794" s="77"/>
      <c r="CU1794" s="77"/>
      <c r="CV1794" s="77"/>
      <c r="CW1794" s="77"/>
      <c r="CX1794" s="77"/>
      <c r="CY1794" s="77"/>
      <c r="CZ1794" s="77"/>
      <c r="DA1794" s="77"/>
      <c r="DB1794" s="77"/>
      <c r="DC1794" s="77"/>
      <c r="DD1794" s="77"/>
      <c r="DE1794" s="77"/>
      <c r="DF1794" s="77"/>
      <c r="DG1794" s="77"/>
      <c r="DH1794" s="77"/>
      <c r="DI1794" s="77"/>
      <c r="DJ1794" s="77"/>
      <c r="DK1794" s="77"/>
      <c r="DL1794" s="77"/>
    </row>
    <row r="1795" spans="1:116" x14ac:dyDescent="0.4">
      <c r="C1795" t="s">
        <v>234</v>
      </c>
      <c r="D1795" t="s">
        <v>529</v>
      </c>
      <c r="E1795" s="8" t="str">
        <f t="shared" si="2553"/>
        <v>1795 FCCA-F</v>
      </c>
      <c r="G1795" s="125" t="str">
        <f>"Change in "&amp;G1793</f>
        <v>Change in Current asset - Fixed constant current asset</v>
      </c>
      <c r="I1795" s="74"/>
      <c r="J1795" s="74"/>
      <c r="K1795" s="53">
        <f t="shared" ref="K1795:P1795" si="2580">SUMIF($3:$3,K$2,1795:1795)</f>
        <v>0</v>
      </c>
      <c r="L1795" s="53">
        <f t="shared" si="2580"/>
        <v>0</v>
      </c>
      <c r="M1795" s="53">
        <f t="shared" si="2580"/>
        <v>0</v>
      </c>
      <c r="N1795" s="53">
        <f t="shared" si="2580"/>
        <v>0</v>
      </c>
      <c r="O1795" s="53">
        <f t="shared" si="2580"/>
        <v>0</v>
      </c>
      <c r="P1795" s="53">
        <f t="shared" si="2580"/>
        <v>0</v>
      </c>
      <c r="R1795" s="24"/>
      <c r="S1795" s="80">
        <f>R1793-S1793</f>
        <v>0</v>
      </c>
      <c r="T1795" s="80">
        <f t="shared" ref="T1795:CE1795" si="2581">S1793-T1793</f>
        <v>0</v>
      </c>
      <c r="U1795" s="80">
        <f t="shared" si="2581"/>
        <v>0</v>
      </c>
      <c r="V1795" s="80">
        <f t="shared" si="2581"/>
        <v>0</v>
      </c>
      <c r="W1795" s="80">
        <f t="shared" si="2581"/>
        <v>0</v>
      </c>
      <c r="X1795" s="80">
        <f t="shared" si="2581"/>
        <v>0</v>
      </c>
      <c r="Y1795" s="80">
        <f t="shared" si="2581"/>
        <v>0</v>
      </c>
      <c r="Z1795" s="80">
        <f t="shared" si="2581"/>
        <v>0</v>
      </c>
      <c r="AA1795" s="80">
        <f t="shared" si="2581"/>
        <v>0</v>
      </c>
      <c r="AB1795" s="80">
        <f t="shared" si="2581"/>
        <v>0</v>
      </c>
      <c r="AC1795" s="80">
        <f t="shared" si="2581"/>
        <v>0</v>
      </c>
      <c r="AD1795" s="80">
        <f t="shared" si="2581"/>
        <v>0</v>
      </c>
      <c r="AE1795" s="80">
        <f t="shared" si="2581"/>
        <v>0</v>
      </c>
      <c r="AF1795" s="80">
        <f t="shared" si="2581"/>
        <v>0</v>
      </c>
      <c r="AG1795" s="80">
        <f t="shared" si="2581"/>
        <v>0</v>
      </c>
      <c r="AH1795" s="80">
        <f t="shared" si="2581"/>
        <v>0</v>
      </c>
      <c r="AI1795" s="80">
        <f t="shared" si="2581"/>
        <v>0</v>
      </c>
      <c r="AJ1795" s="80">
        <f t="shared" si="2581"/>
        <v>0</v>
      </c>
      <c r="AK1795" s="80">
        <f t="shared" si="2581"/>
        <v>0</v>
      </c>
      <c r="AL1795" s="80">
        <f t="shared" si="2581"/>
        <v>0</v>
      </c>
      <c r="AM1795" s="80">
        <f t="shared" si="2581"/>
        <v>0</v>
      </c>
      <c r="AN1795" s="80">
        <f t="shared" si="2581"/>
        <v>0</v>
      </c>
      <c r="AO1795" s="80">
        <f t="shared" si="2581"/>
        <v>0</v>
      </c>
      <c r="AP1795" s="80">
        <f t="shared" si="2581"/>
        <v>0</v>
      </c>
      <c r="AQ1795" s="80">
        <f t="shared" si="2581"/>
        <v>0</v>
      </c>
      <c r="AR1795" s="80">
        <f t="shared" si="2581"/>
        <v>0</v>
      </c>
      <c r="AS1795" s="80">
        <f t="shared" si="2581"/>
        <v>0</v>
      </c>
      <c r="AT1795" s="80">
        <f t="shared" si="2581"/>
        <v>0</v>
      </c>
      <c r="AU1795" s="80">
        <f t="shared" si="2581"/>
        <v>0</v>
      </c>
      <c r="AV1795" s="80">
        <f t="shared" si="2581"/>
        <v>0</v>
      </c>
      <c r="AW1795" s="80">
        <f t="shared" si="2581"/>
        <v>0</v>
      </c>
      <c r="AX1795" s="80">
        <f t="shared" si="2581"/>
        <v>0</v>
      </c>
      <c r="AY1795" s="80">
        <f t="shared" si="2581"/>
        <v>0</v>
      </c>
      <c r="AZ1795" s="80">
        <f t="shared" si="2581"/>
        <v>0</v>
      </c>
      <c r="BA1795" s="80">
        <f t="shared" si="2581"/>
        <v>0</v>
      </c>
      <c r="BB1795" s="80">
        <f t="shared" si="2581"/>
        <v>0</v>
      </c>
      <c r="BC1795" s="80">
        <f t="shared" si="2581"/>
        <v>0</v>
      </c>
      <c r="BD1795" s="80">
        <f t="shared" si="2581"/>
        <v>0</v>
      </c>
      <c r="BE1795" s="80">
        <f t="shared" si="2581"/>
        <v>0</v>
      </c>
      <c r="BF1795" s="80">
        <f t="shared" si="2581"/>
        <v>0</v>
      </c>
      <c r="BG1795" s="80">
        <f t="shared" si="2581"/>
        <v>0</v>
      </c>
      <c r="BH1795" s="80">
        <f t="shared" si="2581"/>
        <v>0</v>
      </c>
      <c r="BI1795" s="80">
        <f t="shared" si="2581"/>
        <v>0</v>
      </c>
      <c r="BJ1795" s="80">
        <f t="shared" si="2581"/>
        <v>0</v>
      </c>
      <c r="BK1795" s="80">
        <f t="shared" si="2581"/>
        <v>0</v>
      </c>
      <c r="BL1795" s="80">
        <f t="shared" si="2581"/>
        <v>0</v>
      </c>
      <c r="BM1795" s="80">
        <f t="shared" si="2581"/>
        <v>0</v>
      </c>
      <c r="BN1795" s="80">
        <f t="shared" si="2581"/>
        <v>0</v>
      </c>
      <c r="BO1795" s="80">
        <f t="shared" si="2581"/>
        <v>0</v>
      </c>
      <c r="BP1795" s="80">
        <f t="shared" si="2581"/>
        <v>0</v>
      </c>
      <c r="BQ1795" s="80">
        <f t="shared" si="2581"/>
        <v>0</v>
      </c>
      <c r="BR1795" s="80">
        <f t="shared" si="2581"/>
        <v>0</v>
      </c>
      <c r="BS1795" s="80">
        <f t="shared" si="2581"/>
        <v>0</v>
      </c>
      <c r="BT1795" s="80">
        <f t="shared" si="2581"/>
        <v>0</v>
      </c>
      <c r="BU1795" s="80">
        <f t="shared" si="2581"/>
        <v>0</v>
      </c>
      <c r="BV1795" s="80">
        <f t="shared" si="2581"/>
        <v>0</v>
      </c>
      <c r="BW1795" s="80">
        <f t="shared" si="2581"/>
        <v>0</v>
      </c>
      <c r="BX1795" s="80">
        <f t="shared" si="2581"/>
        <v>0</v>
      </c>
      <c r="BY1795" s="80">
        <f t="shared" si="2581"/>
        <v>0</v>
      </c>
      <c r="BZ1795" s="80">
        <f t="shared" si="2581"/>
        <v>0</v>
      </c>
      <c r="CA1795" s="80">
        <f t="shared" si="2581"/>
        <v>0</v>
      </c>
      <c r="CB1795" s="80">
        <f t="shared" si="2581"/>
        <v>0</v>
      </c>
      <c r="CC1795" s="80">
        <f t="shared" si="2581"/>
        <v>0</v>
      </c>
      <c r="CD1795" s="80">
        <f t="shared" si="2581"/>
        <v>0</v>
      </c>
      <c r="CE1795" s="80">
        <f t="shared" si="2581"/>
        <v>0</v>
      </c>
      <c r="CF1795" s="80">
        <f t="shared" ref="CF1795:CL1795" si="2582">CE1793-CF1793</f>
        <v>0</v>
      </c>
      <c r="CG1795" s="80">
        <f t="shared" si="2582"/>
        <v>0</v>
      </c>
      <c r="CH1795" s="80">
        <f t="shared" si="2582"/>
        <v>0</v>
      </c>
      <c r="CI1795" s="80">
        <f t="shared" si="2582"/>
        <v>0</v>
      </c>
      <c r="CJ1795" s="80">
        <f t="shared" si="2582"/>
        <v>0</v>
      </c>
      <c r="CK1795" s="80">
        <f t="shared" si="2582"/>
        <v>0</v>
      </c>
      <c r="CL1795" s="80">
        <f t="shared" si="2582"/>
        <v>0</v>
      </c>
      <c r="CN1795" s="74"/>
      <c r="CO1795" s="80">
        <f t="shared" ref="CO1795" si="2583">CN1793-CO1793</f>
        <v>0</v>
      </c>
      <c r="CP1795" s="80">
        <f t="shared" ref="CP1795" si="2584">CO1793-CP1793</f>
        <v>0</v>
      </c>
      <c r="CQ1795" s="80">
        <f t="shared" ref="CQ1795" si="2585">CP1793-CQ1793</f>
        <v>0</v>
      </c>
      <c r="CR1795" s="80">
        <f t="shared" ref="CR1795" si="2586">CQ1793-CR1793</f>
        <v>0</v>
      </c>
      <c r="CS1795" s="80">
        <f t="shared" ref="CS1795" si="2587">CR1793-CS1793</f>
        <v>0</v>
      </c>
      <c r="CT1795" s="80">
        <f t="shared" ref="CT1795" si="2588">CS1793-CT1793</f>
        <v>0</v>
      </c>
      <c r="CU1795" s="80">
        <f t="shared" ref="CU1795" si="2589">CT1793-CU1793</f>
        <v>0</v>
      </c>
      <c r="CV1795" s="80">
        <f t="shared" ref="CV1795" si="2590">CU1793-CV1793</f>
        <v>0</v>
      </c>
      <c r="CW1795" s="80">
        <f t="shared" ref="CW1795" si="2591">CV1793-CW1793</f>
        <v>0</v>
      </c>
      <c r="CX1795" s="80">
        <f t="shared" ref="CX1795" si="2592">CW1793-CX1793</f>
        <v>0</v>
      </c>
      <c r="CY1795" s="80">
        <f t="shared" ref="CY1795" si="2593">CX1793-CY1793</f>
        <v>0</v>
      </c>
      <c r="CZ1795" s="80">
        <f t="shared" ref="CZ1795" si="2594">CY1793-CZ1793</f>
        <v>0</v>
      </c>
      <c r="DA1795" s="80">
        <f t="shared" ref="DA1795" si="2595">CZ1793-DA1793</f>
        <v>0</v>
      </c>
      <c r="DB1795" s="80">
        <f t="shared" ref="DB1795" si="2596">DA1793-DB1793</f>
        <v>0</v>
      </c>
      <c r="DC1795" s="80">
        <f t="shared" ref="DC1795" si="2597">DB1793-DC1793</f>
        <v>0</v>
      </c>
      <c r="DD1795" s="80">
        <f t="shared" ref="DD1795" si="2598">DC1793-DD1793</f>
        <v>0</v>
      </c>
      <c r="DE1795" s="80">
        <f t="shared" ref="DE1795" si="2599">DD1793-DE1793</f>
        <v>0</v>
      </c>
      <c r="DF1795" s="80">
        <f t="shared" ref="DF1795" si="2600">DE1793-DF1793</f>
        <v>0</v>
      </c>
      <c r="DG1795" s="80">
        <f t="shared" ref="DG1795" si="2601">DF1793-DG1793</f>
        <v>0</v>
      </c>
      <c r="DH1795" s="80">
        <f t="shared" ref="DH1795" si="2602">DG1793-DH1793</f>
        <v>0</v>
      </c>
      <c r="DI1795" s="80">
        <f t="shared" ref="DI1795" si="2603">DH1793-DI1793</f>
        <v>0</v>
      </c>
      <c r="DJ1795" s="80">
        <f t="shared" ref="DJ1795" si="2604">DI1793-DJ1793</f>
        <v>0</v>
      </c>
      <c r="DK1795" s="80">
        <f t="shared" ref="DK1795:DL1795" si="2605">DJ1793-DK1793</f>
        <v>0</v>
      </c>
      <c r="DL1795" s="80">
        <f t="shared" si="2605"/>
        <v>0</v>
      </c>
    </row>
    <row r="1796" spans="1:116" x14ac:dyDescent="0.4">
      <c r="D1796" t="s">
        <v>529</v>
      </c>
      <c r="E1796" s="8" t="str">
        <f t="shared" ref="E1796" si="2606">ROW()&amp;" "&amp;D1796</f>
        <v>1796 FCCA-F</v>
      </c>
      <c r="G1796" s="125"/>
      <c r="I1796" s="74"/>
      <c r="J1796" s="74"/>
      <c r="K1796" s="53"/>
      <c r="L1796" s="53"/>
      <c r="M1796" s="53"/>
      <c r="N1796" s="53"/>
      <c r="O1796" s="53"/>
      <c r="P1796" s="53"/>
      <c r="R1796" s="24"/>
      <c r="S1796" s="80"/>
      <c r="T1796" s="80"/>
      <c r="U1796" s="80"/>
      <c r="V1796" s="80"/>
      <c r="W1796" s="80"/>
      <c r="X1796" s="80"/>
      <c r="Y1796" s="80"/>
      <c r="Z1796" s="80"/>
      <c r="AA1796" s="80"/>
      <c r="AB1796" s="80"/>
      <c r="AC1796" s="80"/>
      <c r="AD1796" s="80"/>
      <c r="AE1796" s="80"/>
      <c r="AF1796" s="80"/>
      <c r="AG1796" s="80"/>
      <c r="AH1796" s="80"/>
      <c r="AI1796" s="80"/>
      <c r="AJ1796" s="80"/>
      <c r="AK1796" s="80"/>
      <c r="AL1796" s="80"/>
      <c r="AM1796" s="80"/>
      <c r="AN1796" s="80"/>
      <c r="AO1796" s="80"/>
      <c r="AP1796" s="80"/>
      <c r="AQ1796" s="80"/>
      <c r="AR1796" s="80"/>
      <c r="AS1796" s="80"/>
      <c r="AT1796" s="80"/>
      <c r="AU1796" s="80"/>
      <c r="AV1796" s="80"/>
      <c r="AW1796" s="80"/>
      <c r="AX1796" s="80"/>
      <c r="AY1796" s="80"/>
      <c r="AZ1796" s="80"/>
      <c r="BA1796" s="80"/>
      <c r="BB1796" s="80"/>
      <c r="BC1796" s="80"/>
      <c r="BD1796" s="80"/>
      <c r="BE1796" s="80"/>
      <c r="BF1796" s="80"/>
      <c r="BG1796" s="80"/>
      <c r="BH1796" s="80"/>
      <c r="BI1796" s="80"/>
      <c r="BJ1796" s="80"/>
      <c r="BK1796" s="80"/>
      <c r="BL1796" s="80"/>
      <c r="BM1796" s="80"/>
      <c r="BN1796" s="80"/>
      <c r="BO1796" s="80"/>
      <c r="BP1796" s="80"/>
      <c r="BQ1796" s="80"/>
      <c r="BR1796" s="80"/>
      <c r="BS1796" s="80"/>
      <c r="BT1796" s="80"/>
      <c r="BU1796" s="80"/>
      <c r="BV1796" s="80"/>
      <c r="BW1796" s="80"/>
      <c r="BX1796" s="80"/>
      <c r="BY1796" s="80"/>
      <c r="BZ1796" s="80"/>
      <c r="CA1796" s="80"/>
      <c r="CB1796" s="80"/>
      <c r="CC1796" s="80"/>
      <c r="CD1796" s="80"/>
      <c r="CE1796" s="80"/>
      <c r="CF1796" s="80"/>
      <c r="CG1796" s="80"/>
      <c r="CH1796" s="80"/>
      <c r="CI1796" s="80"/>
      <c r="CJ1796" s="80"/>
      <c r="CK1796" s="80"/>
      <c r="CL1796" s="80"/>
      <c r="CN1796" s="74"/>
      <c r="CO1796" s="80"/>
      <c r="CP1796" s="80"/>
      <c r="CQ1796" s="80"/>
      <c r="CR1796" s="80"/>
      <c r="CS1796" s="80"/>
      <c r="CT1796" s="80"/>
      <c r="CU1796" s="80"/>
      <c r="CV1796" s="80"/>
      <c r="CW1796" s="80"/>
      <c r="CX1796" s="80"/>
      <c r="CY1796" s="80"/>
      <c r="CZ1796" s="80"/>
      <c r="DA1796" s="80"/>
      <c r="DB1796" s="80"/>
      <c r="DC1796" s="80"/>
      <c r="DD1796" s="80"/>
      <c r="DE1796" s="80"/>
      <c r="DF1796" s="80"/>
      <c r="DG1796" s="80"/>
      <c r="DH1796" s="80"/>
      <c r="DI1796" s="80"/>
      <c r="DJ1796" s="80"/>
      <c r="DK1796" s="80"/>
      <c r="DL1796" s="80"/>
    </row>
    <row r="1797" spans="1:116" x14ac:dyDescent="0.4">
      <c r="B1797" t="s">
        <v>332</v>
      </c>
      <c r="D1797" t="s">
        <v>529</v>
      </c>
      <c r="E1797" s="8" t="str">
        <f t="shared" si="2553"/>
        <v>1797 FCCA-F</v>
      </c>
      <c r="G1797" s="136" t="str">
        <f>G1784</f>
        <v>(Primary label)</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529</v>
      </c>
      <c r="E1798" s="8" t="str">
        <f t="shared" si="2553"/>
        <v>1798 FCCA-F</v>
      </c>
      <c r="G1798" s="136" t="str">
        <f>G1785</f>
        <v>primary unit</v>
      </c>
      <c r="H1798" s="27"/>
      <c r="I1798" s="78"/>
      <c r="J1798" s="78"/>
      <c r="K1798" s="33"/>
      <c r="L1798" s="33"/>
      <c r="M1798" s="33"/>
      <c r="N1798" s="33"/>
      <c r="O1798" s="33"/>
      <c r="P1798" s="33"/>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529</v>
      </c>
      <c r="E1799" s="8" t="str">
        <f t="shared" si="2553"/>
        <v>1799 FCCA-F</v>
      </c>
      <c r="G1799" s="136" t="str">
        <f>G1786</f>
        <v>Primary revenue driver</v>
      </c>
      <c r="K1799" s="53"/>
      <c r="L1799" s="53"/>
      <c r="M1799" s="53"/>
      <c r="N1799" s="53"/>
      <c r="O1799" s="53"/>
      <c r="P1799" s="53"/>
      <c r="R1799" s="24"/>
      <c r="S1799" s="179" t="str">
        <f t="shared" ref="S1799:AX1799" si="2607">S1786</f>
        <v>S$16</v>
      </c>
      <c r="T1799" s="179" t="str">
        <f t="shared" si="2607"/>
        <v>T$16</v>
      </c>
      <c r="U1799" s="179" t="str">
        <f t="shared" si="2607"/>
        <v>U$16</v>
      </c>
      <c r="V1799" s="179" t="str">
        <f t="shared" si="2607"/>
        <v>V$16</v>
      </c>
      <c r="W1799" s="179" t="str">
        <f t="shared" si="2607"/>
        <v>W$16</v>
      </c>
      <c r="X1799" s="179" t="str">
        <f t="shared" si="2607"/>
        <v>X$16</v>
      </c>
      <c r="Y1799" s="179" t="str">
        <f t="shared" si="2607"/>
        <v>Y$16</v>
      </c>
      <c r="Z1799" s="179" t="str">
        <f t="shared" si="2607"/>
        <v>Z$16</v>
      </c>
      <c r="AA1799" s="179" t="str">
        <f t="shared" si="2607"/>
        <v>AA$16</v>
      </c>
      <c r="AB1799" s="179" t="str">
        <f t="shared" si="2607"/>
        <v>AB$16</v>
      </c>
      <c r="AC1799" s="179" t="str">
        <f t="shared" si="2607"/>
        <v>AC$16</v>
      </c>
      <c r="AD1799" s="179" t="str">
        <f t="shared" si="2607"/>
        <v>AD$16</v>
      </c>
      <c r="AE1799" s="179" t="str">
        <f t="shared" si="2607"/>
        <v>AE$16</v>
      </c>
      <c r="AF1799" s="179" t="str">
        <f t="shared" si="2607"/>
        <v>AF$16</v>
      </c>
      <c r="AG1799" s="179" t="str">
        <f t="shared" si="2607"/>
        <v>AG$16</v>
      </c>
      <c r="AH1799" s="179" t="str">
        <f t="shared" si="2607"/>
        <v>AH$16</v>
      </c>
      <c r="AI1799" s="179" t="str">
        <f t="shared" si="2607"/>
        <v>AI$16</v>
      </c>
      <c r="AJ1799" s="179" t="str">
        <f t="shared" si="2607"/>
        <v>AJ$16</v>
      </c>
      <c r="AK1799" s="179" t="str">
        <f t="shared" si="2607"/>
        <v>AK$16</v>
      </c>
      <c r="AL1799" s="179" t="str">
        <f t="shared" si="2607"/>
        <v>AL$16</v>
      </c>
      <c r="AM1799" s="179" t="str">
        <f t="shared" si="2607"/>
        <v>AM$16</v>
      </c>
      <c r="AN1799" s="179" t="str">
        <f t="shared" si="2607"/>
        <v>AN$16</v>
      </c>
      <c r="AO1799" s="179" t="str">
        <f t="shared" si="2607"/>
        <v>AO$16</v>
      </c>
      <c r="AP1799" s="179" t="str">
        <f t="shared" si="2607"/>
        <v>AP$16</v>
      </c>
      <c r="AQ1799" s="179" t="str">
        <f t="shared" si="2607"/>
        <v>AQ$16</v>
      </c>
      <c r="AR1799" s="179" t="str">
        <f t="shared" si="2607"/>
        <v>AR$16</v>
      </c>
      <c r="AS1799" s="179" t="str">
        <f t="shared" si="2607"/>
        <v>AS$16</v>
      </c>
      <c r="AT1799" s="179" t="str">
        <f t="shared" si="2607"/>
        <v>AT$16</v>
      </c>
      <c r="AU1799" s="179" t="str">
        <f t="shared" si="2607"/>
        <v>AU$16</v>
      </c>
      <c r="AV1799" s="179" t="str">
        <f t="shared" si="2607"/>
        <v>AV$16</v>
      </c>
      <c r="AW1799" s="179" t="str">
        <f t="shared" si="2607"/>
        <v>AW$16</v>
      </c>
      <c r="AX1799" s="179" t="str">
        <f t="shared" si="2607"/>
        <v>AX$16</v>
      </c>
      <c r="AY1799" s="179" t="str">
        <f t="shared" ref="AY1799:CD1799" si="2608">AY1786</f>
        <v>AY$16</v>
      </c>
      <c r="AZ1799" s="179" t="str">
        <f t="shared" si="2608"/>
        <v>AZ$16</v>
      </c>
      <c r="BA1799" s="179" t="str">
        <f t="shared" si="2608"/>
        <v>BA$16</v>
      </c>
      <c r="BB1799" s="179" t="str">
        <f t="shared" si="2608"/>
        <v>BB$16</v>
      </c>
      <c r="BC1799" s="179" t="str">
        <f t="shared" si="2608"/>
        <v>BC$16</v>
      </c>
      <c r="BD1799" s="179" t="str">
        <f t="shared" si="2608"/>
        <v>BD$16</v>
      </c>
      <c r="BE1799" s="179" t="str">
        <f t="shared" si="2608"/>
        <v>BE$16</v>
      </c>
      <c r="BF1799" s="179" t="str">
        <f t="shared" si="2608"/>
        <v>BF$16</v>
      </c>
      <c r="BG1799" s="179" t="str">
        <f t="shared" si="2608"/>
        <v>BG$16</v>
      </c>
      <c r="BH1799" s="179" t="str">
        <f t="shared" si="2608"/>
        <v>BH$16</v>
      </c>
      <c r="BI1799" s="179" t="str">
        <f t="shared" si="2608"/>
        <v>BI$16</v>
      </c>
      <c r="BJ1799" s="179" t="str">
        <f t="shared" si="2608"/>
        <v>BJ$16</v>
      </c>
      <c r="BK1799" s="179" t="str">
        <f t="shared" si="2608"/>
        <v>BK$16</v>
      </c>
      <c r="BL1799" s="179" t="str">
        <f t="shared" si="2608"/>
        <v>BL$16</v>
      </c>
      <c r="BM1799" s="179" t="str">
        <f t="shared" si="2608"/>
        <v>BM$16</v>
      </c>
      <c r="BN1799" s="179" t="str">
        <f t="shared" si="2608"/>
        <v>BN$16</v>
      </c>
      <c r="BO1799" s="179" t="str">
        <f t="shared" si="2608"/>
        <v>BO$16</v>
      </c>
      <c r="BP1799" s="179" t="str">
        <f t="shared" si="2608"/>
        <v>BP$16</v>
      </c>
      <c r="BQ1799" s="179" t="str">
        <f t="shared" si="2608"/>
        <v>BQ$16</v>
      </c>
      <c r="BR1799" s="179" t="str">
        <f t="shared" si="2608"/>
        <v>BR$16</v>
      </c>
      <c r="BS1799" s="179" t="str">
        <f t="shared" si="2608"/>
        <v>BS$16</v>
      </c>
      <c r="BT1799" s="179" t="str">
        <f t="shared" si="2608"/>
        <v>BT$16</v>
      </c>
      <c r="BU1799" s="179" t="str">
        <f t="shared" si="2608"/>
        <v>BU$16</v>
      </c>
      <c r="BV1799" s="179" t="str">
        <f t="shared" si="2608"/>
        <v>BV$16</v>
      </c>
      <c r="BW1799" s="179" t="str">
        <f t="shared" si="2608"/>
        <v>BW$16</v>
      </c>
      <c r="BX1799" s="179" t="str">
        <f t="shared" si="2608"/>
        <v>BX$16</v>
      </c>
      <c r="BY1799" s="179" t="str">
        <f t="shared" si="2608"/>
        <v>BY$16</v>
      </c>
      <c r="BZ1799" s="179" t="str">
        <f t="shared" si="2608"/>
        <v>BZ$16</v>
      </c>
      <c r="CA1799" s="179" t="str">
        <f t="shared" si="2608"/>
        <v>CA$16</v>
      </c>
      <c r="CB1799" s="179" t="str">
        <f t="shared" si="2608"/>
        <v>CB$16</v>
      </c>
      <c r="CC1799" s="179" t="str">
        <f t="shared" si="2608"/>
        <v>CC$16</v>
      </c>
      <c r="CD1799" s="179" t="str">
        <f t="shared" si="2608"/>
        <v>CD$16</v>
      </c>
      <c r="CE1799" s="179" t="str">
        <f t="shared" ref="CE1799:CL1799" si="2609">CE1786</f>
        <v>CE$16</v>
      </c>
      <c r="CF1799" s="179" t="str">
        <f t="shared" si="2609"/>
        <v>CF$16</v>
      </c>
      <c r="CG1799" s="179" t="str">
        <f t="shared" si="2609"/>
        <v>CG$16</v>
      </c>
      <c r="CH1799" s="179" t="str">
        <f t="shared" si="2609"/>
        <v>CH$16</v>
      </c>
      <c r="CI1799" s="179" t="str">
        <f t="shared" si="2609"/>
        <v>CI$16</v>
      </c>
      <c r="CJ1799" s="179" t="str">
        <f t="shared" si="2609"/>
        <v>CJ$16</v>
      </c>
      <c r="CK1799" s="179" t="str">
        <f t="shared" si="2609"/>
        <v>CK$16</v>
      </c>
      <c r="CL1799" s="179" t="str">
        <f t="shared" si="2609"/>
        <v>CL$16</v>
      </c>
      <c r="CO1799" s="179" t="str">
        <f t="shared" ref="CO1799:DL1799" si="2610">CO1786</f>
        <v>CO$16</v>
      </c>
      <c r="CP1799" s="179" t="str">
        <f t="shared" si="2610"/>
        <v>CP$16</v>
      </c>
      <c r="CQ1799" s="179" t="str">
        <f t="shared" si="2610"/>
        <v>CQ$16</v>
      </c>
      <c r="CR1799" s="179" t="str">
        <f t="shared" si="2610"/>
        <v>CR$16</v>
      </c>
      <c r="CS1799" s="179" t="str">
        <f t="shared" si="2610"/>
        <v>CS$16</v>
      </c>
      <c r="CT1799" s="179" t="str">
        <f t="shared" si="2610"/>
        <v>CT$16</v>
      </c>
      <c r="CU1799" s="179" t="str">
        <f t="shared" si="2610"/>
        <v>CU$16</v>
      </c>
      <c r="CV1799" s="179" t="str">
        <f t="shared" si="2610"/>
        <v>CV$16</v>
      </c>
      <c r="CW1799" s="179" t="str">
        <f t="shared" si="2610"/>
        <v>CW$16</v>
      </c>
      <c r="CX1799" s="179" t="str">
        <f t="shared" si="2610"/>
        <v>CX$16</v>
      </c>
      <c r="CY1799" s="179" t="str">
        <f t="shared" si="2610"/>
        <v>CY$16</v>
      </c>
      <c r="CZ1799" s="179" t="str">
        <f t="shared" si="2610"/>
        <v>CZ$16</v>
      </c>
      <c r="DA1799" s="179" t="str">
        <f t="shared" si="2610"/>
        <v>DA$16</v>
      </c>
      <c r="DB1799" s="179" t="str">
        <f t="shared" si="2610"/>
        <v>DB$16</v>
      </c>
      <c r="DC1799" s="179" t="str">
        <f t="shared" si="2610"/>
        <v>DC$16</v>
      </c>
      <c r="DD1799" s="179" t="str">
        <f t="shared" si="2610"/>
        <v>DD$16</v>
      </c>
      <c r="DE1799" s="179" t="str">
        <f t="shared" si="2610"/>
        <v>DE$16</v>
      </c>
      <c r="DF1799" s="179" t="str">
        <f t="shared" si="2610"/>
        <v>DF$16</v>
      </c>
      <c r="DG1799" s="179" t="str">
        <f t="shared" si="2610"/>
        <v>DG$16</v>
      </c>
      <c r="DH1799" s="179" t="str">
        <f t="shared" si="2610"/>
        <v>DH$16</v>
      </c>
      <c r="DI1799" s="179" t="str">
        <f t="shared" si="2610"/>
        <v>DI$16</v>
      </c>
      <c r="DJ1799" s="179" t="str">
        <f t="shared" si="2610"/>
        <v>DJ$16</v>
      </c>
      <c r="DK1799" s="179" t="str">
        <f t="shared" si="2610"/>
        <v>DK$16</v>
      </c>
      <c r="DL1799" s="179" t="str">
        <f t="shared" si="2610"/>
        <v>DL$16</v>
      </c>
    </row>
    <row r="1800" spans="1:116" x14ac:dyDescent="0.4">
      <c r="B1800" t="s">
        <v>332</v>
      </c>
      <c r="D1800" t="s">
        <v>529</v>
      </c>
      <c r="E1800" s="8" t="str">
        <f t="shared" si="2553"/>
        <v>1800 FCCA-F</v>
      </c>
      <c r="G1800" s="136" t="str">
        <f>G1787</f>
        <v>Primary volume driver</v>
      </c>
      <c r="H1800" s="12"/>
      <c r="I1800" s="60"/>
      <c r="J1800" s="60"/>
      <c r="K1800" s="15"/>
      <c r="L1800" s="15"/>
      <c r="M1800" s="15"/>
      <c r="N1800" s="15"/>
      <c r="O1800" s="15"/>
      <c r="P1800" s="15"/>
      <c r="R1800" s="15"/>
      <c r="S1800" s="179" t="str">
        <f t="shared" ref="S1800:AX1800" si="2611">S1787</f>
        <v>S$17</v>
      </c>
      <c r="T1800" s="179" t="str">
        <f t="shared" si="2611"/>
        <v>T$17</v>
      </c>
      <c r="U1800" s="179" t="str">
        <f t="shared" si="2611"/>
        <v>U$17</v>
      </c>
      <c r="V1800" s="179" t="str">
        <f t="shared" si="2611"/>
        <v>V$17</v>
      </c>
      <c r="W1800" s="179" t="str">
        <f t="shared" si="2611"/>
        <v>W$17</v>
      </c>
      <c r="X1800" s="179" t="str">
        <f t="shared" si="2611"/>
        <v>X$17</v>
      </c>
      <c r="Y1800" s="179" t="str">
        <f t="shared" si="2611"/>
        <v>Y$17</v>
      </c>
      <c r="Z1800" s="179" t="str">
        <f t="shared" si="2611"/>
        <v>Z$17</v>
      </c>
      <c r="AA1800" s="179" t="str">
        <f t="shared" si="2611"/>
        <v>AA$17</v>
      </c>
      <c r="AB1800" s="179" t="str">
        <f t="shared" si="2611"/>
        <v>AB$17</v>
      </c>
      <c r="AC1800" s="179" t="str">
        <f t="shared" si="2611"/>
        <v>AC$17</v>
      </c>
      <c r="AD1800" s="179" t="str">
        <f t="shared" si="2611"/>
        <v>AD$17</v>
      </c>
      <c r="AE1800" s="179" t="str">
        <f t="shared" si="2611"/>
        <v>AE$17</v>
      </c>
      <c r="AF1800" s="179" t="str">
        <f t="shared" si="2611"/>
        <v>AF$17</v>
      </c>
      <c r="AG1800" s="179" t="str">
        <f t="shared" si="2611"/>
        <v>AG$17</v>
      </c>
      <c r="AH1800" s="179" t="str">
        <f t="shared" si="2611"/>
        <v>AH$17</v>
      </c>
      <c r="AI1800" s="179" t="str">
        <f t="shared" si="2611"/>
        <v>AI$17</v>
      </c>
      <c r="AJ1800" s="179" t="str">
        <f t="shared" si="2611"/>
        <v>AJ$17</v>
      </c>
      <c r="AK1800" s="179" t="str">
        <f t="shared" si="2611"/>
        <v>AK$17</v>
      </c>
      <c r="AL1800" s="179" t="str">
        <f t="shared" si="2611"/>
        <v>AL$17</v>
      </c>
      <c r="AM1800" s="179" t="str">
        <f t="shared" si="2611"/>
        <v>AM$17</v>
      </c>
      <c r="AN1800" s="179" t="str">
        <f t="shared" si="2611"/>
        <v>AN$17</v>
      </c>
      <c r="AO1800" s="179" t="str">
        <f t="shared" si="2611"/>
        <v>AO$17</v>
      </c>
      <c r="AP1800" s="179" t="str">
        <f t="shared" si="2611"/>
        <v>AP$17</v>
      </c>
      <c r="AQ1800" s="179" t="str">
        <f t="shared" si="2611"/>
        <v>AQ$17</v>
      </c>
      <c r="AR1800" s="179" t="str">
        <f t="shared" si="2611"/>
        <v>AR$17</v>
      </c>
      <c r="AS1800" s="179" t="str">
        <f t="shared" si="2611"/>
        <v>AS$17</v>
      </c>
      <c r="AT1800" s="179" t="str">
        <f t="shared" si="2611"/>
        <v>AT$17</v>
      </c>
      <c r="AU1800" s="179" t="str">
        <f t="shared" si="2611"/>
        <v>AU$17</v>
      </c>
      <c r="AV1800" s="179" t="str">
        <f t="shared" si="2611"/>
        <v>AV$17</v>
      </c>
      <c r="AW1800" s="179" t="str">
        <f t="shared" si="2611"/>
        <v>AW$17</v>
      </c>
      <c r="AX1800" s="179" t="str">
        <f t="shared" si="2611"/>
        <v>AX$17</v>
      </c>
      <c r="AY1800" s="179" t="str">
        <f t="shared" ref="AY1800:CD1800" si="2612">AY1787</f>
        <v>AY$17</v>
      </c>
      <c r="AZ1800" s="179" t="str">
        <f t="shared" si="2612"/>
        <v>AZ$17</v>
      </c>
      <c r="BA1800" s="179" t="str">
        <f t="shared" si="2612"/>
        <v>BA$17</v>
      </c>
      <c r="BB1800" s="179" t="str">
        <f t="shared" si="2612"/>
        <v>BB$17</v>
      </c>
      <c r="BC1800" s="179" t="str">
        <f t="shared" si="2612"/>
        <v>BC$17</v>
      </c>
      <c r="BD1800" s="179" t="str">
        <f t="shared" si="2612"/>
        <v>BD$17</v>
      </c>
      <c r="BE1800" s="179" t="str">
        <f t="shared" si="2612"/>
        <v>BE$17</v>
      </c>
      <c r="BF1800" s="179" t="str">
        <f t="shared" si="2612"/>
        <v>BF$17</v>
      </c>
      <c r="BG1800" s="179" t="str">
        <f t="shared" si="2612"/>
        <v>BG$17</v>
      </c>
      <c r="BH1800" s="179" t="str">
        <f t="shared" si="2612"/>
        <v>BH$17</v>
      </c>
      <c r="BI1800" s="179" t="str">
        <f t="shared" si="2612"/>
        <v>BI$17</v>
      </c>
      <c r="BJ1800" s="179" t="str">
        <f t="shared" si="2612"/>
        <v>BJ$17</v>
      </c>
      <c r="BK1800" s="179" t="str">
        <f t="shared" si="2612"/>
        <v>BK$17</v>
      </c>
      <c r="BL1800" s="179" t="str">
        <f t="shared" si="2612"/>
        <v>BL$17</v>
      </c>
      <c r="BM1800" s="179" t="str">
        <f t="shared" si="2612"/>
        <v>BM$17</v>
      </c>
      <c r="BN1800" s="179" t="str">
        <f t="shared" si="2612"/>
        <v>BN$17</v>
      </c>
      <c r="BO1800" s="179" t="str">
        <f t="shared" si="2612"/>
        <v>BO$17</v>
      </c>
      <c r="BP1800" s="179" t="str">
        <f t="shared" si="2612"/>
        <v>BP$17</v>
      </c>
      <c r="BQ1800" s="179" t="str">
        <f t="shared" si="2612"/>
        <v>BQ$17</v>
      </c>
      <c r="BR1800" s="179" t="str">
        <f t="shared" si="2612"/>
        <v>BR$17</v>
      </c>
      <c r="BS1800" s="179" t="str">
        <f t="shared" si="2612"/>
        <v>BS$17</v>
      </c>
      <c r="BT1800" s="179" t="str">
        <f t="shared" si="2612"/>
        <v>BT$17</v>
      </c>
      <c r="BU1800" s="179" t="str">
        <f t="shared" si="2612"/>
        <v>BU$17</v>
      </c>
      <c r="BV1800" s="179" t="str">
        <f t="shared" si="2612"/>
        <v>BV$17</v>
      </c>
      <c r="BW1800" s="179" t="str">
        <f t="shared" si="2612"/>
        <v>BW$17</v>
      </c>
      <c r="BX1800" s="179" t="str">
        <f t="shared" si="2612"/>
        <v>BX$17</v>
      </c>
      <c r="BY1800" s="179" t="str">
        <f t="shared" si="2612"/>
        <v>BY$17</v>
      </c>
      <c r="BZ1800" s="179" t="str">
        <f t="shared" si="2612"/>
        <v>BZ$17</v>
      </c>
      <c r="CA1800" s="179" t="str">
        <f t="shared" si="2612"/>
        <v>CA$17</v>
      </c>
      <c r="CB1800" s="179" t="str">
        <f t="shared" si="2612"/>
        <v>CB$17</v>
      </c>
      <c r="CC1800" s="179" t="str">
        <f t="shared" si="2612"/>
        <v>CC$17</v>
      </c>
      <c r="CD1800" s="179" t="str">
        <f t="shared" si="2612"/>
        <v>CD$17</v>
      </c>
      <c r="CE1800" s="179" t="str">
        <f t="shared" ref="CE1800:CL1800" si="2613">CE1787</f>
        <v>CE$17</v>
      </c>
      <c r="CF1800" s="179" t="str">
        <f t="shared" si="2613"/>
        <v>CF$17</v>
      </c>
      <c r="CG1800" s="179" t="str">
        <f t="shared" si="2613"/>
        <v>CG$17</v>
      </c>
      <c r="CH1800" s="179" t="str">
        <f t="shared" si="2613"/>
        <v>CH$17</v>
      </c>
      <c r="CI1800" s="179" t="str">
        <f t="shared" si="2613"/>
        <v>CI$17</v>
      </c>
      <c r="CJ1800" s="179" t="str">
        <f t="shared" si="2613"/>
        <v>CJ$17</v>
      </c>
      <c r="CK1800" s="179" t="str">
        <f t="shared" si="2613"/>
        <v>CK$17</v>
      </c>
      <c r="CL1800" s="179" t="str">
        <f t="shared" si="2613"/>
        <v>CL$17</v>
      </c>
      <c r="CN1800" s="60"/>
      <c r="CO1800" s="179" t="str">
        <f t="shared" ref="CO1800:DL1800" si="2614">CO1787</f>
        <v>CO$17</v>
      </c>
      <c r="CP1800" s="179" t="str">
        <f t="shared" si="2614"/>
        <v>CP$17</v>
      </c>
      <c r="CQ1800" s="179" t="str">
        <f t="shared" si="2614"/>
        <v>CQ$17</v>
      </c>
      <c r="CR1800" s="179" t="str">
        <f t="shared" si="2614"/>
        <v>CR$17</v>
      </c>
      <c r="CS1800" s="179" t="str">
        <f t="shared" si="2614"/>
        <v>CS$17</v>
      </c>
      <c r="CT1800" s="179" t="str">
        <f t="shared" si="2614"/>
        <v>CT$17</v>
      </c>
      <c r="CU1800" s="179" t="str">
        <f t="shared" si="2614"/>
        <v>CU$17</v>
      </c>
      <c r="CV1800" s="179" t="str">
        <f t="shared" si="2614"/>
        <v>CV$17</v>
      </c>
      <c r="CW1800" s="179" t="str">
        <f t="shared" si="2614"/>
        <v>CW$17</v>
      </c>
      <c r="CX1800" s="179" t="str">
        <f t="shared" si="2614"/>
        <v>CX$17</v>
      </c>
      <c r="CY1800" s="179" t="str">
        <f t="shared" si="2614"/>
        <v>CY$17</v>
      </c>
      <c r="CZ1800" s="179" t="str">
        <f t="shared" si="2614"/>
        <v>CZ$17</v>
      </c>
      <c r="DA1800" s="179" t="str">
        <f t="shared" si="2614"/>
        <v>DA$17</v>
      </c>
      <c r="DB1800" s="179" t="str">
        <f t="shared" si="2614"/>
        <v>DB$17</v>
      </c>
      <c r="DC1800" s="179" t="str">
        <f t="shared" si="2614"/>
        <v>DC$17</v>
      </c>
      <c r="DD1800" s="179" t="str">
        <f t="shared" si="2614"/>
        <v>DD$17</v>
      </c>
      <c r="DE1800" s="179" t="str">
        <f t="shared" si="2614"/>
        <v>DE$17</v>
      </c>
      <c r="DF1800" s="179" t="str">
        <f t="shared" si="2614"/>
        <v>DF$17</v>
      </c>
      <c r="DG1800" s="179" t="str">
        <f t="shared" si="2614"/>
        <v>DG$17</v>
      </c>
      <c r="DH1800" s="179" t="str">
        <f t="shared" si="2614"/>
        <v>DH$17</v>
      </c>
      <c r="DI1800" s="179" t="str">
        <f t="shared" si="2614"/>
        <v>DI$17</v>
      </c>
      <c r="DJ1800" s="179" t="str">
        <f t="shared" si="2614"/>
        <v>DJ$17</v>
      </c>
      <c r="DK1800" s="179" t="str">
        <f t="shared" si="2614"/>
        <v>DK$17</v>
      </c>
      <c r="DL1800" s="179" t="str">
        <f t="shared" si="2614"/>
        <v>DL$17</v>
      </c>
    </row>
    <row r="1801" spans="1:116" x14ac:dyDescent="0.4">
      <c r="B1801" t="s">
        <v>332</v>
      </c>
      <c r="D1801" t="s">
        <v>529</v>
      </c>
      <c r="E1801" s="8" t="str">
        <f t="shared" si="2553"/>
        <v>1801 FCCA-F</v>
      </c>
      <c r="G1801" s="191" t="str">
        <f>G1792</f>
        <v>Fixed constant current asset:</v>
      </c>
      <c r="H1801" s="12"/>
      <c r="I1801" s="60"/>
      <c r="J1801" s="60"/>
      <c r="K1801" s="15"/>
      <c r="L1801" s="15"/>
      <c r="M1801" s="15"/>
      <c r="N1801" s="15"/>
      <c r="O1801" s="15"/>
      <c r="P1801" s="15"/>
      <c r="R1801" s="15"/>
      <c r="S1801" s="179">
        <f t="shared" ref="S1801:AX1801" si="2615">S1788</f>
        <v>0</v>
      </c>
      <c r="T1801" s="179">
        <f t="shared" si="2615"/>
        <v>0</v>
      </c>
      <c r="U1801" s="179">
        <f t="shared" si="2615"/>
        <v>0</v>
      </c>
      <c r="V1801" s="179">
        <f t="shared" si="2615"/>
        <v>0</v>
      </c>
      <c r="W1801" s="179">
        <f t="shared" si="2615"/>
        <v>0</v>
      </c>
      <c r="X1801" s="179">
        <f t="shared" si="2615"/>
        <v>0</v>
      </c>
      <c r="Y1801" s="179">
        <f t="shared" si="2615"/>
        <v>0</v>
      </c>
      <c r="Z1801" s="179">
        <f t="shared" si="2615"/>
        <v>0</v>
      </c>
      <c r="AA1801" s="179">
        <f t="shared" si="2615"/>
        <v>0</v>
      </c>
      <c r="AB1801" s="179">
        <f t="shared" si="2615"/>
        <v>0</v>
      </c>
      <c r="AC1801" s="179">
        <f t="shared" si="2615"/>
        <v>0</v>
      </c>
      <c r="AD1801" s="179">
        <f t="shared" si="2615"/>
        <v>0</v>
      </c>
      <c r="AE1801" s="179">
        <f t="shared" si="2615"/>
        <v>0</v>
      </c>
      <c r="AF1801" s="179">
        <f t="shared" si="2615"/>
        <v>0</v>
      </c>
      <c r="AG1801" s="179">
        <f t="shared" si="2615"/>
        <v>0</v>
      </c>
      <c r="AH1801" s="179">
        <f t="shared" si="2615"/>
        <v>0</v>
      </c>
      <c r="AI1801" s="179">
        <f t="shared" si="2615"/>
        <v>0</v>
      </c>
      <c r="AJ1801" s="179">
        <f t="shared" si="2615"/>
        <v>0</v>
      </c>
      <c r="AK1801" s="179">
        <f t="shared" si="2615"/>
        <v>0</v>
      </c>
      <c r="AL1801" s="179">
        <f t="shared" si="2615"/>
        <v>0</v>
      </c>
      <c r="AM1801" s="179">
        <f t="shared" si="2615"/>
        <v>0</v>
      </c>
      <c r="AN1801" s="179">
        <f t="shared" si="2615"/>
        <v>0</v>
      </c>
      <c r="AO1801" s="179">
        <f t="shared" si="2615"/>
        <v>0</v>
      </c>
      <c r="AP1801" s="179">
        <f t="shared" si="2615"/>
        <v>0</v>
      </c>
      <c r="AQ1801" s="179">
        <f t="shared" si="2615"/>
        <v>0</v>
      </c>
      <c r="AR1801" s="179">
        <f t="shared" si="2615"/>
        <v>0</v>
      </c>
      <c r="AS1801" s="179">
        <f t="shared" si="2615"/>
        <v>0</v>
      </c>
      <c r="AT1801" s="179">
        <f t="shared" si="2615"/>
        <v>0</v>
      </c>
      <c r="AU1801" s="179">
        <f t="shared" si="2615"/>
        <v>0</v>
      </c>
      <c r="AV1801" s="179">
        <f t="shared" si="2615"/>
        <v>0</v>
      </c>
      <c r="AW1801" s="179">
        <f t="shared" si="2615"/>
        <v>0</v>
      </c>
      <c r="AX1801" s="179">
        <f t="shared" si="2615"/>
        <v>0</v>
      </c>
      <c r="AY1801" s="179">
        <f t="shared" ref="AY1801:CD1801" si="2616">AY1788</f>
        <v>0</v>
      </c>
      <c r="AZ1801" s="179">
        <f t="shared" si="2616"/>
        <v>0</v>
      </c>
      <c r="BA1801" s="179">
        <f t="shared" si="2616"/>
        <v>0</v>
      </c>
      <c r="BB1801" s="179">
        <f t="shared" si="2616"/>
        <v>0</v>
      </c>
      <c r="BC1801" s="179">
        <f t="shared" si="2616"/>
        <v>0</v>
      </c>
      <c r="BD1801" s="179">
        <f t="shared" si="2616"/>
        <v>0</v>
      </c>
      <c r="BE1801" s="179">
        <f t="shared" si="2616"/>
        <v>0</v>
      </c>
      <c r="BF1801" s="179">
        <f t="shared" si="2616"/>
        <v>0</v>
      </c>
      <c r="BG1801" s="179">
        <f t="shared" si="2616"/>
        <v>0</v>
      </c>
      <c r="BH1801" s="179">
        <f t="shared" si="2616"/>
        <v>0</v>
      </c>
      <c r="BI1801" s="179">
        <f t="shared" si="2616"/>
        <v>0</v>
      </c>
      <c r="BJ1801" s="179">
        <f t="shared" si="2616"/>
        <v>0</v>
      </c>
      <c r="BK1801" s="179">
        <f t="shared" si="2616"/>
        <v>0</v>
      </c>
      <c r="BL1801" s="179">
        <f t="shared" si="2616"/>
        <v>0</v>
      </c>
      <c r="BM1801" s="179">
        <f t="shared" si="2616"/>
        <v>0</v>
      </c>
      <c r="BN1801" s="179">
        <f t="shared" si="2616"/>
        <v>0</v>
      </c>
      <c r="BO1801" s="179">
        <f t="shared" si="2616"/>
        <v>0</v>
      </c>
      <c r="BP1801" s="179">
        <f t="shared" si="2616"/>
        <v>0</v>
      </c>
      <c r="BQ1801" s="179">
        <f t="shared" si="2616"/>
        <v>0</v>
      </c>
      <c r="BR1801" s="179">
        <f t="shared" si="2616"/>
        <v>0</v>
      </c>
      <c r="BS1801" s="179">
        <f t="shared" si="2616"/>
        <v>0</v>
      </c>
      <c r="BT1801" s="179">
        <f t="shared" si="2616"/>
        <v>0</v>
      </c>
      <c r="BU1801" s="179">
        <f t="shared" si="2616"/>
        <v>0</v>
      </c>
      <c r="BV1801" s="179">
        <f t="shared" si="2616"/>
        <v>0</v>
      </c>
      <c r="BW1801" s="179">
        <f t="shared" si="2616"/>
        <v>0</v>
      </c>
      <c r="BX1801" s="179">
        <f t="shared" si="2616"/>
        <v>0</v>
      </c>
      <c r="BY1801" s="179">
        <f t="shared" si="2616"/>
        <v>0</v>
      </c>
      <c r="BZ1801" s="179">
        <f t="shared" si="2616"/>
        <v>0</v>
      </c>
      <c r="CA1801" s="179">
        <f t="shared" si="2616"/>
        <v>0</v>
      </c>
      <c r="CB1801" s="179">
        <f t="shared" si="2616"/>
        <v>0</v>
      </c>
      <c r="CC1801" s="179">
        <f t="shared" si="2616"/>
        <v>0</v>
      </c>
      <c r="CD1801" s="179">
        <f t="shared" si="2616"/>
        <v>0</v>
      </c>
      <c r="CE1801" s="179">
        <f t="shared" ref="CE1801:CL1801" si="2617">CE1788</f>
        <v>0</v>
      </c>
      <c r="CF1801" s="179">
        <f t="shared" si="2617"/>
        <v>0</v>
      </c>
      <c r="CG1801" s="179">
        <f t="shared" si="2617"/>
        <v>0</v>
      </c>
      <c r="CH1801" s="179">
        <f t="shared" si="2617"/>
        <v>0</v>
      </c>
      <c r="CI1801" s="179">
        <f t="shared" si="2617"/>
        <v>0</v>
      </c>
      <c r="CJ1801" s="179">
        <f t="shared" si="2617"/>
        <v>0</v>
      </c>
      <c r="CK1801" s="179">
        <f t="shared" si="2617"/>
        <v>0</v>
      </c>
      <c r="CL1801" s="179">
        <f t="shared" si="2617"/>
        <v>0</v>
      </c>
      <c r="CN1801" s="60"/>
      <c r="CO1801" s="179">
        <f t="shared" ref="CO1801:DL1801" si="2618">CO1788</f>
        <v>0</v>
      </c>
      <c r="CP1801" s="179">
        <f t="shared" si="2618"/>
        <v>0</v>
      </c>
      <c r="CQ1801" s="179">
        <f t="shared" si="2618"/>
        <v>0</v>
      </c>
      <c r="CR1801" s="179">
        <f t="shared" si="2618"/>
        <v>0</v>
      </c>
      <c r="CS1801" s="179">
        <f t="shared" si="2618"/>
        <v>0</v>
      </c>
      <c r="CT1801" s="179">
        <f t="shared" si="2618"/>
        <v>0</v>
      </c>
      <c r="CU1801" s="179">
        <f t="shared" si="2618"/>
        <v>0</v>
      </c>
      <c r="CV1801" s="179">
        <f t="shared" si="2618"/>
        <v>0</v>
      </c>
      <c r="CW1801" s="179">
        <f t="shared" si="2618"/>
        <v>0</v>
      </c>
      <c r="CX1801" s="179">
        <f t="shared" si="2618"/>
        <v>0</v>
      </c>
      <c r="CY1801" s="179">
        <f t="shared" si="2618"/>
        <v>0</v>
      </c>
      <c r="CZ1801" s="179">
        <f t="shared" si="2618"/>
        <v>0</v>
      </c>
      <c r="DA1801" s="179">
        <f t="shared" si="2618"/>
        <v>0</v>
      </c>
      <c r="DB1801" s="179">
        <f t="shared" si="2618"/>
        <v>0</v>
      </c>
      <c r="DC1801" s="179">
        <f t="shared" si="2618"/>
        <v>0</v>
      </c>
      <c r="DD1801" s="179">
        <f t="shared" si="2618"/>
        <v>0</v>
      </c>
      <c r="DE1801" s="179">
        <f t="shared" si="2618"/>
        <v>0</v>
      </c>
      <c r="DF1801" s="179">
        <f t="shared" si="2618"/>
        <v>0</v>
      </c>
      <c r="DG1801" s="179">
        <f t="shared" si="2618"/>
        <v>0</v>
      </c>
      <c r="DH1801" s="179">
        <f t="shared" si="2618"/>
        <v>0</v>
      </c>
      <c r="DI1801" s="179">
        <f t="shared" si="2618"/>
        <v>0</v>
      </c>
      <c r="DJ1801" s="179">
        <f t="shared" si="2618"/>
        <v>0</v>
      </c>
      <c r="DK1801" s="179">
        <f t="shared" si="2618"/>
        <v>0</v>
      </c>
      <c r="DL1801" s="179">
        <f t="shared" si="2618"/>
        <v>0</v>
      </c>
    </row>
    <row r="1802" spans="1:116" x14ac:dyDescent="0.4">
      <c r="B1802" t="s">
        <v>332</v>
      </c>
      <c r="D1802" t="s">
        <v>529</v>
      </c>
      <c r="E1802" s="8" t="str">
        <f t="shared" ref="E1802" si="2619">ROW()&amp;" "&amp;D1802</f>
        <v>1802 FCCA-F</v>
      </c>
      <c r="G1802" s="241" t="str">
        <f>IFERROR(SUBSTITUTE(TRIM(MID(G1792, SEARCH("-", G1792) + 1, LEN(G1792))),":",""),"no unit")</f>
        <v>no unit</v>
      </c>
      <c r="H1802" s="12"/>
      <c r="I1802" s="60"/>
      <c r="J1802" s="60"/>
      <c r="K1802" s="15"/>
      <c r="L1802" s="15"/>
      <c r="M1802" s="15"/>
      <c r="N1802" s="15"/>
      <c r="O1802" s="15"/>
      <c r="P1802" s="15"/>
      <c r="R1802" s="15"/>
      <c r="S1802" s="179"/>
      <c r="T1802" s="179"/>
      <c r="U1802" s="179"/>
      <c r="V1802" s="179"/>
      <c r="W1802" s="179"/>
      <c r="X1802" s="179"/>
      <c r="Y1802" s="179"/>
      <c r="Z1802" s="179"/>
      <c r="AA1802" s="179"/>
      <c r="AB1802" s="179"/>
      <c r="AC1802" s="179"/>
      <c r="AD1802" s="179"/>
      <c r="AE1802" s="179"/>
      <c r="AF1802" s="179"/>
      <c r="AG1802" s="179"/>
      <c r="AH1802" s="179"/>
      <c r="AI1802" s="179"/>
      <c r="AJ1802" s="179"/>
      <c r="AK1802" s="179"/>
      <c r="AL1802" s="179"/>
      <c r="AM1802" s="179"/>
      <c r="AN1802" s="179"/>
      <c r="AO1802" s="179"/>
      <c r="AP1802" s="179"/>
      <c r="AQ1802" s="179"/>
      <c r="AR1802" s="179"/>
      <c r="AS1802" s="179"/>
      <c r="AT1802" s="179"/>
      <c r="AU1802" s="179"/>
      <c r="AV1802" s="179"/>
      <c r="AW1802" s="179"/>
      <c r="AX1802" s="179"/>
      <c r="AY1802" s="179"/>
      <c r="AZ1802" s="179"/>
      <c r="BA1802" s="179"/>
      <c r="BB1802" s="179"/>
      <c r="BC1802" s="179"/>
      <c r="BD1802" s="179"/>
      <c r="BE1802" s="179"/>
      <c r="BF1802" s="179"/>
      <c r="BG1802" s="179"/>
      <c r="BH1802" s="179"/>
      <c r="BI1802" s="179"/>
      <c r="BJ1802" s="179"/>
      <c r="BK1802" s="179"/>
      <c r="BL1802" s="179"/>
      <c r="BM1802" s="179"/>
      <c r="BN1802" s="179"/>
      <c r="BO1802" s="179"/>
      <c r="BP1802" s="179"/>
      <c r="BQ1802" s="179"/>
      <c r="BR1802" s="179"/>
      <c r="BS1802" s="179"/>
      <c r="BT1802" s="179"/>
      <c r="BU1802" s="179"/>
      <c r="BV1802" s="179"/>
      <c r="BW1802" s="179"/>
      <c r="BX1802" s="179"/>
      <c r="BY1802" s="179"/>
      <c r="BZ1802" s="179"/>
      <c r="CA1802" s="179"/>
      <c r="CB1802" s="179"/>
      <c r="CC1802" s="179"/>
      <c r="CD1802" s="179"/>
      <c r="CE1802" s="179"/>
      <c r="CF1802" s="179"/>
      <c r="CG1802" s="179"/>
      <c r="CH1802" s="179"/>
      <c r="CI1802" s="179"/>
      <c r="CJ1802" s="179"/>
      <c r="CK1802" s="179"/>
      <c r="CL1802" s="179"/>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4">
      <c r="B1803" t="s">
        <v>332</v>
      </c>
      <c r="D1803" t="s">
        <v>529</v>
      </c>
      <c r="E1803" s="8" t="str">
        <f>ROW()&amp;" "&amp;D1803</f>
        <v>1803 FCCA-F</v>
      </c>
      <c r="G1803" s="136" t="str">
        <f>G1790</f>
        <v>Secondary revenue driver</v>
      </c>
      <c r="H1803" s="12"/>
      <c r="I1803" s="60"/>
      <c r="J1803" s="60"/>
      <c r="K1803" s="15"/>
      <c r="L1803" s="15"/>
      <c r="M1803" s="15"/>
      <c r="N1803" s="15"/>
      <c r="O1803" s="15"/>
      <c r="P1803" s="15"/>
      <c r="R1803" s="15"/>
      <c r="S1803" s="4" t="str">
        <f t="shared" ref="S1803:AX1803" si="2620">ADDRESS(ROW(S1793),COLUMN(S1793),2)</f>
        <v>S$1793</v>
      </c>
      <c r="T1803" s="4" t="str">
        <f t="shared" si="2620"/>
        <v>T$1793</v>
      </c>
      <c r="U1803" s="4" t="str">
        <f t="shared" si="2620"/>
        <v>U$1793</v>
      </c>
      <c r="V1803" s="4" t="str">
        <f t="shared" si="2620"/>
        <v>V$1793</v>
      </c>
      <c r="W1803" s="4" t="str">
        <f t="shared" si="2620"/>
        <v>W$1793</v>
      </c>
      <c r="X1803" s="4" t="str">
        <f t="shared" si="2620"/>
        <v>X$1793</v>
      </c>
      <c r="Y1803" s="4" t="str">
        <f t="shared" si="2620"/>
        <v>Y$1793</v>
      </c>
      <c r="Z1803" s="4" t="str">
        <f t="shared" si="2620"/>
        <v>Z$1793</v>
      </c>
      <c r="AA1803" s="4" t="str">
        <f t="shared" si="2620"/>
        <v>AA$1793</v>
      </c>
      <c r="AB1803" s="4" t="str">
        <f t="shared" si="2620"/>
        <v>AB$1793</v>
      </c>
      <c r="AC1803" s="4" t="str">
        <f t="shared" si="2620"/>
        <v>AC$1793</v>
      </c>
      <c r="AD1803" s="4" t="str">
        <f t="shared" si="2620"/>
        <v>AD$1793</v>
      </c>
      <c r="AE1803" s="4" t="str">
        <f t="shared" si="2620"/>
        <v>AE$1793</v>
      </c>
      <c r="AF1803" s="4" t="str">
        <f t="shared" si="2620"/>
        <v>AF$1793</v>
      </c>
      <c r="AG1803" s="4" t="str">
        <f t="shared" si="2620"/>
        <v>AG$1793</v>
      </c>
      <c r="AH1803" s="4" t="str">
        <f t="shared" si="2620"/>
        <v>AH$1793</v>
      </c>
      <c r="AI1803" s="4" t="str">
        <f t="shared" si="2620"/>
        <v>AI$1793</v>
      </c>
      <c r="AJ1803" s="4" t="str">
        <f t="shared" si="2620"/>
        <v>AJ$1793</v>
      </c>
      <c r="AK1803" s="4" t="str">
        <f t="shared" si="2620"/>
        <v>AK$1793</v>
      </c>
      <c r="AL1803" s="4" t="str">
        <f t="shared" si="2620"/>
        <v>AL$1793</v>
      </c>
      <c r="AM1803" s="4" t="str">
        <f t="shared" si="2620"/>
        <v>AM$1793</v>
      </c>
      <c r="AN1803" s="4" t="str">
        <f t="shared" si="2620"/>
        <v>AN$1793</v>
      </c>
      <c r="AO1803" s="4" t="str">
        <f t="shared" si="2620"/>
        <v>AO$1793</v>
      </c>
      <c r="AP1803" s="4" t="str">
        <f t="shared" si="2620"/>
        <v>AP$1793</v>
      </c>
      <c r="AQ1803" s="4" t="str">
        <f t="shared" si="2620"/>
        <v>AQ$1793</v>
      </c>
      <c r="AR1803" s="4" t="str">
        <f t="shared" si="2620"/>
        <v>AR$1793</v>
      </c>
      <c r="AS1803" s="4" t="str">
        <f t="shared" si="2620"/>
        <v>AS$1793</v>
      </c>
      <c r="AT1803" s="4" t="str">
        <f t="shared" si="2620"/>
        <v>AT$1793</v>
      </c>
      <c r="AU1803" s="4" t="str">
        <f t="shared" si="2620"/>
        <v>AU$1793</v>
      </c>
      <c r="AV1803" s="4" t="str">
        <f t="shared" si="2620"/>
        <v>AV$1793</v>
      </c>
      <c r="AW1803" s="4" t="str">
        <f t="shared" si="2620"/>
        <v>AW$1793</v>
      </c>
      <c r="AX1803" s="4" t="str">
        <f t="shared" si="2620"/>
        <v>AX$1793</v>
      </c>
      <c r="AY1803" s="4" t="str">
        <f t="shared" ref="AY1803:CD1803" si="2621">ADDRESS(ROW(AY1793),COLUMN(AY1793),2)</f>
        <v>AY$1793</v>
      </c>
      <c r="AZ1803" s="4" t="str">
        <f t="shared" si="2621"/>
        <v>AZ$1793</v>
      </c>
      <c r="BA1803" s="4" t="str">
        <f t="shared" si="2621"/>
        <v>BA$1793</v>
      </c>
      <c r="BB1803" s="4" t="str">
        <f t="shared" si="2621"/>
        <v>BB$1793</v>
      </c>
      <c r="BC1803" s="4" t="str">
        <f t="shared" si="2621"/>
        <v>BC$1793</v>
      </c>
      <c r="BD1803" s="4" t="str">
        <f t="shared" si="2621"/>
        <v>BD$1793</v>
      </c>
      <c r="BE1803" s="4" t="str">
        <f t="shared" si="2621"/>
        <v>BE$1793</v>
      </c>
      <c r="BF1803" s="4" t="str">
        <f t="shared" si="2621"/>
        <v>BF$1793</v>
      </c>
      <c r="BG1803" s="4" t="str">
        <f t="shared" si="2621"/>
        <v>BG$1793</v>
      </c>
      <c r="BH1803" s="4" t="str">
        <f t="shared" si="2621"/>
        <v>BH$1793</v>
      </c>
      <c r="BI1803" s="4" t="str">
        <f t="shared" si="2621"/>
        <v>BI$1793</v>
      </c>
      <c r="BJ1803" s="4" t="str">
        <f t="shared" si="2621"/>
        <v>BJ$1793</v>
      </c>
      <c r="BK1803" s="4" t="str">
        <f t="shared" si="2621"/>
        <v>BK$1793</v>
      </c>
      <c r="BL1803" s="4" t="str">
        <f t="shared" si="2621"/>
        <v>BL$1793</v>
      </c>
      <c r="BM1803" s="4" t="str">
        <f t="shared" si="2621"/>
        <v>BM$1793</v>
      </c>
      <c r="BN1803" s="4" t="str">
        <f t="shared" si="2621"/>
        <v>BN$1793</v>
      </c>
      <c r="BO1803" s="4" t="str">
        <f t="shared" si="2621"/>
        <v>BO$1793</v>
      </c>
      <c r="BP1803" s="4" t="str">
        <f t="shared" si="2621"/>
        <v>BP$1793</v>
      </c>
      <c r="BQ1803" s="4" t="str">
        <f t="shared" si="2621"/>
        <v>BQ$1793</v>
      </c>
      <c r="BR1803" s="4" t="str">
        <f t="shared" si="2621"/>
        <v>BR$1793</v>
      </c>
      <c r="BS1803" s="4" t="str">
        <f t="shared" si="2621"/>
        <v>BS$1793</v>
      </c>
      <c r="BT1803" s="4" t="str">
        <f t="shared" si="2621"/>
        <v>BT$1793</v>
      </c>
      <c r="BU1803" s="4" t="str">
        <f t="shared" si="2621"/>
        <v>BU$1793</v>
      </c>
      <c r="BV1803" s="4" t="str">
        <f t="shared" si="2621"/>
        <v>BV$1793</v>
      </c>
      <c r="BW1803" s="4" t="str">
        <f t="shared" si="2621"/>
        <v>BW$1793</v>
      </c>
      <c r="BX1803" s="4" t="str">
        <f t="shared" si="2621"/>
        <v>BX$1793</v>
      </c>
      <c r="BY1803" s="4" t="str">
        <f t="shared" si="2621"/>
        <v>BY$1793</v>
      </c>
      <c r="BZ1803" s="4" t="str">
        <f t="shared" si="2621"/>
        <v>BZ$1793</v>
      </c>
      <c r="CA1803" s="4" t="str">
        <f t="shared" si="2621"/>
        <v>CA$1793</v>
      </c>
      <c r="CB1803" s="4" t="str">
        <f t="shared" si="2621"/>
        <v>CB$1793</v>
      </c>
      <c r="CC1803" s="4" t="str">
        <f t="shared" si="2621"/>
        <v>CC$1793</v>
      </c>
      <c r="CD1803" s="4" t="str">
        <f t="shared" si="2621"/>
        <v>CD$1793</v>
      </c>
      <c r="CE1803" s="4" t="str">
        <f t="shared" ref="CE1803:CL1803" si="2622">ADDRESS(ROW(CE1793),COLUMN(CE1793),2)</f>
        <v>CE$1793</v>
      </c>
      <c r="CF1803" s="4" t="str">
        <f t="shared" si="2622"/>
        <v>CF$1793</v>
      </c>
      <c r="CG1803" s="4" t="str">
        <f t="shared" si="2622"/>
        <v>CG$1793</v>
      </c>
      <c r="CH1803" s="4" t="str">
        <f t="shared" si="2622"/>
        <v>CH$1793</v>
      </c>
      <c r="CI1803" s="4" t="str">
        <f t="shared" si="2622"/>
        <v>CI$1793</v>
      </c>
      <c r="CJ1803" s="4" t="str">
        <f t="shared" si="2622"/>
        <v>CJ$1793</v>
      </c>
      <c r="CK1803" s="4" t="str">
        <f t="shared" si="2622"/>
        <v>CK$1793</v>
      </c>
      <c r="CL1803" s="4" t="str">
        <f t="shared" si="2622"/>
        <v>CL$1793</v>
      </c>
      <c r="CN1803" s="60"/>
      <c r="CO1803" s="4" t="str">
        <f t="shared" ref="CO1803:DL1803" si="2623">ADDRESS(ROW(CO1793),COLUMN(CO1793),2)</f>
        <v>CO$1793</v>
      </c>
      <c r="CP1803" s="4" t="str">
        <f t="shared" si="2623"/>
        <v>CP$1793</v>
      </c>
      <c r="CQ1803" s="4" t="str">
        <f t="shared" si="2623"/>
        <v>CQ$1793</v>
      </c>
      <c r="CR1803" s="4" t="str">
        <f t="shared" si="2623"/>
        <v>CR$1793</v>
      </c>
      <c r="CS1803" s="4" t="str">
        <f t="shared" si="2623"/>
        <v>CS$1793</v>
      </c>
      <c r="CT1803" s="4" t="str">
        <f t="shared" si="2623"/>
        <v>CT$1793</v>
      </c>
      <c r="CU1803" s="4" t="str">
        <f t="shared" si="2623"/>
        <v>CU$1793</v>
      </c>
      <c r="CV1803" s="4" t="str">
        <f t="shared" si="2623"/>
        <v>CV$1793</v>
      </c>
      <c r="CW1803" s="4" t="str">
        <f t="shared" si="2623"/>
        <v>CW$1793</v>
      </c>
      <c r="CX1803" s="4" t="str">
        <f t="shared" si="2623"/>
        <v>CX$1793</v>
      </c>
      <c r="CY1803" s="4" t="str">
        <f t="shared" si="2623"/>
        <v>CY$1793</v>
      </c>
      <c r="CZ1803" s="4" t="str">
        <f t="shared" si="2623"/>
        <v>CZ$1793</v>
      </c>
      <c r="DA1803" s="4" t="str">
        <f t="shared" si="2623"/>
        <v>DA$1793</v>
      </c>
      <c r="DB1803" s="4" t="str">
        <f t="shared" si="2623"/>
        <v>DB$1793</v>
      </c>
      <c r="DC1803" s="4" t="str">
        <f t="shared" si="2623"/>
        <v>DC$1793</v>
      </c>
      <c r="DD1803" s="4" t="str">
        <f t="shared" si="2623"/>
        <v>DD$1793</v>
      </c>
      <c r="DE1803" s="4" t="str">
        <f t="shared" si="2623"/>
        <v>DE$1793</v>
      </c>
      <c r="DF1803" s="4" t="str">
        <f t="shared" si="2623"/>
        <v>DF$1793</v>
      </c>
      <c r="DG1803" s="4" t="str">
        <f t="shared" si="2623"/>
        <v>DG$1793</v>
      </c>
      <c r="DH1803" s="4" t="str">
        <f t="shared" si="2623"/>
        <v>DH$1793</v>
      </c>
      <c r="DI1803" s="4" t="str">
        <f t="shared" si="2623"/>
        <v>DI$1793</v>
      </c>
      <c r="DJ1803" s="4" t="str">
        <f t="shared" si="2623"/>
        <v>DJ$1793</v>
      </c>
      <c r="DK1803" s="4" t="str">
        <f t="shared" si="2623"/>
        <v>DK$1793</v>
      </c>
      <c r="DL1803" s="4" t="str">
        <f t="shared" si="2623"/>
        <v>DL$1793</v>
      </c>
    </row>
    <row r="1804" spans="1:116" x14ac:dyDescent="0.4">
      <c r="B1804" t="s">
        <v>332</v>
      </c>
      <c r="D1804" t="s">
        <v>529</v>
      </c>
      <c r="E1804" s="8" t="str">
        <f>ROW()&amp;" "&amp;D1804</f>
        <v>1804 FCCA-F</v>
      </c>
      <c r="G1804" s="136" t="str">
        <f>G1791</f>
        <v>Secondary volume driver</v>
      </c>
      <c r="H1804" s="12"/>
      <c r="I1804" s="60"/>
      <c r="J1804" s="60"/>
      <c r="K1804" s="15"/>
      <c r="L1804" s="15"/>
      <c r="M1804" s="15"/>
      <c r="N1804" s="15"/>
      <c r="O1804" s="15"/>
      <c r="P1804" s="15"/>
      <c r="R1804" s="15"/>
      <c r="S1804" s="179" t="str">
        <f t="shared" ref="S1804:AX1804" si="2624">S1791</f>
        <v>S$19</v>
      </c>
      <c r="T1804" s="179" t="str">
        <f t="shared" si="2624"/>
        <v>T$19</v>
      </c>
      <c r="U1804" s="179" t="str">
        <f t="shared" si="2624"/>
        <v>U$19</v>
      </c>
      <c r="V1804" s="179" t="str">
        <f t="shared" si="2624"/>
        <v>V$19</v>
      </c>
      <c r="W1804" s="179" t="str">
        <f t="shared" si="2624"/>
        <v>W$19</v>
      </c>
      <c r="X1804" s="179" t="str">
        <f t="shared" si="2624"/>
        <v>X$19</v>
      </c>
      <c r="Y1804" s="179" t="str">
        <f t="shared" si="2624"/>
        <v>Y$19</v>
      </c>
      <c r="Z1804" s="179" t="str">
        <f t="shared" si="2624"/>
        <v>Z$19</v>
      </c>
      <c r="AA1804" s="179" t="str">
        <f t="shared" si="2624"/>
        <v>AA$19</v>
      </c>
      <c r="AB1804" s="179" t="str">
        <f t="shared" si="2624"/>
        <v>AB$19</v>
      </c>
      <c r="AC1804" s="179" t="str">
        <f t="shared" si="2624"/>
        <v>AC$19</v>
      </c>
      <c r="AD1804" s="179" t="str">
        <f t="shared" si="2624"/>
        <v>AD$19</v>
      </c>
      <c r="AE1804" s="179" t="str">
        <f t="shared" si="2624"/>
        <v>AE$19</v>
      </c>
      <c r="AF1804" s="179" t="str">
        <f t="shared" si="2624"/>
        <v>AF$19</v>
      </c>
      <c r="AG1804" s="179" t="str">
        <f t="shared" si="2624"/>
        <v>AG$19</v>
      </c>
      <c r="AH1804" s="179" t="str">
        <f t="shared" si="2624"/>
        <v>AH$19</v>
      </c>
      <c r="AI1804" s="179" t="str">
        <f t="shared" si="2624"/>
        <v>AI$19</v>
      </c>
      <c r="AJ1804" s="179" t="str">
        <f t="shared" si="2624"/>
        <v>AJ$19</v>
      </c>
      <c r="AK1804" s="179" t="str">
        <f t="shared" si="2624"/>
        <v>AK$19</v>
      </c>
      <c r="AL1804" s="179" t="str">
        <f t="shared" si="2624"/>
        <v>AL$19</v>
      </c>
      <c r="AM1804" s="179" t="str">
        <f t="shared" si="2624"/>
        <v>AM$19</v>
      </c>
      <c r="AN1804" s="179" t="str">
        <f t="shared" si="2624"/>
        <v>AN$19</v>
      </c>
      <c r="AO1804" s="179" t="str">
        <f t="shared" si="2624"/>
        <v>AO$19</v>
      </c>
      <c r="AP1804" s="179" t="str">
        <f t="shared" si="2624"/>
        <v>AP$19</v>
      </c>
      <c r="AQ1804" s="179" t="str">
        <f t="shared" si="2624"/>
        <v>AQ$19</v>
      </c>
      <c r="AR1804" s="179" t="str">
        <f t="shared" si="2624"/>
        <v>AR$19</v>
      </c>
      <c r="AS1804" s="179" t="str">
        <f t="shared" si="2624"/>
        <v>AS$19</v>
      </c>
      <c r="AT1804" s="179" t="str">
        <f t="shared" si="2624"/>
        <v>AT$19</v>
      </c>
      <c r="AU1804" s="179" t="str">
        <f t="shared" si="2624"/>
        <v>AU$19</v>
      </c>
      <c r="AV1804" s="179" t="str">
        <f t="shared" si="2624"/>
        <v>AV$19</v>
      </c>
      <c r="AW1804" s="179" t="str">
        <f t="shared" si="2624"/>
        <v>AW$19</v>
      </c>
      <c r="AX1804" s="179" t="str">
        <f t="shared" si="2624"/>
        <v>AX$19</v>
      </c>
      <c r="AY1804" s="179" t="str">
        <f t="shared" ref="AY1804:CD1804" si="2625">AY1791</f>
        <v>AY$19</v>
      </c>
      <c r="AZ1804" s="179" t="str">
        <f t="shared" si="2625"/>
        <v>AZ$19</v>
      </c>
      <c r="BA1804" s="179" t="str">
        <f t="shared" si="2625"/>
        <v>BA$19</v>
      </c>
      <c r="BB1804" s="179" t="str">
        <f t="shared" si="2625"/>
        <v>BB$19</v>
      </c>
      <c r="BC1804" s="179" t="str">
        <f t="shared" si="2625"/>
        <v>BC$19</v>
      </c>
      <c r="BD1804" s="179" t="str">
        <f t="shared" si="2625"/>
        <v>BD$19</v>
      </c>
      <c r="BE1804" s="179" t="str">
        <f t="shared" si="2625"/>
        <v>BE$19</v>
      </c>
      <c r="BF1804" s="179" t="str">
        <f t="shared" si="2625"/>
        <v>BF$19</v>
      </c>
      <c r="BG1804" s="179" t="str">
        <f t="shared" si="2625"/>
        <v>BG$19</v>
      </c>
      <c r="BH1804" s="179" t="str">
        <f t="shared" si="2625"/>
        <v>BH$19</v>
      </c>
      <c r="BI1804" s="179" t="str">
        <f t="shared" si="2625"/>
        <v>BI$19</v>
      </c>
      <c r="BJ1804" s="179" t="str">
        <f t="shared" si="2625"/>
        <v>BJ$19</v>
      </c>
      <c r="BK1804" s="179" t="str">
        <f t="shared" si="2625"/>
        <v>BK$19</v>
      </c>
      <c r="BL1804" s="179" t="str">
        <f t="shared" si="2625"/>
        <v>BL$19</v>
      </c>
      <c r="BM1804" s="179" t="str">
        <f t="shared" si="2625"/>
        <v>BM$19</v>
      </c>
      <c r="BN1804" s="179" t="str">
        <f t="shared" si="2625"/>
        <v>BN$19</v>
      </c>
      <c r="BO1804" s="179" t="str">
        <f t="shared" si="2625"/>
        <v>BO$19</v>
      </c>
      <c r="BP1804" s="179" t="str">
        <f t="shared" si="2625"/>
        <v>BP$19</v>
      </c>
      <c r="BQ1804" s="179" t="str">
        <f t="shared" si="2625"/>
        <v>BQ$19</v>
      </c>
      <c r="BR1804" s="179" t="str">
        <f t="shared" si="2625"/>
        <v>BR$19</v>
      </c>
      <c r="BS1804" s="179" t="str">
        <f t="shared" si="2625"/>
        <v>BS$19</v>
      </c>
      <c r="BT1804" s="179" t="str">
        <f t="shared" si="2625"/>
        <v>BT$19</v>
      </c>
      <c r="BU1804" s="179" t="str">
        <f t="shared" si="2625"/>
        <v>BU$19</v>
      </c>
      <c r="BV1804" s="179" t="str">
        <f t="shared" si="2625"/>
        <v>BV$19</v>
      </c>
      <c r="BW1804" s="179" t="str">
        <f t="shared" si="2625"/>
        <v>BW$19</v>
      </c>
      <c r="BX1804" s="179" t="str">
        <f t="shared" si="2625"/>
        <v>BX$19</v>
      </c>
      <c r="BY1804" s="179" t="str">
        <f t="shared" si="2625"/>
        <v>BY$19</v>
      </c>
      <c r="BZ1804" s="179" t="str">
        <f t="shared" si="2625"/>
        <v>BZ$19</v>
      </c>
      <c r="CA1804" s="179" t="str">
        <f t="shared" si="2625"/>
        <v>CA$19</v>
      </c>
      <c r="CB1804" s="179" t="str">
        <f t="shared" si="2625"/>
        <v>CB$19</v>
      </c>
      <c r="CC1804" s="179" t="str">
        <f t="shared" si="2625"/>
        <v>CC$19</v>
      </c>
      <c r="CD1804" s="179" t="str">
        <f t="shared" si="2625"/>
        <v>CD$19</v>
      </c>
      <c r="CE1804" s="179" t="str">
        <f t="shared" ref="CE1804:CL1804" si="2626">CE1791</f>
        <v>CE$19</v>
      </c>
      <c r="CF1804" s="179" t="str">
        <f t="shared" si="2626"/>
        <v>CF$19</v>
      </c>
      <c r="CG1804" s="179" t="str">
        <f t="shared" si="2626"/>
        <v>CG$19</v>
      </c>
      <c r="CH1804" s="179" t="str">
        <f t="shared" si="2626"/>
        <v>CH$19</v>
      </c>
      <c r="CI1804" s="179" t="str">
        <f t="shared" si="2626"/>
        <v>CI$19</v>
      </c>
      <c r="CJ1804" s="179" t="str">
        <f t="shared" si="2626"/>
        <v>CJ$19</v>
      </c>
      <c r="CK1804" s="179" t="str">
        <f t="shared" si="2626"/>
        <v>CK$19</v>
      </c>
      <c r="CL1804" s="179" t="str">
        <f t="shared" si="2626"/>
        <v>CL$19</v>
      </c>
      <c r="CN1804" s="60"/>
      <c r="CO1804" s="179" t="str">
        <f t="shared" ref="CO1804:DL1804" si="2627">CO1791</f>
        <v>CO$19</v>
      </c>
      <c r="CP1804" s="179" t="str">
        <f t="shared" si="2627"/>
        <v>CP$19</v>
      </c>
      <c r="CQ1804" s="179" t="str">
        <f t="shared" si="2627"/>
        <v>CQ$19</v>
      </c>
      <c r="CR1804" s="179" t="str">
        <f t="shared" si="2627"/>
        <v>CR$19</v>
      </c>
      <c r="CS1804" s="179" t="str">
        <f t="shared" si="2627"/>
        <v>CS$19</v>
      </c>
      <c r="CT1804" s="179" t="str">
        <f t="shared" si="2627"/>
        <v>CT$19</v>
      </c>
      <c r="CU1804" s="179" t="str">
        <f t="shared" si="2627"/>
        <v>CU$19</v>
      </c>
      <c r="CV1804" s="179" t="str">
        <f t="shared" si="2627"/>
        <v>CV$19</v>
      </c>
      <c r="CW1804" s="179" t="str">
        <f t="shared" si="2627"/>
        <v>CW$19</v>
      </c>
      <c r="CX1804" s="179" t="str">
        <f t="shared" si="2627"/>
        <v>CX$19</v>
      </c>
      <c r="CY1804" s="179" t="str">
        <f t="shared" si="2627"/>
        <v>CY$19</v>
      </c>
      <c r="CZ1804" s="179" t="str">
        <f t="shared" si="2627"/>
        <v>CZ$19</v>
      </c>
      <c r="DA1804" s="179" t="str">
        <f t="shared" si="2627"/>
        <v>DA$19</v>
      </c>
      <c r="DB1804" s="179" t="str">
        <f t="shared" si="2627"/>
        <v>DB$19</v>
      </c>
      <c r="DC1804" s="179" t="str">
        <f t="shared" si="2627"/>
        <v>DC$19</v>
      </c>
      <c r="DD1804" s="179" t="str">
        <f t="shared" si="2627"/>
        <v>DD$19</v>
      </c>
      <c r="DE1804" s="179" t="str">
        <f t="shared" si="2627"/>
        <v>DE$19</v>
      </c>
      <c r="DF1804" s="179" t="str">
        <f t="shared" si="2627"/>
        <v>DF$19</v>
      </c>
      <c r="DG1804" s="179" t="str">
        <f t="shared" si="2627"/>
        <v>DG$19</v>
      </c>
      <c r="DH1804" s="179" t="str">
        <f t="shared" si="2627"/>
        <v>DH$19</v>
      </c>
      <c r="DI1804" s="179" t="str">
        <f t="shared" si="2627"/>
        <v>DI$19</v>
      </c>
      <c r="DJ1804" s="179" t="str">
        <f t="shared" si="2627"/>
        <v>DJ$19</v>
      </c>
      <c r="DK1804" s="179" t="str">
        <f t="shared" si="2627"/>
        <v>DK$19</v>
      </c>
      <c r="DL1804" s="179" t="str">
        <f t="shared" si="2627"/>
        <v>DL$19</v>
      </c>
    </row>
    <row r="1805" spans="1:116" x14ac:dyDescent="0.4">
      <c r="E1805" s="8"/>
      <c r="G1805" s="136"/>
      <c r="H1805" s="12"/>
      <c r="I1805" s="60"/>
      <c r="J1805" s="60"/>
      <c r="K1805" s="15"/>
      <c r="L1805" s="15"/>
      <c r="M1805" s="15"/>
      <c r="N1805" s="15"/>
      <c r="O1805" s="15"/>
      <c r="P1805" s="15"/>
      <c r="R1805" s="15"/>
      <c r="S1805" s="179"/>
      <c r="T1805" s="179"/>
      <c r="U1805" s="179"/>
      <c r="V1805" s="179"/>
      <c r="W1805" s="179"/>
      <c r="X1805" s="179"/>
      <c r="Y1805" s="179"/>
      <c r="Z1805" s="179"/>
      <c r="AA1805" s="179"/>
      <c r="AB1805" s="179"/>
      <c r="AC1805" s="179"/>
      <c r="AD1805" s="179"/>
      <c r="AE1805" s="179"/>
      <c r="AF1805" s="179"/>
      <c r="AG1805" s="179"/>
      <c r="AH1805" s="179"/>
      <c r="AI1805" s="179"/>
      <c r="AJ1805" s="179"/>
      <c r="AK1805" s="179"/>
      <c r="AL1805" s="179"/>
      <c r="AM1805" s="179"/>
      <c r="AN1805" s="179"/>
      <c r="AO1805" s="179"/>
      <c r="AP1805" s="179"/>
      <c r="AQ1805" s="179"/>
      <c r="AR1805" s="179"/>
      <c r="AS1805" s="179"/>
      <c r="AT1805" s="179"/>
      <c r="AU1805" s="179"/>
      <c r="AV1805" s="179"/>
      <c r="AW1805" s="179"/>
      <c r="AX1805" s="179"/>
      <c r="AY1805" s="179"/>
      <c r="AZ1805" s="179"/>
      <c r="BA1805" s="179"/>
      <c r="BB1805" s="179"/>
      <c r="BC1805" s="179"/>
      <c r="BD1805" s="179"/>
      <c r="BE1805" s="179"/>
      <c r="BF1805" s="179"/>
      <c r="BG1805" s="179"/>
      <c r="BH1805" s="179"/>
      <c r="BI1805" s="179"/>
      <c r="BJ1805" s="179"/>
      <c r="BK1805" s="179"/>
      <c r="BL1805" s="179"/>
      <c r="BM1805" s="179"/>
      <c r="BN1805" s="179"/>
      <c r="BO1805" s="179"/>
      <c r="BP1805" s="179"/>
      <c r="BQ1805" s="179"/>
      <c r="BR1805" s="179"/>
      <c r="BS1805" s="179"/>
      <c r="BT1805" s="179"/>
      <c r="BU1805" s="179"/>
      <c r="BV1805" s="179"/>
      <c r="BW1805" s="179"/>
      <c r="BX1805" s="179"/>
      <c r="BY1805" s="179"/>
      <c r="BZ1805" s="179"/>
      <c r="CA1805" s="179"/>
      <c r="CB1805" s="179"/>
      <c r="CC1805" s="179"/>
      <c r="CD1805" s="179"/>
      <c r="CE1805" s="179"/>
      <c r="CF1805" s="179"/>
      <c r="CG1805" s="179"/>
      <c r="CH1805" s="179"/>
      <c r="CI1805" s="179"/>
      <c r="CJ1805" s="179"/>
      <c r="CK1805" s="179"/>
      <c r="CL1805" s="179"/>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4">
      <c r="A1806" s="174"/>
      <c r="E1806" s="8"/>
      <c r="G1806" s="175" t="s">
        <v>490</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492</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461</v>
      </c>
      <c r="H1808" s="174"/>
      <c r="I1808" s="176"/>
      <c r="J1808" s="176"/>
      <c r="K1808" s="197"/>
      <c r="L1808" s="197"/>
      <c r="M1808" s="197"/>
      <c r="N1808" s="197"/>
      <c r="O1808" s="197"/>
      <c r="P1808" s="197"/>
      <c r="R1808" s="198"/>
      <c r="S1808" s="199" t="str">
        <f t="shared" ref="S1808:CD1808" si="2628">S$20</f>
        <v>S$16</v>
      </c>
      <c r="T1808" s="199" t="str">
        <f t="shared" si="2628"/>
        <v>T$16</v>
      </c>
      <c r="U1808" s="199" t="str">
        <f t="shared" si="2628"/>
        <v>U$16</v>
      </c>
      <c r="V1808" s="199" t="str">
        <f t="shared" si="2628"/>
        <v>V$16</v>
      </c>
      <c r="W1808" s="199" t="str">
        <f t="shared" si="2628"/>
        <v>W$16</v>
      </c>
      <c r="X1808" s="199" t="str">
        <f t="shared" si="2628"/>
        <v>X$16</v>
      </c>
      <c r="Y1808" s="199" t="str">
        <f t="shared" si="2628"/>
        <v>Y$16</v>
      </c>
      <c r="Z1808" s="199" t="str">
        <f t="shared" si="2628"/>
        <v>Z$16</v>
      </c>
      <c r="AA1808" s="199" t="str">
        <f t="shared" si="2628"/>
        <v>AA$16</v>
      </c>
      <c r="AB1808" s="199" t="str">
        <f t="shared" si="2628"/>
        <v>AB$16</v>
      </c>
      <c r="AC1808" s="199" t="str">
        <f t="shared" si="2628"/>
        <v>AC$16</v>
      </c>
      <c r="AD1808" s="199" t="str">
        <f t="shared" si="2628"/>
        <v>AD$16</v>
      </c>
      <c r="AE1808" s="199" t="str">
        <f t="shared" si="2628"/>
        <v>AE$16</v>
      </c>
      <c r="AF1808" s="199" t="str">
        <f t="shared" si="2628"/>
        <v>AF$16</v>
      </c>
      <c r="AG1808" s="199" t="str">
        <f t="shared" si="2628"/>
        <v>AG$16</v>
      </c>
      <c r="AH1808" s="199" t="str">
        <f t="shared" si="2628"/>
        <v>AH$16</v>
      </c>
      <c r="AI1808" s="199" t="str">
        <f t="shared" si="2628"/>
        <v>AI$16</v>
      </c>
      <c r="AJ1808" s="199" t="str">
        <f t="shared" si="2628"/>
        <v>AJ$16</v>
      </c>
      <c r="AK1808" s="199" t="str">
        <f t="shared" si="2628"/>
        <v>AK$16</v>
      </c>
      <c r="AL1808" s="199" t="str">
        <f t="shared" si="2628"/>
        <v>AL$16</v>
      </c>
      <c r="AM1808" s="199" t="str">
        <f t="shared" si="2628"/>
        <v>AM$16</v>
      </c>
      <c r="AN1808" s="199" t="str">
        <f t="shared" si="2628"/>
        <v>AN$16</v>
      </c>
      <c r="AO1808" s="199" t="str">
        <f t="shared" si="2628"/>
        <v>AO$16</v>
      </c>
      <c r="AP1808" s="199" t="str">
        <f t="shared" si="2628"/>
        <v>AP$16</v>
      </c>
      <c r="AQ1808" s="199" t="str">
        <f t="shared" si="2628"/>
        <v>AQ$16</v>
      </c>
      <c r="AR1808" s="199" t="str">
        <f t="shared" si="2628"/>
        <v>AR$16</v>
      </c>
      <c r="AS1808" s="199" t="str">
        <f t="shared" si="2628"/>
        <v>AS$16</v>
      </c>
      <c r="AT1808" s="199" t="str">
        <f t="shared" si="2628"/>
        <v>AT$16</v>
      </c>
      <c r="AU1808" s="199" t="str">
        <f t="shared" si="2628"/>
        <v>AU$16</v>
      </c>
      <c r="AV1808" s="199" t="str">
        <f t="shared" si="2628"/>
        <v>AV$16</v>
      </c>
      <c r="AW1808" s="199" t="str">
        <f t="shared" si="2628"/>
        <v>AW$16</v>
      </c>
      <c r="AX1808" s="199" t="str">
        <f t="shared" si="2628"/>
        <v>AX$16</v>
      </c>
      <c r="AY1808" s="199" t="str">
        <f t="shared" si="2628"/>
        <v>AY$16</v>
      </c>
      <c r="AZ1808" s="199" t="str">
        <f t="shared" si="2628"/>
        <v>AZ$16</v>
      </c>
      <c r="BA1808" s="199" t="str">
        <f t="shared" si="2628"/>
        <v>BA$16</v>
      </c>
      <c r="BB1808" s="199" t="str">
        <f t="shared" si="2628"/>
        <v>BB$16</v>
      </c>
      <c r="BC1808" s="199" t="str">
        <f t="shared" si="2628"/>
        <v>BC$16</v>
      </c>
      <c r="BD1808" s="199" t="str">
        <f t="shared" si="2628"/>
        <v>BD$16</v>
      </c>
      <c r="BE1808" s="199" t="str">
        <f t="shared" si="2628"/>
        <v>BE$16</v>
      </c>
      <c r="BF1808" s="199" t="str">
        <f t="shared" si="2628"/>
        <v>BF$16</v>
      </c>
      <c r="BG1808" s="199" t="str">
        <f t="shared" si="2628"/>
        <v>BG$16</v>
      </c>
      <c r="BH1808" s="199" t="str">
        <f t="shared" si="2628"/>
        <v>BH$16</v>
      </c>
      <c r="BI1808" s="199" t="str">
        <f t="shared" si="2628"/>
        <v>BI$16</v>
      </c>
      <c r="BJ1808" s="199" t="str">
        <f t="shared" si="2628"/>
        <v>BJ$16</v>
      </c>
      <c r="BK1808" s="199" t="str">
        <f t="shared" si="2628"/>
        <v>BK$16</v>
      </c>
      <c r="BL1808" s="199" t="str">
        <f t="shared" si="2628"/>
        <v>BL$16</v>
      </c>
      <c r="BM1808" s="199" t="str">
        <f t="shared" si="2628"/>
        <v>BM$16</v>
      </c>
      <c r="BN1808" s="199" t="str">
        <f t="shared" si="2628"/>
        <v>BN$16</v>
      </c>
      <c r="BO1808" s="199" t="str">
        <f t="shared" si="2628"/>
        <v>BO$16</v>
      </c>
      <c r="BP1808" s="199" t="str">
        <f t="shared" si="2628"/>
        <v>BP$16</v>
      </c>
      <c r="BQ1808" s="199" t="str">
        <f t="shared" si="2628"/>
        <v>BQ$16</v>
      </c>
      <c r="BR1808" s="199" t="str">
        <f t="shared" si="2628"/>
        <v>BR$16</v>
      </c>
      <c r="BS1808" s="199" t="str">
        <f t="shared" si="2628"/>
        <v>BS$16</v>
      </c>
      <c r="BT1808" s="199" t="str">
        <f t="shared" si="2628"/>
        <v>BT$16</v>
      </c>
      <c r="BU1808" s="199" t="str">
        <f t="shared" si="2628"/>
        <v>BU$16</v>
      </c>
      <c r="BV1808" s="199" t="str">
        <f t="shared" si="2628"/>
        <v>BV$16</v>
      </c>
      <c r="BW1808" s="199" t="str">
        <f t="shared" si="2628"/>
        <v>BW$16</v>
      </c>
      <c r="BX1808" s="199" t="str">
        <f t="shared" si="2628"/>
        <v>BX$16</v>
      </c>
      <c r="BY1808" s="199" t="str">
        <f t="shared" si="2628"/>
        <v>BY$16</v>
      </c>
      <c r="BZ1808" s="199" t="str">
        <f t="shared" si="2628"/>
        <v>BZ$16</v>
      </c>
      <c r="CA1808" s="199" t="str">
        <f t="shared" si="2628"/>
        <v>CA$16</v>
      </c>
      <c r="CB1808" s="199" t="str">
        <f t="shared" si="2628"/>
        <v>CB$16</v>
      </c>
      <c r="CC1808" s="199" t="str">
        <f t="shared" si="2628"/>
        <v>CC$16</v>
      </c>
      <c r="CD1808" s="199" t="str">
        <f t="shared" si="2628"/>
        <v>CD$16</v>
      </c>
      <c r="CE1808" s="199" t="str">
        <f t="shared" ref="CE1808:CL1808" si="2629">CE$20</f>
        <v>CE$16</v>
      </c>
      <c r="CF1808" s="199" t="str">
        <f t="shared" si="2629"/>
        <v>CF$16</v>
      </c>
      <c r="CG1808" s="199" t="str">
        <f t="shared" si="2629"/>
        <v>CG$16</v>
      </c>
      <c r="CH1808" s="199" t="str">
        <f t="shared" si="2629"/>
        <v>CH$16</v>
      </c>
      <c r="CI1808" s="199" t="str">
        <f t="shared" si="2629"/>
        <v>CI$16</v>
      </c>
      <c r="CJ1808" s="199" t="str">
        <f t="shared" si="2629"/>
        <v>CJ$16</v>
      </c>
      <c r="CK1808" s="199" t="str">
        <f t="shared" si="2629"/>
        <v>CK$16</v>
      </c>
      <c r="CL1808" s="199" t="str">
        <f t="shared" si="2629"/>
        <v>CL$16</v>
      </c>
      <c r="CN1808" s="176"/>
      <c r="CO1808" s="199" t="str">
        <f t="shared" ref="CO1808:DL1808" si="2630">CO$20</f>
        <v>CO$16</v>
      </c>
      <c r="CP1808" s="199" t="str">
        <f t="shared" si="2630"/>
        <v>CP$16</v>
      </c>
      <c r="CQ1808" s="199" t="str">
        <f t="shared" si="2630"/>
        <v>CQ$16</v>
      </c>
      <c r="CR1808" s="199" t="str">
        <f t="shared" si="2630"/>
        <v>CR$16</v>
      </c>
      <c r="CS1808" s="199" t="str">
        <f t="shared" si="2630"/>
        <v>CS$16</v>
      </c>
      <c r="CT1808" s="199" t="str">
        <f t="shared" si="2630"/>
        <v>CT$16</v>
      </c>
      <c r="CU1808" s="199" t="str">
        <f t="shared" si="2630"/>
        <v>CU$16</v>
      </c>
      <c r="CV1808" s="199" t="str">
        <f t="shared" si="2630"/>
        <v>CV$16</v>
      </c>
      <c r="CW1808" s="199" t="str">
        <f t="shared" si="2630"/>
        <v>CW$16</v>
      </c>
      <c r="CX1808" s="199" t="str">
        <f t="shared" si="2630"/>
        <v>CX$16</v>
      </c>
      <c r="CY1808" s="199" t="str">
        <f t="shared" si="2630"/>
        <v>CY$16</v>
      </c>
      <c r="CZ1808" s="199" t="str">
        <f t="shared" si="2630"/>
        <v>CZ$16</v>
      </c>
      <c r="DA1808" s="199" t="str">
        <f t="shared" si="2630"/>
        <v>DA$16</v>
      </c>
      <c r="DB1808" s="199" t="str">
        <f t="shared" si="2630"/>
        <v>DB$16</v>
      </c>
      <c r="DC1808" s="199" t="str">
        <f t="shared" si="2630"/>
        <v>DC$16</v>
      </c>
      <c r="DD1808" s="199" t="str">
        <f t="shared" si="2630"/>
        <v>DD$16</v>
      </c>
      <c r="DE1808" s="199" t="str">
        <f t="shared" si="2630"/>
        <v>DE$16</v>
      </c>
      <c r="DF1808" s="199" t="str">
        <f t="shared" si="2630"/>
        <v>DF$16</v>
      </c>
      <c r="DG1808" s="199" t="str">
        <f t="shared" si="2630"/>
        <v>DG$16</v>
      </c>
      <c r="DH1808" s="199" t="str">
        <f t="shared" si="2630"/>
        <v>DH$16</v>
      </c>
      <c r="DI1808" s="199" t="str">
        <f t="shared" si="2630"/>
        <v>DI$16</v>
      </c>
      <c r="DJ1808" s="199" t="str">
        <f t="shared" si="2630"/>
        <v>DJ$16</v>
      </c>
      <c r="DK1808" s="199" t="str">
        <f t="shared" si="2630"/>
        <v>DK$16</v>
      </c>
      <c r="DL1808" s="199" t="str">
        <f t="shared" si="2630"/>
        <v>DL$16</v>
      </c>
    </row>
    <row r="1809" spans="1:116" x14ac:dyDescent="0.4">
      <c r="A1809" s="174"/>
      <c r="E1809" s="8"/>
      <c r="G1809" s="175" t="s">
        <v>462</v>
      </c>
      <c r="H1809" s="200"/>
      <c r="I1809" s="201"/>
      <c r="J1809" s="201"/>
      <c r="K1809" s="202"/>
      <c r="L1809" s="202"/>
      <c r="M1809" s="202"/>
      <c r="N1809" s="202"/>
      <c r="O1809" s="202"/>
      <c r="P1809" s="202"/>
      <c r="R1809" s="202"/>
      <c r="S1809" s="199" t="str">
        <f t="shared" ref="S1809:CD1809" si="2631">S$21</f>
        <v>S$17</v>
      </c>
      <c r="T1809" s="199" t="str">
        <f t="shared" si="2631"/>
        <v>T$17</v>
      </c>
      <c r="U1809" s="199" t="str">
        <f t="shared" si="2631"/>
        <v>U$17</v>
      </c>
      <c r="V1809" s="199" t="str">
        <f t="shared" si="2631"/>
        <v>V$17</v>
      </c>
      <c r="W1809" s="199" t="str">
        <f t="shared" si="2631"/>
        <v>W$17</v>
      </c>
      <c r="X1809" s="199" t="str">
        <f t="shared" si="2631"/>
        <v>X$17</v>
      </c>
      <c r="Y1809" s="199" t="str">
        <f t="shared" si="2631"/>
        <v>Y$17</v>
      </c>
      <c r="Z1809" s="199" t="str">
        <f t="shared" si="2631"/>
        <v>Z$17</v>
      </c>
      <c r="AA1809" s="199" t="str">
        <f t="shared" si="2631"/>
        <v>AA$17</v>
      </c>
      <c r="AB1809" s="199" t="str">
        <f t="shared" si="2631"/>
        <v>AB$17</v>
      </c>
      <c r="AC1809" s="199" t="str">
        <f t="shared" si="2631"/>
        <v>AC$17</v>
      </c>
      <c r="AD1809" s="199" t="str">
        <f t="shared" si="2631"/>
        <v>AD$17</v>
      </c>
      <c r="AE1809" s="199" t="str">
        <f t="shared" si="2631"/>
        <v>AE$17</v>
      </c>
      <c r="AF1809" s="199" t="str">
        <f t="shared" si="2631"/>
        <v>AF$17</v>
      </c>
      <c r="AG1809" s="199" t="str">
        <f t="shared" si="2631"/>
        <v>AG$17</v>
      </c>
      <c r="AH1809" s="199" t="str">
        <f t="shared" si="2631"/>
        <v>AH$17</v>
      </c>
      <c r="AI1809" s="199" t="str">
        <f t="shared" si="2631"/>
        <v>AI$17</v>
      </c>
      <c r="AJ1809" s="199" t="str">
        <f t="shared" si="2631"/>
        <v>AJ$17</v>
      </c>
      <c r="AK1809" s="199" t="str">
        <f t="shared" si="2631"/>
        <v>AK$17</v>
      </c>
      <c r="AL1809" s="199" t="str">
        <f t="shared" si="2631"/>
        <v>AL$17</v>
      </c>
      <c r="AM1809" s="199" t="str">
        <f t="shared" si="2631"/>
        <v>AM$17</v>
      </c>
      <c r="AN1809" s="199" t="str">
        <f t="shared" si="2631"/>
        <v>AN$17</v>
      </c>
      <c r="AO1809" s="199" t="str">
        <f t="shared" si="2631"/>
        <v>AO$17</v>
      </c>
      <c r="AP1809" s="199" t="str">
        <f t="shared" si="2631"/>
        <v>AP$17</v>
      </c>
      <c r="AQ1809" s="199" t="str">
        <f t="shared" si="2631"/>
        <v>AQ$17</v>
      </c>
      <c r="AR1809" s="199" t="str">
        <f t="shared" si="2631"/>
        <v>AR$17</v>
      </c>
      <c r="AS1809" s="199" t="str">
        <f t="shared" si="2631"/>
        <v>AS$17</v>
      </c>
      <c r="AT1809" s="199" t="str">
        <f t="shared" si="2631"/>
        <v>AT$17</v>
      </c>
      <c r="AU1809" s="199" t="str">
        <f t="shared" si="2631"/>
        <v>AU$17</v>
      </c>
      <c r="AV1809" s="199" t="str">
        <f t="shared" si="2631"/>
        <v>AV$17</v>
      </c>
      <c r="AW1809" s="199" t="str">
        <f t="shared" si="2631"/>
        <v>AW$17</v>
      </c>
      <c r="AX1809" s="199" t="str">
        <f t="shared" si="2631"/>
        <v>AX$17</v>
      </c>
      <c r="AY1809" s="199" t="str">
        <f t="shared" si="2631"/>
        <v>AY$17</v>
      </c>
      <c r="AZ1809" s="199" t="str">
        <f t="shared" si="2631"/>
        <v>AZ$17</v>
      </c>
      <c r="BA1809" s="199" t="str">
        <f t="shared" si="2631"/>
        <v>BA$17</v>
      </c>
      <c r="BB1809" s="199" t="str">
        <f t="shared" si="2631"/>
        <v>BB$17</v>
      </c>
      <c r="BC1809" s="199" t="str">
        <f t="shared" si="2631"/>
        <v>BC$17</v>
      </c>
      <c r="BD1809" s="199" t="str">
        <f t="shared" si="2631"/>
        <v>BD$17</v>
      </c>
      <c r="BE1809" s="199" t="str">
        <f t="shared" si="2631"/>
        <v>BE$17</v>
      </c>
      <c r="BF1809" s="199" t="str">
        <f t="shared" si="2631"/>
        <v>BF$17</v>
      </c>
      <c r="BG1809" s="199" t="str">
        <f t="shared" si="2631"/>
        <v>BG$17</v>
      </c>
      <c r="BH1809" s="199" t="str">
        <f t="shared" si="2631"/>
        <v>BH$17</v>
      </c>
      <c r="BI1809" s="199" t="str">
        <f t="shared" si="2631"/>
        <v>BI$17</v>
      </c>
      <c r="BJ1809" s="199" t="str">
        <f t="shared" si="2631"/>
        <v>BJ$17</v>
      </c>
      <c r="BK1809" s="199" t="str">
        <f t="shared" si="2631"/>
        <v>BK$17</v>
      </c>
      <c r="BL1809" s="199" t="str">
        <f t="shared" si="2631"/>
        <v>BL$17</v>
      </c>
      <c r="BM1809" s="199" t="str">
        <f t="shared" si="2631"/>
        <v>BM$17</v>
      </c>
      <c r="BN1809" s="199" t="str">
        <f t="shared" si="2631"/>
        <v>BN$17</v>
      </c>
      <c r="BO1809" s="199" t="str">
        <f t="shared" si="2631"/>
        <v>BO$17</v>
      </c>
      <c r="BP1809" s="199" t="str">
        <f t="shared" si="2631"/>
        <v>BP$17</v>
      </c>
      <c r="BQ1809" s="199" t="str">
        <f t="shared" si="2631"/>
        <v>BQ$17</v>
      </c>
      <c r="BR1809" s="199" t="str">
        <f t="shared" si="2631"/>
        <v>BR$17</v>
      </c>
      <c r="BS1809" s="199" t="str">
        <f t="shared" si="2631"/>
        <v>BS$17</v>
      </c>
      <c r="BT1809" s="199" t="str">
        <f t="shared" si="2631"/>
        <v>BT$17</v>
      </c>
      <c r="BU1809" s="199" t="str">
        <f t="shared" si="2631"/>
        <v>BU$17</v>
      </c>
      <c r="BV1809" s="199" t="str">
        <f t="shared" si="2631"/>
        <v>BV$17</v>
      </c>
      <c r="BW1809" s="199" t="str">
        <f t="shared" si="2631"/>
        <v>BW$17</v>
      </c>
      <c r="BX1809" s="199" t="str">
        <f t="shared" si="2631"/>
        <v>BX$17</v>
      </c>
      <c r="BY1809" s="199" t="str">
        <f t="shared" si="2631"/>
        <v>BY$17</v>
      </c>
      <c r="BZ1809" s="199" t="str">
        <f t="shared" si="2631"/>
        <v>BZ$17</v>
      </c>
      <c r="CA1809" s="199" t="str">
        <f t="shared" si="2631"/>
        <v>CA$17</v>
      </c>
      <c r="CB1809" s="199" t="str">
        <f t="shared" si="2631"/>
        <v>CB$17</v>
      </c>
      <c r="CC1809" s="199" t="str">
        <f t="shared" si="2631"/>
        <v>CC$17</v>
      </c>
      <c r="CD1809" s="199" t="str">
        <f t="shared" si="2631"/>
        <v>CD$17</v>
      </c>
      <c r="CE1809" s="199" t="str">
        <f t="shared" ref="CE1809:CL1809" si="2632">CE$21</f>
        <v>CE$17</v>
      </c>
      <c r="CF1809" s="199" t="str">
        <f t="shared" si="2632"/>
        <v>CF$17</v>
      </c>
      <c r="CG1809" s="199" t="str">
        <f t="shared" si="2632"/>
        <v>CG$17</v>
      </c>
      <c r="CH1809" s="199" t="str">
        <f t="shared" si="2632"/>
        <v>CH$17</v>
      </c>
      <c r="CI1809" s="199" t="str">
        <f t="shared" si="2632"/>
        <v>CI$17</v>
      </c>
      <c r="CJ1809" s="199" t="str">
        <f t="shared" si="2632"/>
        <v>CJ$17</v>
      </c>
      <c r="CK1809" s="199" t="str">
        <f t="shared" si="2632"/>
        <v>CK$17</v>
      </c>
      <c r="CL1809" s="199" t="str">
        <f t="shared" si="2632"/>
        <v>CL$17</v>
      </c>
      <c r="CN1809" s="201"/>
      <c r="CO1809" s="199" t="str">
        <f t="shared" ref="CO1809:DL1809" si="2633">CO$21</f>
        <v>CO$17</v>
      </c>
      <c r="CP1809" s="199" t="str">
        <f t="shared" si="2633"/>
        <v>CP$17</v>
      </c>
      <c r="CQ1809" s="199" t="str">
        <f t="shared" si="2633"/>
        <v>CQ$17</v>
      </c>
      <c r="CR1809" s="199" t="str">
        <f t="shared" si="2633"/>
        <v>CR$17</v>
      </c>
      <c r="CS1809" s="199" t="str">
        <f t="shared" si="2633"/>
        <v>CS$17</v>
      </c>
      <c r="CT1809" s="199" t="str">
        <f t="shared" si="2633"/>
        <v>CT$17</v>
      </c>
      <c r="CU1809" s="199" t="str">
        <f t="shared" si="2633"/>
        <v>CU$17</v>
      </c>
      <c r="CV1809" s="199" t="str">
        <f t="shared" si="2633"/>
        <v>CV$17</v>
      </c>
      <c r="CW1809" s="199" t="str">
        <f t="shared" si="2633"/>
        <v>CW$17</v>
      </c>
      <c r="CX1809" s="199" t="str">
        <f t="shared" si="2633"/>
        <v>CX$17</v>
      </c>
      <c r="CY1809" s="199" t="str">
        <f t="shared" si="2633"/>
        <v>CY$17</v>
      </c>
      <c r="CZ1809" s="199" t="str">
        <f t="shared" si="2633"/>
        <v>CZ$17</v>
      </c>
      <c r="DA1809" s="199" t="str">
        <f t="shared" si="2633"/>
        <v>DA$17</v>
      </c>
      <c r="DB1809" s="199" t="str">
        <f t="shared" si="2633"/>
        <v>DB$17</v>
      </c>
      <c r="DC1809" s="199" t="str">
        <f t="shared" si="2633"/>
        <v>DC$17</v>
      </c>
      <c r="DD1809" s="199" t="str">
        <f t="shared" si="2633"/>
        <v>DD$17</v>
      </c>
      <c r="DE1809" s="199" t="str">
        <f t="shared" si="2633"/>
        <v>DE$17</v>
      </c>
      <c r="DF1809" s="199" t="str">
        <f t="shared" si="2633"/>
        <v>DF$17</v>
      </c>
      <c r="DG1809" s="199" t="str">
        <f t="shared" si="2633"/>
        <v>DG$17</v>
      </c>
      <c r="DH1809" s="199" t="str">
        <f t="shared" si="2633"/>
        <v>DH$17</v>
      </c>
      <c r="DI1809" s="199" t="str">
        <f t="shared" si="2633"/>
        <v>DI$17</v>
      </c>
      <c r="DJ1809" s="199" t="str">
        <f t="shared" si="2633"/>
        <v>DJ$17</v>
      </c>
      <c r="DK1809" s="199" t="str">
        <f t="shared" si="2633"/>
        <v>DK$17</v>
      </c>
      <c r="DL1809" s="199" t="str">
        <f t="shared" si="2633"/>
        <v>DL$17</v>
      </c>
    </row>
    <row r="1810" spans="1:116" x14ac:dyDescent="0.4">
      <c r="A1810" s="174"/>
      <c r="E1810" s="8"/>
      <c r="G1810" s="175" t="s">
        <v>491</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505</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463</v>
      </c>
      <c r="H1812" s="200"/>
      <c r="I1812" s="201"/>
      <c r="J1812" s="201"/>
      <c r="K1812" s="202"/>
      <c r="L1812" s="202"/>
      <c r="M1812" s="202"/>
      <c r="N1812" s="202"/>
      <c r="O1812" s="202"/>
      <c r="P1812" s="202"/>
      <c r="R1812" s="202"/>
      <c r="S1812" s="190" t="str">
        <f t="shared" ref="S1812:CD1812" si="2634">S$22</f>
        <v>S$18</v>
      </c>
      <c r="T1812" s="190" t="str">
        <f t="shared" si="2634"/>
        <v>T$18</v>
      </c>
      <c r="U1812" s="190" t="str">
        <f t="shared" si="2634"/>
        <v>U$18</v>
      </c>
      <c r="V1812" s="190" t="str">
        <f t="shared" si="2634"/>
        <v>V$18</v>
      </c>
      <c r="W1812" s="190" t="str">
        <f t="shared" si="2634"/>
        <v>W$18</v>
      </c>
      <c r="X1812" s="190" t="str">
        <f t="shared" si="2634"/>
        <v>X$18</v>
      </c>
      <c r="Y1812" s="190" t="str">
        <f t="shared" si="2634"/>
        <v>Y$18</v>
      </c>
      <c r="Z1812" s="190" t="str">
        <f t="shared" si="2634"/>
        <v>Z$18</v>
      </c>
      <c r="AA1812" s="190" t="str">
        <f t="shared" si="2634"/>
        <v>AA$18</v>
      </c>
      <c r="AB1812" s="190" t="str">
        <f t="shared" si="2634"/>
        <v>AB$18</v>
      </c>
      <c r="AC1812" s="190" t="str">
        <f t="shared" si="2634"/>
        <v>AC$18</v>
      </c>
      <c r="AD1812" s="190" t="str">
        <f t="shared" si="2634"/>
        <v>AD$18</v>
      </c>
      <c r="AE1812" s="190" t="str">
        <f t="shared" si="2634"/>
        <v>AE$18</v>
      </c>
      <c r="AF1812" s="190" t="str">
        <f t="shared" si="2634"/>
        <v>AF$18</v>
      </c>
      <c r="AG1812" s="190" t="str">
        <f t="shared" si="2634"/>
        <v>AG$18</v>
      </c>
      <c r="AH1812" s="190" t="str">
        <f t="shared" si="2634"/>
        <v>AH$18</v>
      </c>
      <c r="AI1812" s="190" t="str">
        <f t="shared" si="2634"/>
        <v>AI$18</v>
      </c>
      <c r="AJ1812" s="190" t="str">
        <f t="shared" si="2634"/>
        <v>AJ$18</v>
      </c>
      <c r="AK1812" s="190" t="str">
        <f t="shared" si="2634"/>
        <v>AK$18</v>
      </c>
      <c r="AL1812" s="190" t="str">
        <f t="shared" si="2634"/>
        <v>AL$18</v>
      </c>
      <c r="AM1812" s="190" t="str">
        <f t="shared" si="2634"/>
        <v>AM$18</v>
      </c>
      <c r="AN1812" s="190" t="str">
        <f t="shared" si="2634"/>
        <v>AN$18</v>
      </c>
      <c r="AO1812" s="190" t="str">
        <f t="shared" si="2634"/>
        <v>AO$18</v>
      </c>
      <c r="AP1812" s="190" t="str">
        <f t="shared" si="2634"/>
        <v>AP$18</v>
      </c>
      <c r="AQ1812" s="190" t="str">
        <f t="shared" si="2634"/>
        <v>AQ$18</v>
      </c>
      <c r="AR1812" s="190" t="str">
        <f t="shared" si="2634"/>
        <v>AR$18</v>
      </c>
      <c r="AS1812" s="190" t="str">
        <f t="shared" si="2634"/>
        <v>AS$18</v>
      </c>
      <c r="AT1812" s="190" t="str">
        <f t="shared" si="2634"/>
        <v>AT$18</v>
      </c>
      <c r="AU1812" s="190" t="str">
        <f t="shared" si="2634"/>
        <v>AU$18</v>
      </c>
      <c r="AV1812" s="190" t="str">
        <f t="shared" si="2634"/>
        <v>AV$18</v>
      </c>
      <c r="AW1812" s="190" t="str">
        <f t="shared" si="2634"/>
        <v>AW$18</v>
      </c>
      <c r="AX1812" s="190" t="str">
        <f t="shared" si="2634"/>
        <v>AX$18</v>
      </c>
      <c r="AY1812" s="190" t="str">
        <f t="shared" si="2634"/>
        <v>AY$18</v>
      </c>
      <c r="AZ1812" s="190" t="str">
        <f t="shared" si="2634"/>
        <v>AZ$18</v>
      </c>
      <c r="BA1812" s="190" t="str">
        <f t="shared" si="2634"/>
        <v>BA$18</v>
      </c>
      <c r="BB1812" s="190" t="str">
        <f t="shared" si="2634"/>
        <v>BB$18</v>
      </c>
      <c r="BC1812" s="190" t="str">
        <f t="shared" si="2634"/>
        <v>BC$18</v>
      </c>
      <c r="BD1812" s="190" t="str">
        <f t="shared" si="2634"/>
        <v>BD$18</v>
      </c>
      <c r="BE1812" s="190" t="str">
        <f t="shared" si="2634"/>
        <v>BE$18</v>
      </c>
      <c r="BF1812" s="190" t="str">
        <f t="shared" si="2634"/>
        <v>BF$18</v>
      </c>
      <c r="BG1812" s="190" t="str">
        <f t="shared" si="2634"/>
        <v>BG$18</v>
      </c>
      <c r="BH1812" s="190" t="str">
        <f t="shared" si="2634"/>
        <v>BH$18</v>
      </c>
      <c r="BI1812" s="190" t="str">
        <f t="shared" si="2634"/>
        <v>BI$18</v>
      </c>
      <c r="BJ1812" s="190" t="str">
        <f t="shared" si="2634"/>
        <v>BJ$18</v>
      </c>
      <c r="BK1812" s="190" t="str">
        <f t="shared" si="2634"/>
        <v>BK$18</v>
      </c>
      <c r="BL1812" s="190" t="str">
        <f t="shared" si="2634"/>
        <v>BL$18</v>
      </c>
      <c r="BM1812" s="190" t="str">
        <f t="shared" si="2634"/>
        <v>BM$18</v>
      </c>
      <c r="BN1812" s="190" t="str">
        <f t="shared" si="2634"/>
        <v>BN$18</v>
      </c>
      <c r="BO1812" s="190" t="str">
        <f t="shared" si="2634"/>
        <v>BO$18</v>
      </c>
      <c r="BP1812" s="190" t="str">
        <f t="shared" si="2634"/>
        <v>BP$18</v>
      </c>
      <c r="BQ1812" s="190" t="str">
        <f t="shared" si="2634"/>
        <v>BQ$18</v>
      </c>
      <c r="BR1812" s="190" t="str">
        <f t="shared" si="2634"/>
        <v>BR$18</v>
      </c>
      <c r="BS1812" s="190" t="str">
        <f t="shared" si="2634"/>
        <v>BS$18</v>
      </c>
      <c r="BT1812" s="190" t="str">
        <f t="shared" si="2634"/>
        <v>BT$18</v>
      </c>
      <c r="BU1812" s="190" t="str">
        <f t="shared" si="2634"/>
        <v>BU$18</v>
      </c>
      <c r="BV1812" s="190" t="str">
        <f t="shared" si="2634"/>
        <v>BV$18</v>
      </c>
      <c r="BW1812" s="190" t="str">
        <f t="shared" si="2634"/>
        <v>BW$18</v>
      </c>
      <c r="BX1812" s="190" t="str">
        <f t="shared" si="2634"/>
        <v>BX$18</v>
      </c>
      <c r="BY1812" s="190" t="str">
        <f t="shared" si="2634"/>
        <v>BY$18</v>
      </c>
      <c r="BZ1812" s="190" t="str">
        <f t="shared" si="2634"/>
        <v>BZ$18</v>
      </c>
      <c r="CA1812" s="190" t="str">
        <f t="shared" si="2634"/>
        <v>CA$18</v>
      </c>
      <c r="CB1812" s="190" t="str">
        <f t="shared" si="2634"/>
        <v>CB$18</v>
      </c>
      <c r="CC1812" s="190" t="str">
        <f t="shared" si="2634"/>
        <v>CC$18</v>
      </c>
      <c r="CD1812" s="190" t="str">
        <f t="shared" si="2634"/>
        <v>CD$18</v>
      </c>
      <c r="CE1812" s="190" t="str">
        <f t="shared" ref="CE1812:CL1812" si="2635">CE$22</f>
        <v>CE$18</v>
      </c>
      <c r="CF1812" s="190" t="str">
        <f t="shared" si="2635"/>
        <v>CF$18</v>
      </c>
      <c r="CG1812" s="190" t="str">
        <f t="shared" si="2635"/>
        <v>CG$18</v>
      </c>
      <c r="CH1812" s="190" t="str">
        <f t="shared" si="2635"/>
        <v>CH$18</v>
      </c>
      <c r="CI1812" s="190" t="str">
        <f t="shared" si="2635"/>
        <v>CI$18</v>
      </c>
      <c r="CJ1812" s="190" t="str">
        <f t="shared" si="2635"/>
        <v>CJ$18</v>
      </c>
      <c r="CK1812" s="190" t="str">
        <f t="shared" si="2635"/>
        <v>CK$18</v>
      </c>
      <c r="CL1812" s="190" t="str">
        <f t="shared" si="2635"/>
        <v>CL$18</v>
      </c>
      <c r="CN1812" s="201"/>
      <c r="CO1812" s="190" t="str">
        <f t="shared" ref="CO1812:DL1812" si="2636">CO$22</f>
        <v>CO$18</v>
      </c>
      <c r="CP1812" s="190" t="str">
        <f t="shared" si="2636"/>
        <v>CP$18</v>
      </c>
      <c r="CQ1812" s="190" t="str">
        <f t="shared" si="2636"/>
        <v>CQ$18</v>
      </c>
      <c r="CR1812" s="190" t="str">
        <f t="shared" si="2636"/>
        <v>CR$18</v>
      </c>
      <c r="CS1812" s="190" t="str">
        <f t="shared" si="2636"/>
        <v>CS$18</v>
      </c>
      <c r="CT1812" s="190" t="str">
        <f t="shared" si="2636"/>
        <v>CT$18</v>
      </c>
      <c r="CU1812" s="190" t="str">
        <f t="shared" si="2636"/>
        <v>CU$18</v>
      </c>
      <c r="CV1812" s="190" t="str">
        <f t="shared" si="2636"/>
        <v>CV$18</v>
      </c>
      <c r="CW1812" s="190" t="str">
        <f t="shared" si="2636"/>
        <v>CW$18</v>
      </c>
      <c r="CX1812" s="190" t="str">
        <f t="shared" si="2636"/>
        <v>CX$18</v>
      </c>
      <c r="CY1812" s="190" t="str">
        <f t="shared" si="2636"/>
        <v>CY$18</v>
      </c>
      <c r="CZ1812" s="190" t="str">
        <f t="shared" si="2636"/>
        <v>CZ$18</v>
      </c>
      <c r="DA1812" s="190" t="str">
        <f t="shared" si="2636"/>
        <v>DA$18</v>
      </c>
      <c r="DB1812" s="190" t="str">
        <f t="shared" si="2636"/>
        <v>DB$18</v>
      </c>
      <c r="DC1812" s="190" t="str">
        <f t="shared" si="2636"/>
        <v>DC$18</v>
      </c>
      <c r="DD1812" s="190" t="str">
        <f t="shared" si="2636"/>
        <v>DD$18</v>
      </c>
      <c r="DE1812" s="190" t="str">
        <f t="shared" si="2636"/>
        <v>DE$18</v>
      </c>
      <c r="DF1812" s="190" t="str">
        <f t="shared" si="2636"/>
        <v>DF$18</v>
      </c>
      <c r="DG1812" s="190" t="str">
        <f t="shared" si="2636"/>
        <v>DG$18</v>
      </c>
      <c r="DH1812" s="190" t="str">
        <f t="shared" si="2636"/>
        <v>DH$18</v>
      </c>
      <c r="DI1812" s="190" t="str">
        <f t="shared" si="2636"/>
        <v>DI$18</v>
      </c>
      <c r="DJ1812" s="190" t="str">
        <f t="shared" si="2636"/>
        <v>DJ$18</v>
      </c>
      <c r="DK1812" s="190" t="str">
        <f t="shared" si="2636"/>
        <v>DK$18</v>
      </c>
      <c r="DL1812" s="190" t="str">
        <f t="shared" si="2636"/>
        <v>DL$18</v>
      </c>
    </row>
    <row r="1813" spans="1:116" x14ac:dyDescent="0.4">
      <c r="A1813" s="174"/>
      <c r="E1813" s="8"/>
      <c r="G1813" s="175" t="s">
        <v>464</v>
      </c>
      <c r="H1813" s="200"/>
      <c r="I1813" s="201"/>
      <c r="J1813" s="201"/>
      <c r="K1813" s="202"/>
      <c r="L1813" s="202"/>
      <c r="M1813" s="202"/>
      <c r="N1813" s="202"/>
      <c r="O1813" s="202"/>
      <c r="P1813" s="202"/>
      <c r="R1813" s="202"/>
      <c r="S1813" s="190" t="str">
        <f t="shared" ref="S1813:CD1813" si="2637">S$23</f>
        <v>S$19</v>
      </c>
      <c r="T1813" s="190" t="str">
        <f t="shared" si="2637"/>
        <v>T$19</v>
      </c>
      <c r="U1813" s="190" t="str">
        <f t="shared" si="2637"/>
        <v>U$19</v>
      </c>
      <c r="V1813" s="190" t="str">
        <f t="shared" si="2637"/>
        <v>V$19</v>
      </c>
      <c r="W1813" s="190" t="str">
        <f t="shared" si="2637"/>
        <v>W$19</v>
      </c>
      <c r="X1813" s="190" t="str">
        <f t="shared" si="2637"/>
        <v>X$19</v>
      </c>
      <c r="Y1813" s="190" t="str">
        <f t="shared" si="2637"/>
        <v>Y$19</v>
      </c>
      <c r="Z1813" s="190" t="str">
        <f t="shared" si="2637"/>
        <v>Z$19</v>
      </c>
      <c r="AA1813" s="190" t="str">
        <f t="shared" si="2637"/>
        <v>AA$19</v>
      </c>
      <c r="AB1813" s="190" t="str">
        <f t="shared" si="2637"/>
        <v>AB$19</v>
      </c>
      <c r="AC1813" s="190" t="str">
        <f t="shared" si="2637"/>
        <v>AC$19</v>
      </c>
      <c r="AD1813" s="190" t="str">
        <f t="shared" si="2637"/>
        <v>AD$19</v>
      </c>
      <c r="AE1813" s="190" t="str">
        <f t="shared" si="2637"/>
        <v>AE$19</v>
      </c>
      <c r="AF1813" s="190" t="str">
        <f t="shared" si="2637"/>
        <v>AF$19</v>
      </c>
      <c r="AG1813" s="190" t="str">
        <f t="shared" si="2637"/>
        <v>AG$19</v>
      </c>
      <c r="AH1813" s="190" t="str">
        <f t="shared" si="2637"/>
        <v>AH$19</v>
      </c>
      <c r="AI1813" s="190" t="str">
        <f t="shared" si="2637"/>
        <v>AI$19</v>
      </c>
      <c r="AJ1813" s="190" t="str">
        <f t="shared" si="2637"/>
        <v>AJ$19</v>
      </c>
      <c r="AK1813" s="190" t="str">
        <f t="shared" si="2637"/>
        <v>AK$19</v>
      </c>
      <c r="AL1813" s="190" t="str">
        <f t="shared" si="2637"/>
        <v>AL$19</v>
      </c>
      <c r="AM1813" s="190" t="str">
        <f t="shared" si="2637"/>
        <v>AM$19</v>
      </c>
      <c r="AN1813" s="190" t="str">
        <f t="shared" si="2637"/>
        <v>AN$19</v>
      </c>
      <c r="AO1813" s="190" t="str">
        <f t="shared" si="2637"/>
        <v>AO$19</v>
      </c>
      <c r="AP1813" s="190" t="str">
        <f t="shared" si="2637"/>
        <v>AP$19</v>
      </c>
      <c r="AQ1813" s="190" t="str">
        <f t="shared" si="2637"/>
        <v>AQ$19</v>
      </c>
      <c r="AR1813" s="190" t="str">
        <f t="shared" si="2637"/>
        <v>AR$19</v>
      </c>
      <c r="AS1813" s="190" t="str">
        <f t="shared" si="2637"/>
        <v>AS$19</v>
      </c>
      <c r="AT1813" s="190" t="str">
        <f t="shared" si="2637"/>
        <v>AT$19</v>
      </c>
      <c r="AU1813" s="190" t="str">
        <f t="shared" si="2637"/>
        <v>AU$19</v>
      </c>
      <c r="AV1813" s="190" t="str">
        <f t="shared" si="2637"/>
        <v>AV$19</v>
      </c>
      <c r="AW1813" s="190" t="str">
        <f t="shared" si="2637"/>
        <v>AW$19</v>
      </c>
      <c r="AX1813" s="190" t="str">
        <f t="shared" si="2637"/>
        <v>AX$19</v>
      </c>
      <c r="AY1813" s="190" t="str">
        <f t="shared" si="2637"/>
        <v>AY$19</v>
      </c>
      <c r="AZ1813" s="190" t="str">
        <f t="shared" si="2637"/>
        <v>AZ$19</v>
      </c>
      <c r="BA1813" s="190" t="str">
        <f t="shared" si="2637"/>
        <v>BA$19</v>
      </c>
      <c r="BB1813" s="190" t="str">
        <f t="shared" si="2637"/>
        <v>BB$19</v>
      </c>
      <c r="BC1813" s="190" t="str">
        <f t="shared" si="2637"/>
        <v>BC$19</v>
      </c>
      <c r="BD1813" s="190" t="str">
        <f t="shared" si="2637"/>
        <v>BD$19</v>
      </c>
      <c r="BE1813" s="190" t="str">
        <f t="shared" si="2637"/>
        <v>BE$19</v>
      </c>
      <c r="BF1813" s="190" t="str">
        <f t="shared" si="2637"/>
        <v>BF$19</v>
      </c>
      <c r="BG1813" s="190" t="str">
        <f t="shared" si="2637"/>
        <v>BG$19</v>
      </c>
      <c r="BH1813" s="190" t="str">
        <f t="shared" si="2637"/>
        <v>BH$19</v>
      </c>
      <c r="BI1813" s="190" t="str">
        <f t="shared" si="2637"/>
        <v>BI$19</v>
      </c>
      <c r="BJ1813" s="190" t="str">
        <f t="shared" si="2637"/>
        <v>BJ$19</v>
      </c>
      <c r="BK1813" s="190" t="str">
        <f t="shared" si="2637"/>
        <v>BK$19</v>
      </c>
      <c r="BL1813" s="190" t="str">
        <f t="shared" si="2637"/>
        <v>BL$19</v>
      </c>
      <c r="BM1813" s="190" t="str">
        <f t="shared" si="2637"/>
        <v>BM$19</v>
      </c>
      <c r="BN1813" s="190" t="str">
        <f t="shared" si="2637"/>
        <v>BN$19</v>
      </c>
      <c r="BO1813" s="190" t="str">
        <f t="shared" si="2637"/>
        <v>BO$19</v>
      </c>
      <c r="BP1813" s="190" t="str">
        <f t="shared" si="2637"/>
        <v>BP$19</v>
      </c>
      <c r="BQ1813" s="190" t="str">
        <f t="shared" si="2637"/>
        <v>BQ$19</v>
      </c>
      <c r="BR1813" s="190" t="str">
        <f t="shared" si="2637"/>
        <v>BR$19</v>
      </c>
      <c r="BS1813" s="190" t="str">
        <f t="shared" si="2637"/>
        <v>BS$19</v>
      </c>
      <c r="BT1813" s="190" t="str">
        <f t="shared" si="2637"/>
        <v>BT$19</v>
      </c>
      <c r="BU1813" s="190" t="str">
        <f t="shared" si="2637"/>
        <v>BU$19</v>
      </c>
      <c r="BV1813" s="190" t="str">
        <f t="shared" si="2637"/>
        <v>BV$19</v>
      </c>
      <c r="BW1813" s="190" t="str">
        <f t="shared" si="2637"/>
        <v>BW$19</v>
      </c>
      <c r="BX1813" s="190" t="str">
        <f t="shared" si="2637"/>
        <v>BX$19</v>
      </c>
      <c r="BY1813" s="190" t="str">
        <f t="shared" si="2637"/>
        <v>BY$19</v>
      </c>
      <c r="BZ1813" s="190" t="str">
        <f t="shared" si="2637"/>
        <v>BZ$19</v>
      </c>
      <c r="CA1813" s="190" t="str">
        <f t="shared" si="2637"/>
        <v>CA$19</v>
      </c>
      <c r="CB1813" s="190" t="str">
        <f t="shared" si="2637"/>
        <v>CB$19</v>
      </c>
      <c r="CC1813" s="190" t="str">
        <f t="shared" si="2637"/>
        <v>CC$19</v>
      </c>
      <c r="CD1813" s="190" t="str">
        <f t="shared" si="2637"/>
        <v>CD$19</v>
      </c>
      <c r="CE1813" s="190" t="str">
        <f t="shared" ref="CE1813:CL1813" si="2638">CE$23</f>
        <v>CE$19</v>
      </c>
      <c r="CF1813" s="190" t="str">
        <f t="shared" si="2638"/>
        <v>CF$19</v>
      </c>
      <c r="CG1813" s="190" t="str">
        <f t="shared" si="2638"/>
        <v>CG$19</v>
      </c>
      <c r="CH1813" s="190" t="str">
        <f t="shared" si="2638"/>
        <v>CH$19</v>
      </c>
      <c r="CI1813" s="190" t="str">
        <f t="shared" si="2638"/>
        <v>CI$19</v>
      </c>
      <c r="CJ1813" s="190" t="str">
        <f t="shared" si="2638"/>
        <v>CJ$19</v>
      </c>
      <c r="CK1813" s="190" t="str">
        <f t="shared" si="2638"/>
        <v>CK$19</v>
      </c>
      <c r="CL1813" s="190" t="str">
        <f t="shared" si="2638"/>
        <v>CL$19</v>
      </c>
      <c r="CN1813" s="201"/>
      <c r="CO1813" s="190" t="str">
        <f t="shared" ref="CO1813:DL1813" si="2639">CO$23</f>
        <v>CO$19</v>
      </c>
      <c r="CP1813" s="190" t="str">
        <f t="shared" si="2639"/>
        <v>CP$19</v>
      </c>
      <c r="CQ1813" s="190" t="str">
        <f t="shared" si="2639"/>
        <v>CQ$19</v>
      </c>
      <c r="CR1813" s="190" t="str">
        <f t="shared" si="2639"/>
        <v>CR$19</v>
      </c>
      <c r="CS1813" s="190" t="str">
        <f t="shared" si="2639"/>
        <v>CS$19</v>
      </c>
      <c r="CT1813" s="190" t="str">
        <f t="shared" si="2639"/>
        <v>CT$19</v>
      </c>
      <c r="CU1813" s="190" t="str">
        <f t="shared" si="2639"/>
        <v>CU$19</v>
      </c>
      <c r="CV1813" s="190" t="str">
        <f t="shared" si="2639"/>
        <v>CV$19</v>
      </c>
      <c r="CW1813" s="190" t="str">
        <f t="shared" si="2639"/>
        <v>CW$19</v>
      </c>
      <c r="CX1813" s="190" t="str">
        <f t="shared" si="2639"/>
        <v>CX$19</v>
      </c>
      <c r="CY1813" s="190" t="str">
        <f t="shared" si="2639"/>
        <v>CY$19</v>
      </c>
      <c r="CZ1813" s="190" t="str">
        <f t="shared" si="2639"/>
        <v>CZ$19</v>
      </c>
      <c r="DA1813" s="190" t="str">
        <f t="shared" si="2639"/>
        <v>DA$19</v>
      </c>
      <c r="DB1813" s="190" t="str">
        <f t="shared" si="2639"/>
        <v>DB$19</v>
      </c>
      <c r="DC1813" s="190" t="str">
        <f t="shared" si="2639"/>
        <v>DC$19</v>
      </c>
      <c r="DD1813" s="190" t="str">
        <f t="shared" si="2639"/>
        <v>DD$19</v>
      </c>
      <c r="DE1813" s="190" t="str">
        <f t="shared" si="2639"/>
        <v>DE$19</v>
      </c>
      <c r="DF1813" s="190" t="str">
        <f t="shared" si="2639"/>
        <v>DF$19</v>
      </c>
      <c r="DG1813" s="190" t="str">
        <f t="shared" si="2639"/>
        <v>DG$19</v>
      </c>
      <c r="DH1813" s="190" t="str">
        <f t="shared" si="2639"/>
        <v>DH$19</v>
      </c>
      <c r="DI1813" s="190" t="str">
        <f t="shared" si="2639"/>
        <v>DI$19</v>
      </c>
      <c r="DJ1813" s="190" t="str">
        <f t="shared" si="2639"/>
        <v>DJ$19</v>
      </c>
      <c r="DK1813" s="190" t="str">
        <f t="shared" si="2639"/>
        <v>DK$19</v>
      </c>
      <c r="DL1813" s="190" t="str">
        <f t="shared" si="2639"/>
        <v>DL$19</v>
      </c>
    </row>
    <row r="1814" spans="1:116" x14ac:dyDescent="0.4">
      <c r="A1814" s="31" t="s">
        <v>218</v>
      </c>
      <c r="B1814" s="31" t="s">
        <v>243</v>
      </c>
      <c r="C1814" s="31"/>
      <c r="D1814" t="s">
        <v>528</v>
      </c>
      <c r="E1814" s="8" t="str">
        <f t="shared" ref="E1814:E1815" si="2640">ROW()&amp;" "&amp;D1814</f>
        <v>1814 FCCL-F</v>
      </c>
      <c r="F1814" t="s">
        <v>526</v>
      </c>
      <c r="G1814" s="70" t="s">
        <v>527</v>
      </c>
      <c r="H1814" s="48"/>
      <c r="I1814" s="297"/>
      <c r="J1814" s="297"/>
      <c r="K1814" s="48"/>
      <c r="L1814" s="48"/>
      <c r="M1814" s="48"/>
      <c r="N1814" s="48"/>
      <c r="O1814" s="48"/>
      <c r="P1814" s="48"/>
      <c r="R1814" s="70"/>
      <c r="S1814" s="298"/>
      <c r="T1814" s="298"/>
      <c r="U1814" s="298"/>
      <c r="V1814" s="298"/>
      <c r="W1814" s="298"/>
      <c r="X1814" s="298"/>
      <c r="Y1814" s="298"/>
      <c r="Z1814" s="298"/>
      <c r="AA1814" s="298"/>
      <c r="AB1814" s="298"/>
      <c r="AC1814" s="298"/>
      <c r="AD1814" s="298"/>
      <c r="AE1814" s="298"/>
      <c r="AF1814" s="298"/>
      <c r="AG1814" s="298"/>
      <c r="AH1814" s="298"/>
      <c r="AI1814" s="298"/>
      <c r="AJ1814" s="298"/>
      <c r="AK1814" s="298"/>
      <c r="AL1814" s="298"/>
      <c r="AM1814" s="298"/>
      <c r="AN1814" s="298"/>
      <c r="AO1814" s="298"/>
      <c r="AP1814" s="298"/>
      <c r="AQ1814" s="298"/>
      <c r="AR1814" s="298"/>
      <c r="AS1814" s="298"/>
      <c r="AT1814" s="298"/>
      <c r="AU1814" s="298"/>
      <c r="AV1814" s="298"/>
      <c r="AW1814" s="298"/>
      <c r="AX1814" s="298"/>
      <c r="AY1814" s="298"/>
      <c r="AZ1814" s="298"/>
      <c r="BA1814" s="298"/>
      <c r="BB1814" s="298"/>
      <c r="BC1814" s="298"/>
      <c r="BD1814" s="298"/>
      <c r="BE1814" s="298"/>
      <c r="BF1814" s="298"/>
      <c r="BG1814" s="298"/>
      <c r="BH1814" s="298"/>
      <c r="BI1814" s="298"/>
      <c r="BJ1814" s="298"/>
      <c r="BK1814" s="298"/>
      <c r="BL1814" s="298"/>
      <c r="BM1814" s="298"/>
      <c r="BN1814" s="298"/>
      <c r="BO1814" s="298"/>
      <c r="BP1814" s="298"/>
      <c r="BQ1814" s="298"/>
      <c r="BR1814" s="298"/>
      <c r="BS1814" s="298"/>
      <c r="BT1814" s="298"/>
      <c r="BU1814" s="298"/>
      <c r="BV1814" s="298"/>
      <c r="BW1814" s="298"/>
      <c r="BX1814" s="298"/>
      <c r="BY1814" s="298"/>
      <c r="BZ1814" s="298"/>
      <c r="CA1814" s="298"/>
      <c r="CB1814" s="298"/>
      <c r="CC1814" s="298"/>
      <c r="CD1814" s="298"/>
      <c r="CE1814" s="298"/>
      <c r="CF1814" s="298"/>
      <c r="CG1814" s="298"/>
      <c r="CH1814" s="298"/>
      <c r="CI1814" s="298"/>
      <c r="CJ1814" s="298"/>
      <c r="CK1814" s="298"/>
      <c r="CL1814" s="298"/>
      <c r="CN1814" s="297"/>
      <c r="CO1814" s="298"/>
      <c r="CP1814" s="298"/>
      <c r="CQ1814" s="298"/>
      <c r="CR1814" s="298"/>
      <c r="CS1814" s="298"/>
      <c r="CT1814" s="298"/>
      <c r="CU1814" s="298"/>
      <c r="CV1814" s="298"/>
      <c r="CW1814" s="298"/>
      <c r="CX1814" s="298"/>
      <c r="CY1814" s="298"/>
      <c r="CZ1814" s="298"/>
      <c r="DA1814" s="298"/>
      <c r="DB1814" s="298"/>
      <c r="DC1814" s="298"/>
      <c r="DD1814" s="298"/>
      <c r="DE1814" s="298"/>
      <c r="DF1814" s="298"/>
      <c r="DG1814" s="298"/>
      <c r="DH1814" s="298"/>
      <c r="DI1814" s="298"/>
      <c r="DJ1814" s="298"/>
      <c r="DK1814" s="298"/>
      <c r="DL1814" s="298"/>
    </row>
    <row r="1815" spans="1:116" x14ac:dyDescent="0.4">
      <c r="B1815" t="str">
        <f>E1815</f>
        <v>1815 FCCL-F</v>
      </c>
      <c r="C1815" t="s">
        <v>232</v>
      </c>
      <c r="D1815" t="s">
        <v>528</v>
      </c>
      <c r="E1815" s="8" t="str">
        <f t="shared" si="2640"/>
        <v>1815 FCCL-F</v>
      </c>
      <c r="G1815" s="125" t="str">
        <f>"Current liability - "&amp;(SUBSTITUTE(G1814,":",""))</f>
        <v>Current liability - Fixed constant current liability</v>
      </c>
      <c r="J1815" s="74">
        <v>1000</v>
      </c>
      <c r="K1815" s="53">
        <f t="shared" ref="K1815:P1815" si="2641">SUMIF($4:$4,K$2,1815:1815)</f>
        <v>1000</v>
      </c>
      <c r="L1815" s="53">
        <f t="shared" si="2641"/>
        <v>1000</v>
      </c>
      <c r="M1815" s="53">
        <f t="shared" si="2641"/>
        <v>1000</v>
      </c>
      <c r="N1815" s="53">
        <f t="shared" si="2641"/>
        <v>1000</v>
      </c>
      <c r="O1815" s="53">
        <f t="shared" si="2641"/>
        <v>1000</v>
      </c>
      <c r="P1815" s="53">
        <f t="shared" si="2641"/>
        <v>1000</v>
      </c>
      <c r="R1815" s="24">
        <f>$J1815</f>
        <v>1000</v>
      </c>
      <c r="S1815" s="80">
        <f>R1815</f>
        <v>1000</v>
      </c>
      <c r="T1815" s="80">
        <f t="shared" ref="T1815" si="2642">S1815</f>
        <v>1000</v>
      </c>
      <c r="U1815" s="80">
        <f t="shared" ref="U1815" si="2643">T1815</f>
        <v>1000</v>
      </c>
      <c r="V1815" s="80">
        <f t="shared" ref="V1815" si="2644">U1815</f>
        <v>1000</v>
      </c>
      <c r="W1815" s="80">
        <f t="shared" ref="W1815" si="2645">V1815</f>
        <v>1000</v>
      </c>
      <c r="X1815" s="80">
        <f t="shared" ref="X1815" si="2646">W1815</f>
        <v>1000</v>
      </c>
      <c r="Y1815" s="80">
        <f t="shared" ref="Y1815" si="2647">X1815</f>
        <v>1000</v>
      </c>
      <c r="Z1815" s="80">
        <f t="shared" ref="Z1815" si="2648">Y1815</f>
        <v>1000</v>
      </c>
      <c r="AA1815" s="80">
        <f t="shared" ref="AA1815" si="2649">Z1815</f>
        <v>1000</v>
      </c>
      <c r="AB1815" s="80">
        <f t="shared" ref="AB1815" si="2650">AA1815</f>
        <v>1000</v>
      </c>
      <c r="AC1815" s="80">
        <f t="shared" ref="AC1815" si="2651">AB1815</f>
        <v>1000</v>
      </c>
      <c r="AD1815" s="80">
        <f t="shared" ref="AD1815" si="2652">AC1815</f>
        <v>1000</v>
      </c>
      <c r="AE1815" s="80">
        <f t="shared" ref="AE1815" si="2653">AD1815</f>
        <v>1000</v>
      </c>
      <c r="AF1815" s="80">
        <f t="shared" ref="AF1815" si="2654">AE1815</f>
        <v>1000</v>
      </c>
      <c r="AG1815" s="80">
        <f t="shared" ref="AG1815" si="2655">AF1815</f>
        <v>1000</v>
      </c>
      <c r="AH1815" s="80">
        <f t="shared" ref="AH1815" si="2656">AG1815</f>
        <v>1000</v>
      </c>
      <c r="AI1815" s="80">
        <f t="shared" ref="AI1815" si="2657">AH1815</f>
        <v>1000</v>
      </c>
      <c r="AJ1815" s="80">
        <f t="shared" ref="AJ1815" si="2658">AI1815</f>
        <v>1000</v>
      </c>
      <c r="AK1815" s="80">
        <f t="shared" ref="AK1815" si="2659">AJ1815</f>
        <v>1000</v>
      </c>
      <c r="AL1815" s="80">
        <f t="shared" ref="AL1815" si="2660">AK1815</f>
        <v>1000</v>
      </c>
      <c r="AM1815" s="80">
        <f t="shared" ref="AM1815" si="2661">AL1815</f>
        <v>1000</v>
      </c>
      <c r="AN1815" s="80">
        <f t="shared" ref="AN1815" si="2662">AM1815</f>
        <v>1000</v>
      </c>
      <c r="AO1815" s="80">
        <f t="shared" ref="AO1815" si="2663">AN1815</f>
        <v>1000</v>
      </c>
      <c r="AP1815" s="80">
        <f t="shared" ref="AP1815" si="2664">AO1815</f>
        <v>1000</v>
      </c>
      <c r="AQ1815" s="80">
        <f t="shared" ref="AQ1815" si="2665">AP1815</f>
        <v>1000</v>
      </c>
      <c r="AR1815" s="80">
        <f t="shared" ref="AR1815" si="2666">AQ1815</f>
        <v>1000</v>
      </c>
      <c r="AS1815" s="80">
        <f t="shared" ref="AS1815" si="2667">AR1815</f>
        <v>1000</v>
      </c>
      <c r="AT1815" s="80">
        <f t="shared" ref="AT1815" si="2668">AS1815</f>
        <v>1000</v>
      </c>
      <c r="AU1815" s="80">
        <f t="shared" ref="AU1815" si="2669">AT1815</f>
        <v>1000</v>
      </c>
      <c r="AV1815" s="80">
        <f t="shared" ref="AV1815" si="2670">AU1815</f>
        <v>1000</v>
      </c>
      <c r="AW1815" s="80">
        <f t="shared" ref="AW1815" si="2671">AV1815</f>
        <v>1000</v>
      </c>
      <c r="AX1815" s="80">
        <f t="shared" ref="AX1815" si="2672">AW1815</f>
        <v>1000</v>
      </c>
      <c r="AY1815" s="80">
        <f t="shared" ref="AY1815" si="2673">AX1815</f>
        <v>1000</v>
      </c>
      <c r="AZ1815" s="80">
        <f t="shared" ref="AZ1815" si="2674">AY1815</f>
        <v>1000</v>
      </c>
      <c r="BA1815" s="80">
        <f t="shared" ref="BA1815" si="2675">AZ1815</f>
        <v>1000</v>
      </c>
      <c r="BB1815" s="80">
        <f t="shared" ref="BB1815" si="2676">BA1815</f>
        <v>1000</v>
      </c>
      <c r="BC1815" s="80">
        <f t="shared" ref="BC1815" si="2677">BB1815</f>
        <v>1000</v>
      </c>
      <c r="BD1815" s="80">
        <f t="shared" ref="BD1815" si="2678">BC1815</f>
        <v>1000</v>
      </c>
      <c r="BE1815" s="80">
        <f t="shared" ref="BE1815" si="2679">BD1815</f>
        <v>1000</v>
      </c>
      <c r="BF1815" s="80">
        <f t="shared" ref="BF1815" si="2680">BE1815</f>
        <v>1000</v>
      </c>
      <c r="BG1815" s="80">
        <f t="shared" ref="BG1815" si="2681">BF1815</f>
        <v>1000</v>
      </c>
      <c r="BH1815" s="80">
        <f t="shared" ref="BH1815" si="2682">BG1815</f>
        <v>1000</v>
      </c>
      <c r="BI1815" s="80">
        <f t="shared" ref="BI1815" si="2683">BH1815</f>
        <v>1000</v>
      </c>
      <c r="BJ1815" s="80">
        <f t="shared" ref="BJ1815" si="2684">BI1815</f>
        <v>1000</v>
      </c>
      <c r="BK1815" s="80">
        <f t="shared" ref="BK1815" si="2685">BJ1815</f>
        <v>1000</v>
      </c>
      <c r="BL1815" s="80">
        <f t="shared" ref="BL1815" si="2686">BK1815</f>
        <v>1000</v>
      </c>
      <c r="BM1815" s="80">
        <f t="shared" ref="BM1815" si="2687">BL1815</f>
        <v>1000</v>
      </c>
      <c r="BN1815" s="80">
        <f t="shared" ref="BN1815" si="2688">BM1815</f>
        <v>1000</v>
      </c>
      <c r="BO1815" s="80">
        <f t="shared" ref="BO1815" si="2689">BN1815</f>
        <v>1000</v>
      </c>
      <c r="BP1815" s="80">
        <f t="shared" ref="BP1815" si="2690">BO1815</f>
        <v>1000</v>
      </c>
      <c r="BQ1815" s="80">
        <f t="shared" ref="BQ1815" si="2691">BP1815</f>
        <v>1000</v>
      </c>
      <c r="BR1815" s="80">
        <f t="shared" ref="BR1815" si="2692">BQ1815</f>
        <v>1000</v>
      </c>
      <c r="BS1815" s="80">
        <f t="shared" ref="BS1815" si="2693">BR1815</f>
        <v>1000</v>
      </c>
      <c r="BT1815" s="80">
        <f t="shared" ref="BT1815" si="2694">BS1815</f>
        <v>1000</v>
      </c>
      <c r="BU1815" s="80">
        <f t="shared" ref="BU1815" si="2695">BT1815</f>
        <v>1000</v>
      </c>
      <c r="BV1815" s="80">
        <f t="shared" ref="BV1815" si="2696">BU1815</f>
        <v>1000</v>
      </c>
      <c r="BW1815" s="80">
        <f t="shared" ref="BW1815" si="2697">BV1815</f>
        <v>1000</v>
      </c>
      <c r="BX1815" s="80">
        <f t="shared" ref="BX1815" si="2698">BW1815</f>
        <v>1000</v>
      </c>
      <c r="BY1815" s="80">
        <f t="shared" ref="BY1815" si="2699">BX1815</f>
        <v>1000</v>
      </c>
      <c r="BZ1815" s="80">
        <f t="shared" ref="BZ1815" si="2700">BY1815</f>
        <v>1000</v>
      </c>
      <c r="CA1815" s="80">
        <f t="shared" ref="CA1815" si="2701">BZ1815</f>
        <v>1000</v>
      </c>
      <c r="CB1815" s="80">
        <f t="shared" ref="CB1815" si="2702">CA1815</f>
        <v>1000</v>
      </c>
      <c r="CC1815" s="80">
        <f t="shared" ref="CC1815" si="2703">CB1815</f>
        <v>1000</v>
      </c>
      <c r="CD1815" s="80">
        <f t="shared" ref="CD1815" si="2704">CC1815</f>
        <v>1000</v>
      </c>
      <c r="CE1815" s="80">
        <f t="shared" ref="CE1815" si="2705">CD1815</f>
        <v>1000</v>
      </c>
      <c r="CF1815" s="80">
        <f t="shared" ref="CF1815" si="2706">CE1815</f>
        <v>1000</v>
      </c>
      <c r="CG1815" s="80">
        <f t="shared" ref="CG1815" si="2707">CF1815</f>
        <v>1000</v>
      </c>
      <c r="CH1815" s="80">
        <f t="shared" ref="CH1815" si="2708">CG1815</f>
        <v>1000</v>
      </c>
      <c r="CI1815" s="80">
        <f t="shared" ref="CI1815" si="2709">CH1815</f>
        <v>1000</v>
      </c>
      <c r="CJ1815" s="80">
        <f t="shared" ref="CJ1815" si="2710">CI1815</f>
        <v>1000</v>
      </c>
      <c r="CK1815" s="80">
        <f t="shared" ref="CK1815" si="2711">CJ1815</f>
        <v>1000</v>
      </c>
      <c r="CL1815" s="80">
        <f t="shared" ref="CL1815" si="2712">CK1815</f>
        <v>1000</v>
      </c>
      <c r="CN1815" s="74">
        <f>J1815</f>
        <v>1000</v>
      </c>
      <c r="CO1815" s="80">
        <f t="shared" ref="CO1815" si="2713">CN1815</f>
        <v>1000</v>
      </c>
      <c r="CP1815" s="80">
        <f t="shared" ref="CP1815" si="2714">CO1815</f>
        <v>1000</v>
      </c>
      <c r="CQ1815" s="80">
        <f t="shared" ref="CQ1815" si="2715">CP1815</f>
        <v>1000</v>
      </c>
      <c r="CR1815" s="80">
        <f t="shared" ref="CR1815" si="2716">CQ1815</f>
        <v>1000</v>
      </c>
      <c r="CS1815" s="80">
        <f t="shared" ref="CS1815" si="2717">CR1815</f>
        <v>1000</v>
      </c>
      <c r="CT1815" s="80">
        <f t="shared" ref="CT1815" si="2718">CS1815</f>
        <v>1000</v>
      </c>
      <c r="CU1815" s="80">
        <f t="shared" ref="CU1815" si="2719">CT1815</f>
        <v>1000</v>
      </c>
      <c r="CV1815" s="80">
        <f t="shared" ref="CV1815" si="2720">CU1815</f>
        <v>1000</v>
      </c>
      <c r="CW1815" s="80">
        <f t="shared" ref="CW1815" si="2721">CV1815</f>
        <v>1000</v>
      </c>
      <c r="CX1815" s="80">
        <f t="shared" ref="CX1815" si="2722">CW1815</f>
        <v>1000</v>
      </c>
      <c r="CY1815" s="80">
        <f t="shared" ref="CY1815" si="2723">CX1815</f>
        <v>1000</v>
      </c>
      <c r="CZ1815" s="80">
        <f t="shared" ref="CZ1815" si="2724">CY1815</f>
        <v>1000</v>
      </c>
      <c r="DA1815" s="80">
        <f t="shared" ref="DA1815" si="2725">CZ1815</f>
        <v>1000</v>
      </c>
      <c r="DB1815" s="80">
        <f t="shared" ref="DB1815" si="2726">DA1815</f>
        <v>1000</v>
      </c>
      <c r="DC1815" s="80">
        <f t="shared" ref="DC1815" si="2727">DB1815</f>
        <v>1000</v>
      </c>
      <c r="DD1815" s="80">
        <f t="shared" ref="DD1815" si="2728">DC1815</f>
        <v>1000</v>
      </c>
      <c r="DE1815" s="80">
        <f t="shared" ref="DE1815" si="2729">DD1815</f>
        <v>1000</v>
      </c>
      <c r="DF1815" s="80">
        <f t="shared" ref="DF1815" si="2730">DE1815</f>
        <v>1000</v>
      </c>
      <c r="DG1815" s="80">
        <f t="shared" ref="DG1815" si="2731">DF1815</f>
        <v>1000</v>
      </c>
      <c r="DH1815" s="80">
        <f t="shared" ref="DH1815" si="2732">DG1815</f>
        <v>1000</v>
      </c>
      <c r="DI1815" s="80">
        <f t="shared" ref="DI1815" si="2733">DH1815</f>
        <v>1000</v>
      </c>
      <c r="DJ1815" s="80">
        <f t="shared" ref="DJ1815" si="2734">DI1815</f>
        <v>1000</v>
      </c>
      <c r="DK1815" s="80">
        <f t="shared" ref="DK1815:DL1815" si="2735">DJ1815</f>
        <v>1000</v>
      </c>
      <c r="DL1815" s="80">
        <f t="shared" si="2735"/>
        <v>1000</v>
      </c>
    </row>
    <row r="1816" spans="1:116" x14ac:dyDescent="0.4">
      <c r="D1816" t="s">
        <v>528</v>
      </c>
      <c r="E1816" s="8" t="str">
        <f>ROW()&amp;" "&amp;D1816</f>
        <v>1816 FCCL-F</v>
      </c>
      <c r="G1816" s="126"/>
      <c r="H1816" s="27"/>
      <c r="I1816" s="77"/>
      <c r="J1816" s="77"/>
      <c r="K1816" s="28"/>
      <c r="L1816" s="28"/>
      <c r="M1816" s="28"/>
      <c r="N1816" s="28"/>
      <c r="O1816" s="28"/>
      <c r="P1816" s="28"/>
      <c r="R1816" s="33"/>
      <c r="S1816" s="77"/>
      <c r="T1816" s="77"/>
      <c r="U1816" s="77"/>
      <c r="V1816" s="77"/>
      <c r="W1816" s="77"/>
      <c r="X1816" s="77"/>
      <c r="Y1816" s="77"/>
      <c r="Z1816" s="77"/>
      <c r="AA1816" s="77"/>
      <c r="AB1816" s="77"/>
      <c r="AC1816" s="77"/>
      <c r="AD1816" s="77"/>
      <c r="AE1816" s="77"/>
      <c r="AF1816" s="77"/>
      <c r="AG1816" s="77"/>
      <c r="AH1816" s="77"/>
      <c r="AI1816" s="77"/>
      <c r="AJ1816" s="77"/>
      <c r="AK1816" s="77"/>
      <c r="AL1816" s="77"/>
      <c r="AM1816" s="77"/>
      <c r="AN1816" s="77"/>
      <c r="AO1816" s="77"/>
      <c r="AP1816" s="77"/>
      <c r="AQ1816" s="77"/>
      <c r="AR1816" s="77"/>
      <c r="AS1816" s="77"/>
      <c r="AT1816" s="77"/>
      <c r="AU1816" s="77"/>
      <c r="AV1816" s="77"/>
      <c r="AW1816" s="77"/>
      <c r="AX1816" s="77"/>
      <c r="AY1816" s="77"/>
      <c r="AZ1816" s="77"/>
      <c r="BA1816" s="77"/>
      <c r="BB1816" s="77"/>
      <c r="BC1816" s="77"/>
      <c r="BD1816" s="77"/>
      <c r="BE1816" s="77"/>
      <c r="BF1816" s="77"/>
      <c r="BG1816" s="77"/>
      <c r="BH1816" s="77"/>
      <c r="BI1816" s="77"/>
      <c r="BJ1816" s="77"/>
      <c r="BK1816" s="77"/>
      <c r="BL1816" s="77"/>
      <c r="BM1816" s="77"/>
      <c r="BN1816" s="77"/>
      <c r="BO1816" s="77"/>
      <c r="BP1816" s="77"/>
      <c r="BQ1816" s="77"/>
      <c r="BR1816" s="77"/>
      <c r="BS1816" s="77"/>
      <c r="BT1816" s="77"/>
      <c r="BU1816" s="77"/>
      <c r="BV1816" s="77"/>
      <c r="BW1816" s="77"/>
      <c r="BX1816" s="77"/>
      <c r="BY1816" s="77"/>
      <c r="BZ1816" s="77"/>
      <c r="CA1816" s="77"/>
      <c r="CB1816" s="77"/>
      <c r="CC1816" s="77"/>
      <c r="CD1816" s="77"/>
      <c r="CE1816" s="77"/>
      <c r="CF1816" s="77"/>
      <c r="CG1816" s="77"/>
      <c r="CH1816" s="77"/>
      <c r="CI1816" s="77"/>
      <c r="CJ1816" s="77"/>
      <c r="CK1816" s="77"/>
      <c r="CL1816" s="77"/>
      <c r="CN1816" s="77"/>
      <c r="CO1816" s="77"/>
      <c r="CP1816" s="77"/>
      <c r="CQ1816" s="77"/>
      <c r="CR1816" s="77"/>
      <c r="CS1816" s="77"/>
      <c r="CT1816" s="77"/>
      <c r="CU1816" s="77"/>
      <c r="CV1816" s="77"/>
      <c r="CW1816" s="77"/>
      <c r="CX1816" s="77"/>
      <c r="CY1816" s="77"/>
      <c r="CZ1816" s="77"/>
      <c r="DA1816" s="77"/>
      <c r="DB1816" s="77"/>
      <c r="DC1816" s="77"/>
      <c r="DD1816" s="77"/>
      <c r="DE1816" s="77"/>
      <c r="DF1816" s="77"/>
      <c r="DG1816" s="77"/>
      <c r="DH1816" s="77"/>
      <c r="DI1816" s="77"/>
      <c r="DJ1816" s="77"/>
      <c r="DK1816" s="77"/>
      <c r="DL1816" s="77"/>
    </row>
    <row r="1817" spans="1:116" x14ac:dyDescent="0.4">
      <c r="C1817" t="s">
        <v>234</v>
      </c>
      <c r="D1817" t="s">
        <v>528</v>
      </c>
      <c r="E1817" s="8" t="str">
        <f>ROW()&amp;" "&amp;D1817</f>
        <v>1817 FCCL-F</v>
      </c>
      <c r="G1817" s="125" t="str">
        <f>"Change in "&amp;G1815</f>
        <v>Change in Current liability - Fixed constant current liability</v>
      </c>
      <c r="I1817" s="74"/>
      <c r="J1817" s="74"/>
      <c r="K1817" s="53">
        <f t="shared" ref="K1817:P1817" si="2736">SUMIF($3:$3,K$2,1817:1817)</f>
        <v>0</v>
      </c>
      <c r="L1817" s="53">
        <f t="shared" si="2736"/>
        <v>0</v>
      </c>
      <c r="M1817" s="53">
        <f t="shared" si="2736"/>
        <v>0</v>
      </c>
      <c r="N1817" s="53">
        <f t="shared" si="2736"/>
        <v>0</v>
      </c>
      <c r="O1817" s="53">
        <f t="shared" si="2736"/>
        <v>0</v>
      </c>
      <c r="P1817" s="53">
        <f t="shared" si="2736"/>
        <v>0</v>
      </c>
      <c r="R1817" s="24"/>
      <c r="S1817" s="80">
        <f>S1815-R1815</f>
        <v>0</v>
      </c>
      <c r="T1817" s="80">
        <f t="shared" ref="T1817:CE1817" si="2737">T1815-S1815</f>
        <v>0</v>
      </c>
      <c r="U1817" s="80">
        <f t="shared" si="2737"/>
        <v>0</v>
      </c>
      <c r="V1817" s="80">
        <f t="shared" si="2737"/>
        <v>0</v>
      </c>
      <c r="W1817" s="80">
        <f t="shared" si="2737"/>
        <v>0</v>
      </c>
      <c r="X1817" s="80">
        <f t="shared" si="2737"/>
        <v>0</v>
      </c>
      <c r="Y1817" s="80">
        <f t="shared" si="2737"/>
        <v>0</v>
      </c>
      <c r="Z1817" s="80">
        <f t="shared" si="2737"/>
        <v>0</v>
      </c>
      <c r="AA1817" s="80">
        <f t="shared" si="2737"/>
        <v>0</v>
      </c>
      <c r="AB1817" s="80">
        <f t="shared" si="2737"/>
        <v>0</v>
      </c>
      <c r="AC1817" s="80">
        <f t="shared" si="2737"/>
        <v>0</v>
      </c>
      <c r="AD1817" s="80">
        <f t="shared" si="2737"/>
        <v>0</v>
      </c>
      <c r="AE1817" s="80">
        <f t="shared" si="2737"/>
        <v>0</v>
      </c>
      <c r="AF1817" s="80">
        <f t="shared" si="2737"/>
        <v>0</v>
      </c>
      <c r="AG1817" s="80">
        <f t="shared" si="2737"/>
        <v>0</v>
      </c>
      <c r="AH1817" s="80">
        <f t="shared" si="2737"/>
        <v>0</v>
      </c>
      <c r="AI1817" s="80">
        <f t="shared" si="2737"/>
        <v>0</v>
      </c>
      <c r="AJ1817" s="80">
        <f t="shared" si="2737"/>
        <v>0</v>
      </c>
      <c r="AK1817" s="80">
        <f t="shared" si="2737"/>
        <v>0</v>
      </c>
      <c r="AL1817" s="80">
        <f t="shared" si="2737"/>
        <v>0</v>
      </c>
      <c r="AM1817" s="80">
        <f t="shared" si="2737"/>
        <v>0</v>
      </c>
      <c r="AN1817" s="80">
        <f t="shared" si="2737"/>
        <v>0</v>
      </c>
      <c r="AO1817" s="80">
        <f t="shared" si="2737"/>
        <v>0</v>
      </c>
      <c r="AP1817" s="80">
        <f t="shared" si="2737"/>
        <v>0</v>
      </c>
      <c r="AQ1817" s="80">
        <f t="shared" si="2737"/>
        <v>0</v>
      </c>
      <c r="AR1817" s="80">
        <f t="shared" si="2737"/>
        <v>0</v>
      </c>
      <c r="AS1817" s="80">
        <f t="shared" si="2737"/>
        <v>0</v>
      </c>
      <c r="AT1817" s="80">
        <f t="shared" si="2737"/>
        <v>0</v>
      </c>
      <c r="AU1817" s="80">
        <f t="shared" si="2737"/>
        <v>0</v>
      </c>
      <c r="AV1817" s="80">
        <f t="shared" si="2737"/>
        <v>0</v>
      </c>
      <c r="AW1817" s="80">
        <f t="shared" si="2737"/>
        <v>0</v>
      </c>
      <c r="AX1817" s="80">
        <f t="shared" si="2737"/>
        <v>0</v>
      </c>
      <c r="AY1817" s="80">
        <f t="shared" si="2737"/>
        <v>0</v>
      </c>
      <c r="AZ1817" s="80">
        <f t="shared" si="2737"/>
        <v>0</v>
      </c>
      <c r="BA1817" s="80">
        <f t="shared" si="2737"/>
        <v>0</v>
      </c>
      <c r="BB1817" s="80">
        <f t="shared" si="2737"/>
        <v>0</v>
      </c>
      <c r="BC1817" s="80">
        <f t="shared" si="2737"/>
        <v>0</v>
      </c>
      <c r="BD1817" s="80">
        <f t="shared" si="2737"/>
        <v>0</v>
      </c>
      <c r="BE1817" s="80">
        <f t="shared" si="2737"/>
        <v>0</v>
      </c>
      <c r="BF1817" s="80">
        <f t="shared" si="2737"/>
        <v>0</v>
      </c>
      <c r="BG1817" s="80">
        <f t="shared" si="2737"/>
        <v>0</v>
      </c>
      <c r="BH1817" s="80">
        <f t="shared" si="2737"/>
        <v>0</v>
      </c>
      <c r="BI1817" s="80">
        <f t="shared" si="2737"/>
        <v>0</v>
      </c>
      <c r="BJ1817" s="80">
        <f t="shared" si="2737"/>
        <v>0</v>
      </c>
      <c r="BK1817" s="80">
        <f t="shared" si="2737"/>
        <v>0</v>
      </c>
      <c r="BL1817" s="80">
        <f t="shared" si="2737"/>
        <v>0</v>
      </c>
      <c r="BM1817" s="80">
        <f t="shared" si="2737"/>
        <v>0</v>
      </c>
      <c r="BN1817" s="80">
        <f t="shared" si="2737"/>
        <v>0</v>
      </c>
      <c r="BO1817" s="80">
        <f t="shared" si="2737"/>
        <v>0</v>
      </c>
      <c r="BP1817" s="80">
        <f t="shared" si="2737"/>
        <v>0</v>
      </c>
      <c r="BQ1817" s="80">
        <f t="shared" si="2737"/>
        <v>0</v>
      </c>
      <c r="BR1817" s="80">
        <f t="shared" si="2737"/>
        <v>0</v>
      </c>
      <c r="BS1817" s="80">
        <f t="shared" si="2737"/>
        <v>0</v>
      </c>
      <c r="BT1817" s="80">
        <f t="shared" si="2737"/>
        <v>0</v>
      </c>
      <c r="BU1817" s="80">
        <f t="shared" si="2737"/>
        <v>0</v>
      </c>
      <c r="BV1817" s="80">
        <f t="shared" si="2737"/>
        <v>0</v>
      </c>
      <c r="BW1817" s="80">
        <f t="shared" si="2737"/>
        <v>0</v>
      </c>
      <c r="BX1817" s="80">
        <f t="shared" si="2737"/>
        <v>0</v>
      </c>
      <c r="BY1817" s="80">
        <f t="shared" si="2737"/>
        <v>0</v>
      </c>
      <c r="BZ1817" s="80">
        <f t="shared" si="2737"/>
        <v>0</v>
      </c>
      <c r="CA1817" s="80">
        <f t="shared" si="2737"/>
        <v>0</v>
      </c>
      <c r="CB1817" s="80">
        <f t="shared" si="2737"/>
        <v>0</v>
      </c>
      <c r="CC1817" s="80">
        <f t="shared" si="2737"/>
        <v>0</v>
      </c>
      <c r="CD1817" s="80">
        <f t="shared" si="2737"/>
        <v>0</v>
      </c>
      <c r="CE1817" s="80">
        <f t="shared" si="2737"/>
        <v>0</v>
      </c>
      <c r="CF1817" s="80">
        <f t="shared" ref="CF1817:CL1817" si="2738">CF1815-CE1815</f>
        <v>0</v>
      </c>
      <c r="CG1817" s="80">
        <f t="shared" si="2738"/>
        <v>0</v>
      </c>
      <c r="CH1817" s="80">
        <f t="shared" si="2738"/>
        <v>0</v>
      </c>
      <c r="CI1817" s="80">
        <f t="shared" si="2738"/>
        <v>0</v>
      </c>
      <c r="CJ1817" s="80">
        <f t="shared" si="2738"/>
        <v>0</v>
      </c>
      <c r="CK1817" s="80">
        <f t="shared" si="2738"/>
        <v>0</v>
      </c>
      <c r="CL1817" s="80">
        <f t="shared" si="2738"/>
        <v>0</v>
      </c>
      <c r="CN1817" s="74"/>
      <c r="CO1817" s="80">
        <f t="shared" ref="CO1817" si="2739">CN1815-CO1815</f>
        <v>0</v>
      </c>
      <c r="CP1817" s="80">
        <f t="shared" ref="CP1817" si="2740">CO1815-CP1815</f>
        <v>0</v>
      </c>
      <c r="CQ1817" s="80">
        <f t="shared" ref="CQ1817" si="2741">CP1815-CQ1815</f>
        <v>0</v>
      </c>
      <c r="CR1817" s="80">
        <f t="shared" ref="CR1817" si="2742">CQ1815-CR1815</f>
        <v>0</v>
      </c>
      <c r="CS1817" s="80">
        <f t="shared" ref="CS1817" si="2743">CR1815-CS1815</f>
        <v>0</v>
      </c>
      <c r="CT1817" s="80">
        <f t="shared" ref="CT1817" si="2744">CS1815-CT1815</f>
        <v>0</v>
      </c>
      <c r="CU1817" s="80">
        <f t="shared" ref="CU1817" si="2745">CT1815-CU1815</f>
        <v>0</v>
      </c>
      <c r="CV1817" s="80">
        <f t="shared" ref="CV1817" si="2746">CU1815-CV1815</f>
        <v>0</v>
      </c>
      <c r="CW1817" s="80">
        <f t="shared" ref="CW1817" si="2747">CV1815-CW1815</f>
        <v>0</v>
      </c>
      <c r="CX1817" s="80">
        <f t="shared" ref="CX1817" si="2748">CW1815-CX1815</f>
        <v>0</v>
      </c>
      <c r="CY1817" s="80">
        <f t="shared" ref="CY1817" si="2749">CX1815-CY1815</f>
        <v>0</v>
      </c>
      <c r="CZ1817" s="80">
        <f t="shared" ref="CZ1817" si="2750">CY1815-CZ1815</f>
        <v>0</v>
      </c>
      <c r="DA1817" s="80">
        <f t="shared" ref="DA1817" si="2751">CZ1815-DA1815</f>
        <v>0</v>
      </c>
      <c r="DB1817" s="80">
        <f t="shared" ref="DB1817" si="2752">DA1815-DB1815</f>
        <v>0</v>
      </c>
      <c r="DC1817" s="80">
        <f t="shared" ref="DC1817" si="2753">DB1815-DC1815</f>
        <v>0</v>
      </c>
      <c r="DD1817" s="80">
        <f t="shared" ref="DD1817" si="2754">DC1815-DD1815</f>
        <v>0</v>
      </c>
      <c r="DE1817" s="80">
        <f t="shared" ref="DE1817" si="2755">DD1815-DE1815</f>
        <v>0</v>
      </c>
      <c r="DF1817" s="80">
        <f t="shared" ref="DF1817" si="2756">DE1815-DF1815</f>
        <v>0</v>
      </c>
      <c r="DG1817" s="80">
        <f t="shared" ref="DG1817" si="2757">DF1815-DG1815</f>
        <v>0</v>
      </c>
      <c r="DH1817" s="80">
        <f t="shared" ref="DH1817" si="2758">DG1815-DH1815</f>
        <v>0</v>
      </c>
      <c r="DI1817" s="80">
        <f t="shared" ref="DI1817" si="2759">DH1815-DI1815</f>
        <v>0</v>
      </c>
      <c r="DJ1817" s="80">
        <f t="shared" ref="DJ1817" si="2760">DI1815-DJ1815</f>
        <v>0</v>
      </c>
      <c r="DK1817" s="80">
        <f t="shared" ref="DK1817:DL1817" si="2761">DJ1815-DK1815</f>
        <v>0</v>
      </c>
      <c r="DL1817" s="80">
        <f t="shared" si="2761"/>
        <v>0</v>
      </c>
    </row>
    <row r="1818" spans="1:116" x14ac:dyDescent="0.4">
      <c r="D1818" t="s">
        <v>528</v>
      </c>
      <c r="E1818" s="8" t="str">
        <f>ROW()&amp;" "&amp;D1818</f>
        <v>1818 FCCL-F</v>
      </c>
      <c r="G1818" s="125"/>
      <c r="I1818" s="74"/>
      <c r="J1818" s="74"/>
      <c r="K1818" s="53"/>
      <c r="L1818" s="53"/>
      <c r="M1818" s="53"/>
      <c r="N1818" s="53"/>
      <c r="O1818" s="53"/>
      <c r="P1818" s="53"/>
      <c r="R1818" s="24"/>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74"/>
      <c r="CO1818" s="80"/>
      <c r="CP1818" s="80"/>
      <c r="CQ1818" s="80"/>
      <c r="CR1818" s="80"/>
      <c r="CS1818" s="80"/>
      <c r="CT1818" s="80"/>
      <c r="CU1818" s="80"/>
      <c r="CV1818" s="80"/>
      <c r="CW1818" s="80"/>
      <c r="CX1818" s="80"/>
      <c r="CY1818" s="80"/>
      <c r="CZ1818" s="80"/>
      <c r="DA1818" s="80"/>
      <c r="DB1818" s="80"/>
      <c r="DC1818" s="80"/>
      <c r="DD1818" s="80"/>
      <c r="DE1818" s="80"/>
      <c r="DF1818" s="80"/>
      <c r="DG1818" s="80"/>
      <c r="DH1818" s="80"/>
      <c r="DI1818" s="80"/>
      <c r="DJ1818" s="80"/>
      <c r="DK1818" s="80"/>
      <c r="DL1818" s="80"/>
    </row>
    <row r="1819" spans="1:116" x14ac:dyDescent="0.4">
      <c r="B1819" t="s">
        <v>332</v>
      </c>
      <c r="D1819" t="s">
        <v>528</v>
      </c>
      <c r="E1819" s="8" t="str">
        <f t="shared" ref="E1819" si="2762">ROW()&amp;" "&amp;D1819</f>
        <v>1819 FCCL-F</v>
      </c>
      <c r="G1819" s="136" t="str">
        <f>G1806</f>
        <v>(Primary label)</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528</v>
      </c>
      <c r="E1820" s="8" t="str">
        <f>ROW()&amp;" "&amp;D1820</f>
        <v>1820 FCCL-F</v>
      </c>
      <c r="G1820" s="136" t="str">
        <f>G1807</f>
        <v>primary unit</v>
      </c>
      <c r="H1820" s="27"/>
      <c r="I1820" s="78"/>
      <c r="J1820" s="78"/>
      <c r="K1820" s="33"/>
      <c r="L1820" s="33"/>
      <c r="M1820" s="33"/>
      <c r="N1820" s="33"/>
      <c r="O1820" s="33"/>
      <c r="P1820" s="33"/>
      <c r="R1820" s="33"/>
      <c r="S1820" s="77"/>
      <c r="T1820" s="77"/>
      <c r="U1820" s="77"/>
      <c r="V1820" s="77"/>
      <c r="W1820" s="77"/>
      <c r="X1820" s="77"/>
      <c r="Y1820" s="77"/>
      <c r="Z1820" s="77"/>
      <c r="AA1820" s="77"/>
      <c r="AB1820" s="77"/>
      <c r="AC1820" s="77"/>
      <c r="AD1820" s="77"/>
      <c r="AE1820" s="77"/>
      <c r="AF1820" s="77"/>
      <c r="AG1820" s="77"/>
      <c r="AH1820" s="77"/>
      <c r="AI1820" s="77"/>
      <c r="AJ1820" s="77"/>
      <c r="AK1820" s="77"/>
      <c r="AL1820" s="77"/>
      <c r="AM1820" s="77"/>
      <c r="AN1820" s="77"/>
      <c r="AO1820" s="77"/>
      <c r="AP1820" s="77"/>
      <c r="AQ1820" s="77"/>
      <c r="AR1820" s="77"/>
      <c r="AS1820" s="77"/>
      <c r="AT1820" s="77"/>
      <c r="AU1820" s="77"/>
      <c r="AV1820" s="77"/>
      <c r="AW1820" s="77"/>
      <c r="AX1820" s="77"/>
      <c r="AY1820" s="77"/>
      <c r="AZ1820" s="77"/>
      <c r="BA1820" s="77"/>
      <c r="BB1820" s="77"/>
      <c r="BC1820" s="77"/>
      <c r="BD1820" s="77"/>
      <c r="BE1820" s="77"/>
      <c r="BF1820" s="77"/>
      <c r="BG1820" s="77"/>
      <c r="BH1820" s="77"/>
      <c r="BI1820" s="77"/>
      <c r="BJ1820" s="77"/>
      <c r="BK1820" s="77"/>
      <c r="BL1820" s="77"/>
      <c r="BM1820" s="77"/>
      <c r="BN1820" s="77"/>
      <c r="BO1820" s="77"/>
      <c r="BP1820" s="77"/>
      <c r="BQ1820" s="77"/>
      <c r="BR1820" s="77"/>
      <c r="BS1820" s="77"/>
      <c r="BT1820" s="77"/>
      <c r="BU1820" s="77"/>
      <c r="BV1820" s="77"/>
      <c r="BW1820" s="77"/>
      <c r="BX1820" s="77"/>
      <c r="BY1820" s="77"/>
      <c r="BZ1820" s="77"/>
      <c r="CA1820" s="77"/>
      <c r="CB1820" s="77"/>
      <c r="CC1820" s="77"/>
      <c r="CD1820" s="77"/>
      <c r="CE1820" s="77"/>
      <c r="CF1820" s="77"/>
      <c r="CG1820" s="77"/>
      <c r="CH1820" s="77"/>
      <c r="CI1820" s="77"/>
      <c r="CJ1820" s="77"/>
      <c r="CK1820" s="77"/>
      <c r="CL1820" s="77"/>
      <c r="CN1820" s="78"/>
      <c r="CO1820" s="77"/>
      <c r="CP1820" s="77"/>
      <c r="CQ1820" s="77"/>
      <c r="CR1820" s="77"/>
      <c r="CS1820" s="77"/>
      <c r="CT1820" s="77"/>
      <c r="CU1820" s="77"/>
      <c r="CV1820" s="77"/>
      <c r="CW1820" s="77"/>
      <c r="CX1820" s="77"/>
      <c r="CY1820" s="77"/>
      <c r="CZ1820" s="77"/>
      <c r="DA1820" s="77"/>
      <c r="DB1820" s="77"/>
      <c r="DC1820" s="77"/>
      <c r="DD1820" s="77"/>
      <c r="DE1820" s="77"/>
      <c r="DF1820" s="77"/>
      <c r="DG1820" s="77"/>
      <c r="DH1820" s="77"/>
      <c r="DI1820" s="77"/>
      <c r="DJ1820" s="77"/>
      <c r="DK1820" s="77"/>
      <c r="DL1820" s="77"/>
    </row>
    <row r="1821" spans="1:116" x14ac:dyDescent="0.4">
      <c r="B1821" t="s">
        <v>332</v>
      </c>
      <c r="D1821" t="s">
        <v>528</v>
      </c>
      <c r="E1821" s="8" t="str">
        <f t="shared" ref="E1821:E1826" si="2763">ROW()&amp;" "&amp;D1821</f>
        <v>1821 FCCL-F</v>
      </c>
      <c r="G1821" s="136" t="str">
        <f>G1808</f>
        <v>Primary revenue driver</v>
      </c>
      <c r="K1821" s="53"/>
      <c r="L1821" s="53"/>
      <c r="M1821" s="53"/>
      <c r="N1821" s="53"/>
      <c r="O1821" s="53"/>
      <c r="P1821" s="53"/>
      <c r="R1821" s="24"/>
      <c r="S1821" s="179" t="str">
        <f t="shared" ref="S1821:AX1821" si="2764">S1808</f>
        <v>S$16</v>
      </c>
      <c r="T1821" s="179" t="str">
        <f t="shared" si="2764"/>
        <v>T$16</v>
      </c>
      <c r="U1821" s="179" t="str">
        <f t="shared" si="2764"/>
        <v>U$16</v>
      </c>
      <c r="V1821" s="179" t="str">
        <f t="shared" si="2764"/>
        <v>V$16</v>
      </c>
      <c r="W1821" s="179" t="str">
        <f t="shared" si="2764"/>
        <v>W$16</v>
      </c>
      <c r="X1821" s="179" t="str">
        <f t="shared" si="2764"/>
        <v>X$16</v>
      </c>
      <c r="Y1821" s="179" t="str">
        <f t="shared" si="2764"/>
        <v>Y$16</v>
      </c>
      <c r="Z1821" s="179" t="str">
        <f t="shared" si="2764"/>
        <v>Z$16</v>
      </c>
      <c r="AA1821" s="179" t="str">
        <f t="shared" si="2764"/>
        <v>AA$16</v>
      </c>
      <c r="AB1821" s="179" t="str">
        <f t="shared" si="2764"/>
        <v>AB$16</v>
      </c>
      <c r="AC1821" s="179" t="str">
        <f t="shared" si="2764"/>
        <v>AC$16</v>
      </c>
      <c r="AD1821" s="179" t="str">
        <f t="shared" si="2764"/>
        <v>AD$16</v>
      </c>
      <c r="AE1821" s="179" t="str">
        <f t="shared" si="2764"/>
        <v>AE$16</v>
      </c>
      <c r="AF1821" s="179" t="str">
        <f t="shared" si="2764"/>
        <v>AF$16</v>
      </c>
      <c r="AG1821" s="179" t="str">
        <f t="shared" si="2764"/>
        <v>AG$16</v>
      </c>
      <c r="AH1821" s="179" t="str">
        <f t="shared" si="2764"/>
        <v>AH$16</v>
      </c>
      <c r="AI1821" s="179" t="str">
        <f t="shared" si="2764"/>
        <v>AI$16</v>
      </c>
      <c r="AJ1821" s="179" t="str">
        <f t="shared" si="2764"/>
        <v>AJ$16</v>
      </c>
      <c r="AK1821" s="179" t="str">
        <f t="shared" si="2764"/>
        <v>AK$16</v>
      </c>
      <c r="AL1821" s="179" t="str">
        <f t="shared" si="2764"/>
        <v>AL$16</v>
      </c>
      <c r="AM1821" s="179" t="str">
        <f t="shared" si="2764"/>
        <v>AM$16</v>
      </c>
      <c r="AN1821" s="179" t="str">
        <f t="shared" si="2764"/>
        <v>AN$16</v>
      </c>
      <c r="AO1821" s="179" t="str">
        <f t="shared" si="2764"/>
        <v>AO$16</v>
      </c>
      <c r="AP1821" s="179" t="str">
        <f t="shared" si="2764"/>
        <v>AP$16</v>
      </c>
      <c r="AQ1821" s="179" t="str">
        <f t="shared" si="2764"/>
        <v>AQ$16</v>
      </c>
      <c r="AR1821" s="179" t="str">
        <f t="shared" si="2764"/>
        <v>AR$16</v>
      </c>
      <c r="AS1821" s="179" t="str">
        <f t="shared" si="2764"/>
        <v>AS$16</v>
      </c>
      <c r="AT1821" s="179" t="str">
        <f t="shared" si="2764"/>
        <v>AT$16</v>
      </c>
      <c r="AU1821" s="179" t="str">
        <f t="shared" si="2764"/>
        <v>AU$16</v>
      </c>
      <c r="AV1821" s="179" t="str">
        <f t="shared" si="2764"/>
        <v>AV$16</v>
      </c>
      <c r="AW1821" s="179" t="str">
        <f t="shared" si="2764"/>
        <v>AW$16</v>
      </c>
      <c r="AX1821" s="179" t="str">
        <f t="shared" si="2764"/>
        <v>AX$16</v>
      </c>
      <c r="AY1821" s="179" t="str">
        <f t="shared" ref="AY1821:CD1821" si="2765">AY1808</f>
        <v>AY$16</v>
      </c>
      <c r="AZ1821" s="179" t="str">
        <f t="shared" si="2765"/>
        <v>AZ$16</v>
      </c>
      <c r="BA1821" s="179" t="str">
        <f t="shared" si="2765"/>
        <v>BA$16</v>
      </c>
      <c r="BB1821" s="179" t="str">
        <f t="shared" si="2765"/>
        <v>BB$16</v>
      </c>
      <c r="BC1821" s="179" t="str">
        <f t="shared" si="2765"/>
        <v>BC$16</v>
      </c>
      <c r="BD1821" s="179" t="str">
        <f t="shared" si="2765"/>
        <v>BD$16</v>
      </c>
      <c r="BE1821" s="179" t="str">
        <f t="shared" si="2765"/>
        <v>BE$16</v>
      </c>
      <c r="BF1821" s="179" t="str">
        <f t="shared" si="2765"/>
        <v>BF$16</v>
      </c>
      <c r="BG1821" s="179" t="str">
        <f t="shared" si="2765"/>
        <v>BG$16</v>
      </c>
      <c r="BH1821" s="179" t="str">
        <f t="shared" si="2765"/>
        <v>BH$16</v>
      </c>
      <c r="BI1821" s="179" t="str">
        <f t="shared" si="2765"/>
        <v>BI$16</v>
      </c>
      <c r="BJ1821" s="179" t="str">
        <f t="shared" si="2765"/>
        <v>BJ$16</v>
      </c>
      <c r="BK1821" s="179" t="str">
        <f t="shared" si="2765"/>
        <v>BK$16</v>
      </c>
      <c r="BL1821" s="179" t="str">
        <f t="shared" si="2765"/>
        <v>BL$16</v>
      </c>
      <c r="BM1821" s="179" t="str">
        <f t="shared" si="2765"/>
        <v>BM$16</v>
      </c>
      <c r="BN1821" s="179" t="str">
        <f t="shared" si="2765"/>
        <v>BN$16</v>
      </c>
      <c r="BO1821" s="179" t="str">
        <f t="shared" si="2765"/>
        <v>BO$16</v>
      </c>
      <c r="BP1821" s="179" t="str">
        <f t="shared" si="2765"/>
        <v>BP$16</v>
      </c>
      <c r="BQ1821" s="179" t="str">
        <f t="shared" si="2765"/>
        <v>BQ$16</v>
      </c>
      <c r="BR1821" s="179" t="str">
        <f t="shared" si="2765"/>
        <v>BR$16</v>
      </c>
      <c r="BS1821" s="179" t="str">
        <f t="shared" si="2765"/>
        <v>BS$16</v>
      </c>
      <c r="BT1821" s="179" t="str">
        <f t="shared" si="2765"/>
        <v>BT$16</v>
      </c>
      <c r="BU1821" s="179" t="str">
        <f t="shared" si="2765"/>
        <v>BU$16</v>
      </c>
      <c r="BV1821" s="179" t="str">
        <f t="shared" si="2765"/>
        <v>BV$16</v>
      </c>
      <c r="BW1821" s="179" t="str">
        <f t="shared" si="2765"/>
        <v>BW$16</v>
      </c>
      <c r="BX1821" s="179" t="str">
        <f t="shared" si="2765"/>
        <v>BX$16</v>
      </c>
      <c r="BY1821" s="179" t="str">
        <f t="shared" si="2765"/>
        <v>BY$16</v>
      </c>
      <c r="BZ1821" s="179" t="str">
        <f t="shared" si="2765"/>
        <v>BZ$16</v>
      </c>
      <c r="CA1821" s="179" t="str">
        <f t="shared" si="2765"/>
        <v>CA$16</v>
      </c>
      <c r="CB1821" s="179" t="str">
        <f t="shared" si="2765"/>
        <v>CB$16</v>
      </c>
      <c r="CC1821" s="179" t="str">
        <f t="shared" si="2765"/>
        <v>CC$16</v>
      </c>
      <c r="CD1821" s="179" t="str">
        <f t="shared" si="2765"/>
        <v>CD$16</v>
      </c>
      <c r="CE1821" s="179" t="str">
        <f t="shared" ref="CE1821:CL1821" si="2766">CE1808</f>
        <v>CE$16</v>
      </c>
      <c r="CF1821" s="179" t="str">
        <f t="shared" si="2766"/>
        <v>CF$16</v>
      </c>
      <c r="CG1821" s="179" t="str">
        <f t="shared" si="2766"/>
        <v>CG$16</v>
      </c>
      <c r="CH1821" s="179" t="str">
        <f t="shared" si="2766"/>
        <v>CH$16</v>
      </c>
      <c r="CI1821" s="179" t="str">
        <f t="shared" si="2766"/>
        <v>CI$16</v>
      </c>
      <c r="CJ1821" s="179" t="str">
        <f t="shared" si="2766"/>
        <v>CJ$16</v>
      </c>
      <c r="CK1821" s="179" t="str">
        <f t="shared" si="2766"/>
        <v>CK$16</v>
      </c>
      <c r="CL1821" s="179" t="str">
        <f t="shared" si="2766"/>
        <v>CL$16</v>
      </c>
      <c r="CO1821" s="179" t="str">
        <f t="shared" ref="CO1821:DL1821" si="2767">CO1808</f>
        <v>CO$16</v>
      </c>
      <c r="CP1821" s="179" t="str">
        <f t="shared" si="2767"/>
        <v>CP$16</v>
      </c>
      <c r="CQ1821" s="179" t="str">
        <f t="shared" si="2767"/>
        <v>CQ$16</v>
      </c>
      <c r="CR1821" s="179" t="str">
        <f t="shared" si="2767"/>
        <v>CR$16</v>
      </c>
      <c r="CS1821" s="179" t="str">
        <f t="shared" si="2767"/>
        <v>CS$16</v>
      </c>
      <c r="CT1821" s="179" t="str">
        <f t="shared" si="2767"/>
        <v>CT$16</v>
      </c>
      <c r="CU1821" s="179" t="str">
        <f t="shared" si="2767"/>
        <v>CU$16</v>
      </c>
      <c r="CV1821" s="179" t="str">
        <f t="shared" si="2767"/>
        <v>CV$16</v>
      </c>
      <c r="CW1821" s="179" t="str">
        <f t="shared" si="2767"/>
        <v>CW$16</v>
      </c>
      <c r="CX1821" s="179" t="str">
        <f t="shared" si="2767"/>
        <v>CX$16</v>
      </c>
      <c r="CY1821" s="179" t="str">
        <f t="shared" si="2767"/>
        <v>CY$16</v>
      </c>
      <c r="CZ1821" s="179" t="str">
        <f t="shared" si="2767"/>
        <v>CZ$16</v>
      </c>
      <c r="DA1821" s="179" t="str">
        <f t="shared" si="2767"/>
        <v>DA$16</v>
      </c>
      <c r="DB1821" s="179" t="str">
        <f t="shared" si="2767"/>
        <v>DB$16</v>
      </c>
      <c r="DC1821" s="179" t="str">
        <f t="shared" si="2767"/>
        <v>DC$16</v>
      </c>
      <c r="DD1821" s="179" t="str">
        <f t="shared" si="2767"/>
        <v>DD$16</v>
      </c>
      <c r="DE1821" s="179" t="str">
        <f t="shared" si="2767"/>
        <v>DE$16</v>
      </c>
      <c r="DF1821" s="179" t="str">
        <f t="shared" si="2767"/>
        <v>DF$16</v>
      </c>
      <c r="DG1821" s="179" t="str">
        <f t="shared" si="2767"/>
        <v>DG$16</v>
      </c>
      <c r="DH1821" s="179" t="str">
        <f t="shared" si="2767"/>
        <v>DH$16</v>
      </c>
      <c r="DI1821" s="179" t="str">
        <f t="shared" si="2767"/>
        <v>DI$16</v>
      </c>
      <c r="DJ1821" s="179" t="str">
        <f t="shared" si="2767"/>
        <v>DJ$16</v>
      </c>
      <c r="DK1821" s="179" t="str">
        <f t="shared" si="2767"/>
        <v>DK$16</v>
      </c>
      <c r="DL1821" s="179" t="str">
        <f t="shared" si="2767"/>
        <v>DL$16</v>
      </c>
    </row>
    <row r="1822" spans="1:116" x14ac:dyDescent="0.4">
      <c r="B1822" t="s">
        <v>332</v>
      </c>
      <c r="D1822" t="s">
        <v>528</v>
      </c>
      <c r="E1822" s="8" t="str">
        <f t="shared" si="2763"/>
        <v>1822 FCCL-F</v>
      </c>
      <c r="G1822" s="136" t="str">
        <f>G1809</f>
        <v>Primary volume driver</v>
      </c>
      <c r="H1822" s="12"/>
      <c r="I1822" s="60"/>
      <c r="J1822" s="60"/>
      <c r="K1822" s="15"/>
      <c r="L1822" s="15"/>
      <c r="M1822" s="15"/>
      <c r="N1822" s="15"/>
      <c r="O1822" s="15"/>
      <c r="P1822" s="15"/>
      <c r="R1822" s="15"/>
      <c r="S1822" s="179" t="str">
        <f t="shared" ref="S1822:AX1822" si="2768">S1809</f>
        <v>S$17</v>
      </c>
      <c r="T1822" s="179" t="str">
        <f t="shared" si="2768"/>
        <v>T$17</v>
      </c>
      <c r="U1822" s="179" t="str">
        <f t="shared" si="2768"/>
        <v>U$17</v>
      </c>
      <c r="V1822" s="179" t="str">
        <f t="shared" si="2768"/>
        <v>V$17</v>
      </c>
      <c r="W1822" s="179" t="str">
        <f t="shared" si="2768"/>
        <v>W$17</v>
      </c>
      <c r="X1822" s="179" t="str">
        <f t="shared" si="2768"/>
        <v>X$17</v>
      </c>
      <c r="Y1822" s="179" t="str">
        <f t="shared" si="2768"/>
        <v>Y$17</v>
      </c>
      <c r="Z1822" s="179" t="str">
        <f t="shared" si="2768"/>
        <v>Z$17</v>
      </c>
      <c r="AA1822" s="179" t="str">
        <f t="shared" si="2768"/>
        <v>AA$17</v>
      </c>
      <c r="AB1822" s="179" t="str">
        <f t="shared" si="2768"/>
        <v>AB$17</v>
      </c>
      <c r="AC1822" s="179" t="str">
        <f t="shared" si="2768"/>
        <v>AC$17</v>
      </c>
      <c r="AD1822" s="179" t="str">
        <f t="shared" si="2768"/>
        <v>AD$17</v>
      </c>
      <c r="AE1822" s="179" t="str">
        <f t="shared" si="2768"/>
        <v>AE$17</v>
      </c>
      <c r="AF1822" s="179" t="str">
        <f t="shared" si="2768"/>
        <v>AF$17</v>
      </c>
      <c r="AG1822" s="179" t="str">
        <f t="shared" si="2768"/>
        <v>AG$17</v>
      </c>
      <c r="AH1822" s="179" t="str">
        <f t="shared" si="2768"/>
        <v>AH$17</v>
      </c>
      <c r="AI1822" s="179" t="str">
        <f t="shared" si="2768"/>
        <v>AI$17</v>
      </c>
      <c r="AJ1822" s="179" t="str">
        <f t="shared" si="2768"/>
        <v>AJ$17</v>
      </c>
      <c r="AK1822" s="179" t="str">
        <f t="shared" si="2768"/>
        <v>AK$17</v>
      </c>
      <c r="AL1822" s="179" t="str">
        <f t="shared" si="2768"/>
        <v>AL$17</v>
      </c>
      <c r="AM1822" s="179" t="str">
        <f t="shared" si="2768"/>
        <v>AM$17</v>
      </c>
      <c r="AN1822" s="179" t="str">
        <f t="shared" si="2768"/>
        <v>AN$17</v>
      </c>
      <c r="AO1822" s="179" t="str">
        <f t="shared" si="2768"/>
        <v>AO$17</v>
      </c>
      <c r="AP1822" s="179" t="str">
        <f t="shared" si="2768"/>
        <v>AP$17</v>
      </c>
      <c r="AQ1822" s="179" t="str">
        <f t="shared" si="2768"/>
        <v>AQ$17</v>
      </c>
      <c r="AR1822" s="179" t="str">
        <f t="shared" si="2768"/>
        <v>AR$17</v>
      </c>
      <c r="AS1822" s="179" t="str">
        <f t="shared" si="2768"/>
        <v>AS$17</v>
      </c>
      <c r="AT1822" s="179" t="str">
        <f t="shared" si="2768"/>
        <v>AT$17</v>
      </c>
      <c r="AU1822" s="179" t="str">
        <f t="shared" si="2768"/>
        <v>AU$17</v>
      </c>
      <c r="AV1822" s="179" t="str">
        <f t="shared" si="2768"/>
        <v>AV$17</v>
      </c>
      <c r="AW1822" s="179" t="str">
        <f t="shared" si="2768"/>
        <v>AW$17</v>
      </c>
      <c r="AX1822" s="179" t="str">
        <f t="shared" si="2768"/>
        <v>AX$17</v>
      </c>
      <c r="AY1822" s="179" t="str">
        <f t="shared" ref="AY1822:CD1822" si="2769">AY1809</f>
        <v>AY$17</v>
      </c>
      <c r="AZ1822" s="179" t="str">
        <f t="shared" si="2769"/>
        <v>AZ$17</v>
      </c>
      <c r="BA1822" s="179" t="str">
        <f t="shared" si="2769"/>
        <v>BA$17</v>
      </c>
      <c r="BB1822" s="179" t="str">
        <f t="shared" si="2769"/>
        <v>BB$17</v>
      </c>
      <c r="BC1822" s="179" t="str">
        <f t="shared" si="2769"/>
        <v>BC$17</v>
      </c>
      <c r="BD1822" s="179" t="str">
        <f t="shared" si="2769"/>
        <v>BD$17</v>
      </c>
      <c r="BE1822" s="179" t="str">
        <f t="shared" si="2769"/>
        <v>BE$17</v>
      </c>
      <c r="BF1822" s="179" t="str">
        <f t="shared" si="2769"/>
        <v>BF$17</v>
      </c>
      <c r="BG1822" s="179" t="str">
        <f t="shared" si="2769"/>
        <v>BG$17</v>
      </c>
      <c r="BH1822" s="179" t="str">
        <f t="shared" si="2769"/>
        <v>BH$17</v>
      </c>
      <c r="BI1822" s="179" t="str">
        <f t="shared" si="2769"/>
        <v>BI$17</v>
      </c>
      <c r="BJ1822" s="179" t="str">
        <f t="shared" si="2769"/>
        <v>BJ$17</v>
      </c>
      <c r="BK1822" s="179" t="str">
        <f t="shared" si="2769"/>
        <v>BK$17</v>
      </c>
      <c r="BL1822" s="179" t="str">
        <f t="shared" si="2769"/>
        <v>BL$17</v>
      </c>
      <c r="BM1822" s="179" t="str">
        <f t="shared" si="2769"/>
        <v>BM$17</v>
      </c>
      <c r="BN1822" s="179" t="str">
        <f t="shared" si="2769"/>
        <v>BN$17</v>
      </c>
      <c r="BO1822" s="179" t="str">
        <f t="shared" si="2769"/>
        <v>BO$17</v>
      </c>
      <c r="BP1822" s="179" t="str">
        <f t="shared" si="2769"/>
        <v>BP$17</v>
      </c>
      <c r="BQ1822" s="179" t="str">
        <f t="shared" si="2769"/>
        <v>BQ$17</v>
      </c>
      <c r="BR1822" s="179" t="str">
        <f t="shared" si="2769"/>
        <v>BR$17</v>
      </c>
      <c r="BS1822" s="179" t="str">
        <f t="shared" si="2769"/>
        <v>BS$17</v>
      </c>
      <c r="BT1822" s="179" t="str">
        <f t="shared" si="2769"/>
        <v>BT$17</v>
      </c>
      <c r="BU1822" s="179" t="str">
        <f t="shared" si="2769"/>
        <v>BU$17</v>
      </c>
      <c r="BV1822" s="179" t="str">
        <f t="shared" si="2769"/>
        <v>BV$17</v>
      </c>
      <c r="BW1822" s="179" t="str">
        <f t="shared" si="2769"/>
        <v>BW$17</v>
      </c>
      <c r="BX1822" s="179" t="str">
        <f t="shared" si="2769"/>
        <v>BX$17</v>
      </c>
      <c r="BY1822" s="179" t="str">
        <f t="shared" si="2769"/>
        <v>BY$17</v>
      </c>
      <c r="BZ1822" s="179" t="str">
        <f t="shared" si="2769"/>
        <v>BZ$17</v>
      </c>
      <c r="CA1822" s="179" t="str">
        <f t="shared" si="2769"/>
        <v>CA$17</v>
      </c>
      <c r="CB1822" s="179" t="str">
        <f t="shared" si="2769"/>
        <v>CB$17</v>
      </c>
      <c r="CC1822" s="179" t="str">
        <f t="shared" si="2769"/>
        <v>CC$17</v>
      </c>
      <c r="CD1822" s="179" t="str">
        <f t="shared" si="2769"/>
        <v>CD$17</v>
      </c>
      <c r="CE1822" s="179" t="str">
        <f t="shared" ref="CE1822:CL1822" si="2770">CE1809</f>
        <v>CE$17</v>
      </c>
      <c r="CF1822" s="179" t="str">
        <f t="shared" si="2770"/>
        <v>CF$17</v>
      </c>
      <c r="CG1822" s="179" t="str">
        <f t="shared" si="2770"/>
        <v>CG$17</v>
      </c>
      <c r="CH1822" s="179" t="str">
        <f t="shared" si="2770"/>
        <v>CH$17</v>
      </c>
      <c r="CI1822" s="179" t="str">
        <f t="shared" si="2770"/>
        <v>CI$17</v>
      </c>
      <c r="CJ1822" s="179" t="str">
        <f t="shared" si="2770"/>
        <v>CJ$17</v>
      </c>
      <c r="CK1822" s="179" t="str">
        <f t="shared" si="2770"/>
        <v>CK$17</v>
      </c>
      <c r="CL1822" s="179" t="str">
        <f t="shared" si="2770"/>
        <v>CL$17</v>
      </c>
      <c r="CN1822" s="60"/>
      <c r="CO1822" s="179" t="str">
        <f t="shared" ref="CO1822:DL1822" si="2771">CO1809</f>
        <v>CO$17</v>
      </c>
      <c r="CP1822" s="179" t="str">
        <f t="shared" si="2771"/>
        <v>CP$17</v>
      </c>
      <c r="CQ1822" s="179" t="str">
        <f t="shared" si="2771"/>
        <v>CQ$17</v>
      </c>
      <c r="CR1822" s="179" t="str">
        <f t="shared" si="2771"/>
        <v>CR$17</v>
      </c>
      <c r="CS1822" s="179" t="str">
        <f t="shared" si="2771"/>
        <v>CS$17</v>
      </c>
      <c r="CT1822" s="179" t="str">
        <f t="shared" si="2771"/>
        <v>CT$17</v>
      </c>
      <c r="CU1822" s="179" t="str">
        <f t="shared" si="2771"/>
        <v>CU$17</v>
      </c>
      <c r="CV1822" s="179" t="str">
        <f t="shared" si="2771"/>
        <v>CV$17</v>
      </c>
      <c r="CW1822" s="179" t="str">
        <f t="shared" si="2771"/>
        <v>CW$17</v>
      </c>
      <c r="CX1822" s="179" t="str">
        <f t="shared" si="2771"/>
        <v>CX$17</v>
      </c>
      <c r="CY1822" s="179" t="str">
        <f t="shared" si="2771"/>
        <v>CY$17</v>
      </c>
      <c r="CZ1822" s="179" t="str">
        <f t="shared" si="2771"/>
        <v>CZ$17</v>
      </c>
      <c r="DA1822" s="179" t="str">
        <f t="shared" si="2771"/>
        <v>DA$17</v>
      </c>
      <c r="DB1822" s="179" t="str">
        <f t="shared" si="2771"/>
        <v>DB$17</v>
      </c>
      <c r="DC1822" s="179" t="str">
        <f t="shared" si="2771"/>
        <v>DC$17</v>
      </c>
      <c r="DD1822" s="179" t="str">
        <f t="shared" si="2771"/>
        <v>DD$17</v>
      </c>
      <c r="DE1822" s="179" t="str">
        <f t="shared" si="2771"/>
        <v>DE$17</v>
      </c>
      <c r="DF1822" s="179" t="str">
        <f t="shared" si="2771"/>
        <v>DF$17</v>
      </c>
      <c r="DG1822" s="179" t="str">
        <f t="shared" si="2771"/>
        <v>DG$17</v>
      </c>
      <c r="DH1822" s="179" t="str">
        <f t="shared" si="2771"/>
        <v>DH$17</v>
      </c>
      <c r="DI1822" s="179" t="str">
        <f t="shared" si="2771"/>
        <v>DI$17</v>
      </c>
      <c r="DJ1822" s="179" t="str">
        <f t="shared" si="2771"/>
        <v>DJ$17</v>
      </c>
      <c r="DK1822" s="179" t="str">
        <f t="shared" si="2771"/>
        <v>DK$17</v>
      </c>
      <c r="DL1822" s="179" t="str">
        <f t="shared" si="2771"/>
        <v>DL$17</v>
      </c>
    </row>
    <row r="1823" spans="1:116" x14ac:dyDescent="0.4">
      <c r="B1823" t="s">
        <v>332</v>
      </c>
      <c r="D1823" t="s">
        <v>528</v>
      </c>
      <c r="E1823" s="8" t="str">
        <f t="shared" si="2763"/>
        <v>1823 FCCL-F</v>
      </c>
      <c r="G1823" s="191" t="str">
        <f>G1814</f>
        <v>Fixed constant current liability:</v>
      </c>
      <c r="H1823" s="12"/>
      <c r="I1823" s="60"/>
      <c r="J1823" s="60"/>
      <c r="K1823" s="15"/>
      <c r="L1823" s="15"/>
      <c r="M1823" s="15"/>
      <c r="N1823" s="15"/>
      <c r="O1823" s="15"/>
      <c r="P1823" s="15"/>
      <c r="R1823" s="15"/>
      <c r="S1823" s="179">
        <f t="shared" ref="S1823:AX1823" si="2772">S1810</f>
        <v>0</v>
      </c>
      <c r="T1823" s="179">
        <f t="shared" si="2772"/>
        <v>0</v>
      </c>
      <c r="U1823" s="179">
        <f t="shared" si="2772"/>
        <v>0</v>
      </c>
      <c r="V1823" s="179">
        <f t="shared" si="2772"/>
        <v>0</v>
      </c>
      <c r="W1823" s="179">
        <f t="shared" si="2772"/>
        <v>0</v>
      </c>
      <c r="X1823" s="179">
        <f t="shared" si="2772"/>
        <v>0</v>
      </c>
      <c r="Y1823" s="179">
        <f t="shared" si="2772"/>
        <v>0</v>
      </c>
      <c r="Z1823" s="179">
        <f t="shared" si="2772"/>
        <v>0</v>
      </c>
      <c r="AA1823" s="179">
        <f t="shared" si="2772"/>
        <v>0</v>
      </c>
      <c r="AB1823" s="179">
        <f t="shared" si="2772"/>
        <v>0</v>
      </c>
      <c r="AC1823" s="179">
        <f t="shared" si="2772"/>
        <v>0</v>
      </c>
      <c r="AD1823" s="179">
        <f t="shared" si="2772"/>
        <v>0</v>
      </c>
      <c r="AE1823" s="179">
        <f t="shared" si="2772"/>
        <v>0</v>
      </c>
      <c r="AF1823" s="179">
        <f t="shared" si="2772"/>
        <v>0</v>
      </c>
      <c r="AG1823" s="179">
        <f t="shared" si="2772"/>
        <v>0</v>
      </c>
      <c r="AH1823" s="179">
        <f t="shared" si="2772"/>
        <v>0</v>
      </c>
      <c r="AI1823" s="179">
        <f t="shared" si="2772"/>
        <v>0</v>
      </c>
      <c r="AJ1823" s="179">
        <f t="shared" si="2772"/>
        <v>0</v>
      </c>
      <c r="AK1823" s="179">
        <f t="shared" si="2772"/>
        <v>0</v>
      </c>
      <c r="AL1823" s="179">
        <f t="shared" si="2772"/>
        <v>0</v>
      </c>
      <c r="AM1823" s="179">
        <f t="shared" si="2772"/>
        <v>0</v>
      </c>
      <c r="AN1823" s="179">
        <f t="shared" si="2772"/>
        <v>0</v>
      </c>
      <c r="AO1823" s="179">
        <f t="shared" si="2772"/>
        <v>0</v>
      </c>
      <c r="AP1823" s="179">
        <f t="shared" si="2772"/>
        <v>0</v>
      </c>
      <c r="AQ1823" s="179">
        <f t="shared" si="2772"/>
        <v>0</v>
      </c>
      <c r="AR1823" s="179">
        <f t="shared" si="2772"/>
        <v>0</v>
      </c>
      <c r="AS1823" s="179">
        <f t="shared" si="2772"/>
        <v>0</v>
      </c>
      <c r="AT1823" s="179">
        <f t="shared" si="2772"/>
        <v>0</v>
      </c>
      <c r="AU1823" s="179">
        <f t="shared" si="2772"/>
        <v>0</v>
      </c>
      <c r="AV1823" s="179">
        <f t="shared" si="2772"/>
        <v>0</v>
      </c>
      <c r="AW1823" s="179">
        <f t="shared" si="2772"/>
        <v>0</v>
      </c>
      <c r="AX1823" s="179">
        <f t="shared" si="2772"/>
        <v>0</v>
      </c>
      <c r="AY1823" s="179">
        <f t="shared" ref="AY1823:CD1823" si="2773">AY1810</f>
        <v>0</v>
      </c>
      <c r="AZ1823" s="179">
        <f t="shared" si="2773"/>
        <v>0</v>
      </c>
      <c r="BA1823" s="179">
        <f t="shared" si="2773"/>
        <v>0</v>
      </c>
      <c r="BB1823" s="179">
        <f t="shared" si="2773"/>
        <v>0</v>
      </c>
      <c r="BC1823" s="179">
        <f t="shared" si="2773"/>
        <v>0</v>
      </c>
      <c r="BD1823" s="179">
        <f t="shared" si="2773"/>
        <v>0</v>
      </c>
      <c r="BE1823" s="179">
        <f t="shared" si="2773"/>
        <v>0</v>
      </c>
      <c r="BF1823" s="179">
        <f t="shared" si="2773"/>
        <v>0</v>
      </c>
      <c r="BG1823" s="179">
        <f t="shared" si="2773"/>
        <v>0</v>
      </c>
      <c r="BH1823" s="179">
        <f t="shared" si="2773"/>
        <v>0</v>
      </c>
      <c r="BI1823" s="179">
        <f t="shared" si="2773"/>
        <v>0</v>
      </c>
      <c r="BJ1823" s="179">
        <f t="shared" si="2773"/>
        <v>0</v>
      </c>
      <c r="BK1823" s="179">
        <f t="shared" si="2773"/>
        <v>0</v>
      </c>
      <c r="BL1823" s="179">
        <f t="shared" si="2773"/>
        <v>0</v>
      </c>
      <c r="BM1823" s="179">
        <f t="shared" si="2773"/>
        <v>0</v>
      </c>
      <c r="BN1823" s="179">
        <f t="shared" si="2773"/>
        <v>0</v>
      </c>
      <c r="BO1823" s="179">
        <f t="shared" si="2773"/>
        <v>0</v>
      </c>
      <c r="BP1823" s="179">
        <f t="shared" si="2773"/>
        <v>0</v>
      </c>
      <c r="BQ1823" s="179">
        <f t="shared" si="2773"/>
        <v>0</v>
      </c>
      <c r="BR1823" s="179">
        <f t="shared" si="2773"/>
        <v>0</v>
      </c>
      <c r="BS1823" s="179">
        <f t="shared" si="2773"/>
        <v>0</v>
      </c>
      <c r="BT1823" s="179">
        <f t="shared" si="2773"/>
        <v>0</v>
      </c>
      <c r="BU1823" s="179">
        <f t="shared" si="2773"/>
        <v>0</v>
      </c>
      <c r="BV1823" s="179">
        <f t="shared" si="2773"/>
        <v>0</v>
      </c>
      <c r="BW1823" s="179">
        <f t="shared" si="2773"/>
        <v>0</v>
      </c>
      <c r="BX1823" s="179">
        <f t="shared" si="2773"/>
        <v>0</v>
      </c>
      <c r="BY1823" s="179">
        <f t="shared" si="2773"/>
        <v>0</v>
      </c>
      <c r="BZ1823" s="179">
        <f t="shared" si="2773"/>
        <v>0</v>
      </c>
      <c r="CA1823" s="179">
        <f t="shared" si="2773"/>
        <v>0</v>
      </c>
      <c r="CB1823" s="179">
        <f t="shared" si="2773"/>
        <v>0</v>
      </c>
      <c r="CC1823" s="179">
        <f t="shared" si="2773"/>
        <v>0</v>
      </c>
      <c r="CD1823" s="179">
        <f t="shared" si="2773"/>
        <v>0</v>
      </c>
      <c r="CE1823" s="179">
        <f t="shared" ref="CE1823:CL1823" si="2774">CE1810</f>
        <v>0</v>
      </c>
      <c r="CF1823" s="179">
        <f t="shared" si="2774"/>
        <v>0</v>
      </c>
      <c r="CG1823" s="179">
        <f t="shared" si="2774"/>
        <v>0</v>
      </c>
      <c r="CH1823" s="179">
        <f t="shared" si="2774"/>
        <v>0</v>
      </c>
      <c r="CI1823" s="179">
        <f t="shared" si="2774"/>
        <v>0</v>
      </c>
      <c r="CJ1823" s="179">
        <f t="shared" si="2774"/>
        <v>0</v>
      </c>
      <c r="CK1823" s="179">
        <f t="shared" si="2774"/>
        <v>0</v>
      </c>
      <c r="CL1823" s="179">
        <f t="shared" si="2774"/>
        <v>0</v>
      </c>
      <c r="CN1823" s="60"/>
      <c r="CO1823" s="179">
        <f t="shared" ref="CO1823:DL1823" si="2775">CO1810</f>
        <v>0</v>
      </c>
      <c r="CP1823" s="179">
        <f t="shared" si="2775"/>
        <v>0</v>
      </c>
      <c r="CQ1823" s="179">
        <f t="shared" si="2775"/>
        <v>0</v>
      </c>
      <c r="CR1823" s="179">
        <f t="shared" si="2775"/>
        <v>0</v>
      </c>
      <c r="CS1823" s="179">
        <f t="shared" si="2775"/>
        <v>0</v>
      </c>
      <c r="CT1823" s="179">
        <f t="shared" si="2775"/>
        <v>0</v>
      </c>
      <c r="CU1823" s="179">
        <f t="shared" si="2775"/>
        <v>0</v>
      </c>
      <c r="CV1823" s="179">
        <f t="shared" si="2775"/>
        <v>0</v>
      </c>
      <c r="CW1823" s="179">
        <f t="shared" si="2775"/>
        <v>0</v>
      </c>
      <c r="CX1823" s="179">
        <f t="shared" si="2775"/>
        <v>0</v>
      </c>
      <c r="CY1823" s="179">
        <f t="shared" si="2775"/>
        <v>0</v>
      </c>
      <c r="CZ1823" s="179">
        <f t="shared" si="2775"/>
        <v>0</v>
      </c>
      <c r="DA1823" s="179">
        <f t="shared" si="2775"/>
        <v>0</v>
      </c>
      <c r="DB1823" s="179">
        <f t="shared" si="2775"/>
        <v>0</v>
      </c>
      <c r="DC1823" s="179">
        <f t="shared" si="2775"/>
        <v>0</v>
      </c>
      <c r="DD1823" s="179">
        <f t="shared" si="2775"/>
        <v>0</v>
      </c>
      <c r="DE1823" s="179">
        <f t="shared" si="2775"/>
        <v>0</v>
      </c>
      <c r="DF1823" s="179">
        <f t="shared" si="2775"/>
        <v>0</v>
      </c>
      <c r="DG1823" s="179">
        <f t="shared" si="2775"/>
        <v>0</v>
      </c>
      <c r="DH1823" s="179">
        <f t="shared" si="2775"/>
        <v>0</v>
      </c>
      <c r="DI1823" s="179">
        <f t="shared" si="2775"/>
        <v>0</v>
      </c>
      <c r="DJ1823" s="179">
        <f t="shared" si="2775"/>
        <v>0</v>
      </c>
      <c r="DK1823" s="179">
        <f t="shared" si="2775"/>
        <v>0</v>
      </c>
      <c r="DL1823" s="179">
        <f t="shared" si="2775"/>
        <v>0</v>
      </c>
    </row>
    <row r="1824" spans="1:116" x14ac:dyDescent="0.4">
      <c r="B1824" t="s">
        <v>332</v>
      </c>
      <c r="D1824" t="s">
        <v>528</v>
      </c>
      <c r="E1824" s="8" t="str">
        <f t="shared" si="2763"/>
        <v>1824 FCCL-F</v>
      </c>
      <c r="G1824" s="241" t="str">
        <f>IFERROR(SUBSTITUTE(TRIM(MID(G1814, SEARCH("-", G1814) + 1, LEN(G1814))),":",""),"no unit")</f>
        <v>no unit</v>
      </c>
      <c r="H1824" s="12"/>
      <c r="I1824" s="60"/>
      <c r="J1824" s="60"/>
      <c r="K1824" s="15"/>
      <c r="L1824" s="15"/>
      <c r="M1824" s="15"/>
      <c r="N1824" s="15"/>
      <c r="O1824" s="15"/>
      <c r="P1824" s="15"/>
      <c r="R1824" s="15"/>
      <c r="S1824" s="179"/>
      <c r="T1824" s="179"/>
      <c r="U1824" s="179"/>
      <c r="V1824" s="179"/>
      <c r="W1824" s="179"/>
      <c r="X1824" s="179"/>
      <c r="Y1824" s="179"/>
      <c r="Z1824" s="179"/>
      <c r="AA1824" s="179"/>
      <c r="AB1824" s="179"/>
      <c r="AC1824" s="179"/>
      <c r="AD1824" s="179"/>
      <c r="AE1824" s="179"/>
      <c r="AF1824" s="179"/>
      <c r="AG1824" s="179"/>
      <c r="AH1824" s="179"/>
      <c r="AI1824" s="179"/>
      <c r="AJ1824" s="179"/>
      <c r="AK1824" s="179"/>
      <c r="AL1824" s="179"/>
      <c r="AM1824" s="179"/>
      <c r="AN1824" s="179"/>
      <c r="AO1824" s="179"/>
      <c r="AP1824" s="179"/>
      <c r="AQ1824" s="179"/>
      <c r="AR1824" s="179"/>
      <c r="AS1824" s="179"/>
      <c r="AT1824" s="179"/>
      <c r="AU1824" s="179"/>
      <c r="AV1824" s="179"/>
      <c r="AW1824" s="179"/>
      <c r="AX1824" s="179"/>
      <c r="AY1824" s="179"/>
      <c r="AZ1824" s="179"/>
      <c r="BA1824" s="179"/>
      <c r="BB1824" s="179"/>
      <c r="BC1824" s="179"/>
      <c r="BD1824" s="179"/>
      <c r="BE1824" s="179"/>
      <c r="BF1824" s="179"/>
      <c r="BG1824" s="179"/>
      <c r="BH1824" s="179"/>
      <c r="BI1824" s="179"/>
      <c r="BJ1824" s="179"/>
      <c r="BK1824" s="179"/>
      <c r="BL1824" s="179"/>
      <c r="BM1824" s="179"/>
      <c r="BN1824" s="179"/>
      <c r="BO1824" s="179"/>
      <c r="BP1824" s="179"/>
      <c r="BQ1824" s="179"/>
      <c r="BR1824" s="179"/>
      <c r="BS1824" s="179"/>
      <c r="BT1824" s="179"/>
      <c r="BU1824" s="179"/>
      <c r="BV1824" s="179"/>
      <c r="BW1824" s="179"/>
      <c r="BX1824" s="179"/>
      <c r="BY1824" s="179"/>
      <c r="BZ1824" s="179"/>
      <c r="CA1824" s="179"/>
      <c r="CB1824" s="179"/>
      <c r="CC1824" s="179"/>
      <c r="CD1824" s="179"/>
      <c r="CE1824" s="179"/>
      <c r="CF1824" s="179"/>
      <c r="CG1824" s="179"/>
      <c r="CH1824" s="179"/>
      <c r="CI1824" s="179"/>
      <c r="CJ1824" s="179"/>
      <c r="CK1824" s="179"/>
      <c r="CL1824" s="179"/>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B1825" t="s">
        <v>332</v>
      </c>
      <c r="D1825" t="s">
        <v>528</v>
      </c>
      <c r="E1825" s="8" t="str">
        <f t="shared" si="2763"/>
        <v>1825 FCCL-F</v>
      </c>
      <c r="G1825" s="136" t="str">
        <f>G1812</f>
        <v>Secondary revenue driver</v>
      </c>
      <c r="H1825" s="12"/>
      <c r="I1825" s="60"/>
      <c r="J1825" s="60"/>
      <c r="K1825" s="15"/>
      <c r="L1825" s="15"/>
      <c r="M1825" s="15"/>
      <c r="N1825" s="15"/>
      <c r="O1825" s="15"/>
      <c r="P1825" s="15"/>
      <c r="R1825" s="15"/>
      <c r="S1825" s="4" t="str">
        <f t="shared" ref="S1825:AX1825" si="2776">ADDRESS(ROW(S1815),COLUMN(S1815),2)</f>
        <v>S$1815</v>
      </c>
      <c r="T1825" s="4" t="str">
        <f t="shared" si="2776"/>
        <v>T$1815</v>
      </c>
      <c r="U1825" s="4" t="str">
        <f t="shared" si="2776"/>
        <v>U$1815</v>
      </c>
      <c r="V1825" s="4" t="str">
        <f t="shared" si="2776"/>
        <v>V$1815</v>
      </c>
      <c r="W1825" s="4" t="str">
        <f t="shared" si="2776"/>
        <v>W$1815</v>
      </c>
      <c r="X1825" s="4" t="str">
        <f t="shared" si="2776"/>
        <v>X$1815</v>
      </c>
      <c r="Y1825" s="4" t="str">
        <f t="shared" si="2776"/>
        <v>Y$1815</v>
      </c>
      <c r="Z1825" s="4" t="str">
        <f t="shared" si="2776"/>
        <v>Z$1815</v>
      </c>
      <c r="AA1825" s="4" t="str">
        <f t="shared" si="2776"/>
        <v>AA$1815</v>
      </c>
      <c r="AB1825" s="4" t="str">
        <f t="shared" si="2776"/>
        <v>AB$1815</v>
      </c>
      <c r="AC1825" s="4" t="str">
        <f t="shared" si="2776"/>
        <v>AC$1815</v>
      </c>
      <c r="AD1825" s="4" t="str">
        <f t="shared" si="2776"/>
        <v>AD$1815</v>
      </c>
      <c r="AE1825" s="4" t="str">
        <f t="shared" si="2776"/>
        <v>AE$1815</v>
      </c>
      <c r="AF1825" s="4" t="str">
        <f t="shared" si="2776"/>
        <v>AF$1815</v>
      </c>
      <c r="AG1825" s="4" t="str">
        <f t="shared" si="2776"/>
        <v>AG$1815</v>
      </c>
      <c r="AH1825" s="4" t="str">
        <f t="shared" si="2776"/>
        <v>AH$1815</v>
      </c>
      <c r="AI1825" s="4" t="str">
        <f t="shared" si="2776"/>
        <v>AI$1815</v>
      </c>
      <c r="AJ1825" s="4" t="str">
        <f t="shared" si="2776"/>
        <v>AJ$1815</v>
      </c>
      <c r="AK1825" s="4" t="str">
        <f t="shared" si="2776"/>
        <v>AK$1815</v>
      </c>
      <c r="AL1825" s="4" t="str">
        <f t="shared" si="2776"/>
        <v>AL$1815</v>
      </c>
      <c r="AM1825" s="4" t="str">
        <f t="shared" si="2776"/>
        <v>AM$1815</v>
      </c>
      <c r="AN1825" s="4" t="str">
        <f t="shared" si="2776"/>
        <v>AN$1815</v>
      </c>
      <c r="AO1825" s="4" t="str">
        <f t="shared" si="2776"/>
        <v>AO$1815</v>
      </c>
      <c r="AP1825" s="4" t="str">
        <f t="shared" si="2776"/>
        <v>AP$1815</v>
      </c>
      <c r="AQ1825" s="4" t="str">
        <f t="shared" si="2776"/>
        <v>AQ$1815</v>
      </c>
      <c r="AR1825" s="4" t="str">
        <f t="shared" si="2776"/>
        <v>AR$1815</v>
      </c>
      <c r="AS1825" s="4" t="str">
        <f t="shared" si="2776"/>
        <v>AS$1815</v>
      </c>
      <c r="AT1825" s="4" t="str">
        <f t="shared" si="2776"/>
        <v>AT$1815</v>
      </c>
      <c r="AU1825" s="4" t="str">
        <f t="shared" si="2776"/>
        <v>AU$1815</v>
      </c>
      <c r="AV1825" s="4" t="str">
        <f t="shared" si="2776"/>
        <v>AV$1815</v>
      </c>
      <c r="AW1825" s="4" t="str">
        <f t="shared" si="2776"/>
        <v>AW$1815</v>
      </c>
      <c r="AX1825" s="4" t="str">
        <f t="shared" si="2776"/>
        <v>AX$1815</v>
      </c>
      <c r="AY1825" s="4" t="str">
        <f t="shared" ref="AY1825:CD1825" si="2777">ADDRESS(ROW(AY1815),COLUMN(AY1815),2)</f>
        <v>AY$1815</v>
      </c>
      <c r="AZ1825" s="4" t="str">
        <f t="shared" si="2777"/>
        <v>AZ$1815</v>
      </c>
      <c r="BA1825" s="4" t="str">
        <f t="shared" si="2777"/>
        <v>BA$1815</v>
      </c>
      <c r="BB1825" s="4" t="str">
        <f t="shared" si="2777"/>
        <v>BB$1815</v>
      </c>
      <c r="BC1825" s="4" t="str">
        <f t="shared" si="2777"/>
        <v>BC$1815</v>
      </c>
      <c r="BD1825" s="4" t="str">
        <f t="shared" si="2777"/>
        <v>BD$1815</v>
      </c>
      <c r="BE1825" s="4" t="str">
        <f t="shared" si="2777"/>
        <v>BE$1815</v>
      </c>
      <c r="BF1825" s="4" t="str">
        <f t="shared" si="2777"/>
        <v>BF$1815</v>
      </c>
      <c r="BG1825" s="4" t="str">
        <f t="shared" si="2777"/>
        <v>BG$1815</v>
      </c>
      <c r="BH1825" s="4" t="str">
        <f t="shared" si="2777"/>
        <v>BH$1815</v>
      </c>
      <c r="BI1825" s="4" t="str">
        <f t="shared" si="2777"/>
        <v>BI$1815</v>
      </c>
      <c r="BJ1825" s="4" t="str">
        <f t="shared" si="2777"/>
        <v>BJ$1815</v>
      </c>
      <c r="BK1825" s="4" t="str">
        <f t="shared" si="2777"/>
        <v>BK$1815</v>
      </c>
      <c r="BL1825" s="4" t="str">
        <f t="shared" si="2777"/>
        <v>BL$1815</v>
      </c>
      <c r="BM1825" s="4" t="str">
        <f t="shared" si="2777"/>
        <v>BM$1815</v>
      </c>
      <c r="BN1825" s="4" t="str">
        <f t="shared" si="2777"/>
        <v>BN$1815</v>
      </c>
      <c r="BO1825" s="4" t="str">
        <f t="shared" si="2777"/>
        <v>BO$1815</v>
      </c>
      <c r="BP1825" s="4" t="str">
        <f t="shared" si="2777"/>
        <v>BP$1815</v>
      </c>
      <c r="BQ1825" s="4" t="str">
        <f t="shared" si="2777"/>
        <v>BQ$1815</v>
      </c>
      <c r="BR1825" s="4" t="str">
        <f t="shared" si="2777"/>
        <v>BR$1815</v>
      </c>
      <c r="BS1825" s="4" t="str">
        <f t="shared" si="2777"/>
        <v>BS$1815</v>
      </c>
      <c r="BT1825" s="4" t="str">
        <f t="shared" si="2777"/>
        <v>BT$1815</v>
      </c>
      <c r="BU1825" s="4" t="str">
        <f t="shared" si="2777"/>
        <v>BU$1815</v>
      </c>
      <c r="BV1825" s="4" t="str">
        <f t="shared" si="2777"/>
        <v>BV$1815</v>
      </c>
      <c r="BW1825" s="4" t="str">
        <f t="shared" si="2777"/>
        <v>BW$1815</v>
      </c>
      <c r="BX1825" s="4" t="str">
        <f t="shared" si="2777"/>
        <v>BX$1815</v>
      </c>
      <c r="BY1825" s="4" t="str">
        <f t="shared" si="2777"/>
        <v>BY$1815</v>
      </c>
      <c r="BZ1825" s="4" t="str">
        <f t="shared" si="2777"/>
        <v>BZ$1815</v>
      </c>
      <c r="CA1825" s="4" t="str">
        <f t="shared" si="2777"/>
        <v>CA$1815</v>
      </c>
      <c r="CB1825" s="4" t="str">
        <f t="shared" si="2777"/>
        <v>CB$1815</v>
      </c>
      <c r="CC1825" s="4" t="str">
        <f t="shared" si="2777"/>
        <v>CC$1815</v>
      </c>
      <c r="CD1825" s="4" t="str">
        <f t="shared" si="2777"/>
        <v>CD$1815</v>
      </c>
      <c r="CE1825" s="4" t="str">
        <f t="shared" ref="CE1825:CL1825" si="2778">ADDRESS(ROW(CE1815),COLUMN(CE1815),2)</f>
        <v>CE$1815</v>
      </c>
      <c r="CF1825" s="4" t="str">
        <f t="shared" si="2778"/>
        <v>CF$1815</v>
      </c>
      <c r="CG1825" s="4" t="str">
        <f t="shared" si="2778"/>
        <v>CG$1815</v>
      </c>
      <c r="CH1825" s="4" t="str">
        <f t="shared" si="2778"/>
        <v>CH$1815</v>
      </c>
      <c r="CI1825" s="4" t="str">
        <f t="shared" si="2778"/>
        <v>CI$1815</v>
      </c>
      <c r="CJ1825" s="4" t="str">
        <f t="shared" si="2778"/>
        <v>CJ$1815</v>
      </c>
      <c r="CK1825" s="4" t="str">
        <f t="shared" si="2778"/>
        <v>CK$1815</v>
      </c>
      <c r="CL1825" s="4" t="str">
        <f t="shared" si="2778"/>
        <v>CL$1815</v>
      </c>
      <c r="CN1825" s="60"/>
      <c r="CO1825" s="4" t="str">
        <f t="shared" ref="CO1825:DL1825" si="2779">ADDRESS(ROW(CO1815),COLUMN(CO1815),2)</f>
        <v>CO$1815</v>
      </c>
      <c r="CP1825" s="4" t="str">
        <f t="shared" si="2779"/>
        <v>CP$1815</v>
      </c>
      <c r="CQ1825" s="4" t="str">
        <f t="shared" si="2779"/>
        <v>CQ$1815</v>
      </c>
      <c r="CR1825" s="4" t="str">
        <f t="shared" si="2779"/>
        <v>CR$1815</v>
      </c>
      <c r="CS1825" s="4" t="str">
        <f t="shared" si="2779"/>
        <v>CS$1815</v>
      </c>
      <c r="CT1825" s="4" t="str">
        <f t="shared" si="2779"/>
        <v>CT$1815</v>
      </c>
      <c r="CU1825" s="4" t="str">
        <f t="shared" si="2779"/>
        <v>CU$1815</v>
      </c>
      <c r="CV1825" s="4" t="str">
        <f t="shared" si="2779"/>
        <v>CV$1815</v>
      </c>
      <c r="CW1825" s="4" t="str">
        <f t="shared" si="2779"/>
        <v>CW$1815</v>
      </c>
      <c r="CX1825" s="4" t="str">
        <f t="shared" si="2779"/>
        <v>CX$1815</v>
      </c>
      <c r="CY1825" s="4" t="str">
        <f t="shared" si="2779"/>
        <v>CY$1815</v>
      </c>
      <c r="CZ1825" s="4" t="str">
        <f t="shared" si="2779"/>
        <v>CZ$1815</v>
      </c>
      <c r="DA1825" s="4" t="str">
        <f t="shared" si="2779"/>
        <v>DA$1815</v>
      </c>
      <c r="DB1825" s="4" t="str">
        <f t="shared" si="2779"/>
        <v>DB$1815</v>
      </c>
      <c r="DC1825" s="4" t="str">
        <f t="shared" si="2779"/>
        <v>DC$1815</v>
      </c>
      <c r="DD1825" s="4" t="str">
        <f t="shared" si="2779"/>
        <v>DD$1815</v>
      </c>
      <c r="DE1825" s="4" t="str">
        <f t="shared" si="2779"/>
        <v>DE$1815</v>
      </c>
      <c r="DF1825" s="4" t="str">
        <f t="shared" si="2779"/>
        <v>DF$1815</v>
      </c>
      <c r="DG1825" s="4" t="str">
        <f t="shared" si="2779"/>
        <v>DG$1815</v>
      </c>
      <c r="DH1825" s="4" t="str">
        <f t="shared" si="2779"/>
        <v>DH$1815</v>
      </c>
      <c r="DI1825" s="4" t="str">
        <f t="shared" si="2779"/>
        <v>DI$1815</v>
      </c>
      <c r="DJ1825" s="4" t="str">
        <f t="shared" si="2779"/>
        <v>DJ$1815</v>
      </c>
      <c r="DK1825" s="4" t="str">
        <f t="shared" si="2779"/>
        <v>DK$1815</v>
      </c>
      <c r="DL1825" s="4" t="str">
        <f t="shared" si="2779"/>
        <v>DL$1815</v>
      </c>
    </row>
    <row r="1826" spans="1:116" x14ac:dyDescent="0.4">
      <c r="B1826" t="s">
        <v>332</v>
      </c>
      <c r="D1826" t="s">
        <v>528</v>
      </c>
      <c r="E1826" s="8" t="str">
        <f t="shared" si="2763"/>
        <v>1826 FCCL-F</v>
      </c>
      <c r="G1826" s="136" t="str">
        <f>G1813</f>
        <v>Secondary volume driver</v>
      </c>
      <c r="H1826" s="12"/>
      <c r="I1826" s="60"/>
      <c r="J1826" s="60"/>
      <c r="K1826" s="15"/>
      <c r="L1826" s="15"/>
      <c r="M1826" s="15"/>
      <c r="N1826" s="15"/>
      <c r="O1826" s="15"/>
      <c r="P1826" s="15"/>
      <c r="R1826" s="15"/>
      <c r="S1826" s="179" t="str">
        <f t="shared" ref="S1826:AX1826" si="2780">S1813</f>
        <v>S$19</v>
      </c>
      <c r="T1826" s="179" t="str">
        <f t="shared" si="2780"/>
        <v>T$19</v>
      </c>
      <c r="U1826" s="179" t="str">
        <f t="shared" si="2780"/>
        <v>U$19</v>
      </c>
      <c r="V1826" s="179" t="str">
        <f t="shared" si="2780"/>
        <v>V$19</v>
      </c>
      <c r="W1826" s="179" t="str">
        <f t="shared" si="2780"/>
        <v>W$19</v>
      </c>
      <c r="X1826" s="179" t="str">
        <f t="shared" si="2780"/>
        <v>X$19</v>
      </c>
      <c r="Y1826" s="179" t="str">
        <f t="shared" si="2780"/>
        <v>Y$19</v>
      </c>
      <c r="Z1826" s="179" t="str">
        <f t="shared" si="2780"/>
        <v>Z$19</v>
      </c>
      <c r="AA1826" s="179" t="str">
        <f t="shared" si="2780"/>
        <v>AA$19</v>
      </c>
      <c r="AB1826" s="179" t="str">
        <f t="shared" si="2780"/>
        <v>AB$19</v>
      </c>
      <c r="AC1826" s="179" t="str">
        <f t="shared" si="2780"/>
        <v>AC$19</v>
      </c>
      <c r="AD1826" s="179" t="str">
        <f t="shared" si="2780"/>
        <v>AD$19</v>
      </c>
      <c r="AE1826" s="179" t="str">
        <f t="shared" si="2780"/>
        <v>AE$19</v>
      </c>
      <c r="AF1826" s="179" t="str">
        <f t="shared" si="2780"/>
        <v>AF$19</v>
      </c>
      <c r="AG1826" s="179" t="str">
        <f t="shared" si="2780"/>
        <v>AG$19</v>
      </c>
      <c r="AH1826" s="179" t="str">
        <f t="shared" si="2780"/>
        <v>AH$19</v>
      </c>
      <c r="AI1826" s="179" t="str">
        <f t="shared" si="2780"/>
        <v>AI$19</v>
      </c>
      <c r="AJ1826" s="179" t="str">
        <f t="shared" si="2780"/>
        <v>AJ$19</v>
      </c>
      <c r="AK1826" s="179" t="str">
        <f t="shared" si="2780"/>
        <v>AK$19</v>
      </c>
      <c r="AL1826" s="179" t="str">
        <f t="shared" si="2780"/>
        <v>AL$19</v>
      </c>
      <c r="AM1826" s="179" t="str">
        <f t="shared" si="2780"/>
        <v>AM$19</v>
      </c>
      <c r="AN1826" s="179" t="str">
        <f t="shared" si="2780"/>
        <v>AN$19</v>
      </c>
      <c r="AO1826" s="179" t="str">
        <f t="shared" si="2780"/>
        <v>AO$19</v>
      </c>
      <c r="AP1826" s="179" t="str">
        <f t="shared" si="2780"/>
        <v>AP$19</v>
      </c>
      <c r="AQ1826" s="179" t="str">
        <f t="shared" si="2780"/>
        <v>AQ$19</v>
      </c>
      <c r="AR1826" s="179" t="str">
        <f t="shared" si="2780"/>
        <v>AR$19</v>
      </c>
      <c r="AS1826" s="179" t="str">
        <f t="shared" si="2780"/>
        <v>AS$19</v>
      </c>
      <c r="AT1826" s="179" t="str">
        <f t="shared" si="2780"/>
        <v>AT$19</v>
      </c>
      <c r="AU1826" s="179" t="str">
        <f t="shared" si="2780"/>
        <v>AU$19</v>
      </c>
      <c r="AV1826" s="179" t="str">
        <f t="shared" si="2780"/>
        <v>AV$19</v>
      </c>
      <c r="AW1826" s="179" t="str">
        <f t="shared" si="2780"/>
        <v>AW$19</v>
      </c>
      <c r="AX1826" s="179" t="str">
        <f t="shared" si="2780"/>
        <v>AX$19</v>
      </c>
      <c r="AY1826" s="179" t="str">
        <f t="shared" ref="AY1826:CD1826" si="2781">AY1813</f>
        <v>AY$19</v>
      </c>
      <c r="AZ1826" s="179" t="str">
        <f t="shared" si="2781"/>
        <v>AZ$19</v>
      </c>
      <c r="BA1826" s="179" t="str">
        <f t="shared" si="2781"/>
        <v>BA$19</v>
      </c>
      <c r="BB1826" s="179" t="str">
        <f t="shared" si="2781"/>
        <v>BB$19</v>
      </c>
      <c r="BC1826" s="179" t="str">
        <f t="shared" si="2781"/>
        <v>BC$19</v>
      </c>
      <c r="BD1826" s="179" t="str">
        <f t="shared" si="2781"/>
        <v>BD$19</v>
      </c>
      <c r="BE1826" s="179" t="str">
        <f t="shared" si="2781"/>
        <v>BE$19</v>
      </c>
      <c r="BF1826" s="179" t="str">
        <f t="shared" si="2781"/>
        <v>BF$19</v>
      </c>
      <c r="BG1826" s="179" t="str">
        <f t="shared" si="2781"/>
        <v>BG$19</v>
      </c>
      <c r="BH1826" s="179" t="str">
        <f t="shared" si="2781"/>
        <v>BH$19</v>
      </c>
      <c r="BI1826" s="179" t="str">
        <f t="shared" si="2781"/>
        <v>BI$19</v>
      </c>
      <c r="BJ1826" s="179" t="str">
        <f t="shared" si="2781"/>
        <v>BJ$19</v>
      </c>
      <c r="BK1826" s="179" t="str">
        <f t="shared" si="2781"/>
        <v>BK$19</v>
      </c>
      <c r="BL1826" s="179" t="str">
        <f t="shared" si="2781"/>
        <v>BL$19</v>
      </c>
      <c r="BM1826" s="179" t="str">
        <f t="shared" si="2781"/>
        <v>BM$19</v>
      </c>
      <c r="BN1826" s="179" t="str">
        <f t="shared" si="2781"/>
        <v>BN$19</v>
      </c>
      <c r="BO1826" s="179" t="str">
        <f t="shared" si="2781"/>
        <v>BO$19</v>
      </c>
      <c r="BP1826" s="179" t="str">
        <f t="shared" si="2781"/>
        <v>BP$19</v>
      </c>
      <c r="BQ1826" s="179" t="str">
        <f t="shared" si="2781"/>
        <v>BQ$19</v>
      </c>
      <c r="BR1826" s="179" t="str">
        <f t="shared" si="2781"/>
        <v>BR$19</v>
      </c>
      <c r="BS1826" s="179" t="str">
        <f t="shared" si="2781"/>
        <v>BS$19</v>
      </c>
      <c r="BT1826" s="179" t="str">
        <f t="shared" si="2781"/>
        <v>BT$19</v>
      </c>
      <c r="BU1826" s="179" t="str">
        <f t="shared" si="2781"/>
        <v>BU$19</v>
      </c>
      <c r="BV1826" s="179" t="str">
        <f t="shared" si="2781"/>
        <v>BV$19</v>
      </c>
      <c r="BW1826" s="179" t="str">
        <f t="shared" si="2781"/>
        <v>BW$19</v>
      </c>
      <c r="BX1826" s="179" t="str">
        <f t="shared" si="2781"/>
        <v>BX$19</v>
      </c>
      <c r="BY1826" s="179" t="str">
        <f t="shared" si="2781"/>
        <v>BY$19</v>
      </c>
      <c r="BZ1826" s="179" t="str">
        <f t="shared" si="2781"/>
        <v>BZ$19</v>
      </c>
      <c r="CA1826" s="179" t="str">
        <f t="shared" si="2781"/>
        <v>CA$19</v>
      </c>
      <c r="CB1826" s="179" t="str">
        <f t="shared" si="2781"/>
        <v>CB$19</v>
      </c>
      <c r="CC1826" s="179" t="str">
        <f t="shared" si="2781"/>
        <v>CC$19</v>
      </c>
      <c r="CD1826" s="179" t="str">
        <f t="shared" si="2781"/>
        <v>CD$19</v>
      </c>
      <c r="CE1826" s="179" t="str">
        <f t="shared" ref="CE1826:CL1826" si="2782">CE1813</f>
        <v>CE$19</v>
      </c>
      <c r="CF1826" s="179" t="str">
        <f t="shared" si="2782"/>
        <v>CF$19</v>
      </c>
      <c r="CG1826" s="179" t="str">
        <f t="shared" si="2782"/>
        <v>CG$19</v>
      </c>
      <c r="CH1826" s="179" t="str">
        <f t="shared" si="2782"/>
        <v>CH$19</v>
      </c>
      <c r="CI1826" s="179" t="str">
        <f t="shared" si="2782"/>
        <v>CI$19</v>
      </c>
      <c r="CJ1826" s="179" t="str">
        <f t="shared" si="2782"/>
        <v>CJ$19</v>
      </c>
      <c r="CK1826" s="179" t="str">
        <f t="shared" si="2782"/>
        <v>CK$19</v>
      </c>
      <c r="CL1826" s="179" t="str">
        <f t="shared" si="2782"/>
        <v>CL$19</v>
      </c>
      <c r="CN1826" s="60"/>
      <c r="CO1826" s="179" t="str">
        <f t="shared" ref="CO1826:DL1826" si="2783">CO1813</f>
        <v>CO$19</v>
      </c>
      <c r="CP1826" s="179" t="str">
        <f t="shared" si="2783"/>
        <v>CP$19</v>
      </c>
      <c r="CQ1826" s="179" t="str">
        <f t="shared" si="2783"/>
        <v>CQ$19</v>
      </c>
      <c r="CR1826" s="179" t="str">
        <f t="shared" si="2783"/>
        <v>CR$19</v>
      </c>
      <c r="CS1826" s="179" t="str">
        <f t="shared" si="2783"/>
        <v>CS$19</v>
      </c>
      <c r="CT1826" s="179" t="str">
        <f t="shared" si="2783"/>
        <v>CT$19</v>
      </c>
      <c r="CU1826" s="179" t="str">
        <f t="shared" si="2783"/>
        <v>CU$19</v>
      </c>
      <c r="CV1826" s="179" t="str">
        <f t="shared" si="2783"/>
        <v>CV$19</v>
      </c>
      <c r="CW1826" s="179" t="str">
        <f t="shared" si="2783"/>
        <v>CW$19</v>
      </c>
      <c r="CX1826" s="179" t="str">
        <f t="shared" si="2783"/>
        <v>CX$19</v>
      </c>
      <c r="CY1826" s="179" t="str">
        <f t="shared" si="2783"/>
        <v>CY$19</v>
      </c>
      <c r="CZ1826" s="179" t="str">
        <f t="shared" si="2783"/>
        <v>CZ$19</v>
      </c>
      <c r="DA1826" s="179" t="str">
        <f t="shared" si="2783"/>
        <v>DA$19</v>
      </c>
      <c r="DB1826" s="179" t="str">
        <f t="shared" si="2783"/>
        <v>DB$19</v>
      </c>
      <c r="DC1826" s="179" t="str">
        <f t="shared" si="2783"/>
        <v>DC$19</v>
      </c>
      <c r="DD1826" s="179" t="str">
        <f t="shared" si="2783"/>
        <v>DD$19</v>
      </c>
      <c r="DE1826" s="179" t="str">
        <f t="shared" si="2783"/>
        <v>DE$19</v>
      </c>
      <c r="DF1826" s="179" t="str">
        <f t="shared" si="2783"/>
        <v>DF$19</v>
      </c>
      <c r="DG1826" s="179" t="str">
        <f t="shared" si="2783"/>
        <v>DG$19</v>
      </c>
      <c r="DH1826" s="179" t="str">
        <f t="shared" si="2783"/>
        <v>DH$19</v>
      </c>
      <c r="DI1826" s="179" t="str">
        <f t="shared" si="2783"/>
        <v>DI$19</v>
      </c>
      <c r="DJ1826" s="179" t="str">
        <f t="shared" si="2783"/>
        <v>DJ$19</v>
      </c>
      <c r="DK1826" s="179" t="str">
        <f t="shared" si="2783"/>
        <v>DK$19</v>
      </c>
      <c r="DL1826" s="179" t="str">
        <f t="shared" si="2783"/>
        <v>DL$19</v>
      </c>
    </row>
    <row r="1827" spans="1:116" x14ac:dyDescent="0.4">
      <c r="E1827" s="8"/>
      <c r="G1827" s="136"/>
      <c r="H1827" s="12"/>
      <c r="I1827" s="60"/>
      <c r="J1827" s="60"/>
      <c r="K1827" s="15"/>
      <c r="L1827" s="15"/>
      <c r="M1827" s="15"/>
      <c r="N1827" s="15"/>
      <c r="O1827" s="15"/>
      <c r="P1827" s="15"/>
      <c r="R1827" s="15"/>
      <c r="S1827" s="179"/>
      <c r="T1827" s="179"/>
      <c r="U1827" s="179"/>
      <c r="V1827" s="179"/>
      <c r="W1827" s="179"/>
      <c r="X1827" s="179"/>
      <c r="Y1827" s="179"/>
      <c r="Z1827" s="179"/>
      <c r="AA1827" s="179"/>
      <c r="AB1827" s="179"/>
      <c r="AC1827" s="179"/>
      <c r="AD1827" s="179"/>
      <c r="AE1827" s="179"/>
      <c r="AF1827" s="179"/>
      <c r="AG1827" s="179"/>
      <c r="AH1827" s="179"/>
      <c r="AI1827" s="179"/>
      <c r="AJ1827" s="179"/>
      <c r="AK1827" s="179"/>
      <c r="AL1827" s="179"/>
      <c r="AM1827" s="179"/>
      <c r="AN1827" s="179"/>
      <c r="AO1827" s="179"/>
      <c r="AP1827" s="179"/>
      <c r="AQ1827" s="179"/>
      <c r="AR1827" s="179"/>
      <c r="AS1827" s="179"/>
      <c r="AT1827" s="179"/>
      <c r="AU1827" s="179"/>
      <c r="AV1827" s="179"/>
      <c r="AW1827" s="179"/>
      <c r="AX1827" s="179"/>
      <c r="AY1827" s="179"/>
      <c r="AZ1827" s="179"/>
      <c r="BA1827" s="179"/>
      <c r="BB1827" s="179"/>
      <c r="BC1827" s="179"/>
      <c r="BD1827" s="179"/>
      <c r="BE1827" s="179"/>
      <c r="BF1827" s="179"/>
      <c r="BG1827" s="179"/>
      <c r="BH1827" s="179"/>
      <c r="BI1827" s="179"/>
      <c r="BJ1827" s="179"/>
      <c r="BK1827" s="179"/>
      <c r="BL1827" s="179"/>
      <c r="BM1827" s="179"/>
      <c r="BN1827" s="179"/>
      <c r="BO1827" s="179"/>
      <c r="BP1827" s="179"/>
      <c r="BQ1827" s="179"/>
      <c r="BR1827" s="179"/>
      <c r="BS1827" s="179"/>
      <c r="BT1827" s="179"/>
      <c r="BU1827" s="179"/>
      <c r="BV1827" s="179"/>
      <c r="BW1827" s="179"/>
      <c r="BX1827" s="179"/>
      <c r="BY1827" s="179"/>
      <c r="BZ1827" s="179"/>
      <c r="CA1827" s="179"/>
      <c r="CB1827" s="179"/>
      <c r="CC1827" s="179"/>
      <c r="CD1827" s="179"/>
      <c r="CE1827" s="179"/>
      <c r="CF1827" s="179"/>
      <c r="CG1827" s="179"/>
      <c r="CH1827" s="179"/>
      <c r="CI1827" s="179"/>
      <c r="CJ1827" s="179"/>
      <c r="CK1827" s="179"/>
      <c r="CL1827" s="179"/>
      <c r="CN1827" s="60"/>
      <c r="CO1827" s="179"/>
      <c r="CP1827" s="179"/>
      <c r="CQ1827" s="179"/>
      <c r="CR1827" s="179"/>
      <c r="CS1827" s="179"/>
      <c r="CT1827" s="179"/>
      <c r="CU1827" s="179"/>
      <c r="CV1827" s="179"/>
      <c r="CW1827" s="179"/>
      <c r="CX1827" s="179"/>
      <c r="CY1827" s="179"/>
      <c r="CZ1827" s="179"/>
      <c r="DA1827" s="179"/>
      <c r="DB1827" s="179"/>
      <c r="DC1827" s="179"/>
      <c r="DD1827" s="179"/>
      <c r="DE1827" s="179"/>
      <c r="DF1827" s="179"/>
      <c r="DG1827" s="179"/>
      <c r="DH1827" s="179"/>
      <c r="DI1827" s="179"/>
      <c r="DJ1827" s="179"/>
      <c r="DK1827" s="179"/>
      <c r="DL1827" s="179"/>
    </row>
    <row r="1828" spans="1:116" x14ac:dyDescent="0.4">
      <c r="A1828" s="174"/>
      <c r="E1828" s="8"/>
      <c r="G1828" s="175" t="s">
        <v>490</v>
      </c>
      <c r="H1828" s="174"/>
      <c r="I1828" s="176"/>
      <c r="J1828" s="176"/>
      <c r="K1828" s="197"/>
      <c r="L1828" s="197"/>
      <c r="M1828" s="197"/>
      <c r="N1828" s="197"/>
      <c r="O1828" s="197"/>
      <c r="P1828" s="197"/>
      <c r="R1828" s="198"/>
      <c r="S1828" s="174"/>
      <c r="T1828" s="174"/>
      <c r="U1828" s="174"/>
      <c r="V1828" s="174"/>
      <c r="W1828" s="174"/>
      <c r="X1828" s="174"/>
      <c r="Y1828" s="174"/>
      <c r="Z1828" s="174"/>
      <c r="AA1828" s="174"/>
      <c r="AB1828" s="174"/>
      <c r="AC1828" s="174"/>
      <c r="AD1828" s="174"/>
      <c r="AE1828" s="174"/>
      <c r="AF1828" s="174"/>
      <c r="AG1828" s="174"/>
      <c r="AH1828" s="174"/>
      <c r="AI1828" s="174"/>
      <c r="AJ1828" s="174"/>
      <c r="AK1828" s="174"/>
      <c r="AL1828" s="174"/>
      <c r="AM1828" s="174"/>
      <c r="AN1828" s="174"/>
      <c r="AO1828" s="174"/>
      <c r="AP1828" s="174"/>
      <c r="AQ1828" s="174"/>
      <c r="AR1828" s="174"/>
      <c r="AS1828" s="174"/>
      <c r="AT1828" s="174"/>
      <c r="AU1828" s="174"/>
      <c r="AV1828" s="174"/>
      <c r="AW1828" s="174"/>
      <c r="AX1828" s="174"/>
      <c r="AY1828" s="174"/>
      <c r="AZ1828" s="174"/>
      <c r="BA1828" s="174"/>
      <c r="BB1828" s="174"/>
      <c r="BC1828" s="174"/>
      <c r="BD1828" s="174"/>
      <c r="BE1828" s="174"/>
      <c r="BF1828" s="174"/>
      <c r="BG1828" s="174"/>
      <c r="BH1828" s="174"/>
      <c r="BI1828" s="174"/>
      <c r="BJ1828" s="174"/>
      <c r="BK1828" s="174"/>
      <c r="BL1828" s="174"/>
      <c r="BM1828" s="174"/>
      <c r="BN1828" s="174"/>
      <c r="BO1828" s="174"/>
      <c r="BP1828" s="174"/>
      <c r="BQ1828" s="174"/>
      <c r="BR1828" s="174"/>
      <c r="BS1828" s="174"/>
      <c r="BT1828" s="174"/>
      <c r="BU1828" s="174"/>
      <c r="BV1828" s="174"/>
      <c r="BW1828" s="174"/>
      <c r="BX1828" s="174"/>
      <c r="BY1828" s="174"/>
      <c r="BZ1828" s="174"/>
      <c r="CA1828" s="174"/>
      <c r="CB1828" s="174"/>
      <c r="CC1828" s="174"/>
      <c r="CD1828" s="174"/>
      <c r="CE1828" s="174"/>
      <c r="CF1828" s="174"/>
      <c r="CG1828" s="174"/>
      <c r="CH1828" s="174"/>
      <c r="CI1828" s="174"/>
      <c r="CJ1828" s="174"/>
      <c r="CK1828" s="174"/>
      <c r="CL1828" s="174"/>
      <c r="CN1828" s="176"/>
      <c r="CO1828" s="174"/>
      <c r="CP1828" s="174"/>
      <c r="CQ1828" s="174"/>
      <c r="CR1828" s="174"/>
      <c r="CS1828" s="174"/>
      <c r="CT1828" s="174"/>
      <c r="CU1828" s="174"/>
      <c r="CV1828" s="174"/>
      <c r="CW1828" s="174"/>
      <c r="CX1828" s="174"/>
      <c r="CY1828" s="174"/>
      <c r="CZ1828" s="174"/>
      <c r="DA1828" s="174"/>
      <c r="DB1828" s="174"/>
      <c r="DC1828" s="174"/>
      <c r="DD1828" s="174"/>
      <c r="DE1828" s="174"/>
      <c r="DF1828" s="174"/>
      <c r="DG1828" s="174"/>
      <c r="DH1828" s="174"/>
      <c r="DI1828" s="174"/>
      <c r="DJ1828" s="174"/>
      <c r="DK1828" s="174"/>
      <c r="DL1828" s="174"/>
    </row>
    <row r="1829" spans="1:116" x14ac:dyDescent="0.4">
      <c r="A1829" s="174"/>
      <c r="E1829" s="8"/>
      <c r="G1829" s="175" t="s">
        <v>492</v>
      </c>
      <c r="H1829" s="174"/>
      <c r="I1829" s="176"/>
      <c r="J1829" s="176"/>
      <c r="K1829" s="197"/>
      <c r="L1829" s="197"/>
      <c r="M1829" s="197"/>
      <c r="N1829" s="197"/>
      <c r="O1829" s="197"/>
      <c r="P1829" s="197"/>
      <c r="R1829" s="198"/>
      <c r="S1829" s="174"/>
      <c r="T1829" s="174"/>
      <c r="U1829" s="174"/>
      <c r="V1829" s="174"/>
      <c r="W1829" s="174"/>
      <c r="X1829" s="174"/>
      <c r="Y1829" s="174"/>
      <c r="Z1829" s="174"/>
      <c r="AA1829" s="174"/>
      <c r="AB1829" s="174"/>
      <c r="AC1829" s="174"/>
      <c r="AD1829" s="174"/>
      <c r="AE1829" s="174"/>
      <c r="AF1829" s="174"/>
      <c r="AG1829" s="174"/>
      <c r="AH1829" s="174"/>
      <c r="AI1829" s="174"/>
      <c r="AJ1829" s="174"/>
      <c r="AK1829" s="174"/>
      <c r="AL1829" s="174"/>
      <c r="AM1829" s="174"/>
      <c r="AN1829" s="174"/>
      <c r="AO1829" s="174"/>
      <c r="AP1829" s="174"/>
      <c r="AQ1829" s="174"/>
      <c r="AR1829" s="174"/>
      <c r="AS1829" s="174"/>
      <c r="AT1829" s="174"/>
      <c r="AU1829" s="174"/>
      <c r="AV1829" s="174"/>
      <c r="AW1829" s="174"/>
      <c r="AX1829" s="174"/>
      <c r="AY1829" s="174"/>
      <c r="AZ1829" s="174"/>
      <c r="BA1829" s="174"/>
      <c r="BB1829" s="174"/>
      <c r="BC1829" s="174"/>
      <c r="BD1829" s="174"/>
      <c r="BE1829" s="174"/>
      <c r="BF1829" s="174"/>
      <c r="BG1829" s="174"/>
      <c r="BH1829" s="174"/>
      <c r="BI1829" s="174"/>
      <c r="BJ1829" s="174"/>
      <c r="BK1829" s="174"/>
      <c r="BL1829" s="174"/>
      <c r="BM1829" s="174"/>
      <c r="BN1829" s="174"/>
      <c r="BO1829" s="174"/>
      <c r="BP1829" s="174"/>
      <c r="BQ1829" s="174"/>
      <c r="BR1829" s="174"/>
      <c r="BS1829" s="174"/>
      <c r="BT1829" s="174"/>
      <c r="BU1829" s="174"/>
      <c r="BV1829" s="174"/>
      <c r="BW1829" s="174"/>
      <c r="BX1829" s="174"/>
      <c r="BY1829" s="174"/>
      <c r="BZ1829" s="174"/>
      <c r="CA1829" s="174"/>
      <c r="CB1829" s="174"/>
      <c r="CC1829" s="174"/>
      <c r="CD1829" s="174"/>
      <c r="CE1829" s="174"/>
      <c r="CF1829" s="174"/>
      <c r="CG1829" s="174"/>
      <c r="CH1829" s="174"/>
      <c r="CI1829" s="174"/>
      <c r="CJ1829" s="174"/>
      <c r="CK1829" s="174"/>
      <c r="CL1829" s="174"/>
      <c r="CN1829" s="176"/>
      <c r="CO1829" s="174"/>
      <c r="CP1829" s="174"/>
      <c r="CQ1829" s="174"/>
      <c r="CR1829" s="174"/>
      <c r="CS1829" s="174"/>
      <c r="CT1829" s="174"/>
      <c r="CU1829" s="174"/>
      <c r="CV1829" s="174"/>
      <c r="CW1829" s="174"/>
      <c r="CX1829" s="174"/>
      <c r="CY1829" s="174"/>
      <c r="CZ1829" s="174"/>
      <c r="DA1829" s="174"/>
      <c r="DB1829" s="174"/>
      <c r="DC1829" s="174"/>
      <c r="DD1829" s="174"/>
      <c r="DE1829" s="174"/>
      <c r="DF1829" s="174"/>
      <c r="DG1829" s="174"/>
      <c r="DH1829" s="174"/>
      <c r="DI1829" s="174"/>
      <c r="DJ1829" s="174"/>
      <c r="DK1829" s="174"/>
      <c r="DL1829" s="174"/>
    </row>
    <row r="1830" spans="1:116" x14ac:dyDescent="0.4">
      <c r="A1830" s="174"/>
      <c r="E1830" s="8"/>
      <c r="G1830" s="175" t="s">
        <v>461</v>
      </c>
      <c r="H1830" s="174"/>
      <c r="I1830" s="176"/>
      <c r="J1830" s="176"/>
      <c r="K1830" s="197"/>
      <c r="L1830" s="197"/>
      <c r="M1830" s="197"/>
      <c r="N1830" s="197"/>
      <c r="O1830" s="197"/>
      <c r="P1830" s="197"/>
      <c r="R1830" s="198"/>
      <c r="S1830" s="199" t="str">
        <f t="shared" ref="S1830:CD1830" si="2784">S$20</f>
        <v>S$16</v>
      </c>
      <c r="T1830" s="199" t="str">
        <f t="shared" si="2784"/>
        <v>T$16</v>
      </c>
      <c r="U1830" s="199" t="str">
        <f t="shared" si="2784"/>
        <v>U$16</v>
      </c>
      <c r="V1830" s="199" t="str">
        <f t="shared" si="2784"/>
        <v>V$16</v>
      </c>
      <c r="W1830" s="199" t="str">
        <f t="shared" si="2784"/>
        <v>W$16</v>
      </c>
      <c r="X1830" s="199" t="str">
        <f t="shared" si="2784"/>
        <v>X$16</v>
      </c>
      <c r="Y1830" s="199" t="str">
        <f t="shared" si="2784"/>
        <v>Y$16</v>
      </c>
      <c r="Z1830" s="199" t="str">
        <f t="shared" si="2784"/>
        <v>Z$16</v>
      </c>
      <c r="AA1830" s="199" t="str">
        <f t="shared" si="2784"/>
        <v>AA$16</v>
      </c>
      <c r="AB1830" s="199" t="str">
        <f t="shared" si="2784"/>
        <v>AB$16</v>
      </c>
      <c r="AC1830" s="199" t="str">
        <f t="shared" si="2784"/>
        <v>AC$16</v>
      </c>
      <c r="AD1830" s="199" t="str">
        <f t="shared" si="2784"/>
        <v>AD$16</v>
      </c>
      <c r="AE1830" s="199" t="str">
        <f t="shared" si="2784"/>
        <v>AE$16</v>
      </c>
      <c r="AF1830" s="199" t="str">
        <f t="shared" si="2784"/>
        <v>AF$16</v>
      </c>
      <c r="AG1830" s="199" t="str">
        <f t="shared" si="2784"/>
        <v>AG$16</v>
      </c>
      <c r="AH1830" s="199" t="str">
        <f t="shared" si="2784"/>
        <v>AH$16</v>
      </c>
      <c r="AI1830" s="199" t="str">
        <f t="shared" si="2784"/>
        <v>AI$16</v>
      </c>
      <c r="AJ1830" s="199" t="str">
        <f t="shared" si="2784"/>
        <v>AJ$16</v>
      </c>
      <c r="AK1830" s="199" t="str">
        <f t="shared" si="2784"/>
        <v>AK$16</v>
      </c>
      <c r="AL1830" s="199" t="str">
        <f t="shared" si="2784"/>
        <v>AL$16</v>
      </c>
      <c r="AM1830" s="199" t="str">
        <f t="shared" si="2784"/>
        <v>AM$16</v>
      </c>
      <c r="AN1830" s="199" t="str">
        <f t="shared" si="2784"/>
        <v>AN$16</v>
      </c>
      <c r="AO1830" s="199" t="str">
        <f t="shared" si="2784"/>
        <v>AO$16</v>
      </c>
      <c r="AP1830" s="199" t="str">
        <f t="shared" si="2784"/>
        <v>AP$16</v>
      </c>
      <c r="AQ1830" s="199" t="str">
        <f t="shared" si="2784"/>
        <v>AQ$16</v>
      </c>
      <c r="AR1830" s="199" t="str">
        <f t="shared" si="2784"/>
        <v>AR$16</v>
      </c>
      <c r="AS1830" s="199" t="str">
        <f t="shared" si="2784"/>
        <v>AS$16</v>
      </c>
      <c r="AT1830" s="199" t="str">
        <f t="shared" si="2784"/>
        <v>AT$16</v>
      </c>
      <c r="AU1830" s="199" t="str">
        <f t="shared" si="2784"/>
        <v>AU$16</v>
      </c>
      <c r="AV1830" s="199" t="str">
        <f t="shared" si="2784"/>
        <v>AV$16</v>
      </c>
      <c r="AW1830" s="199" t="str">
        <f t="shared" si="2784"/>
        <v>AW$16</v>
      </c>
      <c r="AX1830" s="199" t="str">
        <f t="shared" si="2784"/>
        <v>AX$16</v>
      </c>
      <c r="AY1830" s="199" t="str">
        <f t="shared" si="2784"/>
        <v>AY$16</v>
      </c>
      <c r="AZ1830" s="199" t="str">
        <f t="shared" si="2784"/>
        <v>AZ$16</v>
      </c>
      <c r="BA1830" s="199" t="str">
        <f t="shared" si="2784"/>
        <v>BA$16</v>
      </c>
      <c r="BB1830" s="199" t="str">
        <f t="shared" si="2784"/>
        <v>BB$16</v>
      </c>
      <c r="BC1830" s="199" t="str">
        <f t="shared" si="2784"/>
        <v>BC$16</v>
      </c>
      <c r="BD1830" s="199" t="str">
        <f t="shared" si="2784"/>
        <v>BD$16</v>
      </c>
      <c r="BE1830" s="199" t="str">
        <f t="shared" si="2784"/>
        <v>BE$16</v>
      </c>
      <c r="BF1830" s="199" t="str">
        <f t="shared" si="2784"/>
        <v>BF$16</v>
      </c>
      <c r="BG1830" s="199" t="str">
        <f t="shared" si="2784"/>
        <v>BG$16</v>
      </c>
      <c r="BH1830" s="199" t="str">
        <f t="shared" si="2784"/>
        <v>BH$16</v>
      </c>
      <c r="BI1830" s="199" t="str">
        <f t="shared" si="2784"/>
        <v>BI$16</v>
      </c>
      <c r="BJ1830" s="199" t="str">
        <f t="shared" si="2784"/>
        <v>BJ$16</v>
      </c>
      <c r="BK1830" s="199" t="str">
        <f t="shared" si="2784"/>
        <v>BK$16</v>
      </c>
      <c r="BL1830" s="199" t="str">
        <f t="shared" si="2784"/>
        <v>BL$16</v>
      </c>
      <c r="BM1830" s="199" t="str">
        <f t="shared" si="2784"/>
        <v>BM$16</v>
      </c>
      <c r="BN1830" s="199" t="str">
        <f t="shared" si="2784"/>
        <v>BN$16</v>
      </c>
      <c r="BO1830" s="199" t="str">
        <f t="shared" si="2784"/>
        <v>BO$16</v>
      </c>
      <c r="BP1830" s="199" t="str">
        <f t="shared" si="2784"/>
        <v>BP$16</v>
      </c>
      <c r="BQ1830" s="199" t="str">
        <f t="shared" si="2784"/>
        <v>BQ$16</v>
      </c>
      <c r="BR1830" s="199" t="str">
        <f t="shared" si="2784"/>
        <v>BR$16</v>
      </c>
      <c r="BS1830" s="199" t="str">
        <f t="shared" si="2784"/>
        <v>BS$16</v>
      </c>
      <c r="BT1830" s="199" t="str">
        <f t="shared" si="2784"/>
        <v>BT$16</v>
      </c>
      <c r="BU1830" s="199" t="str">
        <f t="shared" si="2784"/>
        <v>BU$16</v>
      </c>
      <c r="BV1830" s="199" t="str">
        <f t="shared" si="2784"/>
        <v>BV$16</v>
      </c>
      <c r="BW1830" s="199" t="str">
        <f t="shared" si="2784"/>
        <v>BW$16</v>
      </c>
      <c r="BX1830" s="199" t="str">
        <f t="shared" si="2784"/>
        <v>BX$16</v>
      </c>
      <c r="BY1830" s="199" t="str">
        <f t="shared" si="2784"/>
        <v>BY$16</v>
      </c>
      <c r="BZ1830" s="199" t="str">
        <f t="shared" si="2784"/>
        <v>BZ$16</v>
      </c>
      <c r="CA1830" s="199" t="str">
        <f t="shared" si="2784"/>
        <v>CA$16</v>
      </c>
      <c r="CB1830" s="199" t="str">
        <f t="shared" si="2784"/>
        <v>CB$16</v>
      </c>
      <c r="CC1830" s="199" t="str">
        <f t="shared" si="2784"/>
        <v>CC$16</v>
      </c>
      <c r="CD1830" s="199" t="str">
        <f t="shared" si="2784"/>
        <v>CD$16</v>
      </c>
      <c r="CE1830" s="199" t="str">
        <f t="shared" ref="CE1830:CL1830" si="2785">CE$20</f>
        <v>CE$16</v>
      </c>
      <c r="CF1830" s="199" t="str">
        <f t="shared" si="2785"/>
        <v>CF$16</v>
      </c>
      <c r="CG1830" s="199" t="str">
        <f t="shared" si="2785"/>
        <v>CG$16</v>
      </c>
      <c r="CH1830" s="199" t="str">
        <f t="shared" si="2785"/>
        <v>CH$16</v>
      </c>
      <c r="CI1830" s="199" t="str">
        <f t="shared" si="2785"/>
        <v>CI$16</v>
      </c>
      <c r="CJ1830" s="199" t="str">
        <f t="shared" si="2785"/>
        <v>CJ$16</v>
      </c>
      <c r="CK1830" s="199" t="str">
        <f t="shared" si="2785"/>
        <v>CK$16</v>
      </c>
      <c r="CL1830" s="199" t="str">
        <f t="shared" si="2785"/>
        <v>CL$16</v>
      </c>
      <c r="CN1830" s="176"/>
      <c r="CO1830" s="199" t="str">
        <f t="shared" ref="CO1830:DL1830" si="2786">CO$20</f>
        <v>CO$16</v>
      </c>
      <c r="CP1830" s="199" t="str">
        <f t="shared" si="2786"/>
        <v>CP$16</v>
      </c>
      <c r="CQ1830" s="199" t="str">
        <f t="shared" si="2786"/>
        <v>CQ$16</v>
      </c>
      <c r="CR1830" s="199" t="str">
        <f t="shared" si="2786"/>
        <v>CR$16</v>
      </c>
      <c r="CS1830" s="199" t="str">
        <f t="shared" si="2786"/>
        <v>CS$16</v>
      </c>
      <c r="CT1830" s="199" t="str">
        <f t="shared" si="2786"/>
        <v>CT$16</v>
      </c>
      <c r="CU1830" s="199" t="str">
        <f t="shared" si="2786"/>
        <v>CU$16</v>
      </c>
      <c r="CV1830" s="199" t="str">
        <f t="shared" si="2786"/>
        <v>CV$16</v>
      </c>
      <c r="CW1830" s="199" t="str">
        <f t="shared" si="2786"/>
        <v>CW$16</v>
      </c>
      <c r="CX1830" s="199" t="str">
        <f t="shared" si="2786"/>
        <v>CX$16</v>
      </c>
      <c r="CY1830" s="199" t="str">
        <f t="shared" si="2786"/>
        <v>CY$16</v>
      </c>
      <c r="CZ1830" s="199" t="str">
        <f t="shared" si="2786"/>
        <v>CZ$16</v>
      </c>
      <c r="DA1830" s="199" t="str">
        <f t="shared" si="2786"/>
        <v>DA$16</v>
      </c>
      <c r="DB1830" s="199" t="str">
        <f t="shared" si="2786"/>
        <v>DB$16</v>
      </c>
      <c r="DC1830" s="199" t="str">
        <f t="shared" si="2786"/>
        <v>DC$16</v>
      </c>
      <c r="DD1830" s="199" t="str">
        <f t="shared" si="2786"/>
        <v>DD$16</v>
      </c>
      <c r="DE1830" s="199" t="str">
        <f t="shared" si="2786"/>
        <v>DE$16</v>
      </c>
      <c r="DF1830" s="199" t="str">
        <f t="shared" si="2786"/>
        <v>DF$16</v>
      </c>
      <c r="DG1830" s="199" t="str">
        <f t="shared" si="2786"/>
        <v>DG$16</v>
      </c>
      <c r="DH1830" s="199" t="str">
        <f t="shared" si="2786"/>
        <v>DH$16</v>
      </c>
      <c r="DI1830" s="199" t="str">
        <f t="shared" si="2786"/>
        <v>DI$16</v>
      </c>
      <c r="DJ1830" s="199" t="str">
        <f t="shared" si="2786"/>
        <v>DJ$16</v>
      </c>
      <c r="DK1830" s="199" t="str">
        <f t="shared" si="2786"/>
        <v>DK$16</v>
      </c>
      <c r="DL1830" s="199" t="str">
        <f t="shared" si="2786"/>
        <v>DL$16</v>
      </c>
    </row>
    <row r="1831" spans="1:116" x14ac:dyDescent="0.4">
      <c r="A1831" s="174"/>
      <c r="E1831" s="8"/>
      <c r="G1831" s="175" t="s">
        <v>462</v>
      </c>
      <c r="H1831" s="200"/>
      <c r="I1831" s="201"/>
      <c r="J1831" s="201"/>
      <c r="K1831" s="202"/>
      <c r="L1831" s="202"/>
      <c r="M1831" s="202"/>
      <c r="N1831" s="202"/>
      <c r="O1831" s="202"/>
      <c r="P1831" s="202"/>
      <c r="R1831" s="202"/>
      <c r="S1831" s="199" t="str">
        <f t="shared" ref="S1831:CD1831" si="2787">S$21</f>
        <v>S$17</v>
      </c>
      <c r="T1831" s="199" t="str">
        <f t="shared" si="2787"/>
        <v>T$17</v>
      </c>
      <c r="U1831" s="199" t="str">
        <f t="shared" si="2787"/>
        <v>U$17</v>
      </c>
      <c r="V1831" s="199" t="str">
        <f t="shared" si="2787"/>
        <v>V$17</v>
      </c>
      <c r="W1831" s="199" t="str">
        <f t="shared" si="2787"/>
        <v>W$17</v>
      </c>
      <c r="X1831" s="199" t="str">
        <f t="shared" si="2787"/>
        <v>X$17</v>
      </c>
      <c r="Y1831" s="199" t="str">
        <f t="shared" si="2787"/>
        <v>Y$17</v>
      </c>
      <c r="Z1831" s="199" t="str">
        <f t="shared" si="2787"/>
        <v>Z$17</v>
      </c>
      <c r="AA1831" s="199" t="str">
        <f t="shared" si="2787"/>
        <v>AA$17</v>
      </c>
      <c r="AB1831" s="199" t="str">
        <f t="shared" si="2787"/>
        <v>AB$17</v>
      </c>
      <c r="AC1831" s="199" t="str">
        <f t="shared" si="2787"/>
        <v>AC$17</v>
      </c>
      <c r="AD1831" s="199" t="str">
        <f t="shared" si="2787"/>
        <v>AD$17</v>
      </c>
      <c r="AE1831" s="199" t="str">
        <f t="shared" si="2787"/>
        <v>AE$17</v>
      </c>
      <c r="AF1831" s="199" t="str">
        <f t="shared" si="2787"/>
        <v>AF$17</v>
      </c>
      <c r="AG1831" s="199" t="str">
        <f t="shared" si="2787"/>
        <v>AG$17</v>
      </c>
      <c r="AH1831" s="199" t="str">
        <f t="shared" si="2787"/>
        <v>AH$17</v>
      </c>
      <c r="AI1831" s="199" t="str">
        <f t="shared" si="2787"/>
        <v>AI$17</v>
      </c>
      <c r="AJ1831" s="199" t="str">
        <f t="shared" si="2787"/>
        <v>AJ$17</v>
      </c>
      <c r="AK1831" s="199" t="str">
        <f t="shared" si="2787"/>
        <v>AK$17</v>
      </c>
      <c r="AL1831" s="199" t="str">
        <f t="shared" si="2787"/>
        <v>AL$17</v>
      </c>
      <c r="AM1831" s="199" t="str">
        <f t="shared" si="2787"/>
        <v>AM$17</v>
      </c>
      <c r="AN1831" s="199" t="str">
        <f t="shared" si="2787"/>
        <v>AN$17</v>
      </c>
      <c r="AO1831" s="199" t="str">
        <f t="shared" si="2787"/>
        <v>AO$17</v>
      </c>
      <c r="AP1831" s="199" t="str">
        <f t="shared" si="2787"/>
        <v>AP$17</v>
      </c>
      <c r="AQ1831" s="199" t="str">
        <f t="shared" si="2787"/>
        <v>AQ$17</v>
      </c>
      <c r="AR1831" s="199" t="str">
        <f t="shared" si="2787"/>
        <v>AR$17</v>
      </c>
      <c r="AS1831" s="199" t="str">
        <f t="shared" si="2787"/>
        <v>AS$17</v>
      </c>
      <c r="AT1831" s="199" t="str">
        <f t="shared" si="2787"/>
        <v>AT$17</v>
      </c>
      <c r="AU1831" s="199" t="str">
        <f t="shared" si="2787"/>
        <v>AU$17</v>
      </c>
      <c r="AV1831" s="199" t="str">
        <f t="shared" si="2787"/>
        <v>AV$17</v>
      </c>
      <c r="AW1831" s="199" t="str">
        <f t="shared" si="2787"/>
        <v>AW$17</v>
      </c>
      <c r="AX1831" s="199" t="str">
        <f t="shared" si="2787"/>
        <v>AX$17</v>
      </c>
      <c r="AY1831" s="199" t="str">
        <f t="shared" si="2787"/>
        <v>AY$17</v>
      </c>
      <c r="AZ1831" s="199" t="str">
        <f t="shared" si="2787"/>
        <v>AZ$17</v>
      </c>
      <c r="BA1831" s="199" t="str">
        <f t="shared" si="2787"/>
        <v>BA$17</v>
      </c>
      <c r="BB1831" s="199" t="str">
        <f t="shared" si="2787"/>
        <v>BB$17</v>
      </c>
      <c r="BC1831" s="199" t="str">
        <f t="shared" si="2787"/>
        <v>BC$17</v>
      </c>
      <c r="BD1831" s="199" t="str">
        <f t="shared" si="2787"/>
        <v>BD$17</v>
      </c>
      <c r="BE1831" s="199" t="str">
        <f t="shared" si="2787"/>
        <v>BE$17</v>
      </c>
      <c r="BF1831" s="199" t="str">
        <f t="shared" si="2787"/>
        <v>BF$17</v>
      </c>
      <c r="BG1831" s="199" t="str">
        <f t="shared" si="2787"/>
        <v>BG$17</v>
      </c>
      <c r="BH1831" s="199" t="str">
        <f t="shared" si="2787"/>
        <v>BH$17</v>
      </c>
      <c r="BI1831" s="199" t="str">
        <f t="shared" si="2787"/>
        <v>BI$17</v>
      </c>
      <c r="BJ1831" s="199" t="str">
        <f t="shared" si="2787"/>
        <v>BJ$17</v>
      </c>
      <c r="BK1831" s="199" t="str">
        <f t="shared" si="2787"/>
        <v>BK$17</v>
      </c>
      <c r="BL1831" s="199" t="str">
        <f t="shared" si="2787"/>
        <v>BL$17</v>
      </c>
      <c r="BM1831" s="199" t="str">
        <f t="shared" si="2787"/>
        <v>BM$17</v>
      </c>
      <c r="BN1831" s="199" t="str">
        <f t="shared" si="2787"/>
        <v>BN$17</v>
      </c>
      <c r="BO1831" s="199" t="str">
        <f t="shared" si="2787"/>
        <v>BO$17</v>
      </c>
      <c r="BP1831" s="199" t="str">
        <f t="shared" si="2787"/>
        <v>BP$17</v>
      </c>
      <c r="BQ1831" s="199" t="str">
        <f t="shared" si="2787"/>
        <v>BQ$17</v>
      </c>
      <c r="BR1831" s="199" t="str">
        <f t="shared" si="2787"/>
        <v>BR$17</v>
      </c>
      <c r="BS1831" s="199" t="str">
        <f t="shared" si="2787"/>
        <v>BS$17</v>
      </c>
      <c r="BT1831" s="199" t="str">
        <f t="shared" si="2787"/>
        <v>BT$17</v>
      </c>
      <c r="BU1831" s="199" t="str">
        <f t="shared" si="2787"/>
        <v>BU$17</v>
      </c>
      <c r="BV1831" s="199" t="str">
        <f t="shared" si="2787"/>
        <v>BV$17</v>
      </c>
      <c r="BW1831" s="199" t="str">
        <f t="shared" si="2787"/>
        <v>BW$17</v>
      </c>
      <c r="BX1831" s="199" t="str">
        <f t="shared" si="2787"/>
        <v>BX$17</v>
      </c>
      <c r="BY1831" s="199" t="str">
        <f t="shared" si="2787"/>
        <v>BY$17</v>
      </c>
      <c r="BZ1831" s="199" t="str">
        <f t="shared" si="2787"/>
        <v>BZ$17</v>
      </c>
      <c r="CA1831" s="199" t="str">
        <f t="shared" si="2787"/>
        <v>CA$17</v>
      </c>
      <c r="CB1831" s="199" t="str">
        <f t="shared" si="2787"/>
        <v>CB$17</v>
      </c>
      <c r="CC1831" s="199" t="str">
        <f t="shared" si="2787"/>
        <v>CC$17</v>
      </c>
      <c r="CD1831" s="199" t="str">
        <f t="shared" si="2787"/>
        <v>CD$17</v>
      </c>
      <c r="CE1831" s="199" t="str">
        <f t="shared" ref="CE1831:CL1831" si="2788">CE$21</f>
        <v>CE$17</v>
      </c>
      <c r="CF1831" s="199" t="str">
        <f t="shared" si="2788"/>
        <v>CF$17</v>
      </c>
      <c r="CG1831" s="199" t="str">
        <f t="shared" si="2788"/>
        <v>CG$17</v>
      </c>
      <c r="CH1831" s="199" t="str">
        <f t="shared" si="2788"/>
        <v>CH$17</v>
      </c>
      <c r="CI1831" s="199" t="str">
        <f t="shared" si="2788"/>
        <v>CI$17</v>
      </c>
      <c r="CJ1831" s="199" t="str">
        <f t="shared" si="2788"/>
        <v>CJ$17</v>
      </c>
      <c r="CK1831" s="199" t="str">
        <f t="shared" si="2788"/>
        <v>CK$17</v>
      </c>
      <c r="CL1831" s="199" t="str">
        <f t="shared" si="2788"/>
        <v>CL$17</v>
      </c>
      <c r="CN1831" s="201"/>
      <c r="CO1831" s="199" t="str">
        <f t="shared" ref="CO1831:DL1831" si="2789">CO$21</f>
        <v>CO$17</v>
      </c>
      <c r="CP1831" s="199" t="str">
        <f t="shared" si="2789"/>
        <v>CP$17</v>
      </c>
      <c r="CQ1831" s="199" t="str">
        <f t="shared" si="2789"/>
        <v>CQ$17</v>
      </c>
      <c r="CR1831" s="199" t="str">
        <f t="shared" si="2789"/>
        <v>CR$17</v>
      </c>
      <c r="CS1831" s="199" t="str">
        <f t="shared" si="2789"/>
        <v>CS$17</v>
      </c>
      <c r="CT1831" s="199" t="str">
        <f t="shared" si="2789"/>
        <v>CT$17</v>
      </c>
      <c r="CU1831" s="199" t="str">
        <f t="shared" si="2789"/>
        <v>CU$17</v>
      </c>
      <c r="CV1831" s="199" t="str">
        <f t="shared" si="2789"/>
        <v>CV$17</v>
      </c>
      <c r="CW1831" s="199" t="str">
        <f t="shared" si="2789"/>
        <v>CW$17</v>
      </c>
      <c r="CX1831" s="199" t="str">
        <f t="shared" si="2789"/>
        <v>CX$17</v>
      </c>
      <c r="CY1831" s="199" t="str">
        <f t="shared" si="2789"/>
        <v>CY$17</v>
      </c>
      <c r="CZ1831" s="199" t="str">
        <f t="shared" si="2789"/>
        <v>CZ$17</v>
      </c>
      <c r="DA1831" s="199" t="str">
        <f t="shared" si="2789"/>
        <v>DA$17</v>
      </c>
      <c r="DB1831" s="199" t="str">
        <f t="shared" si="2789"/>
        <v>DB$17</v>
      </c>
      <c r="DC1831" s="199" t="str">
        <f t="shared" si="2789"/>
        <v>DC$17</v>
      </c>
      <c r="DD1831" s="199" t="str">
        <f t="shared" si="2789"/>
        <v>DD$17</v>
      </c>
      <c r="DE1831" s="199" t="str">
        <f t="shared" si="2789"/>
        <v>DE$17</v>
      </c>
      <c r="DF1831" s="199" t="str">
        <f t="shared" si="2789"/>
        <v>DF$17</v>
      </c>
      <c r="DG1831" s="199" t="str">
        <f t="shared" si="2789"/>
        <v>DG$17</v>
      </c>
      <c r="DH1831" s="199" t="str">
        <f t="shared" si="2789"/>
        <v>DH$17</v>
      </c>
      <c r="DI1831" s="199" t="str">
        <f t="shared" si="2789"/>
        <v>DI$17</v>
      </c>
      <c r="DJ1831" s="199" t="str">
        <f t="shared" si="2789"/>
        <v>DJ$17</v>
      </c>
      <c r="DK1831" s="199" t="str">
        <f t="shared" si="2789"/>
        <v>DK$17</v>
      </c>
      <c r="DL1831" s="199" t="str">
        <f t="shared" si="2789"/>
        <v>DL$17</v>
      </c>
    </row>
    <row r="1832" spans="1:116" x14ac:dyDescent="0.4">
      <c r="A1832" s="174"/>
      <c r="E1832" s="8"/>
      <c r="G1832" s="175" t="s">
        <v>491</v>
      </c>
      <c r="H1832" s="200"/>
      <c r="I1832" s="201"/>
      <c r="J1832" s="201"/>
      <c r="K1832" s="202"/>
      <c r="L1832" s="202"/>
      <c r="M1832" s="202"/>
      <c r="N1832" s="202"/>
      <c r="O1832" s="202"/>
      <c r="P1832" s="202"/>
      <c r="R1832" s="202"/>
      <c r="S1832" s="190"/>
      <c r="T1832" s="190"/>
      <c r="U1832" s="190"/>
      <c r="V1832" s="190"/>
      <c r="W1832" s="190"/>
      <c r="X1832" s="190"/>
      <c r="Y1832" s="190"/>
      <c r="Z1832" s="190"/>
      <c r="AA1832" s="190"/>
      <c r="AB1832" s="190"/>
      <c r="AC1832" s="190"/>
      <c r="AD1832" s="190"/>
      <c r="AE1832" s="190"/>
      <c r="AF1832" s="190"/>
      <c r="AG1832" s="190"/>
      <c r="AH1832" s="190"/>
      <c r="AI1832" s="190"/>
      <c r="AJ1832" s="190"/>
      <c r="AK1832" s="190"/>
      <c r="AL1832" s="190"/>
      <c r="AM1832" s="190"/>
      <c r="AN1832" s="190"/>
      <c r="AO1832" s="190"/>
      <c r="AP1832" s="190"/>
      <c r="AQ1832" s="190"/>
      <c r="AR1832" s="190"/>
      <c r="AS1832" s="190"/>
      <c r="AT1832" s="190"/>
      <c r="AU1832" s="190"/>
      <c r="AV1832" s="190"/>
      <c r="AW1832" s="190"/>
      <c r="AX1832" s="190"/>
      <c r="AY1832" s="190"/>
      <c r="AZ1832" s="190"/>
      <c r="BA1832" s="190"/>
      <c r="BB1832" s="190"/>
      <c r="BC1832" s="190"/>
      <c r="BD1832" s="190"/>
      <c r="BE1832" s="190"/>
      <c r="BF1832" s="190"/>
      <c r="BG1832" s="190"/>
      <c r="BH1832" s="190"/>
      <c r="BI1832" s="190"/>
      <c r="BJ1832" s="190"/>
      <c r="BK1832" s="190"/>
      <c r="BL1832" s="190"/>
      <c r="BM1832" s="190"/>
      <c r="BN1832" s="190"/>
      <c r="BO1832" s="190"/>
      <c r="BP1832" s="190"/>
      <c r="BQ1832" s="190"/>
      <c r="BR1832" s="190"/>
      <c r="BS1832" s="190"/>
      <c r="BT1832" s="190"/>
      <c r="BU1832" s="190"/>
      <c r="BV1832" s="190"/>
      <c r="BW1832" s="190"/>
      <c r="BX1832" s="190"/>
      <c r="BY1832" s="190"/>
      <c r="BZ1832" s="190"/>
      <c r="CA1832" s="190"/>
      <c r="CB1832" s="190"/>
      <c r="CC1832" s="190"/>
      <c r="CD1832" s="190"/>
      <c r="CE1832" s="190"/>
      <c r="CF1832" s="190"/>
      <c r="CG1832" s="190"/>
      <c r="CH1832" s="190"/>
      <c r="CI1832" s="190"/>
      <c r="CJ1832" s="190"/>
      <c r="CK1832" s="190"/>
      <c r="CL1832" s="190"/>
      <c r="CN1832" s="201"/>
      <c r="CO1832" s="190"/>
      <c r="CP1832" s="190"/>
      <c r="CQ1832" s="190"/>
      <c r="CR1832" s="190"/>
      <c r="CS1832" s="190"/>
      <c r="CT1832" s="190"/>
      <c r="CU1832" s="190"/>
      <c r="CV1832" s="190"/>
      <c r="CW1832" s="190"/>
      <c r="CX1832" s="190"/>
      <c r="CY1832" s="190"/>
      <c r="CZ1832" s="190"/>
      <c r="DA1832" s="190"/>
      <c r="DB1832" s="190"/>
      <c r="DC1832" s="190"/>
      <c r="DD1832" s="190"/>
      <c r="DE1832" s="190"/>
      <c r="DF1832" s="190"/>
      <c r="DG1832" s="190"/>
      <c r="DH1832" s="190"/>
      <c r="DI1832" s="190"/>
      <c r="DJ1832" s="190"/>
      <c r="DK1832" s="190"/>
      <c r="DL1832" s="190"/>
    </row>
    <row r="1833" spans="1:116" x14ac:dyDescent="0.4">
      <c r="A1833" s="174"/>
      <c r="E1833" s="8"/>
      <c r="G1833" s="175" t="s">
        <v>505</v>
      </c>
      <c r="H1833" s="200"/>
      <c r="I1833" s="201"/>
      <c r="J1833" s="201"/>
      <c r="K1833" s="202"/>
      <c r="L1833" s="202"/>
      <c r="M1833" s="202"/>
      <c r="N1833" s="202"/>
      <c r="O1833" s="202"/>
      <c r="P1833" s="202"/>
      <c r="R1833" s="202"/>
      <c r="S1833" s="190"/>
      <c r="T1833" s="190"/>
      <c r="U1833" s="190"/>
      <c r="V1833" s="190"/>
      <c r="W1833" s="190"/>
      <c r="X1833" s="190"/>
      <c r="Y1833" s="190"/>
      <c r="Z1833" s="190"/>
      <c r="AA1833" s="190"/>
      <c r="AB1833" s="190"/>
      <c r="AC1833" s="190"/>
      <c r="AD1833" s="190"/>
      <c r="AE1833" s="190"/>
      <c r="AF1833" s="190"/>
      <c r="AG1833" s="190"/>
      <c r="AH1833" s="190"/>
      <c r="AI1833" s="190"/>
      <c r="AJ1833" s="190"/>
      <c r="AK1833" s="190"/>
      <c r="AL1833" s="190"/>
      <c r="AM1833" s="190"/>
      <c r="AN1833" s="190"/>
      <c r="AO1833" s="190"/>
      <c r="AP1833" s="190"/>
      <c r="AQ1833" s="190"/>
      <c r="AR1833" s="190"/>
      <c r="AS1833" s="190"/>
      <c r="AT1833" s="190"/>
      <c r="AU1833" s="190"/>
      <c r="AV1833" s="190"/>
      <c r="AW1833" s="190"/>
      <c r="AX1833" s="190"/>
      <c r="AY1833" s="190"/>
      <c r="AZ1833" s="190"/>
      <c r="BA1833" s="190"/>
      <c r="BB1833" s="190"/>
      <c r="BC1833" s="190"/>
      <c r="BD1833" s="190"/>
      <c r="BE1833" s="190"/>
      <c r="BF1833" s="190"/>
      <c r="BG1833" s="190"/>
      <c r="BH1833" s="190"/>
      <c r="BI1833" s="190"/>
      <c r="BJ1833" s="190"/>
      <c r="BK1833" s="190"/>
      <c r="BL1833" s="190"/>
      <c r="BM1833" s="190"/>
      <c r="BN1833" s="190"/>
      <c r="BO1833" s="190"/>
      <c r="BP1833" s="190"/>
      <c r="BQ1833" s="190"/>
      <c r="BR1833" s="190"/>
      <c r="BS1833" s="190"/>
      <c r="BT1833" s="190"/>
      <c r="BU1833" s="190"/>
      <c r="BV1833" s="190"/>
      <c r="BW1833" s="190"/>
      <c r="BX1833" s="190"/>
      <c r="BY1833" s="190"/>
      <c r="BZ1833" s="190"/>
      <c r="CA1833" s="190"/>
      <c r="CB1833" s="190"/>
      <c r="CC1833" s="190"/>
      <c r="CD1833" s="190"/>
      <c r="CE1833" s="190"/>
      <c r="CF1833" s="190"/>
      <c r="CG1833" s="190"/>
      <c r="CH1833" s="190"/>
      <c r="CI1833" s="190"/>
      <c r="CJ1833" s="190"/>
      <c r="CK1833" s="190"/>
      <c r="CL1833" s="190"/>
      <c r="CN1833" s="201"/>
      <c r="CO1833" s="190"/>
      <c r="CP1833" s="190"/>
      <c r="CQ1833" s="190"/>
      <c r="CR1833" s="190"/>
      <c r="CS1833" s="190"/>
      <c r="CT1833" s="190"/>
      <c r="CU1833" s="190"/>
      <c r="CV1833" s="190"/>
      <c r="CW1833" s="190"/>
      <c r="CX1833" s="190"/>
      <c r="CY1833" s="190"/>
      <c r="CZ1833" s="190"/>
      <c r="DA1833" s="190"/>
      <c r="DB1833" s="190"/>
      <c r="DC1833" s="190"/>
      <c r="DD1833" s="190"/>
      <c r="DE1833" s="190"/>
      <c r="DF1833" s="190"/>
      <c r="DG1833" s="190"/>
      <c r="DH1833" s="190"/>
      <c r="DI1833" s="190"/>
      <c r="DJ1833" s="190"/>
      <c r="DK1833" s="190"/>
      <c r="DL1833" s="190"/>
    </row>
    <row r="1834" spans="1:116" x14ac:dyDescent="0.4">
      <c r="A1834" s="174"/>
      <c r="E1834" s="8"/>
      <c r="G1834" s="175" t="s">
        <v>463</v>
      </c>
      <c r="H1834" s="200"/>
      <c r="I1834" s="201"/>
      <c r="J1834" s="201"/>
      <c r="K1834" s="202"/>
      <c r="L1834" s="202"/>
      <c r="M1834" s="202"/>
      <c r="N1834" s="202"/>
      <c r="O1834" s="202"/>
      <c r="P1834" s="202"/>
      <c r="R1834" s="202"/>
      <c r="S1834" s="190" t="str">
        <f t="shared" ref="S1834:CD1834" si="2790">S$22</f>
        <v>S$18</v>
      </c>
      <c r="T1834" s="190" t="str">
        <f t="shared" si="2790"/>
        <v>T$18</v>
      </c>
      <c r="U1834" s="190" t="str">
        <f t="shared" si="2790"/>
        <v>U$18</v>
      </c>
      <c r="V1834" s="190" t="str">
        <f t="shared" si="2790"/>
        <v>V$18</v>
      </c>
      <c r="W1834" s="190" t="str">
        <f t="shared" si="2790"/>
        <v>W$18</v>
      </c>
      <c r="X1834" s="190" t="str">
        <f t="shared" si="2790"/>
        <v>X$18</v>
      </c>
      <c r="Y1834" s="190" t="str">
        <f t="shared" si="2790"/>
        <v>Y$18</v>
      </c>
      <c r="Z1834" s="190" t="str">
        <f t="shared" si="2790"/>
        <v>Z$18</v>
      </c>
      <c r="AA1834" s="190" t="str">
        <f t="shared" si="2790"/>
        <v>AA$18</v>
      </c>
      <c r="AB1834" s="190" t="str">
        <f t="shared" si="2790"/>
        <v>AB$18</v>
      </c>
      <c r="AC1834" s="190" t="str">
        <f t="shared" si="2790"/>
        <v>AC$18</v>
      </c>
      <c r="AD1834" s="190" t="str">
        <f t="shared" si="2790"/>
        <v>AD$18</v>
      </c>
      <c r="AE1834" s="190" t="str">
        <f t="shared" si="2790"/>
        <v>AE$18</v>
      </c>
      <c r="AF1834" s="190" t="str">
        <f t="shared" si="2790"/>
        <v>AF$18</v>
      </c>
      <c r="AG1834" s="190" t="str">
        <f t="shared" si="2790"/>
        <v>AG$18</v>
      </c>
      <c r="AH1834" s="190" t="str">
        <f t="shared" si="2790"/>
        <v>AH$18</v>
      </c>
      <c r="AI1834" s="190" t="str">
        <f t="shared" si="2790"/>
        <v>AI$18</v>
      </c>
      <c r="AJ1834" s="190" t="str">
        <f t="shared" si="2790"/>
        <v>AJ$18</v>
      </c>
      <c r="AK1834" s="190" t="str">
        <f t="shared" si="2790"/>
        <v>AK$18</v>
      </c>
      <c r="AL1834" s="190" t="str">
        <f t="shared" si="2790"/>
        <v>AL$18</v>
      </c>
      <c r="AM1834" s="190" t="str">
        <f t="shared" si="2790"/>
        <v>AM$18</v>
      </c>
      <c r="AN1834" s="190" t="str">
        <f t="shared" si="2790"/>
        <v>AN$18</v>
      </c>
      <c r="AO1834" s="190" t="str">
        <f t="shared" si="2790"/>
        <v>AO$18</v>
      </c>
      <c r="AP1834" s="190" t="str">
        <f t="shared" si="2790"/>
        <v>AP$18</v>
      </c>
      <c r="AQ1834" s="190" t="str">
        <f t="shared" si="2790"/>
        <v>AQ$18</v>
      </c>
      <c r="AR1834" s="190" t="str">
        <f t="shared" si="2790"/>
        <v>AR$18</v>
      </c>
      <c r="AS1834" s="190" t="str">
        <f t="shared" si="2790"/>
        <v>AS$18</v>
      </c>
      <c r="AT1834" s="190" t="str">
        <f t="shared" si="2790"/>
        <v>AT$18</v>
      </c>
      <c r="AU1834" s="190" t="str">
        <f t="shared" si="2790"/>
        <v>AU$18</v>
      </c>
      <c r="AV1834" s="190" t="str">
        <f t="shared" si="2790"/>
        <v>AV$18</v>
      </c>
      <c r="AW1834" s="190" t="str">
        <f t="shared" si="2790"/>
        <v>AW$18</v>
      </c>
      <c r="AX1834" s="190" t="str">
        <f t="shared" si="2790"/>
        <v>AX$18</v>
      </c>
      <c r="AY1834" s="190" t="str">
        <f t="shared" si="2790"/>
        <v>AY$18</v>
      </c>
      <c r="AZ1834" s="190" t="str">
        <f t="shared" si="2790"/>
        <v>AZ$18</v>
      </c>
      <c r="BA1834" s="190" t="str">
        <f t="shared" si="2790"/>
        <v>BA$18</v>
      </c>
      <c r="BB1834" s="190" t="str">
        <f t="shared" si="2790"/>
        <v>BB$18</v>
      </c>
      <c r="BC1834" s="190" t="str">
        <f t="shared" si="2790"/>
        <v>BC$18</v>
      </c>
      <c r="BD1834" s="190" t="str">
        <f t="shared" si="2790"/>
        <v>BD$18</v>
      </c>
      <c r="BE1834" s="190" t="str">
        <f t="shared" si="2790"/>
        <v>BE$18</v>
      </c>
      <c r="BF1834" s="190" t="str">
        <f t="shared" si="2790"/>
        <v>BF$18</v>
      </c>
      <c r="BG1834" s="190" t="str">
        <f t="shared" si="2790"/>
        <v>BG$18</v>
      </c>
      <c r="BH1834" s="190" t="str">
        <f t="shared" si="2790"/>
        <v>BH$18</v>
      </c>
      <c r="BI1834" s="190" t="str">
        <f t="shared" si="2790"/>
        <v>BI$18</v>
      </c>
      <c r="BJ1834" s="190" t="str">
        <f t="shared" si="2790"/>
        <v>BJ$18</v>
      </c>
      <c r="BK1834" s="190" t="str">
        <f t="shared" si="2790"/>
        <v>BK$18</v>
      </c>
      <c r="BL1834" s="190" t="str">
        <f t="shared" si="2790"/>
        <v>BL$18</v>
      </c>
      <c r="BM1834" s="190" t="str">
        <f t="shared" si="2790"/>
        <v>BM$18</v>
      </c>
      <c r="BN1834" s="190" t="str">
        <f t="shared" si="2790"/>
        <v>BN$18</v>
      </c>
      <c r="BO1834" s="190" t="str">
        <f t="shared" si="2790"/>
        <v>BO$18</v>
      </c>
      <c r="BP1834" s="190" t="str">
        <f t="shared" si="2790"/>
        <v>BP$18</v>
      </c>
      <c r="BQ1834" s="190" t="str">
        <f t="shared" si="2790"/>
        <v>BQ$18</v>
      </c>
      <c r="BR1834" s="190" t="str">
        <f t="shared" si="2790"/>
        <v>BR$18</v>
      </c>
      <c r="BS1834" s="190" t="str">
        <f t="shared" si="2790"/>
        <v>BS$18</v>
      </c>
      <c r="BT1834" s="190" t="str">
        <f t="shared" si="2790"/>
        <v>BT$18</v>
      </c>
      <c r="BU1834" s="190" t="str">
        <f t="shared" si="2790"/>
        <v>BU$18</v>
      </c>
      <c r="BV1834" s="190" t="str">
        <f t="shared" si="2790"/>
        <v>BV$18</v>
      </c>
      <c r="BW1834" s="190" t="str">
        <f t="shared" si="2790"/>
        <v>BW$18</v>
      </c>
      <c r="BX1834" s="190" t="str">
        <f t="shared" si="2790"/>
        <v>BX$18</v>
      </c>
      <c r="BY1834" s="190" t="str">
        <f t="shared" si="2790"/>
        <v>BY$18</v>
      </c>
      <c r="BZ1834" s="190" t="str">
        <f t="shared" si="2790"/>
        <v>BZ$18</v>
      </c>
      <c r="CA1834" s="190" t="str">
        <f t="shared" si="2790"/>
        <v>CA$18</v>
      </c>
      <c r="CB1834" s="190" t="str">
        <f t="shared" si="2790"/>
        <v>CB$18</v>
      </c>
      <c r="CC1834" s="190" t="str">
        <f t="shared" si="2790"/>
        <v>CC$18</v>
      </c>
      <c r="CD1834" s="190" t="str">
        <f t="shared" si="2790"/>
        <v>CD$18</v>
      </c>
      <c r="CE1834" s="190" t="str">
        <f t="shared" ref="CE1834:CL1834" si="2791">CE$22</f>
        <v>CE$18</v>
      </c>
      <c r="CF1834" s="190" t="str">
        <f t="shared" si="2791"/>
        <v>CF$18</v>
      </c>
      <c r="CG1834" s="190" t="str">
        <f t="shared" si="2791"/>
        <v>CG$18</v>
      </c>
      <c r="CH1834" s="190" t="str">
        <f t="shared" si="2791"/>
        <v>CH$18</v>
      </c>
      <c r="CI1834" s="190" t="str">
        <f t="shared" si="2791"/>
        <v>CI$18</v>
      </c>
      <c r="CJ1834" s="190" t="str">
        <f t="shared" si="2791"/>
        <v>CJ$18</v>
      </c>
      <c r="CK1834" s="190" t="str">
        <f t="shared" si="2791"/>
        <v>CK$18</v>
      </c>
      <c r="CL1834" s="190" t="str">
        <f t="shared" si="2791"/>
        <v>CL$18</v>
      </c>
      <c r="CN1834" s="201"/>
      <c r="CO1834" s="190" t="str">
        <f t="shared" ref="CO1834:DL1834" si="2792">CO$22</f>
        <v>CO$18</v>
      </c>
      <c r="CP1834" s="190" t="str">
        <f t="shared" si="2792"/>
        <v>CP$18</v>
      </c>
      <c r="CQ1834" s="190" t="str">
        <f t="shared" si="2792"/>
        <v>CQ$18</v>
      </c>
      <c r="CR1834" s="190" t="str">
        <f t="shared" si="2792"/>
        <v>CR$18</v>
      </c>
      <c r="CS1834" s="190" t="str">
        <f t="shared" si="2792"/>
        <v>CS$18</v>
      </c>
      <c r="CT1834" s="190" t="str">
        <f t="shared" si="2792"/>
        <v>CT$18</v>
      </c>
      <c r="CU1834" s="190" t="str">
        <f t="shared" si="2792"/>
        <v>CU$18</v>
      </c>
      <c r="CV1834" s="190" t="str">
        <f t="shared" si="2792"/>
        <v>CV$18</v>
      </c>
      <c r="CW1834" s="190" t="str">
        <f t="shared" si="2792"/>
        <v>CW$18</v>
      </c>
      <c r="CX1834" s="190" t="str">
        <f t="shared" si="2792"/>
        <v>CX$18</v>
      </c>
      <c r="CY1834" s="190" t="str">
        <f t="shared" si="2792"/>
        <v>CY$18</v>
      </c>
      <c r="CZ1834" s="190" t="str">
        <f t="shared" si="2792"/>
        <v>CZ$18</v>
      </c>
      <c r="DA1834" s="190" t="str">
        <f t="shared" si="2792"/>
        <v>DA$18</v>
      </c>
      <c r="DB1834" s="190" t="str">
        <f t="shared" si="2792"/>
        <v>DB$18</v>
      </c>
      <c r="DC1834" s="190" t="str">
        <f t="shared" si="2792"/>
        <v>DC$18</v>
      </c>
      <c r="DD1834" s="190" t="str">
        <f t="shared" si="2792"/>
        <v>DD$18</v>
      </c>
      <c r="DE1834" s="190" t="str">
        <f t="shared" si="2792"/>
        <v>DE$18</v>
      </c>
      <c r="DF1834" s="190" t="str">
        <f t="shared" si="2792"/>
        <v>DF$18</v>
      </c>
      <c r="DG1834" s="190" t="str">
        <f t="shared" si="2792"/>
        <v>DG$18</v>
      </c>
      <c r="DH1834" s="190" t="str">
        <f t="shared" si="2792"/>
        <v>DH$18</v>
      </c>
      <c r="DI1834" s="190" t="str">
        <f t="shared" si="2792"/>
        <v>DI$18</v>
      </c>
      <c r="DJ1834" s="190" t="str">
        <f t="shared" si="2792"/>
        <v>DJ$18</v>
      </c>
      <c r="DK1834" s="190" t="str">
        <f t="shared" si="2792"/>
        <v>DK$18</v>
      </c>
      <c r="DL1834" s="190" t="str">
        <f t="shared" si="2792"/>
        <v>DL$18</v>
      </c>
    </row>
    <row r="1835" spans="1:116" x14ac:dyDescent="0.4">
      <c r="A1835" s="174"/>
      <c r="E1835" s="8"/>
      <c r="G1835" s="175" t="s">
        <v>464</v>
      </c>
      <c r="H1835" s="200"/>
      <c r="I1835" s="201"/>
      <c r="J1835" s="201"/>
      <c r="K1835" s="202"/>
      <c r="L1835" s="202"/>
      <c r="M1835" s="202"/>
      <c r="N1835" s="202"/>
      <c r="O1835" s="202"/>
      <c r="P1835" s="202"/>
      <c r="R1835" s="202"/>
      <c r="S1835" s="190" t="str">
        <f t="shared" ref="S1835:CD1835" si="2793">S$23</f>
        <v>S$19</v>
      </c>
      <c r="T1835" s="190" t="str">
        <f t="shared" si="2793"/>
        <v>T$19</v>
      </c>
      <c r="U1835" s="190" t="str">
        <f t="shared" si="2793"/>
        <v>U$19</v>
      </c>
      <c r="V1835" s="190" t="str">
        <f t="shared" si="2793"/>
        <v>V$19</v>
      </c>
      <c r="W1835" s="190" t="str">
        <f t="shared" si="2793"/>
        <v>W$19</v>
      </c>
      <c r="X1835" s="190" t="str">
        <f t="shared" si="2793"/>
        <v>X$19</v>
      </c>
      <c r="Y1835" s="190" t="str">
        <f t="shared" si="2793"/>
        <v>Y$19</v>
      </c>
      <c r="Z1835" s="190" t="str">
        <f t="shared" si="2793"/>
        <v>Z$19</v>
      </c>
      <c r="AA1835" s="190" t="str">
        <f t="shared" si="2793"/>
        <v>AA$19</v>
      </c>
      <c r="AB1835" s="190" t="str">
        <f t="shared" si="2793"/>
        <v>AB$19</v>
      </c>
      <c r="AC1835" s="190" t="str">
        <f t="shared" si="2793"/>
        <v>AC$19</v>
      </c>
      <c r="AD1835" s="190" t="str">
        <f t="shared" si="2793"/>
        <v>AD$19</v>
      </c>
      <c r="AE1835" s="190" t="str">
        <f t="shared" si="2793"/>
        <v>AE$19</v>
      </c>
      <c r="AF1835" s="190" t="str">
        <f t="shared" si="2793"/>
        <v>AF$19</v>
      </c>
      <c r="AG1835" s="190" t="str">
        <f t="shared" si="2793"/>
        <v>AG$19</v>
      </c>
      <c r="AH1835" s="190" t="str">
        <f t="shared" si="2793"/>
        <v>AH$19</v>
      </c>
      <c r="AI1835" s="190" t="str">
        <f t="shared" si="2793"/>
        <v>AI$19</v>
      </c>
      <c r="AJ1835" s="190" t="str">
        <f t="shared" si="2793"/>
        <v>AJ$19</v>
      </c>
      <c r="AK1835" s="190" t="str">
        <f t="shared" si="2793"/>
        <v>AK$19</v>
      </c>
      <c r="AL1835" s="190" t="str">
        <f t="shared" si="2793"/>
        <v>AL$19</v>
      </c>
      <c r="AM1835" s="190" t="str">
        <f t="shared" si="2793"/>
        <v>AM$19</v>
      </c>
      <c r="AN1835" s="190" t="str">
        <f t="shared" si="2793"/>
        <v>AN$19</v>
      </c>
      <c r="AO1835" s="190" t="str">
        <f t="shared" si="2793"/>
        <v>AO$19</v>
      </c>
      <c r="AP1835" s="190" t="str">
        <f t="shared" si="2793"/>
        <v>AP$19</v>
      </c>
      <c r="AQ1835" s="190" t="str">
        <f t="shared" si="2793"/>
        <v>AQ$19</v>
      </c>
      <c r="AR1835" s="190" t="str">
        <f t="shared" si="2793"/>
        <v>AR$19</v>
      </c>
      <c r="AS1835" s="190" t="str">
        <f t="shared" si="2793"/>
        <v>AS$19</v>
      </c>
      <c r="AT1835" s="190" t="str">
        <f t="shared" si="2793"/>
        <v>AT$19</v>
      </c>
      <c r="AU1835" s="190" t="str">
        <f t="shared" si="2793"/>
        <v>AU$19</v>
      </c>
      <c r="AV1835" s="190" t="str">
        <f t="shared" si="2793"/>
        <v>AV$19</v>
      </c>
      <c r="AW1835" s="190" t="str">
        <f t="shared" si="2793"/>
        <v>AW$19</v>
      </c>
      <c r="AX1835" s="190" t="str">
        <f t="shared" si="2793"/>
        <v>AX$19</v>
      </c>
      <c r="AY1835" s="190" t="str">
        <f t="shared" si="2793"/>
        <v>AY$19</v>
      </c>
      <c r="AZ1835" s="190" t="str">
        <f t="shared" si="2793"/>
        <v>AZ$19</v>
      </c>
      <c r="BA1835" s="190" t="str">
        <f t="shared" si="2793"/>
        <v>BA$19</v>
      </c>
      <c r="BB1835" s="190" t="str">
        <f t="shared" si="2793"/>
        <v>BB$19</v>
      </c>
      <c r="BC1835" s="190" t="str">
        <f t="shared" si="2793"/>
        <v>BC$19</v>
      </c>
      <c r="BD1835" s="190" t="str">
        <f t="shared" si="2793"/>
        <v>BD$19</v>
      </c>
      <c r="BE1835" s="190" t="str">
        <f t="shared" si="2793"/>
        <v>BE$19</v>
      </c>
      <c r="BF1835" s="190" t="str">
        <f t="shared" si="2793"/>
        <v>BF$19</v>
      </c>
      <c r="BG1835" s="190" t="str">
        <f t="shared" si="2793"/>
        <v>BG$19</v>
      </c>
      <c r="BH1835" s="190" t="str">
        <f t="shared" si="2793"/>
        <v>BH$19</v>
      </c>
      <c r="BI1835" s="190" t="str">
        <f t="shared" si="2793"/>
        <v>BI$19</v>
      </c>
      <c r="BJ1835" s="190" t="str">
        <f t="shared" si="2793"/>
        <v>BJ$19</v>
      </c>
      <c r="BK1835" s="190" t="str">
        <f t="shared" si="2793"/>
        <v>BK$19</v>
      </c>
      <c r="BL1835" s="190" t="str">
        <f t="shared" si="2793"/>
        <v>BL$19</v>
      </c>
      <c r="BM1835" s="190" t="str">
        <f t="shared" si="2793"/>
        <v>BM$19</v>
      </c>
      <c r="BN1835" s="190" t="str">
        <f t="shared" si="2793"/>
        <v>BN$19</v>
      </c>
      <c r="BO1835" s="190" t="str">
        <f t="shared" si="2793"/>
        <v>BO$19</v>
      </c>
      <c r="BP1835" s="190" t="str">
        <f t="shared" si="2793"/>
        <v>BP$19</v>
      </c>
      <c r="BQ1835" s="190" t="str">
        <f t="shared" si="2793"/>
        <v>BQ$19</v>
      </c>
      <c r="BR1835" s="190" t="str">
        <f t="shared" si="2793"/>
        <v>BR$19</v>
      </c>
      <c r="BS1835" s="190" t="str">
        <f t="shared" si="2793"/>
        <v>BS$19</v>
      </c>
      <c r="BT1835" s="190" t="str">
        <f t="shared" si="2793"/>
        <v>BT$19</v>
      </c>
      <c r="BU1835" s="190" t="str">
        <f t="shared" si="2793"/>
        <v>BU$19</v>
      </c>
      <c r="BV1835" s="190" t="str">
        <f t="shared" si="2793"/>
        <v>BV$19</v>
      </c>
      <c r="BW1835" s="190" t="str">
        <f t="shared" si="2793"/>
        <v>BW$19</v>
      </c>
      <c r="BX1835" s="190" t="str">
        <f t="shared" si="2793"/>
        <v>BX$19</v>
      </c>
      <c r="BY1835" s="190" t="str">
        <f t="shared" si="2793"/>
        <v>BY$19</v>
      </c>
      <c r="BZ1835" s="190" t="str">
        <f t="shared" si="2793"/>
        <v>BZ$19</v>
      </c>
      <c r="CA1835" s="190" t="str">
        <f t="shared" si="2793"/>
        <v>CA$19</v>
      </c>
      <c r="CB1835" s="190" t="str">
        <f t="shared" si="2793"/>
        <v>CB$19</v>
      </c>
      <c r="CC1835" s="190" t="str">
        <f t="shared" si="2793"/>
        <v>CC$19</v>
      </c>
      <c r="CD1835" s="190" t="str">
        <f t="shared" si="2793"/>
        <v>CD$19</v>
      </c>
      <c r="CE1835" s="190" t="str">
        <f t="shared" ref="CE1835:CL1835" si="2794">CE$23</f>
        <v>CE$19</v>
      </c>
      <c r="CF1835" s="190" t="str">
        <f t="shared" si="2794"/>
        <v>CF$19</v>
      </c>
      <c r="CG1835" s="190" t="str">
        <f t="shared" si="2794"/>
        <v>CG$19</v>
      </c>
      <c r="CH1835" s="190" t="str">
        <f t="shared" si="2794"/>
        <v>CH$19</v>
      </c>
      <c r="CI1835" s="190" t="str">
        <f t="shared" si="2794"/>
        <v>CI$19</v>
      </c>
      <c r="CJ1835" s="190" t="str">
        <f t="shared" si="2794"/>
        <v>CJ$19</v>
      </c>
      <c r="CK1835" s="190" t="str">
        <f t="shared" si="2794"/>
        <v>CK$19</v>
      </c>
      <c r="CL1835" s="190" t="str">
        <f t="shared" si="2794"/>
        <v>CL$19</v>
      </c>
      <c r="CN1835" s="201"/>
      <c r="CO1835" s="190" t="str">
        <f t="shared" ref="CO1835:DL1835" si="2795">CO$23</f>
        <v>CO$19</v>
      </c>
      <c r="CP1835" s="190" t="str">
        <f t="shared" si="2795"/>
        <v>CP$19</v>
      </c>
      <c r="CQ1835" s="190" t="str">
        <f t="shared" si="2795"/>
        <v>CQ$19</v>
      </c>
      <c r="CR1835" s="190" t="str">
        <f t="shared" si="2795"/>
        <v>CR$19</v>
      </c>
      <c r="CS1835" s="190" t="str">
        <f t="shared" si="2795"/>
        <v>CS$19</v>
      </c>
      <c r="CT1835" s="190" t="str">
        <f t="shared" si="2795"/>
        <v>CT$19</v>
      </c>
      <c r="CU1835" s="190" t="str">
        <f t="shared" si="2795"/>
        <v>CU$19</v>
      </c>
      <c r="CV1835" s="190" t="str">
        <f t="shared" si="2795"/>
        <v>CV$19</v>
      </c>
      <c r="CW1835" s="190" t="str">
        <f t="shared" si="2795"/>
        <v>CW$19</v>
      </c>
      <c r="CX1835" s="190" t="str">
        <f t="shared" si="2795"/>
        <v>CX$19</v>
      </c>
      <c r="CY1835" s="190" t="str">
        <f t="shared" si="2795"/>
        <v>CY$19</v>
      </c>
      <c r="CZ1835" s="190" t="str">
        <f t="shared" si="2795"/>
        <v>CZ$19</v>
      </c>
      <c r="DA1835" s="190" t="str">
        <f t="shared" si="2795"/>
        <v>DA$19</v>
      </c>
      <c r="DB1835" s="190" t="str">
        <f t="shared" si="2795"/>
        <v>DB$19</v>
      </c>
      <c r="DC1835" s="190" t="str">
        <f t="shared" si="2795"/>
        <v>DC$19</v>
      </c>
      <c r="DD1835" s="190" t="str">
        <f t="shared" si="2795"/>
        <v>DD$19</v>
      </c>
      <c r="DE1835" s="190" t="str">
        <f t="shared" si="2795"/>
        <v>DE$19</v>
      </c>
      <c r="DF1835" s="190" t="str">
        <f t="shared" si="2795"/>
        <v>DF$19</v>
      </c>
      <c r="DG1835" s="190" t="str">
        <f t="shared" si="2795"/>
        <v>DG$19</v>
      </c>
      <c r="DH1835" s="190" t="str">
        <f t="shared" si="2795"/>
        <v>DH$19</v>
      </c>
      <c r="DI1835" s="190" t="str">
        <f t="shared" si="2795"/>
        <v>DI$19</v>
      </c>
      <c r="DJ1835" s="190" t="str">
        <f t="shared" si="2795"/>
        <v>DJ$19</v>
      </c>
      <c r="DK1835" s="190" t="str">
        <f t="shared" si="2795"/>
        <v>DK$19</v>
      </c>
      <c r="DL1835" s="190" t="str">
        <f t="shared" si="2795"/>
        <v>DL$19</v>
      </c>
    </row>
    <row r="1836" spans="1:116" x14ac:dyDescent="0.4">
      <c r="A1836" s="31" t="s">
        <v>218</v>
      </c>
      <c r="B1836" s="31" t="s">
        <v>243</v>
      </c>
      <c r="C1836" s="31"/>
      <c r="D1836" t="s">
        <v>532</v>
      </c>
      <c r="E1836" s="8" t="str">
        <f t="shared" ref="E1836:E1837" si="2796">ROW()&amp;" "&amp;D1836</f>
        <v>1836 FCLTA-F</v>
      </c>
      <c r="F1836" t="s">
        <v>536</v>
      </c>
      <c r="G1836" s="70" t="s">
        <v>531</v>
      </c>
      <c r="H1836" s="48"/>
      <c r="I1836" s="297"/>
      <c r="J1836" s="297"/>
      <c r="K1836" s="48"/>
      <c r="L1836" s="48"/>
      <c r="M1836" s="48"/>
      <c r="N1836" s="48"/>
      <c r="O1836" s="48"/>
      <c r="P1836" s="48"/>
      <c r="R1836" s="70"/>
      <c r="S1836" s="298"/>
      <c r="T1836" s="298"/>
      <c r="U1836" s="298"/>
      <c r="V1836" s="298"/>
      <c r="W1836" s="298"/>
      <c r="X1836" s="298"/>
      <c r="Y1836" s="298"/>
      <c r="Z1836" s="298"/>
      <c r="AA1836" s="298"/>
      <c r="AB1836" s="298"/>
      <c r="AC1836" s="298"/>
      <c r="AD1836" s="298"/>
      <c r="AE1836" s="298"/>
      <c r="AF1836" s="298"/>
      <c r="AG1836" s="298"/>
      <c r="AH1836" s="298"/>
      <c r="AI1836" s="298"/>
      <c r="AJ1836" s="298"/>
      <c r="AK1836" s="298"/>
      <c r="AL1836" s="298"/>
      <c r="AM1836" s="298"/>
      <c r="AN1836" s="298"/>
      <c r="AO1836" s="298"/>
      <c r="AP1836" s="298"/>
      <c r="AQ1836" s="298"/>
      <c r="AR1836" s="298"/>
      <c r="AS1836" s="298"/>
      <c r="AT1836" s="298"/>
      <c r="AU1836" s="298"/>
      <c r="AV1836" s="298"/>
      <c r="AW1836" s="298"/>
      <c r="AX1836" s="298"/>
      <c r="AY1836" s="298"/>
      <c r="AZ1836" s="298"/>
      <c r="BA1836" s="298"/>
      <c r="BB1836" s="298"/>
      <c r="BC1836" s="298"/>
      <c r="BD1836" s="298"/>
      <c r="BE1836" s="298"/>
      <c r="BF1836" s="298"/>
      <c r="BG1836" s="298"/>
      <c r="BH1836" s="298"/>
      <c r="BI1836" s="298"/>
      <c r="BJ1836" s="298"/>
      <c r="BK1836" s="298"/>
      <c r="BL1836" s="298"/>
      <c r="BM1836" s="298"/>
      <c r="BN1836" s="298"/>
      <c r="BO1836" s="298"/>
      <c r="BP1836" s="298"/>
      <c r="BQ1836" s="298"/>
      <c r="BR1836" s="298"/>
      <c r="BS1836" s="298"/>
      <c r="BT1836" s="298"/>
      <c r="BU1836" s="298"/>
      <c r="BV1836" s="298"/>
      <c r="BW1836" s="298"/>
      <c r="BX1836" s="298"/>
      <c r="BY1836" s="298"/>
      <c r="BZ1836" s="298"/>
      <c r="CA1836" s="298"/>
      <c r="CB1836" s="298"/>
      <c r="CC1836" s="298"/>
      <c r="CD1836" s="298"/>
      <c r="CE1836" s="298"/>
      <c r="CF1836" s="298"/>
      <c r="CG1836" s="298"/>
      <c r="CH1836" s="298"/>
      <c r="CI1836" s="298"/>
      <c r="CJ1836" s="298"/>
      <c r="CK1836" s="298"/>
      <c r="CL1836" s="298"/>
      <c r="CN1836" s="297"/>
      <c r="CO1836" s="298"/>
      <c r="CP1836" s="298"/>
      <c r="CQ1836" s="298"/>
      <c r="CR1836" s="298"/>
      <c r="CS1836" s="298"/>
      <c r="CT1836" s="298"/>
      <c r="CU1836" s="298"/>
      <c r="CV1836" s="298"/>
      <c r="CW1836" s="298"/>
      <c r="CX1836" s="298"/>
      <c r="CY1836" s="298"/>
      <c r="CZ1836" s="298"/>
      <c r="DA1836" s="298"/>
      <c r="DB1836" s="298"/>
      <c r="DC1836" s="298"/>
      <c r="DD1836" s="298"/>
      <c r="DE1836" s="298"/>
      <c r="DF1836" s="298"/>
      <c r="DG1836" s="298"/>
      <c r="DH1836" s="298"/>
      <c r="DI1836" s="298"/>
      <c r="DJ1836" s="298"/>
      <c r="DK1836" s="298"/>
      <c r="DL1836" s="298"/>
    </row>
    <row r="1837" spans="1:116" x14ac:dyDescent="0.4">
      <c r="B1837" t="str">
        <f>E1837</f>
        <v>1837 FCLTA-F</v>
      </c>
      <c r="C1837" t="s">
        <v>240</v>
      </c>
      <c r="D1837" t="s">
        <v>532</v>
      </c>
      <c r="E1837" s="8" t="str">
        <f t="shared" si="2796"/>
        <v>1837 FCLTA-F</v>
      </c>
      <c r="G1837" s="125" t="str">
        <f>"Net fixed asset - "&amp;(SUBSTITUTE(G1836,":",""))</f>
        <v>Net fixed asset - Fixed constant current asset</v>
      </c>
      <c r="J1837" s="74">
        <v>1000</v>
      </c>
      <c r="K1837" s="53">
        <f t="shared" ref="K1837:P1837" si="2797">SUMIF($4:$4,K$2,1837:1837)</f>
        <v>1000</v>
      </c>
      <c r="L1837" s="53">
        <f t="shared" si="2797"/>
        <v>1000</v>
      </c>
      <c r="M1837" s="53">
        <f t="shared" si="2797"/>
        <v>1000</v>
      </c>
      <c r="N1837" s="53">
        <f t="shared" si="2797"/>
        <v>1000</v>
      </c>
      <c r="O1837" s="53">
        <f t="shared" si="2797"/>
        <v>1000</v>
      </c>
      <c r="P1837" s="53">
        <f t="shared" si="2797"/>
        <v>1000</v>
      </c>
      <c r="R1837" s="24">
        <f>$J1837</f>
        <v>1000</v>
      </c>
      <c r="S1837" s="80">
        <f>R1837</f>
        <v>1000</v>
      </c>
      <c r="T1837" s="80">
        <f t="shared" ref="T1837" si="2798">S1837</f>
        <v>1000</v>
      </c>
      <c r="U1837" s="80">
        <f t="shared" ref="U1837" si="2799">T1837</f>
        <v>1000</v>
      </c>
      <c r="V1837" s="80">
        <f t="shared" ref="V1837" si="2800">U1837</f>
        <v>1000</v>
      </c>
      <c r="W1837" s="80">
        <f t="shared" ref="W1837" si="2801">V1837</f>
        <v>1000</v>
      </c>
      <c r="X1837" s="80">
        <f t="shared" ref="X1837" si="2802">W1837</f>
        <v>1000</v>
      </c>
      <c r="Y1837" s="80">
        <f t="shared" ref="Y1837" si="2803">X1837</f>
        <v>1000</v>
      </c>
      <c r="Z1837" s="80">
        <f t="shared" ref="Z1837" si="2804">Y1837</f>
        <v>1000</v>
      </c>
      <c r="AA1837" s="80">
        <f t="shared" ref="AA1837" si="2805">Z1837</f>
        <v>1000</v>
      </c>
      <c r="AB1837" s="80">
        <f t="shared" ref="AB1837" si="2806">AA1837</f>
        <v>1000</v>
      </c>
      <c r="AC1837" s="80">
        <f t="shared" ref="AC1837" si="2807">AB1837</f>
        <v>1000</v>
      </c>
      <c r="AD1837" s="80">
        <f t="shared" ref="AD1837" si="2808">AC1837</f>
        <v>1000</v>
      </c>
      <c r="AE1837" s="80">
        <f t="shared" ref="AE1837" si="2809">AD1837</f>
        <v>1000</v>
      </c>
      <c r="AF1837" s="80">
        <f t="shared" ref="AF1837" si="2810">AE1837</f>
        <v>1000</v>
      </c>
      <c r="AG1837" s="80">
        <f t="shared" ref="AG1837" si="2811">AF1837</f>
        <v>1000</v>
      </c>
      <c r="AH1837" s="80">
        <f t="shared" ref="AH1837" si="2812">AG1837</f>
        <v>1000</v>
      </c>
      <c r="AI1837" s="80">
        <f t="shared" ref="AI1837" si="2813">AH1837</f>
        <v>1000</v>
      </c>
      <c r="AJ1837" s="80">
        <f t="shared" ref="AJ1837" si="2814">AI1837</f>
        <v>1000</v>
      </c>
      <c r="AK1837" s="80">
        <f t="shared" ref="AK1837" si="2815">AJ1837</f>
        <v>1000</v>
      </c>
      <c r="AL1837" s="80">
        <f t="shared" ref="AL1837" si="2816">AK1837</f>
        <v>1000</v>
      </c>
      <c r="AM1837" s="80">
        <f t="shared" ref="AM1837" si="2817">AL1837</f>
        <v>1000</v>
      </c>
      <c r="AN1837" s="80">
        <f t="shared" ref="AN1837" si="2818">AM1837</f>
        <v>1000</v>
      </c>
      <c r="AO1837" s="80">
        <f t="shared" ref="AO1837" si="2819">AN1837</f>
        <v>1000</v>
      </c>
      <c r="AP1837" s="80">
        <f t="shared" ref="AP1837" si="2820">AO1837</f>
        <v>1000</v>
      </c>
      <c r="AQ1837" s="80">
        <f t="shared" ref="AQ1837" si="2821">AP1837</f>
        <v>1000</v>
      </c>
      <c r="AR1837" s="80">
        <f t="shared" ref="AR1837" si="2822">AQ1837</f>
        <v>1000</v>
      </c>
      <c r="AS1837" s="80">
        <f t="shared" ref="AS1837" si="2823">AR1837</f>
        <v>1000</v>
      </c>
      <c r="AT1837" s="80">
        <f t="shared" ref="AT1837" si="2824">AS1837</f>
        <v>1000</v>
      </c>
      <c r="AU1837" s="80">
        <f t="shared" ref="AU1837" si="2825">AT1837</f>
        <v>1000</v>
      </c>
      <c r="AV1837" s="80">
        <f t="shared" ref="AV1837" si="2826">AU1837</f>
        <v>1000</v>
      </c>
      <c r="AW1837" s="80">
        <f t="shared" ref="AW1837" si="2827">AV1837</f>
        <v>1000</v>
      </c>
      <c r="AX1837" s="80">
        <f t="shared" ref="AX1837" si="2828">AW1837</f>
        <v>1000</v>
      </c>
      <c r="AY1837" s="80">
        <f t="shared" ref="AY1837" si="2829">AX1837</f>
        <v>1000</v>
      </c>
      <c r="AZ1837" s="80">
        <f t="shared" ref="AZ1837" si="2830">AY1837</f>
        <v>1000</v>
      </c>
      <c r="BA1837" s="80">
        <f t="shared" ref="BA1837" si="2831">AZ1837</f>
        <v>1000</v>
      </c>
      <c r="BB1837" s="80">
        <f t="shared" ref="BB1837" si="2832">BA1837</f>
        <v>1000</v>
      </c>
      <c r="BC1837" s="80">
        <f t="shared" ref="BC1837" si="2833">BB1837</f>
        <v>1000</v>
      </c>
      <c r="BD1837" s="80">
        <f t="shared" ref="BD1837" si="2834">BC1837</f>
        <v>1000</v>
      </c>
      <c r="BE1837" s="80">
        <f t="shared" ref="BE1837" si="2835">BD1837</f>
        <v>1000</v>
      </c>
      <c r="BF1837" s="80">
        <f t="shared" ref="BF1837" si="2836">BE1837</f>
        <v>1000</v>
      </c>
      <c r="BG1837" s="80">
        <f t="shared" ref="BG1837" si="2837">BF1837</f>
        <v>1000</v>
      </c>
      <c r="BH1837" s="80">
        <f t="shared" ref="BH1837" si="2838">BG1837</f>
        <v>1000</v>
      </c>
      <c r="BI1837" s="80">
        <f t="shared" ref="BI1837" si="2839">BH1837</f>
        <v>1000</v>
      </c>
      <c r="BJ1837" s="80">
        <f t="shared" ref="BJ1837" si="2840">BI1837</f>
        <v>1000</v>
      </c>
      <c r="BK1837" s="80">
        <f t="shared" ref="BK1837" si="2841">BJ1837</f>
        <v>1000</v>
      </c>
      <c r="BL1837" s="80">
        <f t="shared" ref="BL1837" si="2842">BK1837</f>
        <v>1000</v>
      </c>
      <c r="BM1837" s="80">
        <f t="shared" ref="BM1837" si="2843">BL1837</f>
        <v>1000</v>
      </c>
      <c r="BN1837" s="80">
        <f t="shared" ref="BN1837" si="2844">BM1837</f>
        <v>1000</v>
      </c>
      <c r="BO1837" s="80">
        <f t="shared" ref="BO1837" si="2845">BN1837</f>
        <v>1000</v>
      </c>
      <c r="BP1837" s="80">
        <f t="shared" ref="BP1837" si="2846">BO1837</f>
        <v>1000</v>
      </c>
      <c r="BQ1837" s="80">
        <f t="shared" ref="BQ1837" si="2847">BP1837</f>
        <v>1000</v>
      </c>
      <c r="BR1837" s="80">
        <f t="shared" ref="BR1837" si="2848">BQ1837</f>
        <v>1000</v>
      </c>
      <c r="BS1837" s="80">
        <f t="shared" ref="BS1837" si="2849">BR1837</f>
        <v>1000</v>
      </c>
      <c r="BT1837" s="80">
        <f t="shared" ref="BT1837" si="2850">BS1837</f>
        <v>1000</v>
      </c>
      <c r="BU1837" s="80">
        <f t="shared" ref="BU1837" si="2851">BT1837</f>
        <v>1000</v>
      </c>
      <c r="BV1837" s="80">
        <f t="shared" ref="BV1837" si="2852">BU1837</f>
        <v>1000</v>
      </c>
      <c r="BW1837" s="80">
        <f t="shared" ref="BW1837" si="2853">BV1837</f>
        <v>1000</v>
      </c>
      <c r="BX1837" s="80">
        <f t="shared" ref="BX1837" si="2854">BW1837</f>
        <v>1000</v>
      </c>
      <c r="BY1837" s="80">
        <f t="shared" ref="BY1837" si="2855">BX1837</f>
        <v>1000</v>
      </c>
      <c r="BZ1837" s="80">
        <f t="shared" ref="BZ1837" si="2856">BY1837</f>
        <v>1000</v>
      </c>
      <c r="CA1837" s="80">
        <f t="shared" ref="CA1837" si="2857">BZ1837</f>
        <v>1000</v>
      </c>
      <c r="CB1837" s="80">
        <f t="shared" ref="CB1837" si="2858">CA1837</f>
        <v>1000</v>
      </c>
      <c r="CC1837" s="80">
        <f t="shared" ref="CC1837" si="2859">CB1837</f>
        <v>1000</v>
      </c>
      <c r="CD1837" s="80">
        <f t="shared" ref="CD1837" si="2860">CC1837</f>
        <v>1000</v>
      </c>
      <c r="CE1837" s="80">
        <f t="shared" ref="CE1837" si="2861">CD1837</f>
        <v>1000</v>
      </c>
      <c r="CF1837" s="80">
        <f t="shared" ref="CF1837" si="2862">CE1837</f>
        <v>1000</v>
      </c>
      <c r="CG1837" s="80">
        <f t="shared" ref="CG1837" si="2863">CF1837</f>
        <v>1000</v>
      </c>
      <c r="CH1837" s="80">
        <f t="shared" ref="CH1837" si="2864">CG1837</f>
        <v>1000</v>
      </c>
      <c r="CI1837" s="80">
        <f t="shared" ref="CI1837" si="2865">CH1837</f>
        <v>1000</v>
      </c>
      <c r="CJ1837" s="80">
        <f t="shared" ref="CJ1837" si="2866">CI1837</f>
        <v>1000</v>
      </c>
      <c r="CK1837" s="80">
        <f t="shared" ref="CK1837" si="2867">CJ1837</f>
        <v>1000</v>
      </c>
      <c r="CL1837" s="80">
        <f t="shared" ref="CL1837" si="2868">CK1837</f>
        <v>1000</v>
      </c>
      <c r="CN1837" s="74">
        <f>J1837</f>
        <v>1000</v>
      </c>
      <c r="CO1837" s="80">
        <f t="shared" ref="CO1837" si="2869">CN1837</f>
        <v>1000</v>
      </c>
      <c r="CP1837" s="80">
        <f t="shared" ref="CP1837" si="2870">CO1837</f>
        <v>1000</v>
      </c>
      <c r="CQ1837" s="80">
        <f t="shared" ref="CQ1837" si="2871">CP1837</f>
        <v>1000</v>
      </c>
      <c r="CR1837" s="80">
        <f t="shared" ref="CR1837" si="2872">CQ1837</f>
        <v>1000</v>
      </c>
      <c r="CS1837" s="80">
        <f t="shared" ref="CS1837" si="2873">CR1837</f>
        <v>1000</v>
      </c>
      <c r="CT1837" s="80">
        <f t="shared" ref="CT1837" si="2874">CS1837</f>
        <v>1000</v>
      </c>
      <c r="CU1837" s="80">
        <f t="shared" ref="CU1837" si="2875">CT1837</f>
        <v>1000</v>
      </c>
      <c r="CV1837" s="80">
        <f t="shared" ref="CV1837" si="2876">CU1837</f>
        <v>1000</v>
      </c>
      <c r="CW1837" s="80">
        <f t="shared" ref="CW1837" si="2877">CV1837</f>
        <v>1000</v>
      </c>
      <c r="CX1837" s="80">
        <f t="shared" ref="CX1837" si="2878">CW1837</f>
        <v>1000</v>
      </c>
      <c r="CY1837" s="80">
        <f t="shared" ref="CY1837" si="2879">CX1837</f>
        <v>1000</v>
      </c>
      <c r="CZ1837" s="80">
        <f t="shared" ref="CZ1837" si="2880">CY1837</f>
        <v>1000</v>
      </c>
      <c r="DA1837" s="80">
        <f t="shared" ref="DA1837" si="2881">CZ1837</f>
        <v>1000</v>
      </c>
      <c r="DB1837" s="80">
        <f t="shared" ref="DB1837" si="2882">DA1837</f>
        <v>1000</v>
      </c>
      <c r="DC1837" s="80">
        <f t="shared" ref="DC1837" si="2883">DB1837</f>
        <v>1000</v>
      </c>
      <c r="DD1837" s="80">
        <f t="shared" ref="DD1837" si="2884">DC1837</f>
        <v>1000</v>
      </c>
      <c r="DE1837" s="80">
        <f t="shared" ref="DE1837" si="2885">DD1837</f>
        <v>1000</v>
      </c>
      <c r="DF1837" s="80">
        <f t="shared" ref="DF1837" si="2886">DE1837</f>
        <v>1000</v>
      </c>
      <c r="DG1837" s="80">
        <f t="shared" ref="DG1837" si="2887">DF1837</f>
        <v>1000</v>
      </c>
      <c r="DH1837" s="80">
        <f t="shared" ref="DH1837" si="2888">DG1837</f>
        <v>1000</v>
      </c>
      <c r="DI1837" s="80">
        <f t="shared" ref="DI1837" si="2889">DH1837</f>
        <v>1000</v>
      </c>
      <c r="DJ1837" s="80">
        <f t="shared" ref="DJ1837" si="2890">DI1837</f>
        <v>1000</v>
      </c>
      <c r="DK1837" s="80">
        <f t="shared" ref="DK1837:DL1837" si="2891">DJ1837</f>
        <v>1000</v>
      </c>
      <c r="DL1837" s="80">
        <f t="shared" si="2891"/>
        <v>1000</v>
      </c>
    </row>
    <row r="1838" spans="1:116" x14ac:dyDescent="0.4">
      <c r="D1838" t="s">
        <v>532</v>
      </c>
      <c r="E1838" s="8" t="str">
        <f>ROW()&amp;" "&amp;D1838</f>
        <v>1838 FCLTA-F</v>
      </c>
      <c r="G1838" s="126"/>
      <c r="H1838" s="27"/>
      <c r="I1838" s="77"/>
      <c r="J1838" s="77"/>
      <c r="K1838" s="28"/>
      <c r="L1838" s="28"/>
      <c r="M1838" s="28"/>
      <c r="N1838" s="28"/>
      <c r="O1838" s="28"/>
      <c r="P1838" s="28"/>
      <c r="R1838" s="33"/>
      <c r="S1838" s="77"/>
      <c r="T1838" s="77"/>
      <c r="U1838" s="77"/>
      <c r="V1838" s="77"/>
      <c r="W1838" s="77"/>
      <c r="X1838" s="77"/>
      <c r="Y1838" s="77"/>
      <c r="Z1838" s="77"/>
      <c r="AA1838" s="77"/>
      <c r="AB1838" s="77"/>
      <c r="AC1838" s="77"/>
      <c r="AD1838" s="77"/>
      <c r="AE1838" s="77"/>
      <c r="AF1838" s="77"/>
      <c r="AG1838" s="77"/>
      <c r="AH1838" s="77"/>
      <c r="AI1838" s="77"/>
      <c r="AJ1838" s="77"/>
      <c r="AK1838" s="77"/>
      <c r="AL1838" s="77"/>
      <c r="AM1838" s="77"/>
      <c r="AN1838" s="77"/>
      <c r="AO1838" s="77"/>
      <c r="AP1838" s="77"/>
      <c r="AQ1838" s="77"/>
      <c r="AR1838" s="77"/>
      <c r="AS1838" s="77"/>
      <c r="AT1838" s="77"/>
      <c r="AU1838" s="77"/>
      <c r="AV1838" s="77"/>
      <c r="AW1838" s="77"/>
      <c r="AX1838" s="77"/>
      <c r="AY1838" s="77"/>
      <c r="AZ1838" s="77"/>
      <c r="BA1838" s="77"/>
      <c r="BB1838" s="77"/>
      <c r="BC1838" s="77"/>
      <c r="BD1838" s="77"/>
      <c r="BE1838" s="77"/>
      <c r="BF1838" s="77"/>
      <c r="BG1838" s="77"/>
      <c r="BH1838" s="77"/>
      <c r="BI1838" s="77"/>
      <c r="BJ1838" s="77"/>
      <c r="BK1838" s="77"/>
      <c r="BL1838" s="77"/>
      <c r="BM1838" s="77"/>
      <c r="BN1838" s="77"/>
      <c r="BO1838" s="77"/>
      <c r="BP1838" s="77"/>
      <c r="BQ1838" s="77"/>
      <c r="BR1838" s="77"/>
      <c r="BS1838" s="77"/>
      <c r="BT1838" s="77"/>
      <c r="BU1838" s="77"/>
      <c r="BV1838" s="77"/>
      <c r="BW1838" s="77"/>
      <c r="BX1838" s="77"/>
      <c r="BY1838" s="77"/>
      <c r="BZ1838" s="77"/>
      <c r="CA1838" s="77"/>
      <c r="CB1838" s="77"/>
      <c r="CC1838" s="77"/>
      <c r="CD1838" s="77"/>
      <c r="CE1838" s="77"/>
      <c r="CF1838" s="77"/>
      <c r="CG1838" s="77"/>
      <c r="CH1838" s="77"/>
      <c r="CI1838" s="77"/>
      <c r="CJ1838" s="77"/>
      <c r="CK1838" s="77"/>
      <c r="CL1838" s="77"/>
      <c r="CN1838" s="77"/>
      <c r="CO1838" s="77"/>
      <c r="CP1838" s="77"/>
      <c r="CQ1838" s="77"/>
      <c r="CR1838" s="77"/>
      <c r="CS1838" s="77"/>
      <c r="CT1838" s="77"/>
      <c r="CU1838" s="77"/>
      <c r="CV1838" s="77"/>
      <c r="CW1838" s="77"/>
      <c r="CX1838" s="77"/>
      <c r="CY1838" s="77"/>
      <c r="CZ1838" s="77"/>
      <c r="DA1838" s="77"/>
      <c r="DB1838" s="77"/>
      <c r="DC1838" s="77"/>
      <c r="DD1838" s="77"/>
      <c r="DE1838" s="77"/>
      <c r="DF1838" s="77"/>
      <c r="DG1838" s="77"/>
      <c r="DH1838" s="77"/>
      <c r="DI1838" s="77"/>
      <c r="DJ1838" s="77"/>
      <c r="DK1838" s="77"/>
      <c r="DL1838" s="77"/>
    </row>
    <row r="1839" spans="1:116" x14ac:dyDescent="0.4">
      <c r="C1839" t="s">
        <v>235</v>
      </c>
      <c r="D1839" t="s">
        <v>532</v>
      </c>
      <c r="E1839" s="8" t="str">
        <f>ROW()&amp;" "&amp;D1839</f>
        <v>1839 FCLTA-F</v>
      </c>
      <c r="G1839" s="125" t="str">
        <f>"Sale/(purchase) of "&amp;G1837</f>
        <v>Sale/(purchase) of Net fixed asset - Fixed constant current asset</v>
      </c>
      <c r="I1839" s="74"/>
      <c r="J1839" s="74"/>
      <c r="K1839" s="53">
        <f t="shared" ref="K1839:P1839" si="2892">SUMIF($3:$3,K$2,1839:1839)</f>
        <v>0</v>
      </c>
      <c r="L1839" s="53">
        <f t="shared" si="2892"/>
        <v>0</v>
      </c>
      <c r="M1839" s="53">
        <f t="shared" si="2892"/>
        <v>0</v>
      </c>
      <c r="N1839" s="53">
        <f t="shared" si="2892"/>
        <v>0</v>
      </c>
      <c r="O1839" s="53">
        <f t="shared" si="2892"/>
        <v>0</v>
      </c>
      <c r="P1839" s="53">
        <f t="shared" si="2892"/>
        <v>0</v>
      </c>
      <c r="R1839" s="24"/>
      <c r="S1839" s="80">
        <f>R1837-S1837</f>
        <v>0</v>
      </c>
      <c r="T1839" s="80">
        <f t="shared" ref="T1839" si="2893">S1837-T1837</f>
        <v>0</v>
      </c>
      <c r="U1839" s="80">
        <f t="shared" ref="U1839" si="2894">T1837-U1837</f>
        <v>0</v>
      </c>
      <c r="V1839" s="80">
        <f t="shared" ref="V1839" si="2895">U1837-V1837</f>
        <v>0</v>
      </c>
      <c r="W1839" s="80">
        <f t="shared" ref="W1839" si="2896">V1837-W1837</f>
        <v>0</v>
      </c>
      <c r="X1839" s="80">
        <f t="shared" ref="X1839" si="2897">W1837-X1837</f>
        <v>0</v>
      </c>
      <c r="Y1839" s="80">
        <f t="shared" ref="Y1839" si="2898">X1837-Y1837</f>
        <v>0</v>
      </c>
      <c r="Z1839" s="80">
        <f t="shared" ref="Z1839" si="2899">Y1837-Z1837</f>
        <v>0</v>
      </c>
      <c r="AA1839" s="80">
        <f t="shared" ref="AA1839" si="2900">Z1837-AA1837</f>
        <v>0</v>
      </c>
      <c r="AB1839" s="80">
        <f t="shared" ref="AB1839" si="2901">AA1837-AB1837</f>
        <v>0</v>
      </c>
      <c r="AC1839" s="80">
        <f t="shared" ref="AC1839" si="2902">AB1837-AC1837</f>
        <v>0</v>
      </c>
      <c r="AD1839" s="80">
        <f t="shared" ref="AD1839" si="2903">AC1837-AD1837</f>
        <v>0</v>
      </c>
      <c r="AE1839" s="80">
        <f t="shared" ref="AE1839" si="2904">AD1837-AE1837</f>
        <v>0</v>
      </c>
      <c r="AF1839" s="80">
        <f t="shared" ref="AF1839" si="2905">AE1837-AF1837</f>
        <v>0</v>
      </c>
      <c r="AG1839" s="80">
        <f t="shared" ref="AG1839" si="2906">AF1837-AG1837</f>
        <v>0</v>
      </c>
      <c r="AH1839" s="80">
        <f t="shared" ref="AH1839" si="2907">AG1837-AH1837</f>
        <v>0</v>
      </c>
      <c r="AI1839" s="80">
        <f t="shared" ref="AI1839" si="2908">AH1837-AI1837</f>
        <v>0</v>
      </c>
      <c r="AJ1839" s="80">
        <f t="shared" ref="AJ1839" si="2909">AI1837-AJ1837</f>
        <v>0</v>
      </c>
      <c r="AK1839" s="80">
        <f t="shared" ref="AK1839" si="2910">AJ1837-AK1837</f>
        <v>0</v>
      </c>
      <c r="AL1839" s="80">
        <f t="shared" ref="AL1839" si="2911">AK1837-AL1837</f>
        <v>0</v>
      </c>
      <c r="AM1839" s="80">
        <f t="shared" ref="AM1839" si="2912">AL1837-AM1837</f>
        <v>0</v>
      </c>
      <c r="AN1839" s="80">
        <f t="shared" ref="AN1839" si="2913">AM1837-AN1837</f>
        <v>0</v>
      </c>
      <c r="AO1839" s="80">
        <f t="shared" ref="AO1839" si="2914">AN1837-AO1837</f>
        <v>0</v>
      </c>
      <c r="AP1839" s="80">
        <f t="shared" ref="AP1839" si="2915">AO1837-AP1837</f>
        <v>0</v>
      </c>
      <c r="AQ1839" s="80">
        <f t="shared" ref="AQ1839" si="2916">AP1837-AQ1837</f>
        <v>0</v>
      </c>
      <c r="AR1839" s="80">
        <f t="shared" ref="AR1839" si="2917">AQ1837-AR1837</f>
        <v>0</v>
      </c>
      <c r="AS1839" s="80">
        <f t="shared" ref="AS1839" si="2918">AR1837-AS1837</f>
        <v>0</v>
      </c>
      <c r="AT1839" s="80">
        <f t="shared" ref="AT1839" si="2919">AS1837-AT1837</f>
        <v>0</v>
      </c>
      <c r="AU1839" s="80">
        <f t="shared" ref="AU1839" si="2920">AT1837-AU1837</f>
        <v>0</v>
      </c>
      <c r="AV1839" s="80">
        <f t="shared" ref="AV1839" si="2921">AU1837-AV1837</f>
        <v>0</v>
      </c>
      <c r="AW1839" s="80">
        <f t="shared" ref="AW1839" si="2922">AV1837-AW1837</f>
        <v>0</v>
      </c>
      <c r="AX1839" s="80">
        <f t="shared" ref="AX1839" si="2923">AW1837-AX1837</f>
        <v>0</v>
      </c>
      <c r="AY1839" s="80">
        <f t="shared" ref="AY1839" si="2924">AX1837-AY1837</f>
        <v>0</v>
      </c>
      <c r="AZ1839" s="80">
        <f t="shared" ref="AZ1839" si="2925">AY1837-AZ1837</f>
        <v>0</v>
      </c>
      <c r="BA1839" s="80">
        <f t="shared" ref="BA1839" si="2926">AZ1837-BA1837</f>
        <v>0</v>
      </c>
      <c r="BB1839" s="80">
        <f t="shared" ref="BB1839" si="2927">BA1837-BB1837</f>
        <v>0</v>
      </c>
      <c r="BC1839" s="80">
        <f t="shared" ref="BC1839" si="2928">BB1837-BC1837</f>
        <v>0</v>
      </c>
      <c r="BD1839" s="80">
        <f t="shared" ref="BD1839" si="2929">BC1837-BD1837</f>
        <v>0</v>
      </c>
      <c r="BE1839" s="80">
        <f t="shared" ref="BE1839" si="2930">BD1837-BE1837</f>
        <v>0</v>
      </c>
      <c r="BF1839" s="80">
        <f t="shared" ref="BF1839" si="2931">BE1837-BF1837</f>
        <v>0</v>
      </c>
      <c r="BG1839" s="80">
        <f t="shared" ref="BG1839" si="2932">BF1837-BG1837</f>
        <v>0</v>
      </c>
      <c r="BH1839" s="80">
        <f t="shared" ref="BH1839" si="2933">BG1837-BH1837</f>
        <v>0</v>
      </c>
      <c r="BI1839" s="80">
        <f t="shared" ref="BI1839" si="2934">BH1837-BI1837</f>
        <v>0</v>
      </c>
      <c r="BJ1839" s="80">
        <f t="shared" ref="BJ1839" si="2935">BI1837-BJ1837</f>
        <v>0</v>
      </c>
      <c r="BK1839" s="80">
        <f t="shared" ref="BK1839" si="2936">BJ1837-BK1837</f>
        <v>0</v>
      </c>
      <c r="BL1839" s="80">
        <f t="shared" ref="BL1839" si="2937">BK1837-BL1837</f>
        <v>0</v>
      </c>
      <c r="BM1839" s="80">
        <f t="shared" ref="BM1839" si="2938">BL1837-BM1837</f>
        <v>0</v>
      </c>
      <c r="BN1839" s="80">
        <f t="shared" ref="BN1839" si="2939">BM1837-BN1837</f>
        <v>0</v>
      </c>
      <c r="BO1839" s="80">
        <f t="shared" ref="BO1839" si="2940">BN1837-BO1837</f>
        <v>0</v>
      </c>
      <c r="BP1839" s="80">
        <f t="shared" ref="BP1839" si="2941">BO1837-BP1837</f>
        <v>0</v>
      </c>
      <c r="BQ1839" s="80">
        <f t="shared" ref="BQ1839" si="2942">BP1837-BQ1837</f>
        <v>0</v>
      </c>
      <c r="BR1839" s="80">
        <f t="shared" ref="BR1839" si="2943">BQ1837-BR1837</f>
        <v>0</v>
      </c>
      <c r="BS1839" s="80">
        <f t="shared" ref="BS1839" si="2944">BR1837-BS1837</f>
        <v>0</v>
      </c>
      <c r="BT1839" s="80">
        <f t="shared" ref="BT1839" si="2945">BS1837-BT1837</f>
        <v>0</v>
      </c>
      <c r="BU1839" s="80">
        <f t="shared" ref="BU1839" si="2946">BT1837-BU1837</f>
        <v>0</v>
      </c>
      <c r="BV1839" s="80">
        <f t="shared" ref="BV1839" si="2947">BU1837-BV1837</f>
        <v>0</v>
      </c>
      <c r="BW1839" s="80">
        <f t="shared" ref="BW1839" si="2948">BV1837-BW1837</f>
        <v>0</v>
      </c>
      <c r="BX1839" s="80">
        <f t="shared" ref="BX1839" si="2949">BW1837-BX1837</f>
        <v>0</v>
      </c>
      <c r="BY1839" s="80">
        <f t="shared" ref="BY1839" si="2950">BX1837-BY1837</f>
        <v>0</v>
      </c>
      <c r="BZ1839" s="80">
        <f t="shared" ref="BZ1839" si="2951">BY1837-BZ1837</f>
        <v>0</v>
      </c>
      <c r="CA1839" s="80">
        <f t="shared" ref="CA1839" si="2952">BZ1837-CA1837</f>
        <v>0</v>
      </c>
      <c r="CB1839" s="80">
        <f t="shared" ref="CB1839" si="2953">CA1837-CB1837</f>
        <v>0</v>
      </c>
      <c r="CC1839" s="80">
        <f t="shared" ref="CC1839" si="2954">CB1837-CC1837</f>
        <v>0</v>
      </c>
      <c r="CD1839" s="80">
        <f t="shared" ref="CD1839" si="2955">CC1837-CD1837</f>
        <v>0</v>
      </c>
      <c r="CE1839" s="80">
        <f t="shared" ref="CE1839" si="2956">CD1837-CE1837</f>
        <v>0</v>
      </c>
      <c r="CF1839" s="80">
        <f t="shared" ref="CF1839" si="2957">CE1837-CF1837</f>
        <v>0</v>
      </c>
      <c r="CG1839" s="80">
        <f t="shared" ref="CG1839" si="2958">CF1837-CG1837</f>
        <v>0</v>
      </c>
      <c r="CH1839" s="80">
        <f t="shared" ref="CH1839" si="2959">CG1837-CH1837</f>
        <v>0</v>
      </c>
      <c r="CI1839" s="80">
        <f t="shared" ref="CI1839" si="2960">CH1837-CI1837</f>
        <v>0</v>
      </c>
      <c r="CJ1839" s="80">
        <f t="shared" ref="CJ1839" si="2961">CI1837-CJ1837</f>
        <v>0</v>
      </c>
      <c r="CK1839" s="80">
        <f t="shared" ref="CK1839" si="2962">CJ1837-CK1837</f>
        <v>0</v>
      </c>
      <c r="CL1839" s="80">
        <f t="shared" ref="CL1839" si="2963">CK1837-CL1837</f>
        <v>0</v>
      </c>
      <c r="CN1839" s="74"/>
      <c r="CO1839" s="80">
        <f t="shared" ref="CO1839" si="2964">CN1837-CO1837</f>
        <v>0</v>
      </c>
      <c r="CP1839" s="80">
        <f t="shared" ref="CP1839" si="2965">CO1837-CP1837</f>
        <v>0</v>
      </c>
      <c r="CQ1839" s="80">
        <f t="shared" ref="CQ1839" si="2966">CP1837-CQ1837</f>
        <v>0</v>
      </c>
      <c r="CR1839" s="80">
        <f t="shared" ref="CR1839" si="2967">CQ1837-CR1837</f>
        <v>0</v>
      </c>
      <c r="CS1839" s="80">
        <f t="shared" ref="CS1839" si="2968">CR1837-CS1837</f>
        <v>0</v>
      </c>
      <c r="CT1839" s="80">
        <f t="shared" ref="CT1839" si="2969">CS1837-CT1837</f>
        <v>0</v>
      </c>
      <c r="CU1839" s="80">
        <f t="shared" ref="CU1839" si="2970">CT1837-CU1837</f>
        <v>0</v>
      </c>
      <c r="CV1839" s="80">
        <f t="shared" ref="CV1839" si="2971">CU1837-CV1837</f>
        <v>0</v>
      </c>
      <c r="CW1839" s="80">
        <f t="shared" ref="CW1839" si="2972">CV1837-CW1837</f>
        <v>0</v>
      </c>
      <c r="CX1839" s="80">
        <f t="shared" ref="CX1839" si="2973">CW1837-CX1837</f>
        <v>0</v>
      </c>
      <c r="CY1839" s="80">
        <f t="shared" ref="CY1839" si="2974">CX1837-CY1837</f>
        <v>0</v>
      </c>
      <c r="CZ1839" s="80">
        <f t="shared" ref="CZ1839" si="2975">CY1837-CZ1837</f>
        <v>0</v>
      </c>
      <c r="DA1839" s="80">
        <f t="shared" ref="DA1839" si="2976">CZ1837-DA1837</f>
        <v>0</v>
      </c>
      <c r="DB1839" s="80">
        <f t="shared" ref="DB1839" si="2977">DA1837-DB1837</f>
        <v>0</v>
      </c>
      <c r="DC1839" s="80">
        <f t="shared" ref="DC1839" si="2978">DB1837-DC1837</f>
        <v>0</v>
      </c>
      <c r="DD1839" s="80">
        <f t="shared" ref="DD1839" si="2979">DC1837-DD1837</f>
        <v>0</v>
      </c>
      <c r="DE1839" s="80">
        <f t="shared" ref="DE1839" si="2980">DD1837-DE1837</f>
        <v>0</v>
      </c>
      <c r="DF1839" s="80">
        <f t="shared" ref="DF1839" si="2981">DE1837-DF1837</f>
        <v>0</v>
      </c>
      <c r="DG1839" s="80">
        <f t="shared" ref="DG1839" si="2982">DF1837-DG1837</f>
        <v>0</v>
      </c>
      <c r="DH1839" s="80">
        <f t="shared" ref="DH1839" si="2983">DG1837-DH1837</f>
        <v>0</v>
      </c>
      <c r="DI1839" s="80">
        <f t="shared" ref="DI1839" si="2984">DH1837-DI1837</f>
        <v>0</v>
      </c>
      <c r="DJ1839" s="80">
        <f t="shared" ref="DJ1839" si="2985">DI1837-DJ1837</f>
        <v>0</v>
      </c>
      <c r="DK1839" s="80">
        <f t="shared" ref="DK1839:DL1839" si="2986">DJ1837-DK1837</f>
        <v>0</v>
      </c>
      <c r="DL1839" s="80">
        <f t="shared" si="2986"/>
        <v>0</v>
      </c>
    </row>
    <row r="1840" spans="1:116" x14ac:dyDescent="0.4">
      <c r="B1840" t="s">
        <v>332</v>
      </c>
      <c r="D1840" t="s">
        <v>532</v>
      </c>
      <c r="E1840" s="8" t="str">
        <f t="shared" ref="E1840" si="2987">ROW()&amp;" "&amp;D1840</f>
        <v>1840 FCLTA-F</v>
      </c>
      <c r="G1840" s="136" t="str">
        <f>G1828</f>
        <v>(Primary label)</v>
      </c>
      <c r="H1840" s="27"/>
      <c r="I1840" s="78"/>
      <c r="J1840" s="78"/>
      <c r="K1840" s="33"/>
      <c r="L1840" s="33"/>
      <c r="M1840" s="33"/>
      <c r="N1840" s="33"/>
      <c r="O1840" s="33"/>
      <c r="P1840" s="33"/>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8"/>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B1841" t="s">
        <v>332</v>
      </c>
      <c r="D1841" t="s">
        <v>532</v>
      </c>
      <c r="E1841" s="8" t="str">
        <f>ROW()&amp;" "&amp;D1841</f>
        <v>1841 FCLTA-F</v>
      </c>
      <c r="G1841" s="136" t="str">
        <f>G1829</f>
        <v>primary unit</v>
      </c>
      <c r="H1841" s="27"/>
      <c r="I1841" s="78"/>
      <c r="J1841" s="78"/>
      <c r="K1841" s="33"/>
      <c r="L1841" s="33"/>
      <c r="M1841" s="33"/>
      <c r="N1841" s="33"/>
      <c r="O1841" s="33"/>
      <c r="P1841" s="33"/>
      <c r="R1841" s="33"/>
      <c r="S1841" s="77"/>
      <c r="T1841" s="77"/>
      <c r="U1841" s="77"/>
      <c r="V1841" s="77"/>
      <c r="W1841" s="77"/>
      <c r="X1841" s="77"/>
      <c r="Y1841" s="77"/>
      <c r="Z1841" s="77"/>
      <c r="AA1841" s="77"/>
      <c r="AB1841" s="77"/>
      <c r="AC1841" s="77"/>
      <c r="AD1841" s="77"/>
      <c r="AE1841" s="77"/>
      <c r="AF1841" s="77"/>
      <c r="AG1841" s="77"/>
      <c r="AH1841" s="77"/>
      <c r="AI1841" s="77"/>
      <c r="AJ1841" s="77"/>
      <c r="AK1841" s="77"/>
      <c r="AL1841" s="77"/>
      <c r="AM1841" s="77"/>
      <c r="AN1841" s="77"/>
      <c r="AO1841" s="77"/>
      <c r="AP1841" s="77"/>
      <c r="AQ1841" s="77"/>
      <c r="AR1841" s="77"/>
      <c r="AS1841" s="77"/>
      <c r="AT1841" s="77"/>
      <c r="AU1841" s="77"/>
      <c r="AV1841" s="77"/>
      <c r="AW1841" s="77"/>
      <c r="AX1841" s="77"/>
      <c r="AY1841" s="77"/>
      <c r="AZ1841" s="77"/>
      <c r="BA1841" s="77"/>
      <c r="BB1841" s="77"/>
      <c r="BC1841" s="77"/>
      <c r="BD1841" s="77"/>
      <c r="BE1841" s="77"/>
      <c r="BF1841" s="77"/>
      <c r="BG1841" s="77"/>
      <c r="BH1841" s="77"/>
      <c r="BI1841" s="77"/>
      <c r="BJ1841" s="77"/>
      <c r="BK1841" s="77"/>
      <c r="BL1841" s="77"/>
      <c r="BM1841" s="77"/>
      <c r="BN1841" s="77"/>
      <c r="BO1841" s="77"/>
      <c r="BP1841" s="77"/>
      <c r="BQ1841" s="77"/>
      <c r="BR1841" s="77"/>
      <c r="BS1841" s="77"/>
      <c r="BT1841" s="77"/>
      <c r="BU1841" s="77"/>
      <c r="BV1841" s="77"/>
      <c r="BW1841" s="77"/>
      <c r="BX1841" s="77"/>
      <c r="BY1841" s="77"/>
      <c r="BZ1841" s="77"/>
      <c r="CA1841" s="77"/>
      <c r="CB1841" s="77"/>
      <c r="CC1841" s="77"/>
      <c r="CD1841" s="77"/>
      <c r="CE1841" s="77"/>
      <c r="CF1841" s="77"/>
      <c r="CG1841" s="77"/>
      <c r="CH1841" s="77"/>
      <c r="CI1841" s="77"/>
      <c r="CJ1841" s="77"/>
      <c r="CK1841" s="77"/>
      <c r="CL1841" s="77"/>
      <c r="CN1841" s="78"/>
      <c r="CO1841" s="77"/>
      <c r="CP1841" s="77"/>
      <c r="CQ1841" s="77"/>
      <c r="CR1841" s="77"/>
      <c r="CS1841" s="77"/>
      <c r="CT1841" s="77"/>
      <c r="CU1841" s="77"/>
      <c r="CV1841" s="77"/>
      <c r="CW1841" s="77"/>
      <c r="CX1841" s="77"/>
      <c r="CY1841" s="77"/>
      <c r="CZ1841" s="77"/>
      <c r="DA1841" s="77"/>
      <c r="DB1841" s="77"/>
      <c r="DC1841" s="77"/>
      <c r="DD1841" s="77"/>
      <c r="DE1841" s="77"/>
      <c r="DF1841" s="77"/>
      <c r="DG1841" s="77"/>
      <c r="DH1841" s="77"/>
      <c r="DI1841" s="77"/>
      <c r="DJ1841" s="77"/>
      <c r="DK1841" s="77"/>
      <c r="DL1841" s="77"/>
    </row>
    <row r="1842" spans="1:116" x14ac:dyDescent="0.4">
      <c r="B1842" t="s">
        <v>332</v>
      </c>
      <c r="D1842" t="s">
        <v>532</v>
      </c>
      <c r="E1842" s="8" t="str">
        <f t="shared" ref="E1842:E1847" si="2988">ROW()&amp;" "&amp;D1842</f>
        <v>1842 FCLTA-F</v>
      </c>
      <c r="G1842" s="136" t="str">
        <f>G1830</f>
        <v>Primary revenue driver</v>
      </c>
      <c r="K1842" s="53"/>
      <c r="L1842" s="53"/>
      <c r="M1842" s="53"/>
      <c r="N1842" s="53"/>
      <c r="O1842" s="53"/>
      <c r="P1842" s="53"/>
      <c r="R1842" s="24"/>
      <c r="S1842" s="179" t="str">
        <f t="shared" ref="S1842:AX1842" si="2989">S1830</f>
        <v>S$16</v>
      </c>
      <c r="T1842" s="179" t="str">
        <f t="shared" si="2989"/>
        <v>T$16</v>
      </c>
      <c r="U1842" s="179" t="str">
        <f t="shared" si="2989"/>
        <v>U$16</v>
      </c>
      <c r="V1842" s="179" t="str">
        <f t="shared" si="2989"/>
        <v>V$16</v>
      </c>
      <c r="W1842" s="179" t="str">
        <f t="shared" si="2989"/>
        <v>W$16</v>
      </c>
      <c r="X1842" s="179" t="str">
        <f t="shared" si="2989"/>
        <v>X$16</v>
      </c>
      <c r="Y1842" s="179" t="str">
        <f t="shared" si="2989"/>
        <v>Y$16</v>
      </c>
      <c r="Z1842" s="179" t="str">
        <f t="shared" si="2989"/>
        <v>Z$16</v>
      </c>
      <c r="AA1842" s="179" t="str">
        <f t="shared" si="2989"/>
        <v>AA$16</v>
      </c>
      <c r="AB1842" s="179" t="str">
        <f t="shared" si="2989"/>
        <v>AB$16</v>
      </c>
      <c r="AC1842" s="179" t="str">
        <f t="shared" si="2989"/>
        <v>AC$16</v>
      </c>
      <c r="AD1842" s="179" t="str">
        <f t="shared" si="2989"/>
        <v>AD$16</v>
      </c>
      <c r="AE1842" s="179" t="str">
        <f t="shared" si="2989"/>
        <v>AE$16</v>
      </c>
      <c r="AF1842" s="179" t="str">
        <f t="shared" si="2989"/>
        <v>AF$16</v>
      </c>
      <c r="AG1842" s="179" t="str">
        <f t="shared" si="2989"/>
        <v>AG$16</v>
      </c>
      <c r="AH1842" s="179" t="str">
        <f t="shared" si="2989"/>
        <v>AH$16</v>
      </c>
      <c r="AI1842" s="179" t="str">
        <f t="shared" si="2989"/>
        <v>AI$16</v>
      </c>
      <c r="AJ1842" s="179" t="str">
        <f t="shared" si="2989"/>
        <v>AJ$16</v>
      </c>
      <c r="AK1842" s="179" t="str">
        <f t="shared" si="2989"/>
        <v>AK$16</v>
      </c>
      <c r="AL1842" s="179" t="str">
        <f t="shared" si="2989"/>
        <v>AL$16</v>
      </c>
      <c r="AM1842" s="179" t="str">
        <f t="shared" si="2989"/>
        <v>AM$16</v>
      </c>
      <c r="AN1842" s="179" t="str">
        <f t="shared" si="2989"/>
        <v>AN$16</v>
      </c>
      <c r="AO1842" s="179" t="str">
        <f t="shared" si="2989"/>
        <v>AO$16</v>
      </c>
      <c r="AP1842" s="179" t="str">
        <f t="shared" si="2989"/>
        <v>AP$16</v>
      </c>
      <c r="AQ1842" s="179" t="str">
        <f t="shared" si="2989"/>
        <v>AQ$16</v>
      </c>
      <c r="AR1842" s="179" t="str">
        <f t="shared" si="2989"/>
        <v>AR$16</v>
      </c>
      <c r="AS1842" s="179" t="str">
        <f t="shared" si="2989"/>
        <v>AS$16</v>
      </c>
      <c r="AT1842" s="179" t="str">
        <f t="shared" si="2989"/>
        <v>AT$16</v>
      </c>
      <c r="AU1842" s="179" t="str">
        <f t="shared" si="2989"/>
        <v>AU$16</v>
      </c>
      <c r="AV1842" s="179" t="str">
        <f t="shared" si="2989"/>
        <v>AV$16</v>
      </c>
      <c r="AW1842" s="179" t="str">
        <f t="shared" si="2989"/>
        <v>AW$16</v>
      </c>
      <c r="AX1842" s="179" t="str">
        <f t="shared" si="2989"/>
        <v>AX$16</v>
      </c>
      <c r="AY1842" s="179" t="str">
        <f t="shared" ref="AY1842:CD1842" si="2990">AY1830</f>
        <v>AY$16</v>
      </c>
      <c r="AZ1842" s="179" t="str">
        <f t="shared" si="2990"/>
        <v>AZ$16</v>
      </c>
      <c r="BA1842" s="179" t="str">
        <f t="shared" si="2990"/>
        <v>BA$16</v>
      </c>
      <c r="BB1842" s="179" t="str">
        <f t="shared" si="2990"/>
        <v>BB$16</v>
      </c>
      <c r="BC1842" s="179" t="str">
        <f t="shared" si="2990"/>
        <v>BC$16</v>
      </c>
      <c r="BD1842" s="179" t="str">
        <f t="shared" si="2990"/>
        <v>BD$16</v>
      </c>
      <c r="BE1842" s="179" t="str">
        <f t="shared" si="2990"/>
        <v>BE$16</v>
      </c>
      <c r="BF1842" s="179" t="str">
        <f t="shared" si="2990"/>
        <v>BF$16</v>
      </c>
      <c r="BG1842" s="179" t="str">
        <f t="shared" si="2990"/>
        <v>BG$16</v>
      </c>
      <c r="BH1842" s="179" t="str">
        <f t="shared" si="2990"/>
        <v>BH$16</v>
      </c>
      <c r="BI1842" s="179" t="str">
        <f t="shared" si="2990"/>
        <v>BI$16</v>
      </c>
      <c r="BJ1842" s="179" t="str">
        <f t="shared" si="2990"/>
        <v>BJ$16</v>
      </c>
      <c r="BK1842" s="179" t="str">
        <f t="shared" si="2990"/>
        <v>BK$16</v>
      </c>
      <c r="BL1842" s="179" t="str">
        <f t="shared" si="2990"/>
        <v>BL$16</v>
      </c>
      <c r="BM1842" s="179" t="str">
        <f t="shared" si="2990"/>
        <v>BM$16</v>
      </c>
      <c r="BN1842" s="179" t="str">
        <f t="shared" si="2990"/>
        <v>BN$16</v>
      </c>
      <c r="BO1842" s="179" t="str">
        <f t="shared" si="2990"/>
        <v>BO$16</v>
      </c>
      <c r="BP1842" s="179" t="str">
        <f t="shared" si="2990"/>
        <v>BP$16</v>
      </c>
      <c r="BQ1842" s="179" t="str">
        <f t="shared" si="2990"/>
        <v>BQ$16</v>
      </c>
      <c r="BR1842" s="179" t="str">
        <f t="shared" si="2990"/>
        <v>BR$16</v>
      </c>
      <c r="BS1842" s="179" t="str">
        <f t="shared" si="2990"/>
        <v>BS$16</v>
      </c>
      <c r="BT1842" s="179" t="str">
        <f t="shared" si="2990"/>
        <v>BT$16</v>
      </c>
      <c r="BU1842" s="179" t="str">
        <f t="shared" si="2990"/>
        <v>BU$16</v>
      </c>
      <c r="BV1842" s="179" t="str">
        <f t="shared" si="2990"/>
        <v>BV$16</v>
      </c>
      <c r="BW1842" s="179" t="str">
        <f t="shared" si="2990"/>
        <v>BW$16</v>
      </c>
      <c r="BX1842" s="179" t="str">
        <f t="shared" si="2990"/>
        <v>BX$16</v>
      </c>
      <c r="BY1842" s="179" t="str">
        <f t="shared" si="2990"/>
        <v>BY$16</v>
      </c>
      <c r="BZ1842" s="179" t="str">
        <f t="shared" si="2990"/>
        <v>BZ$16</v>
      </c>
      <c r="CA1842" s="179" t="str">
        <f t="shared" si="2990"/>
        <v>CA$16</v>
      </c>
      <c r="CB1842" s="179" t="str">
        <f t="shared" si="2990"/>
        <v>CB$16</v>
      </c>
      <c r="CC1842" s="179" t="str">
        <f t="shared" si="2990"/>
        <v>CC$16</v>
      </c>
      <c r="CD1842" s="179" t="str">
        <f t="shared" si="2990"/>
        <v>CD$16</v>
      </c>
      <c r="CE1842" s="179" t="str">
        <f t="shared" ref="CE1842:CL1842" si="2991">CE1830</f>
        <v>CE$16</v>
      </c>
      <c r="CF1842" s="179" t="str">
        <f t="shared" si="2991"/>
        <v>CF$16</v>
      </c>
      <c r="CG1842" s="179" t="str">
        <f t="shared" si="2991"/>
        <v>CG$16</v>
      </c>
      <c r="CH1842" s="179" t="str">
        <f t="shared" si="2991"/>
        <v>CH$16</v>
      </c>
      <c r="CI1842" s="179" t="str">
        <f t="shared" si="2991"/>
        <v>CI$16</v>
      </c>
      <c r="CJ1842" s="179" t="str">
        <f t="shared" si="2991"/>
        <v>CJ$16</v>
      </c>
      <c r="CK1842" s="179" t="str">
        <f t="shared" si="2991"/>
        <v>CK$16</v>
      </c>
      <c r="CL1842" s="179" t="str">
        <f t="shared" si="2991"/>
        <v>CL$16</v>
      </c>
      <c r="CO1842" s="179" t="str">
        <f t="shared" ref="CO1842:DL1842" si="2992">CO1830</f>
        <v>CO$16</v>
      </c>
      <c r="CP1842" s="179" t="str">
        <f t="shared" si="2992"/>
        <v>CP$16</v>
      </c>
      <c r="CQ1842" s="179" t="str">
        <f t="shared" si="2992"/>
        <v>CQ$16</v>
      </c>
      <c r="CR1842" s="179" t="str">
        <f t="shared" si="2992"/>
        <v>CR$16</v>
      </c>
      <c r="CS1842" s="179" t="str">
        <f t="shared" si="2992"/>
        <v>CS$16</v>
      </c>
      <c r="CT1842" s="179" t="str">
        <f t="shared" si="2992"/>
        <v>CT$16</v>
      </c>
      <c r="CU1842" s="179" t="str">
        <f t="shared" si="2992"/>
        <v>CU$16</v>
      </c>
      <c r="CV1842" s="179" t="str">
        <f t="shared" si="2992"/>
        <v>CV$16</v>
      </c>
      <c r="CW1842" s="179" t="str">
        <f t="shared" si="2992"/>
        <v>CW$16</v>
      </c>
      <c r="CX1842" s="179" t="str">
        <f t="shared" si="2992"/>
        <v>CX$16</v>
      </c>
      <c r="CY1842" s="179" t="str">
        <f t="shared" si="2992"/>
        <v>CY$16</v>
      </c>
      <c r="CZ1842" s="179" t="str">
        <f t="shared" si="2992"/>
        <v>CZ$16</v>
      </c>
      <c r="DA1842" s="179" t="str">
        <f t="shared" si="2992"/>
        <v>DA$16</v>
      </c>
      <c r="DB1842" s="179" t="str">
        <f t="shared" si="2992"/>
        <v>DB$16</v>
      </c>
      <c r="DC1842" s="179" t="str">
        <f t="shared" si="2992"/>
        <v>DC$16</v>
      </c>
      <c r="DD1842" s="179" t="str">
        <f t="shared" si="2992"/>
        <v>DD$16</v>
      </c>
      <c r="DE1842" s="179" t="str">
        <f t="shared" si="2992"/>
        <v>DE$16</v>
      </c>
      <c r="DF1842" s="179" t="str">
        <f t="shared" si="2992"/>
        <v>DF$16</v>
      </c>
      <c r="DG1842" s="179" t="str">
        <f t="shared" si="2992"/>
        <v>DG$16</v>
      </c>
      <c r="DH1842" s="179" t="str">
        <f t="shared" si="2992"/>
        <v>DH$16</v>
      </c>
      <c r="DI1842" s="179" t="str">
        <f t="shared" si="2992"/>
        <v>DI$16</v>
      </c>
      <c r="DJ1842" s="179" t="str">
        <f t="shared" si="2992"/>
        <v>DJ$16</v>
      </c>
      <c r="DK1842" s="179" t="str">
        <f t="shared" si="2992"/>
        <v>DK$16</v>
      </c>
      <c r="DL1842" s="179" t="str">
        <f t="shared" si="2992"/>
        <v>DL$16</v>
      </c>
    </row>
    <row r="1843" spans="1:116" x14ac:dyDescent="0.4">
      <c r="B1843" t="s">
        <v>332</v>
      </c>
      <c r="D1843" t="s">
        <v>532</v>
      </c>
      <c r="E1843" s="8" t="str">
        <f t="shared" si="2988"/>
        <v>1843 FCLTA-F</v>
      </c>
      <c r="G1843" s="136" t="str">
        <f>G1831</f>
        <v>Primary volume driver</v>
      </c>
      <c r="H1843" s="12"/>
      <c r="I1843" s="60"/>
      <c r="J1843" s="60"/>
      <c r="K1843" s="15"/>
      <c r="L1843" s="15"/>
      <c r="M1843" s="15"/>
      <c r="N1843" s="15"/>
      <c r="O1843" s="15"/>
      <c r="P1843" s="15"/>
      <c r="R1843" s="15"/>
      <c r="S1843" s="179" t="str">
        <f t="shared" ref="S1843:AX1843" si="2993">S1831</f>
        <v>S$17</v>
      </c>
      <c r="T1843" s="179" t="str">
        <f t="shared" si="2993"/>
        <v>T$17</v>
      </c>
      <c r="U1843" s="179" t="str">
        <f t="shared" si="2993"/>
        <v>U$17</v>
      </c>
      <c r="V1843" s="179" t="str">
        <f t="shared" si="2993"/>
        <v>V$17</v>
      </c>
      <c r="W1843" s="179" t="str">
        <f t="shared" si="2993"/>
        <v>W$17</v>
      </c>
      <c r="X1843" s="179" t="str">
        <f t="shared" si="2993"/>
        <v>X$17</v>
      </c>
      <c r="Y1843" s="179" t="str">
        <f t="shared" si="2993"/>
        <v>Y$17</v>
      </c>
      <c r="Z1843" s="179" t="str">
        <f t="shared" si="2993"/>
        <v>Z$17</v>
      </c>
      <c r="AA1843" s="179" t="str">
        <f t="shared" si="2993"/>
        <v>AA$17</v>
      </c>
      <c r="AB1843" s="179" t="str">
        <f t="shared" si="2993"/>
        <v>AB$17</v>
      </c>
      <c r="AC1843" s="179" t="str">
        <f t="shared" si="2993"/>
        <v>AC$17</v>
      </c>
      <c r="AD1843" s="179" t="str">
        <f t="shared" si="2993"/>
        <v>AD$17</v>
      </c>
      <c r="AE1843" s="179" t="str">
        <f t="shared" si="2993"/>
        <v>AE$17</v>
      </c>
      <c r="AF1843" s="179" t="str">
        <f t="shared" si="2993"/>
        <v>AF$17</v>
      </c>
      <c r="AG1843" s="179" t="str">
        <f t="shared" si="2993"/>
        <v>AG$17</v>
      </c>
      <c r="AH1843" s="179" t="str">
        <f t="shared" si="2993"/>
        <v>AH$17</v>
      </c>
      <c r="AI1843" s="179" t="str">
        <f t="shared" si="2993"/>
        <v>AI$17</v>
      </c>
      <c r="AJ1843" s="179" t="str">
        <f t="shared" si="2993"/>
        <v>AJ$17</v>
      </c>
      <c r="AK1843" s="179" t="str">
        <f t="shared" si="2993"/>
        <v>AK$17</v>
      </c>
      <c r="AL1843" s="179" t="str">
        <f t="shared" si="2993"/>
        <v>AL$17</v>
      </c>
      <c r="AM1843" s="179" t="str">
        <f t="shared" si="2993"/>
        <v>AM$17</v>
      </c>
      <c r="AN1843" s="179" t="str">
        <f t="shared" si="2993"/>
        <v>AN$17</v>
      </c>
      <c r="AO1843" s="179" t="str">
        <f t="shared" si="2993"/>
        <v>AO$17</v>
      </c>
      <c r="AP1843" s="179" t="str">
        <f t="shared" si="2993"/>
        <v>AP$17</v>
      </c>
      <c r="AQ1843" s="179" t="str">
        <f t="shared" si="2993"/>
        <v>AQ$17</v>
      </c>
      <c r="AR1843" s="179" t="str">
        <f t="shared" si="2993"/>
        <v>AR$17</v>
      </c>
      <c r="AS1843" s="179" t="str">
        <f t="shared" si="2993"/>
        <v>AS$17</v>
      </c>
      <c r="AT1843" s="179" t="str">
        <f t="shared" si="2993"/>
        <v>AT$17</v>
      </c>
      <c r="AU1843" s="179" t="str">
        <f t="shared" si="2993"/>
        <v>AU$17</v>
      </c>
      <c r="AV1843" s="179" t="str">
        <f t="shared" si="2993"/>
        <v>AV$17</v>
      </c>
      <c r="AW1843" s="179" t="str">
        <f t="shared" si="2993"/>
        <v>AW$17</v>
      </c>
      <c r="AX1843" s="179" t="str">
        <f t="shared" si="2993"/>
        <v>AX$17</v>
      </c>
      <c r="AY1843" s="179" t="str">
        <f t="shared" ref="AY1843:CD1843" si="2994">AY1831</f>
        <v>AY$17</v>
      </c>
      <c r="AZ1843" s="179" t="str">
        <f t="shared" si="2994"/>
        <v>AZ$17</v>
      </c>
      <c r="BA1843" s="179" t="str">
        <f t="shared" si="2994"/>
        <v>BA$17</v>
      </c>
      <c r="BB1843" s="179" t="str">
        <f t="shared" si="2994"/>
        <v>BB$17</v>
      </c>
      <c r="BC1843" s="179" t="str">
        <f t="shared" si="2994"/>
        <v>BC$17</v>
      </c>
      <c r="BD1843" s="179" t="str">
        <f t="shared" si="2994"/>
        <v>BD$17</v>
      </c>
      <c r="BE1843" s="179" t="str">
        <f t="shared" si="2994"/>
        <v>BE$17</v>
      </c>
      <c r="BF1843" s="179" t="str">
        <f t="shared" si="2994"/>
        <v>BF$17</v>
      </c>
      <c r="BG1843" s="179" t="str">
        <f t="shared" si="2994"/>
        <v>BG$17</v>
      </c>
      <c r="BH1843" s="179" t="str">
        <f t="shared" si="2994"/>
        <v>BH$17</v>
      </c>
      <c r="BI1843" s="179" t="str">
        <f t="shared" si="2994"/>
        <v>BI$17</v>
      </c>
      <c r="BJ1843" s="179" t="str">
        <f t="shared" si="2994"/>
        <v>BJ$17</v>
      </c>
      <c r="BK1843" s="179" t="str">
        <f t="shared" si="2994"/>
        <v>BK$17</v>
      </c>
      <c r="BL1843" s="179" t="str">
        <f t="shared" si="2994"/>
        <v>BL$17</v>
      </c>
      <c r="BM1843" s="179" t="str">
        <f t="shared" si="2994"/>
        <v>BM$17</v>
      </c>
      <c r="BN1843" s="179" t="str">
        <f t="shared" si="2994"/>
        <v>BN$17</v>
      </c>
      <c r="BO1843" s="179" t="str">
        <f t="shared" si="2994"/>
        <v>BO$17</v>
      </c>
      <c r="BP1843" s="179" t="str">
        <f t="shared" si="2994"/>
        <v>BP$17</v>
      </c>
      <c r="BQ1843" s="179" t="str">
        <f t="shared" si="2994"/>
        <v>BQ$17</v>
      </c>
      <c r="BR1843" s="179" t="str">
        <f t="shared" si="2994"/>
        <v>BR$17</v>
      </c>
      <c r="BS1843" s="179" t="str">
        <f t="shared" si="2994"/>
        <v>BS$17</v>
      </c>
      <c r="BT1843" s="179" t="str">
        <f t="shared" si="2994"/>
        <v>BT$17</v>
      </c>
      <c r="BU1843" s="179" t="str">
        <f t="shared" si="2994"/>
        <v>BU$17</v>
      </c>
      <c r="BV1843" s="179" t="str">
        <f t="shared" si="2994"/>
        <v>BV$17</v>
      </c>
      <c r="BW1843" s="179" t="str">
        <f t="shared" si="2994"/>
        <v>BW$17</v>
      </c>
      <c r="BX1843" s="179" t="str">
        <f t="shared" si="2994"/>
        <v>BX$17</v>
      </c>
      <c r="BY1843" s="179" t="str">
        <f t="shared" si="2994"/>
        <v>BY$17</v>
      </c>
      <c r="BZ1843" s="179" t="str">
        <f t="shared" si="2994"/>
        <v>BZ$17</v>
      </c>
      <c r="CA1843" s="179" t="str">
        <f t="shared" si="2994"/>
        <v>CA$17</v>
      </c>
      <c r="CB1843" s="179" t="str">
        <f t="shared" si="2994"/>
        <v>CB$17</v>
      </c>
      <c r="CC1843" s="179" t="str">
        <f t="shared" si="2994"/>
        <v>CC$17</v>
      </c>
      <c r="CD1843" s="179" t="str">
        <f t="shared" si="2994"/>
        <v>CD$17</v>
      </c>
      <c r="CE1843" s="179" t="str">
        <f t="shared" ref="CE1843:CL1843" si="2995">CE1831</f>
        <v>CE$17</v>
      </c>
      <c r="CF1843" s="179" t="str">
        <f t="shared" si="2995"/>
        <v>CF$17</v>
      </c>
      <c r="CG1843" s="179" t="str">
        <f t="shared" si="2995"/>
        <v>CG$17</v>
      </c>
      <c r="CH1843" s="179" t="str">
        <f t="shared" si="2995"/>
        <v>CH$17</v>
      </c>
      <c r="CI1843" s="179" t="str">
        <f t="shared" si="2995"/>
        <v>CI$17</v>
      </c>
      <c r="CJ1843" s="179" t="str">
        <f t="shared" si="2995"/>
        <v>CJ$17</v>
      </c>
      <c r="CK1843" s="179" t="str">
        <f t="shared" si="2995"/>
        <v>CK$17</v>
      </c>
      <c r="CL1843" s="179" t="str">
        <f t="shared" si="2995"/>
        <v>CL$17</v>
      </c>
      <c r="CN1843" s="60"/>
      <c r="CO1843" s="179" t="str">
        <f t="shared" ref="CO1843:DL1843" si="2996">CO1831</f>
        <v>CO$17</v>
      </c>
      <c r="CP1843" s="179" t="str">
        <f t="shared" si="2996"/>
        <v>CP$17</v>
      </c>
      <c r="CQ1843" s="179" t="str">
        <f t="shared" si="2996"/>
        <v>CQ$17</v>
      </c>
      <c r="CR1843" s="179" t="str">
        <f t="shared" si="2996"/>
        <v>CR$17</v>
      </c>
      <c r="CS1843" s="179" t="str">
        <f t="shared" si="2996"/>
        <v>CS$17</v>
      </c>
      <c r="CT1843" s="179" t="str">
        <f t="shared" si="2996"/>
        <v>CT$17</v>
      </c>
      <c r="CU1843" s="179" t="str">
        <f t="shared" si="2996"/>
        <v>CU$17</v>
      </c>
      <c r="CV1843" s="179" t="str">
        <f t="shared" si="2996"/>
        <v>CV$17</v>
      </c>
      <c r="CW1843" s="179" t="str">
        <f t="shared" si="2996"/>
        <v>CW$17</v>
      </c>
      <c r="CX1843" s="179" t="str">
        <f t="shared" si="2996"/>
        <v>CX$17</v>
      </c>
      <c r="CY1843" s="179" t="str">
        <f t="shared" si="2996"/>
        <v>CY$17</v>
      </c>
      <c r="CZ1843" s="179" t="str">
        <f t="shared" si="2996"/>
        <v>CZ$17</v>
      </c>
      <c r="DA1843" s="179" t="str">
        <f t="shared" si="2996"/>
        <v>DA$17</v>
      </c>
      <c r="DB1843" s="179" t="str">
        <f t="shared" si="2996"/>
        <v>DB$17</v>
      </c>
      <c r="DC1843" s="179" t="str">
        <f t="shared" si="2996"/>
        <v>DC$17</v>
      </c>
      <c r="DD1843" s="179" t="str">
        <f t="shared" si="2996"/>
        <v>DD$17</v>
      </c>
      <c r="DE1843" s="179" t="str">
        <f t="shared" si="2996"/>
        <v>DE$17</v>
      </c>
      <c r="DF1843" s="179" t="str">
        <f t="shared" si="2996"/>
        <v>DF$17</v>
      </c>
      <c r="DG1843" s="179" t="str">
        <f t="shared" si="2996"/>
        <v>DG$17</v>
      </c>
      <c r="DH1843" s="179" t="str">
        <f t="shared" si="2996"/>
        <v>DH$17</v>
      </c>
      <c r="DI1843" s="179" t="str">
        <f t="shared" si="2996"/>
        <v>DI$17</v>
      </c>
      <c r="DJ1843" s="179" t="str">
        <f t="shared" si="2996"/>
        <v>DJ$17</v>
      </c>
      <c r="DK1843" s="179" t="str">
        <f t="shared" si="2996"/>
        <v>DK$17</v>
      </c>
      <c r="DL1843" s="179" t="str">
        <f t="shared" si="2996"/>
        <v>DL$17</v>
      </c>
    </row>
    <row r="1844" spans="1:116" x14ac:dyDescent="0.4">
      <c r="B1844" t="s">
        <v>332</v>
      </c>
      <c r="D1844" t="s">
        <v>532</v>
      </c>
      <c r="E1844" s="8" t="str">
        <f t="shared" si="2988"/>
        <v>1844 FCLTA-F</v>
      </c>
      <c r="G1844" s="191" t="str">
        <f>G1836</f>
        <v>Fixed constant current asset:</v>
      </c>
      <c r="H1844" s="12"/>
      <c r="I1844" s="60"/>
      <c r="J1844" s="60"/>
      <c r="K1844" s="15"/>
      <c r="L1844" s="15"/>
      <c r="M1844" s="15"/>
      <c r="N1844" s="15"/>
      <c r="O1844" s="15"/>
      <c r="P1844" s="15"/>
      <c r="R1844" s="15"/>
      <c r="S1844" s="179">
        <f t="shared" ref="S1844:AX1844" si="2997">S1832</f>
        <v>0</v>
      </c>
      <c r="T1844" s="179">
        <f t="shared" si="2997"/>
        <v>0</v>
      </c>
      <c r="U1844" s="179">
        <f t="shared" si="2997"/>
        <v>0</v>
      </c>
      <c r="V1844" s="179">
        <f t="shared" si="2997"/>
        <v>0</v>
      </c>
      <c r="W1844" s="179">
        <f t="shared" si="2997"/>
        <v>0</v>
      </c>
      <c r="X1844" s="179">
        <f t="shared" si="2997"/>
        <v>0</v>
      </c>
      <c r="Y1844" s="179">
        <f t="shared" si="2997"/>
        <v>0</v>
      </c>
      <c r="Z1844" s="179">
        <f t="shared" si="2997"/>
        <v>0</v>
      </c>
      <c r="AA1844" s="179">
        <f t="shared" si="2997"/>
        <v>0</v>
      </c>
      <c r="AB1844" s="179">
        <f t="shared" si="2997"/>
        <v>0</v>
      </c>
      <c r="AC1844" s="179">
        <f t="shared" si="2997"/>
        <v>0</v>
      </c>
      <c r="AD1844" s="179">
        <f t="shared" si="2997"/>
        <v>0</v>
      </c>
      <c r="AE1844" s="179">
        <f t="shared" si="2997"/>
        <v>0</v>
      </c>
      <c r="AF1844" s="179">
        <f t="shared" si="2997"/>
        <v>0</v>
      </c>
      <c r="AG1844" s="179">
        <f t="shared" si="2997"/>
        <v>0</v>
      </c>
      <c r="AH1844" s="179">
        <f t="shared" si="2997"/>
        <v>0</v>
      </c>
      <c r="AI1844" s="179">
        <f t="shared" si="2997"/>
        <v>0</v>
      </c>
      <c r="AJ1844" s="179">
        <f t="shared" si="2997"/>
        <v>0</v>
      </c>
      <c r="AK1844" s="179">
        <f t="shared" si="2997"/>
        <v>0</v>
      </c>
      <c r="AL1844" s="179">
        <f t="shared" si="2997"/>
        <v>0</v>
      </c>
      <c r="AM1844" s="179">
        <f t="shared" si="2997"/>
        <v>0</v>
      </c>
      <c r="AN1844" s="179">
        <f t="shared" si="2997"/>
        <v>0</v>
      </c>
      <c r="AO1844" s="179">
        <f t="shared" si="2997"/>
        <v>0</v>
      </c>
      <c r="AP1844" s="179">
        <f t="shared" si="2997"/>
        <v>0</v>
      </c>
      <c r="AQ1844" s="179">
        <f t="shared" si="2997"/>
        <v>0</v>
      </c>
      <c r="AR1844" s="179">
        <f t="shared" si="2997"/>
        <v>0</v>
      </c>
      <c r="AS1844" s="179">
        <f t="shared" si="2997"/>
        <v>0</v>
      </c>
      <c r="AT1844" s="179">
        <f t="shared" si="2997"/>
        <v>0</v>
      </c>
      <c r="AU1844" s="179">
        <f t="shared" si="2997"/>
        <v>0</v>
      </c>
      <c r="AV1844" s="179">
        <f t="shared" si="2997"/>
        <v>0</v>
      </c>
      <c r="AW1844" s="179">
        <f t="shared" si="2997"/>
        <v>0</v>
      </c>
      <c r="AX1844" s="179">
        <f t="shared" si="2997"/>
        <v>0</v>
      </c>
      <c r="AY1844" s="179">
        <f t="shared" ref="AY1844:CD1844" si="2998">AY1832</f>
        <v>0</v>
      </c>
      <c r="AZ1844" s="179">
        <f t="shared" si="2998"/>
        <v>0</v>
      </c>
      <c r="BA1844" s="179">
        <f t="shared" si="2998"/>
        <v>0</v>
      </c>
      <c r="BB1844" s="179">
        <f t="shared" si="2998"/>
        <v>0</v>
      </c>
      <c r="BC1844" s="179">
        <f t="shared" si="2998"/>
        <v>0</v>
      </c>
      <c r="BD1844" s="179">
        <f t="shared" si="2998"/>
        <v>0</v>
      </c>
      <c r="BE1844" s="179">
        <f t="shared" si="2998"/>
        <v>0</v>
      </c>
      <c r="BF1844" s="179">
        <f t="shared" si="2998"/>
        <v>0</v>
      </c>
      <c r="BG1844" s="179">
        <f t="shared" si="2998"/>
        <v>0</v>
      </c>
      <c r="BH1844" s="179">
        <f t="shared" si="2998"/>
        <v>0</v>
      </c>
      <c r="BI1844" s="179">
        <f t="shared" si="2998"/>
        <v>0</v>
      </c>
      <c r="BJ1844" s="179">
        <f t="shared" si="2998"/>
        <v>0</v>
      </c>
      <c r="BK1844" s="179">
        <f t="shared" si="2998"/>
        <v>0</v>
      </c>
      <c r="BL1844" s="179">
        <f t="shared" si="2998"/>
        <v>0</v>
      </c>
      <c r="BM1844" s="179">
        <f t="shared" si="2998"/>
        <v>0</v>
      </c>
      <c r="BN1844" s="179">
        <f t="shared" si="2998"/>
        <v>0</v>
      </c>
      <c r="BO1844" s="179">
        <f t="shared" si="2998"/>
        <v>0</v>
      </c>
      <c r="BP1844" s="179">
        <f t="shared" si="2998"/>
        <v>0</v>
      </c>
      <c r="BQ1844" s="179">
        <f t="shared" si="2998"/>
        <v>0</v>
      </c>
      <c r="BR1844" s="179">
        <f t="shared" si="2998"/>
        <v>0</v>
      </c>
      <c r="BS1844" s="179">
        <f t="shared" si="2998"/>
        <v>0</v>
      </c>
      <c r="BT1844" s="179">
        <f t="shared" si="2998"/>
        <v>0</v>
      </c>
      <c r="BU1844" s="179">
        <f t="shared" si="2998"/>
        <v>0</v>
      </c>
      <c r="BV1844" s="179">
        <f t="shared" si="2998"/>
        <v>0</v>
      </c>
      <c r="BW1844" s="179">
        <f t="shared" si="2998"/>
        <v>0</v>
      </c>
      <c r="BX1844" s="179">
        <f t="shared" si="2998"/>
        <v>0</v>
      </c>
      <c r="BY1844" s="179">
        <f t="shared" si="2998"/>
        <v>0</v>
      </c>
      <c r="BZ1844" s="179">
        <f t="shared" si="2998"/>
        <v>0</v>
      </c>
      <c r="CA1844" s="179">
        <f t="shared" si="2998"/>
        <v>0</v>
      </c>
      <c r="CB1844" s="179">
        <f t="shared" si="2998"/>
        <v>0</v>
      </c>
      <c r="CC1844" s="179">
        <f t="shared" si="2998"/>
        <v>0</v>
      </c>
      <c r="CD1844" s="179">
        <f t="shared" si="2998"/>
        <v>0</v>
      </c>
      <c r="CE1844" s="179">
        <f t="shared" ref="CE1844:CL1844" si="2999">CE1832</f>
        <v>0</v>
      </c>
      <c r="CF1844" s="179">
        <f t="shared" si="2999"/>
        <v>0</v>
      </c>
      <c r="CG1844" s="179">
        <f t="shared" si="2999"/>
        <v>0</v>
      </c>
      <c r="CH1844" s="179">
        <f t="shared" si="2999"/>
        <v>0</v>
      </c>
      <c r="CI1844" s="179">
        <f t="shared" si="2999"/>
        <v>0</v>
      </c>
      <c r="CJ1844" s="179">
        <f t="shared" si="2999"/>
        <v>0</v>
      </c>
      <c r="CK1844" s="179">
        <f t="shared" si="2999"/>
        <v>0</v>
      </c>
      <c r="CL1844" s="179">
        <f t="shared" si="2999"/>
        <v>0</v>
      </c>
      <c r="CN1844" s="60"/>
      <c r="CO1844" s="179">
        <f t="shared" ref="CO1844:DL1844" si="3000">CO1832</f>
        <v>0</v>
      </c>
      <c r="CP1844" s="179">
        <f t="shared" si="3000"/>
        <v>0</v>
      </c>
      <c r="CQ1844" s="179">
        <f t="shared" si="3000"/>
        <v>0</v>
      </c>
      <c r="CR1844" s="179">
        <f t="shared" si="3000"/>
        <v>0</v>
      </c>
      <c r="CS1844" s="179">
        <f t="shared" si="3000"/>
        <v>0</v>
      </c>
      <c r="CT1844" s="179">
        <f t="shared" si="3000"/>
        <v>0</v>
      </c>
      <c r="CU1844" s="179">
        <f t="shared" si="3000"/>
        <v>0</v>
      </c>
      <c r="CV1844" s="179">
        <f t="shared" si="3000"/>
        <v>0</v>
      </c>
      <c r="CW1844" s="179">
        <f t="shared" si="3000"/>
        <v>0</v>
      </c>
      <c r="CX1844" s="179">
        <f t="shared" si="3000"/>
        <v>0</v>
      </c>
      <c r="CY1844" s="179">
        <f t="shared" si="3000"/>
        <v>0</v>
      </c>
      <c r="CZ1844" s="179">
        <f t="shared" si="3000"/>
        <v>0</v>
      </c>
      <c r="DA1844" s="179">
        <f t="shared" si="3000"/>
        <v>0</v>
      </c>
      <c r="DB1844" s="179">
        <f t="shared" si="3000"/>
        <v>0</v>
      </c>
      <c r="DC1844" s="179">
        <f t="shared" si="3000"/>
        <v>0</v>
      </c>
      <c r="DD1844" s="179">
        <f t="shared" si="3000"/>
        <v>0</v>
      </c>
      <c r="DE1844" s="179">
        <f t="shared" si="3000"/>
        <v>0</v>
      </c>
      <c r="DF1844" s="179">
        <f t="shared" si="3000"/>
        <v>0</v>
      </c>
      <c r="DG1844" s="179">
        <f t="shared" si="3000"/>
        <v>0</v>
      </c>
      <c r="DH1844" s="179">
        <f t="shared" si="3000"/>
        <v>0</v>
      </c>
      <c r="DI1844" s="179">
        <f t="shared" si="3000"/>
        <v>0</v>
      </c>
      <c r="DJ1844" s="179">
        <f t="shared" si="3000"/>
        <v>0</v>
      </c>
      <c r="DK1844" s="179">
        <f t="shared" si="3000"/>
        <v>0</v>
      </c>
      <c r="DL1844" s="179">
        <f t="shared" si="3000"/>
        <v>0</v>
      </c>
    </row>
    <row r="1845" spans="1:116" x14ac:dyDescent="0.4">
      <c r="B1845" t="s">
        <v>332</v>
      </c>
      <c r="D1845" t="s">
        <v>532</v>
      </c>
      <c r="E1845" s="8" t="str">
        <f t="shared" si="2988"/>
        <v>1845 FCLTA-F</v>
      </c>
      <c r="G1845" s="241" t="str">
        <f>IFERROR(SUBSTITUTE(TRIM(MID(G1836, SEARCH("-", G1836) + 1, LEN(G1836))),":",""),"no unit")</f>
        <v>no unit</v>
      </c>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B1846" t="s">
        <v>332</v>
      </c>
      <c r="D1846" t="s">
        <v>532</v>
      </c>
      <c r="E1846" s="8" t="str">
        <f t="shared" si="2988"/>
        <v>1846 FCLTA-F</v>
      </c>
      <c r="G1846" s="136" t="str">
        <f>G1834</f>
        <v>Secondary revenue driver</v>
      </c>
      <c r="H1846" s="12"/>
      <c r="I1846" s="60"/>
      <c r="J1846" s="60"/>
      <c r="K1846" s="15"/>
      <c r="L1846" s="15"/>
      <c r="M1846" s="15"/>
      <c r="N1846" s="15"/>
      <c r="O1846" s="15"/>
      <c r="P1846" s="15"/>
      <c r="R1846" s="15"/>
      <c r="S1846" s="4" t="str">
        <f t="shared" ref="S1846:AX1846" si="3001">ADDRESS(ROW(S1837),COLUMN(S1837),2)</f>
        <v>S$1837</v>
      </c>
      <c r="T1846" s="4" t="str">
        <f t="shared" si="3001"/>
        <v>T$1837</v>
      </c>
      <c r="U1846" s="4" t="str">
        <f t="shared" si="3001"/>
        <v>U$1837</v>
      </c>
      <c r="V1846" s="4" t="str">
        <f t="shared" si="3001"/>
        <v>V$1837</v>
      </c>
      <c r="W1846" s="4" t="str">
        <f t="shared" si="3001"/>
        <v>W$1837</v>
      </c>
      <c r="X1846" s="4" t="str">
        <f t="shared" si="3001"/>
        <v>X$1837</v>
      </c>
      <c r="Y1846" s="4" t="str">
        <f t="shared" si="3001"/>
        <v>Y$1837</v>
      </c>
      <c r="Z1846" s="4" t="str">
        <f t="shared" si="3001"/>
        <v>Z$1837</v>
      </c>
      <c r="AA1846" s="4" t="str">
        <f t="shared" si="3001"/>
        <v>AA$1837</v>
      </c>
      <c r="AB1846" s="4" t="str">
        <f t="shared" si="3001"/>
        <v>AB$1837</v>
      </c>
      <c r="AC1846" s="4" t="str">
        <f t="shared" si="3001"/>
        <v>AC$1837</v>
      </c>
      <c r="AD1846" s="4" t="str">
        <f t="shared" si="3001"/>
        <v>AD$1837</v>
      </c>
      <c r="AE1846" s="4" t="str">
        <f t="shared" si="3001"/>
        <v>AE$1837</v>
      </c>
      <c r="AF1846" s="4" t="str">
        <f t="shared" si="3001"/>
        <v>AF$1837</v>
      </c>
      <c r="AG1846" s="4" t="str">
        <f t="shared" si="3001"/>
        <v>AG$1837</v>
      </c>
      <c r="AH1846" s="4" t="str">
        <f t="shared" si="3001"/>
        <v>AH$1837</v>
      </c>
      <c r="AI1846" s="4" t="str">
        <f t="shared" si="3001"/>
        <v>AI$1837</v>
      </c>
      <c r="AJ1846" s="4" t="str">
        <f t="shared" si="3001"/>
        <v>AJ$1837</v>
      </c>
      <c r="AK1846" s="4" t="str">
        <f t="shared" si="3001"/>
        <v>AK$1837</v>
      </c>
      <c r="AL1846" s="4" t="str">
        <f t="shared" si="3001"/>
        <v>AL$1837</v>
      </c>
      <c r="AM1846" s="4" t="str">
        <f t="shared" si="3001"/>
        <v>AM$1837</v>
      </c>
      <c r="AN1846" s="4" t="str">
        <f t="shared" si="3001"/>
        <v>AN$1837</v>
      </c>
      <c r="AO1846" s="4" t="str">
        <f t="shared" si="3001"/>
        <v>AO$1837</v>
      </c>
      <c r="AP1846" s="4" t="str">
        <f t="shared" si="3001"/>
        <v>AP$1837</v>
      </c>
      <c r="AQ1846" s="4" t="str">
        <f t="shared" si="3001"/>
        <v>AQ$1837</v>
      </c>
      <c r="AR1846" s="4" t="str">
        <f t="shared" si="3001"/>
        <v>AR$1837</v>
      </c>
      <c r="AS1846" s="4" t="str">
        <f t="shared" si="3001"/>
        <v>AS$1837</v>
      </c>
      <c r="AT1846" s="4" t="str">
        <f t="shared" si="3001"/>
        <v>AT$1837</v>
      </c>
      <c r="AU1846" s="4" t="str">
        <f t="shared" si="3001"/>
        <v>AU$1837</v>
      </c>
      <c r="AV1846" s="4" t="str">
        <f t="shared" si="3001"/>
        <v>AV$1837</v>
      </c>
      <c r="AW1846" s="4" t="str">
        <f t="shared" si="3001"/>
        <v>AW$1837</v>
      </c>
      <c r="AX1846" s="4" t="str">
        <f t="shared" si="3001"/>
        <v>AX$1837</v>
      </c>
      <c r="AY1846" s="4" t="str">
        <f t="shared" ref="AY1846:CD1846" si="3002">ADDRESS(ROW(AY1837),COLUMN(AY1837),2)</f>
        <v>AY$1837</v>
      </c>
      <c r="AZ1846" s="4" t="str">
        <f t="shared" si="3002"/>
        <v>AZ$1837</v>
      </c>
      <c r="BA1846" s="4" t="str">
        <f t="shared" si="3002"/>
        <v>BA$1837</v>
      </c>
      <c r="BB1846" s="4" t="str">
        <f t="shared" si="3002"/>
        <v>BB$1837</v>
      </c>
      <c r="BC1846" s="4" t="str">
        <f t="shared" si="3002"/>
        <v>BC$1837</v>
      </c>
      <c r="BD1846" s="4" t="str">
        <f t="shared" si="3002"/>
        <v>BD$1837</v>
      </c>
      <c r="BE1846" s="4" t="str">
        <f t="shared" si="3002"/>
        <v>BE$1837</v>
      </c>
      <c r="BF1846" s="4" t="str">
        <f t="shared" si="3002"/>
        <v>BF$1837</v>
      </c>
      <c r="BG1846" s="4" t="str">
        <f t="shared" si="3002"/>
        <v>BG$1837</v>
      </c>
      <c r="BH1846" s="4" t="str">
        <f t="shared" si="3002"/>
        <v>BH$1837</v>
      </c>
      <c r="BI1846" s="4" t="str">
        <f t="shared" si="3002"/>
        <v>BI$1837</v>
      </c>
      <c r="BJ1846" s="4" t="str">
        <f t="shared" si="3002"/>
        <v>BJ$1837</v>
      </c>
      <c r="BK1846" s="4" t="str">
        <f t="shared" si="3002"/>
        <v>BK$1837</v>
      </c>
      <c r="BL1846" s="4" t="str">
        <f t="shared" si="3002"/>
        <v>BL$1837</v>
      </c>
      <c r="BM1846" s="4" t="str">
        <f t="shared" si="3002"/>
        <v>BM$1837</v>
      </c>
      <c r="BN1846" s="4" t="str">
        <f t="shared" si="3002"/>
        <v>BN$1837</v>
      </c>
      <c r="BO1846" s="4" t="str">
        <f t="shared" si="3002"/>
        <v>BO$1837</v>
      </c>
      <c r="BP1846" s="4" t="str">
        <f t="shared" si="3002"/>
        <v>BP$1837</v>
      </c>
      <c r="BQ1846" s="4" t="str">
        <f t="shared" si="3002"/>
        <v>BQ$1837</v>
      </c>
      <c r="BR1846" s="4" t="str">
        <f t="shared" si="3002"/>
        <v>BR$1837</v>
      </c>
      <c r="BS1846" s="4" t="str">
        <f t="shared" si="3002"/>
        <v>BS$1837</v>
      </c>
      <c r="BT1846" s="4" t="str">
        <f t="shared" si="3002"/>
        <v>BT$1837</v>
      </c>
      <c r="BU1846" s="4" t="str">
        <f t="shared" si="3002"/>
        <v>BU$1837</v>
      </c>
      <c r="BV1846" s="4" t="str">
        <f t="shared" si="3002"/>
        <v>BV$1837</v>
      </c>
      <c r="BW1846" s="4" t="str">
        <f t="shared" si="3002"/>
        <v>BW$1837</v>
      </c>
      <c r="BX1846" s="4" t="str">
        <f t="shared" si="3002"/>
        <v>BX$1837</v>
      </c>
      <c r="BY1846" s="4" t="str">
        <f t="shared" si="3002"/>
        <v>BY$1837</v>
      </c>
      <c r="BZ1846" s="4" t="str">
        <f t="shared" si="3002"/>
        <v>BZ$1837</v>
      </c>
      <c r="CA1846" s="4" t="str">
        <f t="shared" si="3002"/>
        <v>CA$1837</v>
      </c>
      <c r="CB1846" s="4" t="str">
        <f t="shared" si="3002"/>
        <v>CB$1837</v>
      </c>
      <c r="CC1846" s="4" t="str">
        <f t="shared" si="3002"/>
        <v>CC$1837</v>
      </c>
      <c r="CD1846" s="4" t="str">
        <f t="shared" si="3002"/>
        <v>CD$1837</v>
      </c>
      <c r="CE1846" s="4" t="str">
        <f t="shared" ref="CE1846:CL1846" si="3003">ADDRESS(ROW(CE1837),COLUMN(CE1837),2)</f>
        <v>CE$1837</v>
      </c>
      <c r="CF1846" s="4" t="str">
        <f t="shared" si="3003"/>
        <v>CF$1837</v>
      </c>
      <c r="CG1846" s="4" t="str">
        <f t="shared" si="3003"/>
        <v>CG$1837</v>
      </c>
      <c r="CH1846" s="4" t="str">
        <f t="shared" si="3003"/>
        <v>CH$1837</v>
      </c>
      <c r="CI1846" s="4" t="str">
        <f t="shared" si="3003"/>
        <v>CI$1837</v>
      </c>
      <c r="CJ1846" s="4" t="str">
        <f t="shared" si="3003"/>
        <v>CJ$1837</v>
      </c>
      <c r="CK1846" s="4" t="str">
        <f t="shared" si="3003"/>
        <v>CK$1837</v>
      </c>
      <c r="CL1846" s="4" t="str">
        <f t="shared" si="3003"/>
        <v>CL$1837</v>
      </c>
      <c r="CN1846" s="60"/>
      <c r="CO1846" s="4" t="str">
        <f t="shared" ref="CO1846:DL1846" si="3004">ADDRESS(ROW(CO1837),COLUMN(CO1837),2)</f>
        <v>CO$1837</v>
      </c>
      <c r="CP1846" s="4" t="str">
        <f t="shared" si="3004"/>
        <v>CP$1837</v>
      </c>
      <c r="CQ1846" s="4" t="str">
        <f t="shared" si="3004"/>
        <v>CQ$1837</v>
      </c>
      <c r="CR1846" s="4" t="str">
        <f t="shared" si="3004"/>
        <v>CR$1837</v>
      </c>
      <c r="CS1846" s="4" t="str">
        <f t="shared" si="3004"/>
        <v>CS$1837</v>
      </c>
      <c r="CT1846" s="4" t="str">
        <f t="shared" si="3004"/>
        <v>CT$1837</v>
      </c>
      <c r="CU1846" s="4" t="str">
        <f t="shared" si="3004"/>
        <v>CU$1837</v>
      </c>
      <c r="CV1846" s="4" t="str">
        <f t="shared" si="3004"/>
        <v>CV$1837</v>
      </c>
      <c r="CW1846" s="4" t="str">
        <f t="shared" si="3004"/>
        <v>CW$1837</v>
      </c>
      <c r="CX1846" s="4" t="str">
        <f t="shared" si="3004"/>
        <v>CX$1837</v>
      </c>
      <c r="CY1846" s="4" t="str">
        <f t="shared" si="3004"/>
        <v>CY$1837</v>
      </c>
      <c r="CZ1846" s="4" t="str">
        <f t="shared" si="3004"/>
        <v>CZ$1837</v>
      </c>
      <c r="DA1846" s="4" t="str">
        <f t="shared" si="3004"/>
        <v>DA$1837</v>
      </c>
      <c r="DB1846" s="4" t="str">
        <f t="shared" si="3004"/>
        <v>DB$1837</v>
      </c>
      <c r="DC1846" s="4" t="str">
        <f t="shared" si="3004"/>
        <v>DC$1837</v>
      </c>
      <c r="DD1846" s="4" t="str">
        <f t="shared" si="3004"/>
        <v>DD$1837</v>
      </c>
      <c r="DE1846" s="4" t="str">
        <f t="shared" si="3004"/>
        <v>DE$1837</v>
      </c>
      <c r="DF1846" s="4" t="str">
        <f t="shared" si="3004"/>
        <v>DF$1837</v>
      </c>
      <c r="DG1846" s="4" t="str">
        <f t="shared" si="3004"/>
        <v>DG$1837</v>
      </c>
      <c r="DH1846" s="4" t="str">
        <f t="shared" si="3004"/>
        <v>DH$1837</v>
      </c>
      <c r="DI1846" s="4" t="str">
        <f t="shared" si="3004"/>
        <v>DI$1837</v>
      </c>
      <c r="DJ1846" s="4" t="str">
        <f t="shared" si="3004"/>
        <v>DJ$1837</v>
      </c>
      <c r="DK1846" s="4" t="str">
        <f t="shared" si="3004"/>
        <v>DK$1837</v>
      </c>
      <c r="DL1846" s="4" t="str">
        <f t="shared" si="3004"/>
        <v>DL$1837</v>
      </c>
    </row>
    <row r="1847" spans="1:116" x14ac:dyDescent="0.4">
      <c r="B1847" t="s">
        <v>332</v>
      </c>
      <c r="D1847" t="s">
        <v>532</v>
      </c>
      <c r="E1847" s="8" t="str">
        <f t="shared" si="2988"/>
        <v>1847 FCLTA-F</v>
      </c>
      <c r="G1847" s="136" t="str">
        <f>G1835</f>
        <v>Secondary volume driver</v>
      </c>
      <c r="H1847" s="12"/>
      <c r="I1847" s="60"/>
      <c r="J1847" s="60"/>
      <c r="K1847" s="15"/>
      <c r="L1847" s="15"/>
      <c r="M1847" s="15"/>
      <c r="N1847" s="15"/>
      <c r="O1847" s="15"/>
      <c r="P1847" s="15"/>
      <c r="R1847" s="15"/>
      <c r="S1847" s="179" t="str">
        <f t="shared" ref="S1847:AX1847" si="3005">S1835</f>
        <v>S$19</v>
      </c>
      <c r="T1847" s="179" t="str">
        <f t="shared" si="3005"/>
        <v>T$19</v>
      </c>
      <c r="U1847" s="179" t="str">
        <f t="shared" si="3005"/>
        <v>U$19</v>
      </c>
      <c r="V1847" s="179" t="str">
        <f t="shared" si="3005"/>
        <v>V$19</v>
      </c>
      <c r="W1847" s="179" t="str">
        <f t="shared" si="3005"/>
        <v>W$19</v>
      </c>
      <c r="X1847" s="179" t="str">
        <f t="shared" si="3005"/>
        <v>X$19</v>
      </c>
      <c r="Y1847" s="179" t="str">
        <f t="shared" si="3005"/>
        <v>Y$19</v>
      </c>
      <c r="Z1847" s="179" t="str">
        <f t="shared" si="3005"/>
        <v>Z$19</v>
      </c>
      <c r="AA1847" s="179" t="str">
        <f t="shared" si="3005"/>
        <v>AA$19</v>
      </c>
      <c r="AB1847" s="179" t="str">
        <f t="shared" si="3005"/>
        <v>AB$19</v>
      </c>
      <c r="AC1847" s="179" t="str">
        <f t="shared" si="3005"/>
        <v>AC$19</v>
      </c>
      <c r="AD1847" s="179" t="str">
        <f t="shared" si="3005"/>
        <v>AD$19</v>
      </c>
      <c r="AE1847" s="179" t="str">
        <f t="shared" si="3005"/>
        <v>AE$19</v>
      </c>
      <c r="AF1847" s="179" t="str">
        <f t="shared" si="3005"/>
        <v>AF$19</v>
      </c>
      <c r="AG1847" s="179" t="str">
        <f t="shared" si="3005"/>
        <v>AG$19</v>
      </c>
      <c r="AH1847" s="179" t="str">
        <f t="shared" si="3005"/>
        <v>AH$19</v>
      </c>
      <c r="AI1847" s="179" t="str">
        <f t="shared" si="3005"/>
        <v>AI$19</v>
      </c>
      <c r="AJ1847" s="179" t="str">
        <f t="shared" si="3005"/>
        <v>AJ$19</v>
      </c>
      <c r="AK1847" s="179" t="str">
        <f t="shared" si="3005"/>
        <v>AK$19</v>
      </c>
      <c r="AL1847" s="179" t="str">
        <f t="shared" si="3005"/>
        <v>AL$19</v>
      </c>
      <c r="AM1847" s="179" t="str">
        <f t="shared" si="3005"/>
        <v>AM$19</v>
      </c>
      <c r="AN1847" s="179" t="str">
        <f t="shared" si="3005"/>
        <v>AN$19</v>
      </c>
      <c r="AO1847" s="179" t="str">
        <f t="shared" si="3005"/>
        <v>AO$19</v>
      </c>
      <c r="AP1847" s="179" t="str">
        <f t="shared" si="3005"/>
        <v>AP$19</v>
      </c>
      <c r="AQ1847" s="179" t="str">
        <f t="shared" si="3005"/>
        <v>AQ$19</v>
      </c>
      <c r="AR1847" s="179" t="str">
        <f t="shared" si="3005"/>
        <v>AR$19</v>
      </c>
      <c r="AS1847" s="179" t="str">
        <f t="shared" si="3005"/>
        <v>AS$19</v>
      </c>
      <c r="AT1847" s="179" t="str">
        <f t="shared" si="3005"/>
        <v>AT$19</v>
      </c>
      <c r="AU1847" s="179" t="str">
        <f t="shared" si="3005"/>
        <v>AU$19</v>
      </c>
      <c r="AV1847" s="179" t="str">
        <f t="shared" si="3005"/>
        <v>AV$19</v>
      </c>
      <c r="AW1847" s="179" t="str">
        <f t="shared" si="3005"/>
        <v>AW$19</v>
      </c>
      <c r="AX1847" s="179" t="str">
        <f t="shared" si="3005"/>
        <v>AX$19</v>
      </c>
      <c r="AY1847" s="179" t="str">
        <f t="shared" ref="AY1847:CD1847" si="3006">AY1835</f>
        <v>AY$19</v>
      </c>
      <c r="AZ1847" s="179" t="str">
        <f t="shared" si="3006"/>
        <v>AZ$19</v>
      </c>
      <c r="BA1847" s="179" t="str">
        <f t="shared" si="3006"/>
        <v>BA$19</v>
      </c>
      <c r="BB1847" s="179" t="str">
        <f t="shared" si="3006"/>
        <v>BB$19</v>
      </c>
      <c r="BC1847" s="179" t="str">
        <f t="shared" si="3006"/>
        <v>BC$19</v>
      </c>
      <c r="BD1847" s="179" t="str">
        <f t="shared" si="3006"/>
        <v>BD$19</v>
      </c>
      <c r="BE1847" s="179" t="str">
        <f t="shared" si="3006"/>
        <v>BE$19</v>
      </c>
      <c r="BF1847" s="179" t="str">
        <f t="shared" si="3006"/>
        <v>BF$19</v>
      </c>
      <c r="BG1847" s="179" t="str">
        <f t="shared" si="3006"/>
        <v>BG$19</v>
      </c>
      <c r="BH1847" s="179" t="str">
        <f t="shared" si="3006"/>
        <v>BH$19</v>
      </c>
      <c r="BI1847" s="179" t="str">
        <f t="shared" si="3006"/>
        <v>BI$19</v>
      </c>
      <c r="BJ1847" s="179" t="str">
        <f t="shared" si="3006"/>
        <v>BJ$19</v>
      </c>
      <c r="BK1847" s="179" t="str">
        <f t="shared" si="3006"/>
        <v>BK$19</v>
      </c>
      <c r="BL1847" s="179" t="str">
        <f t="shared" si="3006"/>
        <v>BL$19</v>
      </c>
      <c r="BM1847" s="179" t="str">
        <f t="shared" si="3006"/>
        <v>BM$19</v>
      </c>
      <c r="BN1847" s="179" t="str">
        <f t="shared" si="3006"/>
        <v>BN$19</v>
      </c>
      <c r="BO1847" s="179" t="str">
        <f t="shared" si="3006"/>
        <v>BO$19</v>
      </c>
      <c r="BP1847" s="179" t="str">
        <f t="shared" si="3006"/>
        <v>BP$19</v>
      </c>
      <c r="BQ1847" s="179" t="str">
        <f t="shared" si="3006"/>
        <v>BQ$19</v>
      </c>
      <c r="BR1847" s="179" t="str">
        <f t="shared" si="3006"/>
        <v>BR$19</v>
      </c>
      <c r="BS1847" s="179" t="str">
        <f t="shared" si="3006"/>
        <v>BS$19</v>
      </c>
      <c r="BT1847" s="179" t="str">
        <f t="shared" si="3006"/>
        <v>BT$19</v>
      </c>
      <c r="BU1847" s="179" t="str">
        <f t="shared" si="3006"/>
        <v>BU$19</v>
      </c>
      <c r="BV1847" s="179" t="str">
        <f t="shared" si="3006"/>
        <v>BV$19</v>
      </c>
      <c r="BW1847" s="179" t="str">
        <f t="shared" si="3006"/>
        <v>BW$19</v>
      </c>
      <c r="BX1847" s="179" t="str">
        <f t="shared" si="3006"/>
        <v>BX$19</v>
      </c>
      <c r="BY1847" s="179" t="str">
        <f t="shared" si="3006"/>
        <v>BY$19</v>
      </c>
      <c r="BZ1847" s="179" t="str">
        <f t="shared" si="3006"/>
        <v>BZ$19</v>
      </c>
      <c r="CA1847" s="179" t="str">
        <f t="shared" si="3006"/>
        <v>CA$19</v>
      </c>
      <c r="CB1847" s="179" t="str">
        <f t="shared" si="3006"/>
        <v>CB$19</v>
      </c>
      <c r="CC1847" s="179" t="str">
        <f t="shared" si="3006"/>
        <v>CC$19</v>
      </c>
      <c r="CD1847" s="179" t="str">
        <f t="shared" si="3006"/>
        <v>CD$19</v>
      </c>
      <c r="CE1847" s="179" t="str">
        <f t="shared" ref="CE1847:CL1847" si="3007">CE1835</f>
        <v>CE$19</v>
      </c>
      <c r="CF1847" s="179" t="str">
        <f t="shared" si="3007"/>
        <v>CF$19</v>
      </c>
      <c r="CG1847" s="179" t="str">
        <f t="shared" si="3007"/>
        <v>CG$19</v>
      </c>
      <c r="CH1847" s="179" t="str">
        <f t="shared" si="3007"/>
        <v>CH$19</v>
      </c>
      <c r="CI1847" s="179" t="str">
        <f t="shared" si="3007"/>
        <v>CI$19</v>
      </c>
      <c r="CJ1847" s="179" t="str">
        <f t="shared" si="3007"/>
        <v>CJ$19</v>
      </c>
      <c r="CK1847" s="179" t="str">
        <f t="shared" si="3007"/>
        <v>CK$19</v>
      </c>
      <c r="CL1847" s="179" t="str">
        <f t="shared" si="3007"/>
        <v>CL$19</v>
      </c>
      <c r="CN1847" s="60"/>
      <c r="CO1847" s="179" t="str">
        <f t="shared" ref="CO1847:DL1847" si="3008">CO1835</f>
        <v>CO$19</v>
      </c>
      <c r="CP1847" s="179" t="str">
        <f t="shared" si="3008"/>
        <v>CP$19</v>
      </c>
      <c r="CQ1847" s="179" t="str">
        <f t="shared" si="3008"/>
        <v>CQ$19</v>
      </c>
      <c r="CR1847" s="179" t="str">
        <f t="shared" si="3008"/>
        <v>CR$19</v>
      </c>
      <c r="CS1847" s="179" t="str">
        <f t="shared" si="3008"/>
        <v>CS$19</v>
      </c>
      <c r="CT1847" s="179" t="str">
        <f t="shared" si="3008"/>
        <v>CT$19</v>
      </c>
      <c r="CU1847" s="179" t="str">
        <f t="shared" si="3008"/>
        <v>CU$19</v>
      </c>
      <c r="CV1847" s="179" t="str">
        <f t="shared" si="3008"/>
        <v>CV$19</v>
      </c>
      <c r="CW1847" s="179" t="str">
        <f t="shared" si="3008"/>
        <v>CW$19</v>
      </c>
      <c r="CX1847" s="179" t="str">
        <f t="shared" si="3008"/>
        <v>CX$19</v>
      </c>
      <c r="CY1847" s="179" t="str">
        <f t="shared" si="3008"/>
        <v>CY$19</v>
      </c>
      <c r="CZ1847" s="179" t="str">
        <f t="shared" si="3008"/>
        <v>CZ$19</v>
      </c>
      <c r="DA1847" s="179" t="str">
        <f t="shared" si="3008"/>
        <v>DA$19</v>
      </c>
      <c r="DB1847" s="179" t="str">
        <f t="shared" si="3008"/>
        <v>DB$19</v>
      </c>
      <c r="DC1847" s="179" t="str">
        <f t="shared" si="3008"/>
        <v>DC$19</v>
      </c>
      <c r="DD1847" s="179" t="str">
        <f t="shared" si="3008"/>
        <v>DD$19</v>
      </c>
      <c r="DE1847" s="179" t="str">
        <f t="shared" si="3008"/>
        <v>DE$19</v>
      </c>
      <c r="DF1847" s="179" t="str">
        <f t="shared" si="3008"/>
        <v>DF$19</v>
      </c>
      <c r="DG1847" s="179" t="str">
        <f t="shared" si="3008"/>
        <v>DG$19</v>
      </c>
      <c r="DH1847" s="179" t="str">
        <f t="shared" si="3008"/>
        <v>DH$19</v>
      </c>
      <c r="DI1847" s="179" t="str">
        <f t="shared" si="3008"/>
        <v>DI$19</v>
      </c>
      <c r="DJ1847" s="179" t="str">
        <f t="shared" si="3008"/>
        <v>DJ$19</v>
      </c>
      <c r="DK1847" s="179" t="str">
        <f t="shared" si="3008"/>
        <v>DK$19</v>
      </c>
      <c r="DL1847" s="179" t="str">
        <f t="shared" si="3008"/>
        <v>DL$19</v>
      </c>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A1849" s="174"/>
      <c r="E1849" s="8"/>
      <c r="G1849" s="175" t="s">
        <v>490</v>
      </c>
      <c r="H1849" s="174"/>
      <c r="I1849" s="176"/>
      <c r="J1849" s="176"/>
      <c r="K1849" s="197"/>
      <c r="L1849" s="197"/>
      <c r="M1849" s="197"/>
      <c r="N1849" s="197"/>
      <c r="O1849" s="197"/>
      <c r="P1849" s="197"/>
      <c r="R1849" s="198"/>
      <c r="S1849" s="174"/>
      <c r="T1849" s="174"/>
      <c r="U1849" s="174"/>
      <c r="V1849" s="174"/>
      <c r="W1849" s="174"/>
      <c r="X1849" s="174"/>
      <c r="Y1849" s="174"/>
      <c r="Z1849" s="174"/>
      <c r="AA1849" s="174"/>
      <c r="AB1849" s="174"/>
      <c r="AC1849" s="174"/>
      <c r="AD1849" s="174"/>
      <c r="AE1849" s="174"/>
      <c r="AF1849" s="174"/>
      <c r="AG1849" s="174"/>
      <c r="AH1849" s="174"/>
      <c r="AI1849" s="174"/>
      <c r="AJ1849" s="174"/>
      <c r="AK1849" s="174"/>
      <c r="AL1849" s="174"/>
      <c r="AM1849" s="174"/>
      <c r="AN1849" s="174"/>
      <c r="AO1849" s="174"/>
      <c r="AP1849" s="174"/>
      <c r="AQ1849" s="174"/>
      <c r="AR1849" s="174"/>
      <c r="AS1849" s="174"/>
      <c r="AT1849" s="174"/>
      <c r="AU1849" s="174"/>
      <c r="AV1849" s="174"/>
      <c r="AW1849" s="174"/>
      <c r="AX1849" s="174"/>
      <c r="AY1849" s="174"/>
      <c r="AZ1849" s="174"/>
      <c r="BA1849" s="174"/>
      <c r="BB1849" s="174"/>
      <c r="BC1849" s="174"/>
      <c r="BD1849" s="174"/>
      <c r="BE1849" s="174"/>
      <c r="BF1849" s="174"/>
      <c r="BG1849" s="174"/>
      <c r="BH1849" s="174"/>
      <c r="BI1849" s="174"/>
      <c r="BJ1849" s="174"/>
      <c r="BK1849" s="174"/>
      <c r="BL1849" s="174"/>
      <c r="BM1849" s="174"/>
      <c r="BN1849" s="174"/>
      <c r="BO1849" s="174"/>
      <c r="BP1849" s="174"/>
      <c r="BQ1849" s="174"/>
      <c r="BR1849" s="174"/>
      <c r="BS1849" s="174"/>
      <c r="BT1849" s="174"/>
      <c r="BU1849" s="174"/>
      <c r="BV1849" s="174"/>
      <c r="BW1849" s="174"/>
      <c r="BX1849" s="174"/>
      <c r="BY1849" s="174"/>
      <c r="BZ1849" s="174"/>
      <c r="CA1849" s="174"/>
      <c r="CB1849" s="174"/>
      <c r="CC1849" s="174"/>
      <c r="CD1849" s="174"/>
      <c r="CE1849" s="174"/>
      <c r="CF1849" s="174"/>
      <c r="CG1849" s="174"/>
      <c r="CH1849" s="174"/>
      <c r="CI1849" s="174"/>
      <c r="CJ1849" s="174"/>
      <c r="CK1849" s="174"/>
      <c r="CL1849" s="174"/>
      <c r="CN1849" s="176"/>
      <c r="CO1849" s="174"/>
      <c r="CP1849" s="174"/>
      <c r="CQ1849" s="174"/>
      <c r="CR1849" s="174"/>
      <c r="CS1849" s="174"/>
      <c r="CT1849" s="174"/>
      <c r="CU1849" s="174"/>
      <c r="CV1849" s="174"/>
      <c r="CW1849" s="174"/>
      <c r="CX1849" s="174"/>
      <c r="CY1849" s="174"/>
      <c r="CZ1849" s="174"/>
      <c r="DA1849" s="174"/>
      <c r="DB1849" s="174"/>
      <c r="DC1849" s="174"/>
      <c r="DD1849" s="174"/>
      <c r="DE1849" s="174"/>
      <c r="DF1849" s="174"/>
      <c r="DG1849" s="174"/>
      <c r="DH1849" s="174"/>
      <c r="DI1849" s="174"/>
      <c r="DJ1849" s="174"/>
      <c r="DK1849" s="174"/>
      <c r="DL1849" s="174"/>
    </row>
    <row r="1850" spans="1:116" x14ac:dyDescent="0.4">
      <c r="A1850" s="174"/>
      <c r="E1850" s="8"/>
      <c r="G1850" s="175" t="s">
        <v>492</v>
      </c>
      <c r="H1850" s="174"/>
      <c r="I1850" s="176"/>
      <c r="J1850" s="176"/>
      <c r="K1850" s="197"/>
      <c r="L1850" s="197"/>
      <c r="M1850" s="197"/>
      <c r="N1850" s="197"/>
      <c r="O1850" s="197"/>
      <c r="P1850" s="197"/>
      <c r="R1850" s="198"/>
      <c r="S1850" s="174"/>
      <c r="T1850" s="174"/>
      <c r="U1850" s="174"/>
      <c r="V1850" s="174"/>
      <c r="W1850" s="174"/>
      <c r="X1850" s="174"/>
      <c r="Y1850" s="174"/>
      <c r="Z1850" s="174"/>
      <c r="AA1850" s="174"/>
      <c r="AB1850" s="174"/>
      <c r="AC1850" s="174"/>
      <c r="AD1850" s="174"/>
      <c r="AE1850" s="174"/>
      <c r="AF1850" s="174"/>
      <c r="AG1850" s="174"/>
      <c r="AH1850" s="174"/>
      <c r="AI1850" s="174"/>
      <c r="AJ1850" s="174"/>
      <c r="AK1850" s="174"/>
      <c r="AL1850" s="174"/>
      <c r="AM1850" s="174"/>
      <c r="AN1850" s="174"/>
      <c r="AO1850" s="174"/>
      <c r="AP1850" s="174"/>
      <c r="AQ1850" s="174"/>
      <c r="AR1850" s="174"/>
      <c r="AS1850" s="174"/>
      <c r="AT1850" s="174"/>
      <c r="AU1850" s="174"/>
      <c r="AV1850" s="174"/>
      <c r="AW1850" s="174"/>
      <c r="AX1850" s="174"/>
      <c r="AY1850" s="174"/>
      <c r="AZ1850" s="174"/>
      <c r="BA1850" s="174"/>
      <c r="BB1850" s="174"/>
      <c r="BC1850" s="174"/>
      <c r="BD1850" s="174"/>
      <c r="BE1850" s="174"/>
      <c r="BF1850" s="174"/>
      <c r="BG1850" s="174"/>
      <c r="BH1850" s="174"/>
      <c r="BI1850" s="174"/>
      <c r="BJ1850" s="174"/>
      <c r="BK1850" s="174"/>
      <c r="BL1850" s="174"/>
      <c r="BM1850" s="174"/>
      <c r="BN1850" s="174"/>
      <c r="BO1850" s="174"/>
      <c r="BP1850" s="174"/>
      <c r="BQ1850" s="174"/>
      <c r="BR1850" s="174"/>
      <c r="BS1850" s="174"/>
      <c r="BT1850" s="174"/>
      <c r="BU1850" s="174"/>
      <c r="BV1850" s="174"/>
      <c r="BW1850" s="174"/>
      <c r="BX1850" s="174"/>
      <c r="BY1850" s="174"/>
      <c r="BZ1850" s="174"/>
      <c r="CA1850" s="174"/>
      <c r="CB1850" s="174"/>
      <c r="CC1850" s="174"/>
      <c r="CD1850" s="174"/>
      <c r="CE1850" s="174"/>
      <c r="CF1850" s="174"/>
      <c r="CG1850" s="174"/>
      <c r="CH1850" s="174"/>
      <c r="CI1850" s="174"/>
      <c r="CJ1850" s="174"/>
      <c r="CK1850" s="174"/>
      <c r="CL1850" s="174"/>
      <c r="CN1850" s="176"/>
      <c r="CO1850" s="174"/>
      <c r="CP1850" s="174"/>
      <c r="CQ1850" s="174"/>
      <c r="CR1850" s="174"/>
      <c r="CS1850" s="174"/>
      <c r="CT1850" s="174"/>
      <c r="CU1850" s="174"/>
      <c r="CV1850" s="174"/>
      <c r="CW1850" s="174"/>
      <c r="CX1850" s="174"/>
      <c r="CY1850" s="174"/>
      <c r="CZ1850" s="174"/>
      <c r="DA1850" s="174"/>
      <c r="DB1850" s="174"/>
      <c r="DC1850" s="174"/>
      <c r="DD1850" s="174"/>
      <c r="DE1850" s="174"/>
      <c r="DF1850" s="174"/>
      <c r="DG1850" s="174"/>
      <c r="DH1850" s="174"/>
      <c r="DI1850" s="174"/>
      <c r="DJ1850" s="174"/>
      <c r="DK1850" s="174"/>
      <c r="DL1850" s="174"/>
    </row>
    <row r="1851" spans="1:116" x14ac:dyDescent="0.4">
      <c r="A1851" s="174"/>
      <c r="E1851" s="8"/>
      <c r="G1851" s="175" t="s">
        <v>461</v>
      </c>
      <c r="H1851" s="174"/>
      <c r="I1851" s="176"/>
      <c r="J1851" s="176"/>
      <c r="K1851" s="197"/>
      <c r="L1851" s="197"/>
      <c r="M1851" s="197"/>
      <c r="N1851" s="197"/>
      <c r="O1851" s="197"/>
      <c r="P1851" s="197"/>
      <c r="R1851" s="198"/>
      <c r="S1851" s="199" t="str">
        <f t="shared" ref="S1851:CD1851" si="3009">S$20</f>
        <v>S$16</v>
      </c>
      <c r="T1851" s="199" t="str">
        <f t="shared" si="3009"/>
        <v>T$16</v>
      </c>
      <c r="U1851" s="199" t="str">
        <f t="shared" si="3009"/>
        <v>U$16</v>
      </c>
      <c r="V1851" s="199" t="str">
        <f t="shared" si="3009"/>
        <v>V$16</v>
      </c>
      <c r="W1851" s="199" t="str">
        <f t="shared" si="3009"/>
        <v>W$16</v>
      </c>
      <c r="X1851" s="199" t="str">
        <f t="shared" si="3009"/>
        <v>X$16</v>
      </c>
      <c r="Y1851" s="199" t="str">
        <f t="shared" si="3009"/>
        <v>Y$16</v>
      </c>
      <c r="Z1851" s="199" t="str">
        <f t="shared" si="3009"/>
        <v>Z$16</v>
      </c>
      <c r="AA1851" s="199" t="str">
        <f t="shared" si="3009"/>
        <v>AA$16</v>
      </c>
      <c r="AB1851" s="199" t="str">
        <f t="shared" si="3009"/>
        <v>AB$16</v>
      </c>
      <c r="AC1851" s="199" t="str">
        <f t="shared" si="3009"/>
        <v>AC$16</v>
      </c>
      <c r="AD1851" s="199" t="str">
        <f t="shared" si="3009"/>
        <v>AD$16</v>
      </c>
      <c r="AE1851" s="199" t="str">
        <f t="shared" si="3009"/>
        <v>AE$16</v>
      </c>
      <c r="AF1851" s="199" t="str">
        <f t="shared" si="3009"/>
        <v>AF$16</v>
      </c>
      <c r="AG1851" s="199" t="str">
        <f t="shared" si="3009"/>
        <v>AG$16</v>
      </c>
      <c r="AH1851" s="199" t="str">
        <f t="shared" si="3009"/>
        <v>AH$16</v>
      </c>
      <c r="AI1851" s="199" t="str">
        <f t="shared" si="3009"/>
        <v>AI$16</v>
      </c>
      <c r="AJ1851" s="199" t="str">
        <f t="shared" si="3009"/>
        <v>AJ$16</v>
      </c>
      <c r="AK1851" s="199" t="str">
        <f t="shared" si="3009"/>
        <v>AK$16</v>
      </c>
      <c r="AL1851" s="199" t="str">
        <f t="shared" si="3009"/>
        <v>AL$16</v>
      </c>
      <c r="AM1851" s="199" t="str">
        <f t="shared" si="3009"/>
        <v>AM$16</v>
      </c>
      <c r="AN1851" s="199" t="str">
        <f t="shared" si="3009"/>
        <v>AN$16</v>
      </c>
      <c r="AO1851" s="199" t="str">
        <f t="shared" si="3009"/>
        <v>AO$16</v>
      </c>
      <c r="AP1851" s="199" t="str">
        <f t="shared" si="3009"/>
        <v>AP$16</v>
      </c>
      <c r="AQ1851" s="199" t="str">
        <f t="shared" si="3009"/>
        <v>AQ$16</v>
      </c>
      <c r="AR1851" s="199" t="str">
        <f t="shared" si="3009"/>
        <v>AR$16</v>
      </c>
      <c r="AS1851" s="199" t="str">
        <f t="shared" si="3009"/>
        <v>AS$16</v>
      </c>
      <c r="AT1851" s="199" t="str">
        <f t="shared" si="3009"/>
        <v>AT$16</v>
      </c>
      <c r="AU1851" s="199" t="str">
        <f t="shared" si="3009"/>
        <v>AU$16</v>
      </c>
      <c r="AV1851" s="199" t="str">
        <f t="shared" si="3009"/>
        <v>AV$16</v>
      </c>
      <c r="AW1851" s="199" t="str">
        <f t="shared" si="3009"/>
        <v>AW$16</v>
      </c>
      <c r="AX1851" s="199" t="str">
        <f t="shared" si="3009"/>
        <v>AX$16</v>
      </c>
      <c r="AY1851" s="199" t="str">
        <f t="shared" si="3009"/>
        <v>AY$16</v>
      </c>
      <c r="AZ1851" s="199" t="str">
        <f t="shared" si="3009"/>
        <v>AZ$16</v>
      </c>
      <c r="BA1851" s="199" t="str">
        <f t="shared" si="3009"/>
        <v>BA$16</v>
      </c>
      <c r="BB1851" s="199" t="str">
        <f t="shared" si="3009"/>
        <v>BB$16</v>
      </c>
      <c r="BC1851" s="199" t="str">
        <f t="shared" si="3009"/>
        <v>BC$16</v>
      </c>
      <c r="BD1851" s="199" t="str">
        <f t="shared" si="3009"/>
        <v>BD$16</v>
      </c>
      <c r="BE1851" s="199" t="str">
        <f t="shared" si="3009"/>
        <v>BE$16</v>
      </c>
      <c r="BF1851" s="199" t="str">
        <f t="shared" si="3009"/>
        <v>BF$16</v>
      </c>
      <c r="BG1851" s="199" t="str">
        <f t="shared" si="3009"/>
        <v>BG$16</v>
      </c>
      <c r="BH1851" s="199" t="str">
        <f t="shared" si="3009"/>
        <v>BH$16</v>
      </c>
      <c r="BI1851" s="199" t="str">
        <f t="shared" si="3009"/>
        <v>BI$16</v>
      </c>
      <c r="BJ1851" s="199" t="str">
        <f t="shared" si="3009"/>
        <v>BJ$16</v>
      </c>
      <c r="BK1851" s="199" t="str">
        <f t="shared" si="3009"/>
        <v>BK$16</v>
      </c>
      <c r="BL1851" s="199" t="str">
        <f t="shared" si="3009"/>
        <v>BL$16</v>
      </c>
      <c r="BM1851" s="199" t="str">
        <f t="shared" si="3009"/>
        <v>BM$16</v>
      </c>
      <c r="BN1851" s="199" t="str">
        <f t="shared" si="3009"/>
        <v>BN$16</v>
      </c>
      <c r="BO1851" s="199" t="str">
        <f t="shared" si="3009"/>
        <v>BO$16</v>
      </c>
      <c r="BP1851" s="199" t="str">
        <f t="shared" si="3009"/>
        <v>BP$16</v>
      </c>
      <c r="BQ1851" s="199" t="str">
        <f t="shared" si="3009"/>
        <v>BQ$16</v>
      </c>
      <c r="BR1851" s="199" t="str">
        <f t="shared" si="3009"/>
        <v>BR$16</v>
      </c>
      <c r="BS1851" s="199" t="str">
        <f t="shared" si="3009"/>
        <v>BS$16</v>
      </c>
      <c r="BT1851" s="199" t="str">
        <f t="shared" si="3009"/>
        <v>BT$16</v>
      </c>
      <c r="BU1851" s="199" t="str">
        <f t="shared" si="3009"/>
        <v>BU$16</v>
      </c>
      <c r="BV1851" s="199" t="str">
        <f t="shared" si="3009"/>
        <v>BV$16</v>
      </c>
      <c r="BW1851" s="199" t="str">
        <f t="shared" si="3009"/>
        <v>BW$16</v>
      </c>
      <c r="BX1851" s="199" t="str">
        <f t="shared" si="3009"/>
        <v>BX$16</v>
      </c>
      <c r="BY1851" s="199" t="str">
        <f t="shared" si="3009"/>
        <v>BY$16</v>
      </c>
      <c r="BZ1851" s="199" t="str">
        <f t="shared" si="3009"/>
        <v>BZ$16</v>
      </c>
      <c r="CA1851" s="199" t="str">
        <f t="shared" si="3009"/>
        <v>CA$16</v>
      </c>
      <c r="CB1851" s="199" t="str">
        <f t="shared" si="3009"/>
        <v>CB$16</v>
      </c>
      <c r="CC1851" s="199" t="str">
        <f t="shared" si="3009"/>
        <v>CC$16</v>
      </c>
      <c r="CD1851" s="199" t="str">
        <f t="shared" si="3009"/>
        <v>CD$16</v>
      </c>
      <c r="CE1851" s="199" t="str">
        <f t="shared" ref="CE1851:CL1851" si="3010">CE$20</f>
        <v>CE$16</v>
      </c>
      <c r="CF1851" s="199" t="str">
        <f t="shared" si="3010"/>
        <v>CF$16</v>
      </c>
      <c r="CG1851" s="199" t="str">
        <f t="shared" si="3010"/>
        <v>CG$16</v>
      </c>
      <c r="CH1851" s="199" t="str">
        <f t="shared" si="3010"/>
        <v>CH$16</v>
      </c>
      <c r="CI1851" s="199" t="str">
        <f t="shared" si="3010"/>
        <v>CI$16</v>
      </c>
      <c r="CJ1851" s="199" t="str">
        <f t="shared" si="3010"/>
        <v>CJ$16</v>
      </c>
      <c r="CK1851" s="199" t="str">
        <f t="shared" si="3010"/>
        <v>CK$16</v>
      </c>
      <c r="CL1851" s="199" t="str">
        <f t="shared" si="3010"/>
        <v>CL$16</v>
      </c>
      <c r="CN1851" s="176"/>
      <c r="CO1851" s="199" t="str">
        <f t="shared" ref="CO1851:DL1851" si="3011">CO$20</f>
        <v>CO$16</v>
      </c>
      <c r="CP1851" s="199" t="str">
        <f t="shared" si="3011"/>
        <v>CP$16</v>
      </c>
      <c r="CQ1851" s="199" t="str">
        <f t="shared" si="3011"/>
        <v>CQ$16</v>
      </c>
      <c r="CR1851" s="199" t="str">
        <f t="shared" si="3011"/>
        <v>CR$16</v>
      </c>
      <c r="CS1851" s="199" t="str">
        <f t="shared" si="3011"/>
        <v>CS$16</v>
      </c>
      <c r="CT1851" s="199" t="str">
        <f t="shared" si="3011"/>
        <v>CT$16</v>
      </c>
      <c r="CU1851" s="199" t="str">
        <f t="shared" si="3011"/>
        <v>CU$16</v>
      </c>
      <c r="CV1851" s="199" t="str">
        <f t="shared" si="3011"/>
        <v>CV$16</v>
      </c>
      <c r="CW1851" s="199" t="str">
        <f t="shared" si="3011"/>
        <v>CW$16</v>
      </c>
      <c r="CX1851" s="199" t="str">
        <f t="shared" si="3011"/>
        <v>CX$16</v>
      </c>
      <c r="CY1851" s="199" t="str">
        <f t="shared" si="3011"/>
        <v>CY$16</v>
      </c>
      <c r="CZ1851" s="199" t="str">
        <f t="shared" si="3011"/>
        <v>CZ$16</v>
      </c>
      <c r="DA1851" s="199" t="str">
        <f t="shared" si="3011"/>
        <v>DA$16</v>
      </c>
      <c r="DB1851" s="199" t="str">
        <f t="shared" si="3011"/>
        <v>DB$16</v>
      </c>
      <c r="DC1851" s="199" t="str">
        <f t="shared" si="3011"/>
        <v>DC$16</v>
      </c>
      <c r="DD1851" s="199" t="str">
        <f t="shared" si="3011"/>
        <v>DD$16</v>
      </c>
      <c r="DE1851" s="199" t="str">
        <f t="shared" si="3011"/>
        <v>DE$16</v>
      </c>
      <c r="DF1851" s="199" t="str">
        <f t="shared" si="3011"/>
        <v>DF$16</v>
      </c>
      <c r="DG1851" s="199" t="str">
        <f t="shared" si="3011"/>
        <v>DG$16</v>
      </c>
      <c r="DH1851" s="199" t="str">
        <f t="shared" si="3011"/>
        <v>DH$16</v>
      </c>
      <c r="DI1851" s="199" t="str">
        <f t="shared" si="3011"/>
        <v>DI$16</v>
      </c>
      <c r="DJ1851" s="199" t="str">
        <f t="shared" si="3011"/>
        <v>DJ$16</v>
      </c>
      <c r="DK1851" s="199" t="str">
        <f t="shared" si="3011"/>
        <v>DK$16</v>
      </c>
      <c r="DL1851" s="199" t="str">
        <f t="shared" si="3011"/>
        <v>DL$16</v>
      </c>
    </row>
    <row r="1852" spans="1:116" x14ac:dyDescent="0.4">
      <c r="A1852" s="174"/>
      <c r="E1852" s="8"/>
      <c r="G1852" s="175" t="s">
        <v>462</v>
      </c>
      <c r="H1852" s="200"/>
      <c r="I1852" s="201"/>
      <c r="J1852" s="201"/>
      <c r="K1852" s="202"/>
      <c r="L1852" s="202"/>
      <c r="M1852" s="202"/>
      <c r="N1852" s="202"/>
      <c r="O1852" s="202"/>
      <c r="P1852" s="202"/>
      <c r="R1852" s="202"/>
      <c r="S1852" s="199" t="str">
        <f t="shared" ref="S1852:CD1852" si="3012">S$21</f>
        <v>S$17</v>
      </c>
      <c r="T1852" s="199" t="str">
        <f t="shared" si="3012"/>
        <v>T$17</v>
      </c>
      <c r="U1852" s="199" t="str">
        <f t="shared" si="3012"/>
        <v>U$17</v>
      </c>
      <c r="V1852" s="199" t="str">
        <f t="shared" si="3012"/>
        <v>V$17</v>
      </c>
      <c r="W1852" s="199" t="str">
        <f t="shared" si="3012"/>
        <v>W$17</v>
      </c>
      <c r="X1852" s="199" t="str">
        <f t="shared" si="3012"/>
        <v>X$17</v>
      </c>
      <c r="Y1852" s="199" t="str">
        <f t="shared" si="3012"/>
        <v>Y$17</v>
      </c>
      <c r="Z1852" s="199" t="str">
        <f t="shared" si="3012"/>
        <v>Z$17</v>
      </c>
      <c r="AA1852" s="199" t="str">
        <f t="shared" si="3012"/>
        <v>AA$17</v>
      </c>
      <c r="AB1852" s="199" t="str">
        <f t="shared" si="3012"/>
        <v>AB$17</v>
      </c>
      <c r="AC1852" s="199" t="str">
        <f t="shared" si="3012"/>
        <v>AC$17</v>
      </c>
      <c r="AD1852" s="199" t="str">
        <f t="shared" si="3012"/>
        <v>AD$17</v>
      </c>
      <c r="AE1852" s="199" t="str">
        <f t="shared" si="3012"/>
        <v>AE$17</v>
      </c>
      <c r="AF1852" s="199" t="str">
        <f t="shared" si="3012"/>
        <v>AF$17</v>
      </c>
      <c r="AG1852" s="199" t="str">
        <f t="shared" si="3012"/>
        <v>AG$17</v>
      </c>
      <c r="AH1852" s="199" t="str">
        <f t="shared" si="3012"/>
        <v>AH$17</v>
      </c>
      <c r="AI1852" s="199" t="str">
        <f t="shared" si="3012"/>
        <v>AI$17</v>
      </c>
      <c r="AJ1852" s="199" t="str">
        <f t="shared" si="3012"/>
        <v>AJ$17</v>
      </c>
      <c r="AK1852" s="199" t="str">
        <f t="shared" si="3012"/>
        <v>AK$17</v>
      </c>
      <c r="AL1852" s="199" t="str">
        <f t="shared" si="3012"/>
        <v>AL$17</v>
      </c>
      <c r="AM1852" s="199" t="str">
        <f t="shared" si="3012"/>
        <v>AM$17</v>
      </c>
      <c r="AN1852" s="199" t="str">
        <f t="shared" si="3012"/>
        <v>AN$17</v>
      </c>
      <c r="AO1852" s="199" t="str">
        <f t="shared" si="3012"/>
        <v>AO$17</v>
      </c>
      <c r="AP1852" s="199" t="str">
        <f t="shared" si="3012"/>
        <v>AP$17</v>
      </c>
      <c r="AQ1852" s="199" t="str">
        <f t="shared" si="3012"/>
        <v>AQ$17</v>
      </c>
      <c r="AR1852" s="199" t="str">
        <f t="shared" si="3012"/>
        <v>AR$17</v>
      </c>
      <c r="AS1852" s="199" t="str">
        <f t="shared" si="3012"/>
        <v>AS$17</v>
      </c>
      <c r="AT1852" s="199" t="str">
        <f t="shared" si="3012"/>
        <v>AT$17</v>
      </c>
      <c r="AU1852" s="199" t="str">
        <f t="shared" si="3012"/>
        <v>AU$17</v>
      </c>
      <c r="AV1852" s="199" t="str">
        <f t="shared" si="3012"/>
        <v>AV$17</v>
      </c>
      <c r="AW1852" s="199" t="str">
        <f t="shared" si="3012"/>
        <v>AW$17</v>
      </c>
      <c r="AX1852" s="199" t="str">
        <f t="shared" si="3012"/>
        <v>AX$17</v>
      </c>
      <c r="AY1852" s="199" t="str">
        <f t="shared" si="3012"/>
        <v>AY$17</v>
      </c>
      <c r="AZ1852" s="199" t="str">
        <f t="shared" si="3012"/>
        <v>AZ$17</v>
      </c>
      <c r="BA1852" s="199" t="str">
        <f t="shared" si="3012"/>
        <v>BA$17</v>
      </c>
      <c r="BB1852" s="199" t="str">
        <f t="shared" si="3012"/>
        <v>BB$17</v>
      </c>
      <c r="BC1852" s="199" t="str">
        <f t="shared" si="3012"/>
        <v>BC$17</v>
      </c>
      <c r="BD1852" s="199" t="str">
        <f t="shared" si="3012"/>
        <v>BD$17</v>
      </c>
      <c r="BE1852" s="199" t="str">
        <f t="shared" si="3012"/>
        <v>BE$17</v>
      </c>
      <c r="BF1852" s="199" t="str">
        <f t="shared" si="3012"/>
        <v>BF$17</v>
      </c>
      <c r="BG1852" s="199" t="str">
        <f t="shared" si="3012"/>
        <v>BG$17</v>
      </c>
      <c r="BH1852" s="199" t="str">
        <f t="shared" si="3012"/>
        <v>BH$17</v>
      </c>
      <c r="BI1852" s="199" t="str">
        <f t="shared" si="3012"/>
        <v>BI$17</v>
      </c>
      <c r="BJ1852" s="199" t="str">
        <f t="shared" si="3012"/>
        <v>BJ$17</v>
      </c>
      <c r="BK1852" s="199" t="str">
        <f t="shared" si="3012"/>
        <v>BK$17</v>
      </c>
      <c r="BL1852" s="199" t="str">
        <f t="shared" si="3012"/>
        <v>BL$17</v>
      </c>
      <c r="BM1852" s="199" t="str">
        <f t="shared" si="3012"/>
        <v>BM$17</v>
      </c>
      <c r="BN1852" s="199" t="str">
        <f t="shared" si="3012"/>
        <v>BN$17</v>
      </c>
      <c r="BO1852" s="199" t="str">
        <f t="shared" si="3012"/>
        <v>BO$17</v>
      </c>
      <c r="BP1852" s="199" t="str">
        <f t="shared" si="3012"/>
        <v>BP$17</v>
      </c>
      <c r="BQ1852" s="199" t="str">
        <f t="shared" si="3012"/>
        <v>BQ$17</v>
      </c>
      <c r="BR1852" s="199" t="str">
        <f t="shared" si="3012"/>
        <v>BR$17</v>
      </c>
      <c r="BS1852" s="199" t="str">
        <f t="shared" si="3012"/>
        <v>BS$17</v>
      </c>
      <c r="BT1852" s="199" t="str">
        <f t="shared" si="3012"/>
        <v>BT$17</v>
      </c>
      <c r="BU1852" s="199" t="str">
        <f t="shared" si="3012"/>
        <v>BU$17</v>
      </c>
      <c r="BV1852" s="199" t="str">
        <f t="shared" si="3012"/>
        <v>BV$17</v>
      </c>
      <c r="BW1852" s="199" t="str">
        <f t="shared" si="3012"/>
        <v>BW$17</v>
      </c>
      <c r="BX1852" s="199" t="str">
        <f t="shared" si="3012"/>
        <v>BX$17</v>
      </c>
      <c r="BY1852" s="199" t="str">
        <f t="shared" si="3012"/>
        <v>BY$17</v>
      </c>
      <c r="BZ1852" s="199" t="str">
        <f t="shared" si="3012"/>
        <v>BZ$17</v>
      </c>
      <c r="CA1852" s="199" t="str">
        <f t="shared" si="3012"/>
        <v>CA$17</v>
      </c>
      <c r="CB1852" s="199" t="str">
        <f t="shared" si="3012"/>
        <v>CB$17</v>
      </c>
      <c r="CC1852" s="199" t="str">
        <f t="shared" si="3012"/>
        <v>CC$17</v>
      </c>
      <c r="CD1852" s="199" t="str">
        <f t="shared" si="3012"/>
        <v>CD$17</v>
      </c>
      <c r="CE1852" s="199" t="str">
        <f t="shared" ref="CE1852:CL1852" si="3013">CE$21</f>
        <v>CE$17</v>
      </c>
      <c r="CF1852" s="199" t="str">
        <f t="shared" si="3013"/>
        <v>CF$17</v>
      </c>
      <c r="CG1852" s="199" t="str">
        <f t="shared" si="3013"/>
        <v>CG$17</v>
      </c>
      <c r="CH1852" s="199" t="str">
        <f t="shared" si="3013"/>
        <v>CH$17</v>
      </c>
      <c r="CI1852" s="199" t="str">
        <f t="shared" si="3013"/>
        <v>CI$17</v>
      </c>
      <c r="CJ1852" s="199" t="str">
        <f t="shared" si="3013"/>
        <v>CJ$17</v>
      </c>
      <c r="CK1852" s="199" t="str">
        <f t="shared" si="3013"/>
        <v>CK$17</v>
      </c>
      <c r="CL1852" s="199" t="str">
        <f t="shared" si="3013"/>
        <v>CL$17</v>
      </c>
      <c r="CN1852" s="201"/>
      <c r="CO1852" s="199" t="str">
        <f t="shared" ref="CO1852:DL1852" si="3014">CO$21</f>
        <v>CO$17</v>
      </c>
      <c r="CP1852" s="199" t="str">
        <f t="shared" si="3014"/>
        <v>CP$17</v>
      </c>
      <c r="CQ1852" s="199" t="str">
        <f t="shared" si="3014"/>
        <v>CQ$17</v>
      </c>
      <c r="CR1852" s="199" t="str">
        <f t="shared" si="3014"/>
        <v>CR$17</v>
      </c>
      <c r="CS1852" s="199" t="str">
        <f t="shared" si="3014"/>
        <v>CS$17</v>
      </c>
      <c r="CT1852" s="199" t="str">
        <f t="shared" si="3014"/>
        <v>CT$17</v>
      </c>
      <c r="CU1852" s="199" t="str">
        <f t="shared" si="3014"/>
        <v>CU$17</v>
      </c>
      <c r="CV1852" s="199" t="str">
        <f t="shared" si="3014"/>
        <v>CV$17</v>
      </c>
      <c r="CW1852" s="199" t="str">
        <f t="shared" si="3014"/>
        <v>CW$17</v>
      </c>
      <c r="CX1852" s="199" t="str">
        <f t="shared" si="3014"/>
        <v>CX$17</v>
      </c>
      <c r="CY1852" s="199" t="str">
        <f t="shared" si="3014"/>
        <v>CY$17</v>
      </c>
      <c r="CZ1852" s="199" t="str">
        <f t="shared" si="3014"/>
        <v>CZ$17</v>
      </c>
      <c r="DA1852" s="199" t="str">
        <f t="shared" si="3014"/>
        <v>DA$17</v>
      </c>
      <c r="DB1852" s="199" t="str">
        <f t="shared" si="3014"/>
        <v>DB$17</v>
      </c>
      <c r="DC1852" s="199" t="str">
        <f t="shared" si="3014"/>
        <v>DC$17</v>
      </c>
      <c r="DD1852" s="199" t="str">
        <f t="shared" si="3014"/>
        <v>DD$17</v>
      </c>
      <c r="DE1852" s="199" t="str">
        <f t="shared" si="3014"/>
        <v>DE$17</v>
      </c>
      <c r="DF1852" s="199" t="str">
        <f t="shared" si="3014"/>
        <v>DF$17</v>
      </c>
      <c r="DG1852" s="199" t="str">
        <f t="shared" si="3014"/>
        <v>DG$17</v>
      </c>
      <c r="DH1852" s="199" t="str">
        <f t="shared" si="3014"/>
        <v>DH$17</v>
      </c>
      <c r="DI1852" s="199" t="str">
        <f t="shared" si="3014"/>
        <v>DI$17</v>
      </c>
      <c r="DJ1852" s="199" t="str">
        <f t="shared" si="3014"/>
        <v>DJ$17</v>
      </c>
      <c r="DK1852" s="199" t="str">
        <f t="shared" si="3014"/>
        <v>DK$17</v>
      </c>
      <c r="DL1852" s="199" t="str">
        <f t="shared" si="3014"/>
        <v>DL$17</v>
      </c>
    </row>
    <row r="1853" spans="1:116" x14ac:dyDescent="0.4">
      <c r="A1853" s="174"/>
      <c r="E1853" s="8"/>
      <c r="G1853" s="175" t="s">
        <v>491</v>
      </c>
      <c r="H1853" s="200"/>
      <c r="I1853" s="201"/>
      <c r="J1853" s="201"/>
      <c r="K1853" s="202"/>
      <c r="L1853" s="202"/>
      <c r="M1853" s="202"/>
      <c r="N1853" s="202"/>
      <c r="O1853" s="202"/>
      <c r="P1853" s="202"/>
      <c r="R1853" s="202"/>
      <c r="S1853" s="190"/>
      <c r="T1853" s="190"/>
      <c r="U1853" s="190"/>
      <c r="V1853" s="190"/>
      <c r="W1853" s="190"/>
      <c r="X1853" s="190"/>
      <c r="Y1853" s="190"/>
      <c r="Z1853" s="190"/>
      <c r="AA1853" s="190"/>
      <c r="AB1853" s="190"/>
      <c r="AC1853" s="190"/>
      <c r="AD1853" s="190"/>
      <c r="AE1853" s="190"/>
      <c r="AF1853" s="190"/>
      <c r="AG1853" s="190"/>
      <c r="AH1853" s="190"/>
      <c r="AI1853" s="190"/>
      <c r="AJ1853" s="190"/>
      <c r="AK1853" s="190"/>
      <c r="AL1853" s="190"/>
      <c r="AM1853" s="190"/>
      <c r="AN1853" s="190"/>
      <c r="AO1853" s="190"/>
      <c r="AP1853" s="190"/>
      <c r="AQ1853" s="190"/>
      <c r="AR1853" s="190"/>
      <c r="AS1853" s="190"/>
      <c r="AT1853" s="190"/>
      <c r="AU1853" s="190"/>
      <c r="AV1853" s="190"/>
      <c r="AW1853" s="190"/>
      <c r="AX1853" s="190"/>
      <c r="AY1853" s="190"/>
      <c r="AZ1853" s="190"/>
      <c r="BA1853" s="190"/>
      <c r="BB1853" s="190"/>
      <c r="BC1853" s="190"/>
      <c r="BD1853" s="190"/>
      <c r="BE1853" s="190"/>
      <c r="BF1853" s="190"/>
      <c r="BG1853" s="190"/>
      <c r="BH1853" s="190"/>
      <c r="BI1853" s="190"/>
      <c r="BJ1853" s="190"/>
      <c r="BK1853" s="190"/>
      <c r="BL1853" s="190"/>
      <c r="BM1853" s="190"/>
      <c r="BN1853" s="190"/>
      <c r="BO1853" s="190"/>
      <c r="BP1853" s="190"/>
      <c r="BQ1853" s="190"/>
      <c r="BR1853" s="190"/>
      <c r="BS1853" s="190"/>
      <c r="BT1853" s="190"/>
      <c r="BU1853" s="190"/>
      <c r="BV1853" s="190"/>
      <c r="BW1853" s="190"/>
      <c r="BX1853" s="190"/>
      <c r="BY1853" s="190"/>
      <c r="BZ1853" s="190"/>
      <c r="CA1853" s="190"/>
      <c r="CB1853" s="190"/>
      <c r="CC1853" s="190"/>
      <c r="CD1853" s="190"/>
      <c r="CE1853" s="190"/>
      <c r="CF1853" s="190"/>
      <c r="CG1853" s="190"/>
      <c r="CH1853" s="190"/>
      <c r="CI1853" s="190"/>
      <c r="CJ1853" s="190"/>
      <c r="CK1853" s="190"/>
      <c r="CL1853" s="190"/>
      <c r="CN1853" s="201"/>
      <c r="CO1853" s="190"/>
      <c r="CP1853" s="190"/>
      <c r="CQ1853" s="190"/>
      <c r="CR1853" s="190"/>
      <c r="CS1853" s="190"/>
      <c r="CT1853" s="190"/>
      <c r="CU1853" s="190"/>
      <c r="CV1853" s="190"/>
      <c r="CW1853" s="190"/>
      <c r="CX1853" s="190"/>
      <c r="CY1853" s="190"/>
      <c r="CZ1853" s="190"/>
      <c r="DA1853" s="190"/>
      <c r="DB1853" s="190"/>
      <c r="DC1853" s="190"/>
      <c r="DD1853" s="190"/>
      <c r="DE1853" s="190"/>
      <c r="DF1853" s="190"/>
      <c r="DG1853" s="190"/>
      <c r="DH1853" s="190"/>
      <c r="DI1853" s="190"/>
      <c r="DJ1853" s="190"/>
      <c r="DK1853" s="190"/>
      <c r="DL1853" s="190"/>
    </row>
    <row r="1854" spans="1:116" x14ac:dyDescent="0.4">
      <c r="A1854" s="174"/>
      <c r="E1854" s="8"/>
      <c r="G1854" s="175" t="s">
        <v>505</v>
      </c>
      <c r="H1854" s="200"/>
      <c r="I1854" s="201"/>
      <c r="J1854" s="201"/>
      <c r="K1854" s="202"/>
      <c r="L1854" s="202"/>
      <c r="M1854" s="202"/>
      <c r="N1854" s="202"/>
      <c r="O1854" s="202"/>
      <c r="P1854" s="202"/>
      <c r="R1854" s="202"/>
      <c r="S1854" s="190"/>
      <c r="T1854" s="190"/>
      <c r="U1854" s="190"/>
      <c r="V1854" s="190"/>
      <c r="W1854" s="190"/>
      <c r="X1854" s="190"/>
      <c r="Y1854" s="190"/>
      <c r="Z1854" s="190"/>
      <c r="AA1854" s="190"/>
      <c r="AB1854" s="190"/>
      <c r="AC1854" s="190"/>
      <c r="AD1854" s="190"/>
      <c r="AE1854" s="190"/>
      <c r="AF1854" s="190"/>
      <c r="AG1854" s="190"/>
      <c r="AH1854" s="190"/>
      <c r="AI1854" s="190"/>
      <c r="AJ1854" s="190"/>
      <c r="AK1854" s="190"/>
      <c r="AL1854" s="190"/>
      <c r="AM1854" s="190"/>
      <c r="AN1854" s="190"/>
      <c r="AO1854" s="190"/>
      <c r="AP1854" s="190"/>
      <c r="AQ1854" s="190"/>
      <c r="AR1854" s="190"/>
      <c r="AS1854" s="190"/>
      <c r="AT1854" s="190"/>
      <c r="AU1854" s="190"/>
      <c r="AV1854" s="190"/>
      <c r="AW1854" s="190"/>
      <c r="AX1854" s="190"/>
      <c r="AY1854" s="190"/>
      <c r="AZ1854" s="190"/>
      <c r="BA1854" s="190"/>
      <c r="BB1854" s="190"/>
      <c r="BC1854" s="190"/>
      <c r="BD1854" s="190"/>
      <c r="BE1854" s="190"/>
      <c r="BF1854" s="190"/>
      <c r="BG1854" s="190"/>
      <c r="BH1854" s="190"/>
      <c r="BI1854" s="190"/>
      <c r="BJ1854" s="190"/>
      <c r="BK1854" s="190"/>
      <c r="BL1854" s="190"/>
      <c r="BM1854" s="190"/>
      <c r="BN1854" s="190"/>
      <c r="BO1854" s="190"/>
      <c r="BP1854" s="190"/>
      <c r="BQ1854" s="190"/>
      <c r="BR1854" s="190"/>
      <c r="BS1854" s="190"/>
      <c r="BT1854" s="190"/>
      <c r="BU1854" s="190"/>
      <c r="BV1854" s="190"/>
      <c r="BW1854" s="190"/>
      <c r="BX1854" s="190"/>
      <c r="BY1854" s="190"/>
      <c r="BZ1854" s="190"/>
      <c r="CA1854" s="190"/>
      <c r="CB1854" s="190"/>
      <c r="CC1854" s="190"/>
      <c r="CD1854" s="190"/>
      <c r="CE1854" s="190"/>
      <c r="CF1854" s="190"/>
      <c r="CG1854" s="190"/>
      <c r="CH1854" s="190"/>
      <c r="CI1854" s="190"/>
      <c r="CJ1854" s="190"/>
      <c r="CK1854" s="190"/>
      <c r="CL1854" s="190"/>
      <c r="CN1854" s="201"/>
      <c r="CO1854" s="190"/>
      <c r="CP1854" s="190"/>
      <c r="CQ1854" s="190"/>
      <c r="CR1854" s="190"/>
      <c r="CS1854" s="190"/>
      <c r="CT1854" s="190"/>
      <c r="CU1854" s="190"/>
      <c r="CV1854" s="190"/>
      <c r="CW1854" s="190"/>
      <c r="CX1854" s="190"/>
      <c r="CY1854" s="190"/>
      <c r="CZ1854" s="190"/>
      <c r="DA1854" s="190"/>
      <c r="DB1854" s="190"/>
      <c r="DC1854" s="190"/>
      <c r="DD1854" s="190"/>
      <c r="DE1854" s="190"/>
      <c r="DF1854" s="190"/>
      <c r="DG1854" s="190"/>
      <c r="DH1854" s="190"/>
      <c r="DI1854" s="190"/>
      <c r="DJ1854" s="190"/>
      <c r="DK1854" s="190"/>
      <c r="DL1854" s="190"/>
    </row>
    <row r="1855" spans="1:116" x14ac:dyDescent="0.4">
      <c r="A1855" s="174"/>
      <c r="E1855" s="8"/>
      <c r="G1855" s="175" t="s">
        <v>463</v>
      </c>
      <c r="H1855" s="200"/>
      <c r="I1855" s="201"/>
      <c r="J1855" s="201"/>
      <c r="K1855" s="202"/>
      <c r="L1855" s="202"/>
      <c r="M1855" s="202"/>
      <c r="N1855" s="202"/>
      <c r="O1855" s="202"/>
      <c r="P1855" s="202"/>
      <c r="R1855" s="202"/>
      <c r="S1855" s="190" t="str">
        <f t="shared" ref="S1855:CD1855" si="3015">S$22</f>
        <v>S$18</v>
      </c>
      <c r="T1855" s="190" t="str">
        <f t="shared" si="3015"/>
        <v>T$18</v>
      </c>
      <c r="U1855" s="190" t="str">
        <f t="shared" si="3015"/>
        <v>U$18</v>
      </c>
      <c r="V1855" s="190" t="str">
        <f t="shared" si="3015"/>
        <v>V$18</v>
      </c>
      <c r="W1855" s="190" t="str">
        <f t="shared" si="3015"/>
        <v>W$18</v>
      </c>
      <c r="X1855" s="190" t="str">
        <f t="shared" si="3015"/>
        <v>X$18</v>
      </c>
      <c r="Y1855" s="190" t="str">
        <f t="shared" si="3015"/>
        <v>Y$18</v>
      </c>
      <c r="Z1855" s="190" t="str">
        <f t="shared" si="3015"/>
        <v>Z$18</v>
      </c>
      <c r="AA1855" s="190" t="str">
        <f t="shared" si="3015"/>
        <v>AA$18</v>
      </c>
      <c r="AB1855" s="190" t="str">
        <f t="shared" si="3015"/>
        <v>AB$18</v>
      </c>
      <c r="AC1855" s="190" t="str">
        <f t="shared" si="3015"/>
        <v>AC$18</v>
      </c>
      <c r="AD1855" s="190" t="str">
        <f t="shared" si="3015"/>
        <v>AD$18</v>
      </c>
      <c r="AE1855" s="190" t="str">
        <f t="shared" si="3015"/>
        <v>AE$18</v>
      </c>
      <c r="AF1855" s="190" t="str">
        <f t="shared" si="3015"/>
        <v>AF$18</v>
      </c>
      <c r="AG1855" s="190" t="str">
        <f t="shared" si="3015"/>
        <v>AG$18</v>
      </c>
      <c r="AH1855" s="190" t="str">
        <f t="shared" si="3015"/>
        <v>AH$18</v>
      </c>
      <c r="AI1855" s="190" t="str">
        <f t="shared" si="3015"/>
        <v>AI$18</v>
      </c>
      <c r="AJ1855" s="190" t="str">
        <f t="shared" si="3015"/>
        <v>AJ$18</v>
      </c>
      <c r="AK1855" s="190" t="str">
        <f t="shared" si="3015"/>
        <v>AK$18</v>
      </c>
      <c r="AL1855" s="190" t="str">
        <f t="shared" si="3015"/>
        <v>AL$18</v>
      </c>
      <c r="AM1855" s="190" t="str">
        <f t="shared" si="3015"/>
        <v>AM$18</v>
      </c>
      <c r="AN1855" s="190" t="str">
        <f t="shared" si="3015"/>
        <v>AN$18</v>
      </c>
      <c r="AO1855" s="190" t="str">
        <f t="shared" si="3015"/>
        <v>AO$18</v>
      </c>
      <c r="AP1855" s="190" t="str">
        <f t="shared" si="3015"/>
        <v>AP$18</v>
      </c>
      <c r="AQ1855" s="190" t="str">
        <f t="shared" si="3015"/>
        <v>AQ$18</v>
      </c>
      <c r="AR1855" s="190" t="str">
        <f t="shared" si="3015"/>
        <v>AR$18</v>
      </c>
      <c r="AS1855" s="190" t="str">
        <f t="shared" si="3015"/>
        <v>AS$18</v>
      </c>
      <c r="AT1855" s="190" t="str">
        <f t="shared" si="3015"/>
        <v>AT$18</v>
      </c>
      <c r="AU1855" s="190" t="str">
        <f t="shared" si="3015"/>
        <v>AU$18</v>
      </c>
      <c r="AV1855" s="190" t="str">
        <f t="shared" si="3015"/>
        <v>AV$18</v>
      </c>
      <c r="AW1855" s="190" t="str">
        <f t="shared" si="3015"/>
        <v>AW$18</v>
      </c>
      <c r="AX1855" s="190" t="str">
        <f t="shared" si="3015"/>
        <v>AX$18</v>
      </c>
      <c r="AY1855" s="190" t="str">
        <f t="shared" si="3015"/>
        <v>AY$18</v>
      </c>
      <c r="AZ1855" s="190" t="str">
        <f t="shared" si="3015"/>
        <v>AZ$18</v>
      </c>
      <c r="BA1855" s="190" t="str">
        <f t="shared" si="3015"/>
        <v>BA$18</v>
      </c>
      <c r="BB1855" s="190" t="str">
        <f t="shared" si="3015"/>
        <v>BB$18</v>
      </c>
      <c r="BC1855" s="190" t="str">
        <f t="shared" si="3015"/>
        <v>BC$18</v>
      </c>
      <c r="BD1855" s="190" t="str">
        <f t="shared" si="3015"/>
        <v>BD$18</v>
      </c>
      <c r="BE1855" s="190" t="str">
        <f t="shared" si="3015"/>
        <v>BE$18</v>
      </c>
      <c r="BF1855" s="190" t="str">
        <f t="shared" si="3015"/>
        <v>BF$18</v>
      </c>
      <c r="BG1855" s="190" t="str">
        <f t="shared" si="3015"/>
        <v>BG$18</v>
      </c>
      <c r="BH1855" s="190" t="str">
        <f t="shared" si="3015"/>
        <v>BH$18</v>
      </c>
      <c r="BI1855" s="190" t="str">
        <f t="shared" si="3015"/>
        <v>BI$18</v>
      </c>
      <c r="BJ1855" s="190" t="str">
        <f t="shared" si="3015"/>
        <v>BJ$18</v>
      </c>
      <c r="BK1855" s="190" t="str">
        <f t="shared" si="3015"/>
        <v>BK$18</v>
      </c>
      <c r="BL1855" s="190" t="str">
        <f t="shared" si="3015"/>
        <v>BL$18</v>
      </c>
      <c r="BM1855" s="190" t="str">
        <f t="shared" si="3015"/>
        <v>BM$18</v>
      </c>
      <c r="BN1855" s="190" t="str">
        <f t="shared" si="3015"/>
        <v>BN$18</v>
      </c>
      <c r="BO1855" s="190" t="str">
        <f t="shared" si="3015"/>
        <v>BO$18</v>
      </c>
      <c r="BP1855" s="190" t="str">
        <f t="shared" si="3015"/>
        <v>BP$18</v>
      </c>
      <c r="BQ1855" s="190" t="str">
        <f t="shared" si="3015"/>
        <v>BQ$18</v>
      </c>
      <c r="BR1855" s="190" t="str">
        <f t="shared" si="3015"/>
        <v>BR$18</v>
      </c>
      <c r="BS1855" s="190" t="str">
        <f t="shared" si="3015"/>
        <v>BS$18</v>
      </c>
      <c r="BT1855" s="190" t="str">
        <f t="shared" si="3015"/>
        <v>BT$18</v>
      </c>
      <c r="BU1855" s="190" t="str">
        <f t="shared" si="3015"/>
        <v>BU$18</v>
      </c>
      <c r="BV1855" s="190" t="str">
        <f t="shared" si="3015"/>
        <v>BV$18</v>
      </c>
      <c r="BW1855" s="190" t="str">
        <f t="shared" si="3015"/>
        <v>BW$18</v>
      </c>
      <c r="BX1855" s="190" t="str">
        <f t="shared" si="3015"/>
        <v>BX$18</v>
      </c>
      <c r="BY1855" s="190" t="str">
        <f t="shared" si="3015"/>
        <v>BY$18</v>
      </c>
      <c r="BZ1855" s="190" t="str">
        <f t="shared" si="3015"/>
        <v>BZ$18</v>
      </c>
      <c r="CA1855" s="190" t="str">
        <f t="shared" si="3015"/>
        <v>CA$18</v>
      </c>
      <c r="CB1855" s="190" t="str">
        <f t="shared" si="3015"/>
        <v>CB$18</v>
      </c>
      <c r="CC1855" s="190" t="str">
        <f t="shared" si="3015"/>
        <v>CC$18</v>
      </c>
      <c r="CD1855" s="190" t="str">
        <f t="shared" si="3015"/>
        <v>CD$18</v>
      </c>
      <c r="CE1855" s="190" t="str">
        <f t="shared" ref="CE1855:CL1855" si="3016">CE$22</f>
        <v>CE$18</v>
      </c>
      <c r="CF1855" s="190" t="str">
        <f t="shared" si="3016"/>
        <v>CF$18</v>
      </c>
      <c r="CG1855" s="190" t="str">
        <f t="shared" si="3016"/>
        <v>CG$18</v>
      </c>
      <c r="CH1855" s="190" t="str">
        <f t="shared" si="3016"/>
        <v>CH$18</v>
      </c>
      <c r="CI1855" s="190" t="str">
        <f t="shared" si="3016"/>
        <v>CI$18</v>
      </c>
      <c r="CJ1855" s="190" t="str">
        <f t="shared" si="3016"/>
        <v>CJ$18</v>
      </c>
      <c r="CK1855" s="190" t="str">
        <f t="shared" si="3016"/>
        <v>CK$18</v>
      </c>
      <c r="CL1855" s="190" t="str">
        <f t="shared" si="3016"/>
        <v>CL$18</v>
      </c>
      <c r="CN1855" s="201"/>
      <c r="CO1855" s="190" t="str">
        <f t="shared" ref="CO1855:DL1855" si="3017">CO$22</f>
        <v>CO$18</v>
      </c>
      <c r="CP1855" s="190" t="str">
        <f t="shared" si="3017"/>
        <v>CP$18</v>
      </c>
      <c r="CQ1855" s="190" t="str">
        <f t="shared" si="3017"/>
        <v>CQ$18</v>
      </c>
      <c r="CR1855" s="190" t="str">
        <f t="shared" si="3017"/>
        <v>CR$18</v>
      </c>
      <c r="CS1855" s="190" t="str">
        <f t="shared" si="3017"/>
        <v>CS$18</v>
      </c>
      <c r="CT1855" s="190" t="str">
        <f t="shared" si="3017"/>
        <v>CT$18</v>
      </c>
      <c r="CU1855" s="190" t="str">
        <f t="shared" si="3017"/>
        <v>CU$18</v>
      </c>
      <c r="CV1855" s="190" t="str">
        <f t="shared" si="3017"/>
        <v>CV$18</v>
      </c>
      <c r="CW1855" s="190" t="str">
        <f t="shared" si="3017"/>
        <v>CW$18</v>
      </c>
      <c r="CX1855" s="190" t="str">
        <f t="shared" si="3017"/>
        <v>CX$18</v>
      </c>
      <c r="CY1855" s="190" t="str">
        <f t="shared" si="3017"/>
        <v>CY$18</v>
      </c>
      <c r="CZ1855" s="190" t="str">
        <f t="shared" si="3017"/>
        <v>CZ$18</v>
      </c>
      <c r="DA1855" s="190" t="str">
        <f t="shared" si="3017"/>
        <v>DA$18</v>
      </c>
      <c r="DB1855" s="190" t="str">
        <f t="shared" si="3017"/>
        <v>DB$18</v>
      </c>
      <c r="DC1855" s="190" t="str">
        <f t="shared" si="3017"/>
        <v>DC$18</v>
      </c>
      <c r="DD1855" s="190" t="str">
        <f t="shared" si="3017"/>
        <v>DD$18</v>
      </c>
      <c r="DE1855" s="190" t="str">
        <f t="shared" si="3017"/>
        <v>DE$18</v>
      </c>
      <c r="DF1855" s="190" t="str">
        <f t="shared" si="3017"/>
        <v>DF$18</v>
      </c>
      <c r="DG1855" s="190" t="str">
        <f t="shared" si="3017"/>
        <v>DG$18</v>
      </c>
      <c r="DH1855" s="190" t="str">
        <f t="shared" si="3017"/>
        <v>DH$18</v>
      </c>
      <c r="DI1855" s="190" t="str">
        <f t="shared" si="3017"/>
        <v>DI$18</v>
      </c>
      <c r="DJ1855" s="190" t="str">
        <f t="shared" si="3017"/>
        <v>DJ$18</v>
      </c>
      <c r="DK1855" s="190" t="str">
        <f t="shared" si="3017"/>
        <v>DK$18</v>
      </c>
      <c r="DL1855" s="190" t="str">
        <f t="shared" si="3017"/>
        <v>DL$18</v>
      </c>
    </row>
    <row r="1856" spans="1:116" x14ac:dyDescent="0.4">
      <c r="A1856" s="174"/>
      <c r="E1856" s="8"/>
      <c r="G1856" s="175" t="s">
        <v>464</v>
      </c>
      <c r="H1856" s="200"/>
      <c r="I1856" s="201"/>
      <c r="J1856" s="201"/>
      <c r="K1856" s="202"/>
      <c r="L1856" s="202"/>
      <c r="M1856" s="202"/>
      <c r="N1856" s="202"/>
      <c r="O1856" s="202"/>
      <c r="P1856" s="202"/>
      <c r="R1856" s="202"/>
      <c r="S1856" s="190" t="str">
        <f t="shared" ref="S1856:CD1856" si="3018">S$23</f>
        <v>S$19</v>
      </c>
      <c r="T1856" s="190" t="str">
        <f t="shared" si="3018"/>
        <v>T$19</v>
      </c>
      <c r="U1856" s="190" t="str">
        <f t="shared" si="3018"/>
        <v>U$19</v>
      </c>
      <c r="V1856" s="190" t="str">
        <f t="shared" si="3018"/>
        <v>V$19</v>
      </c>
      <c r="W1856" s="190" t="str">
        <f t="shared" si="3018"/>
        <v>W$19</v>
      </c>
      <c r="X1856" s="190" t="str">
        <f t="shared" si="3018"/>
        <v>X$19</v>
      </c>
      <c r="Y1856" s="190" t="str">
        <f t="shared" si="3018"/>
        <v>Y$19</v>
      </c>
      <c r="Z1856" s="190" t="str">
        <f t="shared" si="3018"/>
        <v>Z$19</v>
      </c>
      <c r="AA1856" s="190" t="str">
        <f t="shared" si="3018"/>
        <v>AA$19</v>
      </c>
      <c r="AB1856" s="190" t="str">
        <f t="shared" si="3018"/>
        <v>AB$19</v>
      </c>
      <c r="AC1856" s="190" t="str">
        <f t="shared" si="3018"/>
        <v>AC$19</v>
      </c>
      <c r="AD1856" s="190" t="str">
        <f t="shared" si="3018"/>
        <v>AD$19</v>
      </c>
      <c r="AE1856" s="190" t="str">
        <f t="shared" si="3018"/>
        <v>AE$19</v>
      </c>
      <c r="AF1856" s="190" t="str">
        <f t="shared" si="3018"/>
        <v>AF$19</v>
      </c>
      <c r="AG1856" s="190" t="str">
        <f t="shared" si="3018"/>
        <v>AG$19</v>
      </c>
      <c r="AH1856" s="190" t="str">
        <f t="shared" si="3018"/>
        <v>AH$19</v>
      </c>
      <c r="AI1856" s="190" t="str">
        <f t="shared" si="3018"/>
        <v>AI$19</v>
      </c>
      <c r="AJ1856" s="190" t="str">
        <f t="shared" si="3018"/>
        <v>AJ$19</v>
      </c>
      <c r="AK1856" s="190" t="str">
        <f t="shared" si="3018"/>
        <v>AK$19</v>
      </c>
      <c r="AL1856" s="190" t="str">
        <f t="shared" si="3018"/>
        <v>AL$19</v>
      </c>
      <c r="AM1856" s="190" t="str">
        <f t="shared" si="3018"/>
        <v>AM$19</v>
      </c>
      <c r="AN1856" s="190" t="str">
        <f t="shared" si="3018"/>
        <v>AN$19</v>
      </c>
      <c r="AO1856" s="190" t="str">
        <f t="shared" si="3018"/>
        <v>AO$19</v>
      </c>
      <c r="AP1856" s="190" t="str">
        <f t="shared" si="3018"/>
        <v>AP$19</v>
      </c>
      <c r="AQ1856" s="190" t="str">
        <f t="shared" si="3018"/>
        <v>AQ$19</v>
      </c>
      <c r="AR1856" s="190" t="str">
        <f t="shared" si="3018"/>
        <v>AR$19</v>
      </c>
      <c r="AS1856" s="190" t="str">
        <f t="shared" si="3018"/>
        <v>AS$19</v>
      </c>
      <c r="AT1856" s="190" t="str">
        <f t="shared" si="3018"/>
        <v>AT$19</v>
      </c>
      <c r="AU1856" s="190" t="str">
        <f t="shared" si="3018"/>
        <v>AU$19</v>
      </c>
      <c r="AV1856" s="190" t="str">
        <f t="shared" si="3018"/>
        <v>AV$19</v>
      </c>
      <c r="AW1856" s="190" t="str">
        <f t="shared" si="3018"/>
        <v>AW$19</v>
      </c>
      <c r="AX1856" s="190" t="str">
        <f t="shared" si="3018"/>
        <v>AX$19</v>
      </c>
      <c r="AY1856" s="190" t="str">
        <f t="shared" si="3018"/>
        <v>AY$19</v>
      </c>
      <c r="AZ1856" s="190" t="str">
        <f t="shared" si="3018"/>
        <v>AZ$19</v>
      </c>
      <c r="BA1856" s="190" t="str">
        <f t="shared" si="3018"/>
        <v>BA$19</v>
      </c>
      <c r="BB1856" s="190" t="str">
        <f t="shared" si="3018"/>
        <v>BB$19</v>
      </c>
      <c r="BC1856" s="190" t="str">
        <f t="shared" si="3018"/>
        <v>BC$19</v>
      </c>
      <c r="BD1856" s="190" t="str">
        <f t="shared" si="3018"/>
        <v>BD$19</v>
      </c>
      <c r="BE1856" s="190" t="str">
        <f t="shared" si="3018"/>
        <v>BE$19</v>
      </c>
      <c r="BF1856" s="190" t="str">
        <f t="shared" si="3018"/>
        <v>BF$19</v>
      </c>
      <c r="BG1856" s="190" t="str">
        <f t="shared" si="3018"/>
        <v>BG$19</v>
      </c>
      <c r="BH1856" s="190" t="str">
        <f t="shared" si="3018"/>
        <v>BH$19</v>
      </c>
      <c r="BI1856" s="190" t="str">
        <f t="shared" si="3018"/>
        <v>BI$19</v>
      </c>
      <c r="BJ1856" s="190" t="str">
        <f t="shared" si="3018"/>
        <v>BJ$19</v>
      </c>
      <c r="BK1856" s="190" t="str">
        <f t="shared" si="3018"/>
        <v>BK$19</v>
      </c>
      <c r="BL1856" s="190" t="str">
        <f t="shared" si="3018"/>
        <v>BL$19</v>
      </c>
      <c r="BM1856" s="190" t="str">
        <f t="shared" si="3018"/>
        <v>BM$19</v>
      </c>
      <c r="BN1856" s="190" t="str">
        <f t="shared" si="3018"/>
        <v>BN$19</v>
      </c>
      <c r="BO1856" s="190" t="str">
        <f t="shared" si="3018"/>
        <v>BO$19</v>
      </c>
      <c r="BP1856" s="190" t="str">
        <f t="shared" si="3018"/>
        <v>BP$19</v>
      </c>
      <c r="BQ1856" s="190" t="str">
        <f t="shared" si="3018"/>
        <v>BQ$19</v>
      </c>
      <c r="BR1856" s="190" t="str">
        <f t="shared" si="3018"/>
        <v>BR$19</v>
      </c>
      <c r="BS1856" s="190" t="str">
        <f t="shared" si="3018"/>
        <v>BS$19</v>
      </c>
      <c r="BT1856" s="190" t="str">
        <f t="shared" si="3018"/>
        <v>BT$19</v>
      </c>
      <c r="BU1856" s="190" t="str">
        <f t="shared" si="3018"/>
        <v>BU$19</v>
      </c>
      <c r="BV1856" s="190" t="str">
        <f t="shared" si="3018"/>
        <v>BV$19</v>
      </c>
      <c r="BW1856" s="190" t="str">
        <f t="shared" si="3018"/>
        <v>BW$19</v>
      </c>
      <c r="BX1856" s="190" t="str">
        <f t="shared" si="3018"/>
        <v>BX$19</v>
      </c>
      <c r="BY1856" s="190" t="str">
        <f t="shared" si="3018"/>
        <v>BY$19</v>
      </c>
      <c r="BZ1856" s="190" t="str">
        <f t="shared" si="3018"/>
        <v>BZ$19</v>
      </c>
      <c r="CA1856" s="190" t="str">
        <f t="shared" si="3018"/>
        <v>CA$19</v>
      </c>
      <c r="CB1856" s="190" t="str">
        <f t="shared" si="3018"/>
        <v>CB$19</v>
      </c>
      <c r="CC1856" s="190" t="str">
        <f t="shared" si="3018"/>
        <v>CC$19</v>
      </c>
      <c r="CD1856" s="190" t="str">
        <f t="shared" si="3018"/>
        <v>CD$19</v>
      </c>
      <c r="CE1856" s="190" t="str">
        <f t="shared" ref="CE1856:CL1856" si="3019">CE$23</f>
        <v>CE$19</v>
      </c>
      <c r="CF1856" s="190" t="str">
        <f t="shared" si="3019"/>
        <v>CF$19</v>
      </c>
      <c r="CG1856" s="190" t="str">
        <f t="shared" si="3019"/>
        <v>CG$19</v>
      </c>
      <c r="CH1856" s="190" t="str">
        <f t="shared" si="3019"/>
        <v>CH$19</v>
      </c>
      <c r="CI1856" s="190" t="str">
        <f t="shared" si="3019"/>
        <v>CI$19</v>
      </c>
      <c r="CJ1856" s="190" t="str">
        <f t="shared" si="3019"/>
        <v>CJ$19</v>
      </c>
      <c r="CK1856" s="190" t="str">
        <f t="shared" si="3019"/>
        <v>CK$19</v>
      </c>
      <c r="CL1856" s="190" t="str">
        <f t="shared" si="3019"/>
        <v>CL$19</v>
      </c>
      <c r="CN1856" s="201"/>
      <c r="CO1856" s="190" t="str">
        <f t="shared" ref="CO1856:DL1856" si="3020">CO$23</f>
        <v>CO$19</v>
      </c>
      <c r="CP1856" s="190" t="str">
        <f t="shared" si="3020"/>
        <v>CP$19</v>
      </c>
      <c r="CQ1856" s="190" t="str">
        <f t="shared" si="3020"/>
        <v>CQ$19</v>
      </c>
      <c r="CR1856" s="190" t="str">
        <f t="shared" si="3020"/>
        <v>CR$19</v>
      </c>
      <c r="CS1856" s="190" t="str">
        <f t="shared" si="3020"/>
        <v>CS$19</v>
      </c>
      <c r="CT1856" s="190" t="str">
        <f t="shared" si="3020"/>
        <v>CT$19</v>
      </c>
      <c r="CU1856" s="190" t="str">
        <f t="shared" si="3020"/>
        <v>CU$19</v>
      </c>
      <c r="CV1856" s="190" t="str">
        <f t="shared" si="3020"/>
        <v>CV$19</v>
      </c>
      <c r="CW1856" s="190" t="str">
        <f t="shared" si="3020"/>
        <v>CW$19</v>
      </c>
      <c r="CX1856" s="190" t="str">
        <f t="shared" si="3020"/>
        <v>CX$19</v>
      </c>
      <c r="CY1856" s="190" t="str">
        <f t="shared" si="3020"/>
        <v>CY$19</v>
      </c>
      <c r="CZ1856" s="190" t="str">
        <f t="shared" si="3020"/>
        <v>CZ$19</v>
      </c>
      <c r="DA1856" s="190" t="str">
        <f t="shared" si="3020"/>
        <v>DA$19</v>
      </c>
      <c r="DB1856" s="190" t="str">
        <f t="shared" si="3020"/>
        <v>DB$19</v>
      </c>
      <c r="DC1856" s="190" t="str">
        <f t="shared" si="3020"/>
        <v>DC$19</v>
      </c>
      <c r="DD1856" s="190" t="str">
        <f t="shared" si="3020"/>
        <v>DD$19</v>
      </c>
      <c r="DE1856" s="190" t="str">
        <f t="shared" si="3020"/>
        <v>DE$19</v>
      </c>
      <c r="DF1856" s="190" t="str">
        <f t="shared" si="3020"/>
        <v>DF$19</v>
      </c>
      <c r="DG1856" s="190" t="str">
        <f t="shared" si="3020"/>
        <v>DG$19</v>
      </c>
      <c r="DH1856" s="190" t="str">
        <f t="shared" si="3020"/>
        <v>DH$19</v>
      </c>
      <c r="DI1856" s="190" t="str">
        <f t="shared" si="3020"/>
        <v>DI$19</v>
      </c>
      <c r="DJ1856" s="190" t="str">
        <f t="shared" si="3020"/>
        <v>DJ$19</v>
      </c>
      <c r="DK1856" s="190" t="str">
        <f t="shared" si="3020"/>
        <v>DK$19</v>
      </c>
      <c r="DL1856" s="190" t="str">
        <f t="shared" si="3020"/>
        <v>DL$19</v>
      </c>
    </row>
    <row r="1857" spans="1:116" x14ac:dyDescent="0.4">
      <c r="A1857" s="31" t="s">
        <v>218</v>
      </c>
      <c r="B1857" s="31" t="s">
        <v>243</v>
      </c>
      <c r="C1857" s="31"/>
      <c r="D1857" t="s">
        <v>533</v>
      </c>
      <c r="E1857" s="8" t="str">
        <f t="shared" ref="E1857:E1858" si="3021">ROW()&amp;" "&amp;D1857</f>
        <v>1857 FCLTL-F</v>
      </c>
      <c r="F1857" t="s">
        <v>535</v>
      </c>
      <c r="G1857" s="70" t="s">
        <v>534</v>
      </c>
      <c r="H1857" s="48"/>
      <c r="I1857" s="297"/>
      <c r="J1857" s="297"/>
      <c r="K1857" s="48"/>
      <c r="L1857" s="48"/>
      <c r="M1857" s="48"/>
      <c r="N1857" s="48"/>
      <c r="O1857" s="48"/>
      <c r="P1857" s="48"/>
      <c r="R1857" s="70"/>
      <c r="S1857" s="298"/>
      <c r="T1857" s="298"/>
      <c r="U1857" s="298"/>
      <c r="V1857" s="298"/>
      <c r="W1857" s="298"/>
      <c r="X1857" s="298"/>
      <c r="Y1857" s="298"/>
      <c r="Z1857" s="298"/>
      <c r="AA1857" s="298"/>
      <c r="AB1857" s="298"/>
      <c r="AC1857" s="298"/>
      <c r="AD1857" s="298"/>
      <c r="AE1857" s="298"/>
      <c r="AF1857" s="298"/>
      <c r="AG1857" s="298"/>
      <c r="AH1857" s="298"/>
      <c r="AI1857" s="298"/>
      <c r="AJ1857" s="298"/>
      <c r="AK1857" s="298"/>
      <c r="AL1857" s="298"/>
      <c r="AM1857" s="298"/>
      <c r="AN1857" s="298"/>
      <c r="AO1857" s="298"/>
      <c r="AP1857" s="298"/>
      <c r="AQ1857" s="298"/>
      <c r="AR1857" s="298"/>
      <c r="AS1857" s="298"/>
      <c r="AT1857" s="298"/>
      <c r="AU1857" s="298"/>
      <c r="AV1857" s="298"/>
      <c r="AW1857" s="298"/>
      <c r="AX1857" s="298"/>
      <c r="AY1857" s="298"/>
      <c r="AZ1857" s="298"/>
      <c r="BA1857" s="298"/>
      <c r="BB1857" s="298"/>
      <c r="BC1857" s="298"/>
      <c r="BD1857" s="298"/>
      <c r="BE1857" s="298"/>
      <c r="BF1857" s="298"/>
      <c r="BG1857" s="298"/>
      <c r="BH1857" s="298"/>
      <c r="BI1857" s="298"/>
      <c r="BJ1857" s="298"/>
      <c r="BK1857" s="298"/>
      <c r="BL1857" s="298"/>
      <c r="BM1857" s="298"/>
      <c r="BN1857" s="298"/>
      <c r="BO1857" s="298"/>
      <c r="BP1857" s="298"/>
      <c r="BQ1857" s="298"/>
      <c r="BR1857" s="298"/>
      <c r="BS1857" s="298"/>
      <c r="BT1857" s="298"/>
      <c r="BU1857" s="298"/>
      <c r="BV1857" s="298"/>
      <c r="BW1857" s="298"/>
      <c r="BX1857" s="298"/>
      <c r="BY1857" s="298"/>
      <c r="BZ1857" s="298"/>
      <c r="CA1857" s="298"/>
      <c r="CB1857" s="298"/>
      <c r="CC1857" s="298"/>
      <c r="CD1857" s="298"/>
      <c r="CE1857" s="298"/>
      <c r="CF1857" s="298"/>
      <c r="CG1857" s="298"/>
      <c r="CH1857" s="298"/>
      <c r="CI1857" s="298"/>
      <c r="CJ1857" s="298"/>
      <c r="CK1857" s="298"/>
      <c r="CL1857" s="298"/>
      <c r="CN1857" s="297"/>
      <c r="CO1857" s="298"/>
      <c r="CP1857" s="298"/>
      <c r="CQ1857" s="298"/>
      <c r="CR1857" s="298"/>
      <c r="CS1857" s="298"/>
      <c r="CT1857" s="298"/>
      <c r="CU1857" s="298"/>
      <c r="CV1857" s="298"/>
      <c r="CW1857" s="298"/>
      <c r="CX1857" s="298"/>
      <c r="CY1857" s="298"/>
      <c r="CZ1857" s="298"/>
      <c r="DA1857" s="298"/>
      <c r="DB1857" s="298"/>
      <c r="DC1857" s="298"/>
      <c r="DD1857" s="298"/>
      <c r="DE1857" s="298"/>
      <c r="DF1857" s="298"/>
      <c r="DG1857" s="298"/>
      <c r="DH1857" s="298"/>
      <c r="DI1857" s="298"/>
      <c r="DJ1857" s="298"/>
      <c r="DK1857" s="298"/>
      <c r="DL1857" s="298"/>
    </row>
    <row r="1858" spans="1:116" x14ac:dyDescent="0.4">
      <c r="B1858" t="str">
        <f>E1858</f>
        <v>1858 FCLTL-F</v>
      </c>
      <c r="C1858" t="s">
        <v>237</v>
      </c>
      <c r="D1858" t="s">
        <v>533</v>
      </c>
      <c r="E1858" s="8" t="str">
        <f t="shared" si="3021"/>
        <v>1858 FCLTL-F</v>
      </c>
      <c r="G1858" s="125" t="str">
        <f>"Long-term libaility - "&amp;(SUBSTITUTE(G1857,":",""))</f>
        <v>Long-term libaility - Fixed constant long-term liability</v>
      </c>
      <c r="J1858" s="74">
        <v>1000</v>
      </c>
      <c r="K1858" s="53">
        <f t="shared" ref="K1858:P1858" si="3022">SUMIF($4:$4,K$2,1858:1858)</f>
        <v>1000</v>
      </c>
      <c r="L1858" s="53">
        <f t="shared" si="3022"/>
        <v>1000</v>
      </c>
      <c r="M1858" s="53">
        <f t="shared" si="3022"/>
        <v>1000</v>
      </c>
      <c r="N1858" s="53">
        <f t="shared" si="3022"/>
        <v>1000</v>
      </c>
      <c r="O1858" s="53">
        <f t="shared" si="3022"/>
        <v>1000</v>
      </c>
      <c r="P1858" s="53">
        <f t="shared" si="3022"/>
        <v>1000</v>
      </c>
      <c r="R1858" s="24">
        <f>$J1858</f>
        <v>1000</v>
      </c>
      <c r="S1858" s="80">
        <f>R1858</f>
        <v>1000</v>
      </c>
      <c r="T1858" s="80">
        <f t="shared" ref="T1858" si="3023">S1858</f>
        <v>1000</v>
      </c>
      <c r="U1858" s="80">
        <f t="shared" ref="U1858" si="3024">T1858</f>
        <v>1000</v>
      </c>
      <c r="V1858" s="80">
        <f t="shared" ref="V1858" si="3025">U1858</f>
        <v>1000</v>
      </c>
      <c r="W1858" s="80">
        <f t="shared" ref="W1858" si="3026">V1858</f>
        <v>1000</v>
      </c>
      <c r="X1858" s="80">
        <f t="shared" ref="X1858" si="3027">W1858</f>
        <v>1000</v>
      </c>
      <c r="Y1858" s="80">
        <f t="shared" ref="Y1858" si="3028">X1858</f>
        <v>1000</v>
      </c>
      <c r="Z1858" s="80">
        <f t="shared" ref="Z1858" si="3029">Y1858</f>
        <v>1000</v>
      </c>
      <c r="AA1858" s="80">
        <f t="shared" ref="AA1858" si="3030">Z1858</f>
        <v>1000</v>
      </c>
      <c r="AB1858" s="80">
        <f t="shared" ref="AB1858" si="3031">AA1858</f>
        <v>1000</v>
      </c>
      <c r="AC1858" s="80">
        <f t="shared" ref="AC1858" si="3032">AB1858</f>
        <v>1000</v>
      </c>
      <c r="AD1858" s="80">
        <f t="shared" ref="AD1858" si="3033">AC1858</f>
        <v>1000</v>
      </c>
      <c r="AE1858" s="80">
        <f t="shared" ref="AE1858" si="3034">AD1858</f>
        <v>1000</v>
      </c>
      <c r="AF1858" s="80">
        <f t="shared" ref="AF1858" si="3035">AE1858</f>
        <v>1000</v>
      </c>
      <c r="AG1858" s="80">
        <f t="shared" ref="AG1858" si="3036">AF1858</f>
        <v>1000</v>
      </c>
      <c r="AH1858" s="80">
        <f t="shared" ref="AH1858" si="3037">AG1858</f>
        <v>1000</v>
      </c>
      <c r="AI1858" s="80">
        <f t="shared" ref="AI1858" si="3038">AH1858</f>
        <v>1000</v>
      </c>
      <c r="AJ1858" s="80">
        <f t="shared" ref="AJ1858" si="3039">AI1858</f>
        <v>1000</v>
      </c>
      <c r="AK1858" s="80">
        <f t="shared" ref="AK1858" si="3040">AJ1858</f>
        <v>1000</v>
      </c>
      <c r="AL1858" s="80">
        <f t="shared" ref="AL1858" si="3041">AK1858</f>
        <v>1000</v>
      </c>
      <c r="AM1858" s="80">
        <f t="shared" ref="AM1858" si="3042">AL1858</f>
        <v>1000</v>
      </c>
      <c r="AN1858" s="80">
        <f t="shared" ref="AN1858" si="3043">AM1858</f>
        <v>1000</v>
      </c>
      <c r="AO1858" s="80">
        <f t="shared" ref="AO1858" si="3044">AN1858</f>
        <v>1000</v>
      </c>
      <c r="AP1858" s="80">
        <f t="shared" ref="AP1858" si="3045">AO1858</f>
        <v>1000</v>
      </c>
      <c r="AQ1858" s="80">
        <f t="shared" ref="AQ1858" si="3046">AP1858</f>
        <v>1000</v>
      </c>
      <c r="AR1858" s="80">
        <f t="shared" ref="AR1858" si="3047">AQ1858</f>
        <v>1000</v>
      </c>
      <c r="AS1858" s="80">
        <f t="shared" ref="AS1858" si="3048">AR1858</f>
        <v>1000</v>
      </c>
      <c r="AT1858" s="80">
        <f t="shared" ref="AT1858" si="3049">AS1858</f>
        <v>1000</v>
      </c>
      <c r="AU1858" s="80">
        <f t="shared" ref="AU1858" si="3050">AT1858</f>
        <v>1000</v>
      </c>
      <c r="AV1858" s="80">
        <f t="shared" ref="AV1858" si="3051">AU1858</f>
        <v>1000</v>
      </c>
      <c r="AW1858" s="80">
        <f t="shared" ref="AW1858" si="3052">AV1858</f>
        <v>1000</v>
      </c>
      <c r="AX1858" s="80">
        <f t="shared" ref="AX1858" si="3053">AW1858</f>
        <v>1000</v>
      </c>
      <c r="AY1858" s="80">
        <f t="shared" ref="AY1858" si="3054">AX1858</f>
        <v>1000</v>
      </c>
      <c r="AZ1858" s="80">
        <f t="shared" ref="AZ1858" si="3055">AY1858</f>
        <v>1000</v>
      </c>
      <c r="BA1858" s="80">
        <f t="shared" ref="BA1858" si="3056">AZ1858</f>
        <v>1000</v>
      </c>
      <c r="BB1858" s="80">
        <f t="shared" ref="BB1858" si="3057">BA1858</f>
        <v>1000</v>
      </c>
      <c r="BC1858" s="80">
        <f t="shared" ref="BC1858" si="3058">BB1858</f>
        <v>1000</v>
      </c>
      <c r="BD1858" s="80">
        <f t="shared" ref="BD1858" si="3059">BC1858</f>
        <v>1000</v>
      </c>
      <c r="BE1858" s="80">
        <f t="shared" ref="BE1858" si="3060">BD1858</f>
        <v>1000</v>
      </c>
      <c r="BF1858" s="80">
        <f t="shared" ref="BF1858" si="3061">BE1858</f>
        <v>1000</v>
      </c>
      <c r="BG1858" s="80">
        <f t="shared" ref="BG1858" si="3062">BF1858</f>
        <v>1000</v>
      </c>
      <c r="BH1858" s="80">
        <f t="shared" ref="BH1858" si="3063">BG1858</f>
        <v>1000</v>
      </c>
      <c r="BI1858" s="80">
        <f t="shared" ref="BI1858" si="3064">BH1858</f>
        <v>1000</v>
      </c>
      <c r="BJ1858" s="80">
        <f t="shared" ref="BJ1858" si="3065">BI1858</f>
        <v>1000</v>
      </c>
      <c r="BK1858" s="80">
        <f t="shared" ref="BK1858" si="3066">BJ1858</f>
        <v>1000</v>
      </c>
      <c r="BL1858" s="80">
        <f t="shared" ref="BL1858" si="3067">BK1858</f>
        <v>1000</v>
      </c>
      <c r="BM1858" s="80">
        <f t="shared" ref="BM1858" si="3068">BL1858</f>
        <v>1000</v>
      </c>
      <c r="BN1858" s="80">
        <f t="shared" ref="BN1858" si="3069">BM1858</f>
        <v>1000</v>
      </c>
      <c r="BO1858" s="80">
        <f t="shared" ref="BO1858" si="3070">BN1858</f>
        <v>1000</v>
      </c>
      <c r="BP1858" s="80">
        <f t="shared" ref="BP1858" si="3071">BO1858</f>
        <v>1000</v>
      </c>
      <c r="BQ1858" s="80">
        <f t="shared" ref="BQ1858" si="3072">BP1858</f>
        <v>1000</v>
      </c>
      <c r="BR1858" s="80">
        <f t="shared" ref="BR1858" si="3073">BQ1858</f>
        <v>1000</v>
      </c>
      <c r="BS1858" s="80">
        <f t="shared" ref="BS1858" si="3074">BR1858</f>
        <v>1000</v>
      </c>
      <c r="BT1858" s="80">
        <f t="shared" ref="BT1858" si="3075">BS1858</f>
        <v>1000</v>
      </c>
      <c r="BU1858" s="80">
        <f t="shared" ref="BU1858" si="3076">BT1858</f>
        <v>1000</v>
      </c>
      <c r="BV1858" s="80">
        <f t="shared" ref="BV1858" si="3077">BU1858</f>
        <v>1000</v>
      </c>
      <c r="BW1858" s="80">
        <f t="shared" ref="BW1858" si="3078">BV1858</f>
        <v>1000</v>
      </c>
      <c r="BX1858" s="80">
        <f t="shared" ref="BX1858" si="3079">BW1858</f>
        <v>1000</v>
      </c>
      <c r="BY1858" s="80">
        <f t="shared" ref="BY1858" si="3080">BX1858</f>
        <v>1000</v>
      </c>
      <c r="BZ1858" s="80">
        <f t="shared" ref="BZ1858" si="3081">BY1858</f>
        <v>1000</v>
      </c>
      <c r="CA1858" s="80">
        <f t="shared" ref="CA1858" si="3082">BZ1858</f>
        <v>1000</v>
      </c>
      <c r="CB1858" s="80">
        <f t="shared" ref="CB1858" si="3083">CA1858</f>
        <v>1000</v>
      </c>
      <c r="CC1858" s="80">
        <f t="shared" ref="CC1858" si="3084">CB1858</f>
        <v>1000</v>
      </c>
      <c r="CD1858" s="80">
        <f t="shared" ref="CD1858" si="3085">CC1858</f>
        <v>1000</v>
      </c>
      <c r="CE1858" s="80">
        <f t="shared" ref="CE1858" si="3086">CD1858</f>
        <v>1000</v>
      </c>
      <c r="CF1858" s="80">
        <f t="shared" ref="CF1858" si="3087">CE1858</f>
        <v>1000</v>
      </c>
      <c r="CG1858" s="80">
        <f t="shared" ref="CG1858" si="3088">CF1858</f>
        <v>1000</v>
      </c>
      <c r="CH1858" s="80">
        <f t="shared" ref="CH1858" si="3089">CG1858</f>
        <v>1000</v>
      </c>
      <c r="CI1858" s="80">
        <f t="shared" ref="CI1858" si="3090">CH1858</f>
        <v>1000</v>
      </c>
      <c r="CJ1858" s="80">
        <f t="shared" ref="CJ1858" si="3091">CI1858</f>
        <v>1000</v>
      </c>
      <c r="CK1858" s="80">
        <f t="shared" ref="CK1858" si="3092">CJ1858</f>
        <v>1000</v>
      </c>
      <c r="CL1858" s="80">
        <f t="shared" ref="CL1858" si="3093">CK1858</f>
        <v>1000</v>
      </c>
      <c r="CN1858" s="74">
        <v>1000</v>
      </c>
      <c r="CO1858" s="80">
        <f t="shared" ref="CO1858" si="3094">CN1858</f>
        <v>1000</v>
      </c>
      <c r="CP1858" s="80">
        <f t="shared" ref="CP1858" si="3095">CO1858</f>
        <v>1000</v>
      </c>
      <c r="CQ1858" s="80">
        <f t="shared" ref="CQ1858" si="3096">CP1858</f>
        <v>1000</v>
      </c>
      <c r="CR1858" s="80">
        <f t="shared" ref="CR1858" si="3097">CQ1858</f>
        <v>1000</v>
      </c>
      <c r="CS1858" s="80">
        <f t="shared" ref="CS1858" si="3098">CR1858</f>
        <v>1000</v>
      </c>
      <c r="CT1858" s="80">
        <f t="shared" ref="CT1858" si="3099">CS1858</f>
        <v>1000</v>
      </c>
      <c r="CU1858" s="80">
        <f t="shared" ref="CU1858" si="3100">CT1858</f>
        <v>1000</v>
      </c>
      <c r="CV1858" s="80">
        <f t="shared" ref="CV1858" si="3101">CU1858</f>
        <v>1000</v>
      </c>
      <c r="CW1858" s="80">
        <f t="shared" ref="CW1858" si="3102">CV1858</f>
        <v>1000</v>
      </c>
      <c r="CX1858" s="80">
        <f t="shared" ref="CX1858" si="3103">CW1858</f>
        <v>1000</v>
      </c>
      <c r="CY1858" s="80">
        <f t="shared" ref="CY1858" si="3104">CX1858</f>
        <v>1000</v>
      </c>
      <c r="CZ1858" s="80">
        <f t="shared" ref="CZ1858" si="3105">CY1858</f>
        <v>1000</v>
      </c>
      <c r="DA1858" s="80">
        <f t="shared" ref="DA1858" si="3106">CZ1858</f>
        <v>1000</v>
      </c>
      <c r="DB1858" s="80">
        <f t="shared" ref="DB1858" si="3107">DA1858</f>
        <v>1000</v>
      </c>
      <c r="DC1858" s="80">
        <f t="shared" ref="DC1858" si="3108">DB1858</f>
        <v>1000</v>
      </c>
      <c r="DD1858" s="80">
        <f t="shared" ref="DD1858" si="3109">DC1858</f>
        <v>1000</v>
      </c>
      <c r="DE1858" s="80">
        <f t="shared" ref="DE1858" si="3110">DD1858</f>
        <v>1000</v>
      </c>
      <c r="DF1858" s="80">
        <f t="shared" ref="DF1858" si="3111">DE1858</f>
        <v>1000</v>
      </c>
      <c r="DG1858" s="80">
        <f t="shared" ref="DG1858" si="3112">DF1858</f>
        <v>1000</v>
      </c>
      <c r="DH1858" s="80">
        <f t="shared" ref="DH1858" si="3113">DG1858</f>
        <v>1000</v>
      </c>
      <c r="DI1858" s="80">
        <f t="shared" ref="DI1858" si="3114">DH1858</f>
        <v>1000</v>
      </c>
      <c r="DJ1858" s="80">
        <f t="shared" ref="DJ1858" si="3115">DI1858</f>
        <v>1000</v>
      </c>
      <c r="DK1858" s="80">
        <f t="shared" ref="DK1858:DL1858" si="3116">DJ1858</f>
        <v>1000</v>
      </c>
      <c r="DL1858" s="80">
        <f t="shared" si="3116"/>
        <v>1000</v>
      </c>
    </row>
    <row r="1859" spans="1:116" x14ac:dyDescent="0.4">
      <c r="D1859" t="s">
        <v>533</v>
      </c>
      <c r="E1859" s="8" t="str">
        <f>ROW()&amp;" "&amp;D1859</f>
        <v>1859 FCLTL-F</v>
      </c>
      <c r="G1859" s="126"/>
      <c r="H1859" s="27"/>
      <c r="I1859" s="77"/>
      <c r="J1859" s="77"/>
      <c r="K1859" s="28"/>
      <c r="L1859" s="28"/>
      <c r="M1859" s="28"/>
      <c r="N1859" s="28"/>
      <c r="O1859" s="28"/>
      <c r="P1859" s="28"/>
      <c r="R1859" s="33"/>
      <c r="S1859" s="77"/>
      <c r="T1859" s="77"/>
      <c r="U1859" s="77"/>
      <c r="V1859" s="77"/>
      <c r="W1859" s="77"/>
      <c r="X1859" s="77"/>
      <c r="Y1859" s="77"/>
      <c r="Z1859" s="77"/>
      <c r="AA1859" s="77"/>
      <c r="AB1859" s="77"/>
      <c r="AC1859" s="77"/>
      <c r="AD1859" s="77"/>
      <c r="AE1859" s="77"/>
      <c r="AF1859" s="77"/>
      <c r="AG1859" s="77"/>
      <c r="AH1859" s="77"/>
      <c r="AI1859" s="77"/>
      <c r="AJ1859" s="77"/>
      <c r="AK1859" s="77"/>
      <c r="AL1859" s="77"/>
      <c r="AM1859" s="77"/>
      <c r="AN1859" s="77"/>
      <c r="AO1859" s="77"/>
      <c r="AP1859" s="77"/>
      <c r="AQ1859" s="77"/>
      <c r="AR1859" s="77"/>
      <c r="AS1859" s="77"/>
      <c r="AT1859" s="77"/>
      <c r="AU1859" s="77"/>
      <c r="AV1859" s="77"/>
      <c r="AW1859" s="77"/>
      <c r="AX1859" s="77"/>
      <c r="AY1859" s="77"/>
      <c r="AZ1859" s="77"/>
      <c r="BA1859" s="77"/>
      <c r="BB1859" s="77"/>
      <c r="BC1859" s="77"/>
      <c r="BD1859" s="77"/>
      <c r="BE1859" s="77"/>
      <c r="BF1859" s="77"/>
      <c r="BG1859" s="77"/>
      <c r="BH1859" s="77"/>
      <c r="BI1859" s="77"/>
      <c r="BJ1859" s="77"/>
      <c r="BK1859" s="77"/>
      <c r="BL1859" s="77"/>
      <c r="BM1859" s="77"/>
      <c r="BN1859" s="77"/>
      <c r="BO1859" s="77"/>
      <c r="BP1859" s="77"/>
      <c r="BQ1859" s="77"/>
      <c r="BR1859" s="77"/>
      <c r="BS1859" s="77"/>
      <c r="BT1859" s="77"/>
      <c r="BU1859" s="77"/>
      <c r="BV1859" s="77"/>
      <c r="BW1859" s="77"/>
      <c r="BX1859" s="77"/>
      <c r="BY1859" s="77"/>
      <c r="BZ1859" s="77"/>
      <c r="CA1859" s="77"/>
      <c r="CB1859" s="77"/>
      <c r="CC1859" s="77"/>
      <c r="CD1859" s="77"/>
      <c r="CE1859" s="77"/>
      <c r="CF1859" s="77"/>
      <c r="CG1859" s="77"/>
      <c r="CH1859" s="77"/>
      <c r="CI1859" s="77"/>
      <c r="CJ1859" s="77"/>
      <c r="CK1859" s="77"/>
      <c r="CL1859" s="77"/>
      <c r="CN1859" s="77"/>
      <c r="CO1859" s="77"/>
      <c r="CP1859" s="77"/>
      <c r="CQ1859" s="77"/>
      <c r="CR1859" s="77"/>
      <c r="CS1859" s="77"/>
      <c r="CT1859" s="77"/>
      <c r="CU1859" s="77"/>
      <c r="CV1859" s="77"/>
      <c r="CW1859" s="77"/>
      <c r="CX1859" s="77"/>
      <c r="CY1859" s="77"/>
      <c r="CZ1859" s="77"/>
      <c r="DA1859" s="77"/>
      <c r="DB1859" s="77"/>
      <c r="DC1859" s="77"/>
      <c r="DD1859" s="77"/>
      <c r="DE1859" s="77"/>
      <c r="DF1859" s="77"/>
      <c r="DG1859" s="77"/>
      <c r="DH1859" s="77"/>
      <c r="DI1859" s="77"/>
      <c r="DJ1859" s="77"/>
      <c r="DK1859" s="77"/>
      <c r="DL1859" s="77"/>
    </row>
    <row r="1860" spans="1:116" x14ac:dyDescent="0.4">
      <c r="C1860" t="s">
        <v>236</v>
      </c>
      <c r="D1860" t="s">
        <v>533</v>
      </c>
      <c r="E1860" s="8" t="str">
        <f>ROW()&amp;" "&amp;D1860</f>
        <v>1860 FCLTL-F</v>
      </c>
      <c r="G1860" s="125" t="str">
        <f>"Net proceeds/(repayment) of "&amp;SUBSTITUTE(G1858,":","")</f>
        <v>Net proceeds/(repayment) of Long-term libaility - Fixed constant long-term liability</v>
      </c>
      <c r="I1860" s="74"/>
      <c r="J1860" s="74"/>
      <c r="K1860" s="53">
        <f t="shared" ref="K1860:P1860" si="3117">SUMIF($3:$3,K$2,1860:1860)</f>
        <v>0</v>
      </c>
      <c r="L1860" s="53">
        <f t="shared" si="3117"/>
        <v>0</v>
      </c>
      <c r="M1860" s="53">
        <f t="shared" si="3117"/>
        <v>0</v>
      </c>
      <c r="N1860" s="53">
        <f t="shared" si="3117"/>
        <v>0</v>
      </c>
      <c r="O1860" s="53">
        <f t="shared" si="3117"/>
        <v>0</v>
      </c>
      <c r="P1860" s="53">
        <f t="shared" si="3117"/>
        <v>0</v>
      </c>
      <c r="R1860" s="24"/>
      <c r="S1860" s="80">
        <f>S1858-R1858</f>
        <v>0</v>
      </c>
      <c r="T1860" s="80">
        <f t="shared" ref="T1860:CE1860" si="3118">T1858-S1858</f>
        <v>0</v>
      </c>
      <c r="U1860" s="80">
        <f t="shared" si="3118"/>
        <v>0</v>
      </c>
      <c r="V1860" s="80">
        <f t="shared" si="3118"/>
        <v>0</v>
      </c>
      <c r="W1860" s="80">
        <f t="shared" si="3118"/>
        <v>0</v>
      </c>
      <c r="X1860" s="80">
        <f t="shared" si="3118"/>
        <v>0</v>
      </c>
      <c r="Y1860" s="80">
        <f t="shared" si="3118"/>
        <v>0</v>
      </c>
      <c r="Z1860" s="80">
        <f t="shared" si="3118"/>
        <v>0</v>
      </c>
      <c r="AA1860" s="80">
        <f t="shared" si="3118"/>
        <v>0</v>
      </c>
      <c r="AB1860" s="80">
        <f t="shared" si="3118"/>
        <v>0</v>
      </c>
      <c r="AC1860" s="80">
        <f t="shared" si="3118"/>
        <v>0</v>
      </c>
      <c r="AD1860" s="80">
        <f t="shared" si="3118"/>
        <v>0</v>
      </c>
      <c r="AE1860" s="80">
        <f t="shared" si="3118"/>
        <v>0</v>
      </c>
      <c r="AF1860" s="80">
        <f t="shared" si="3118"/>
        <v>0</v>
      </c>
      <c r="AG1860" s="80">
        <f t="shared" si="3118"/>
        <v>0</v>
      </c>
      <c r="AH1860" s="80">
        <f t="shared" si="3118"/>
        <v>0</v>
      </c>
      <c r="AI1860" s="80">
        <f t="shared" si="3118"/>
        <v>0</v>
      </c>
      <c r="AJ1860" s="80">
        <f t="shared" si="3118"/>
        <v>0</v>
      </c>
      <c r="AK1860" s="80">
        <f t="shared" si="3118"/>
        <v>0</v>
      </c>
      <c r="AL1860" s="80">
        <f t="shared" si="3118"/>
        <v>0</v>
      </c>
      <c r="AM1860" s="80">
        <f t="shared" si="3118"/>
        <v>0</v>
      </c>
      <c r="AN1860" s="80">
        <f t="shared" si="3118"/>
        <v>0</v>
      </c>
      <c r="AO1860" s="80">
        <f t="shared" si="3118"/>
        <v>0</v>
      </c>
      <c r="AP1860" s="80">
        <f t="shared" si="3118"/>
        <v>0</v>
      </c>
      <c r="AQ1860" s="80">
        <f t="shared" si="3118"/>
        <v>0</v>
      </c>
      <c r="AR1860" s="80">
        <f t="shared" si="3118"/>
        <v>0</v>
      </c>
      <c r="AS1860" s="80">
        <f t="shared" si="3118"/>
        <v>0</v>
      </c>
      <c r="AT1860" s="80">
        <f t="shared" si="3118"/>
        <v>0</v>
      </c>
      <c r="AU1860" s="80">
        <f t="shared" si="3118"/>
        <v>0</v>
      </c>
      <c r="AV1860" s="80">
        <f t="shared" si="3118"/>
        <v>0</v>
      </c>
      <c r="AW1860" s="80">
        <f t="shared" si="3118"/>
        <v>0</v>
      </c>
      <c r="AX1860" s="80">
        <f t="shared" si="3118"/>
        <v>0</v>
      </c>
      <c r="AY1860" s="80">
        <f t="shared" si="3118"/>
        <v>0</v>
      </c>
      <c r="AZ1860" s="80">
        <f t="shared" si="3118"/>
        <v>0</v>
      </c>
      <c r="BA1860" s="80">
        <f t="shared" si="3118"/>
        <v>0</v>
      </c>
      <c r="BB1860" s="80">
        <f t="shared" si="3118"/>
        <v>0</v>
      </c>
      <c r="BC1860" s="80">
        <f t="shared" si="3118"/>
        <v>0</v>
      </c>
      <c r="BD1860" s="80">
        <f t="shared" si="3118"/>
        <v>0</v>
      </c>
      <c r="BE1860" s="80">
        <f t="shared" si="3118"/>
        <v>0</v>
      </c>
      <c r="BF1860" s="80">
        <f t="shared" si="3118"/>
        <v>0</v>
      </c>
      <c r="BG1860" s="80">
        <f t="shared" si="3118"/>
        <v>0</v>
      </c>
      <c r="BH1860" s="80">
        <f t="shared" si="3118"/>
        <v>0</v>
      </c>
      <c r="BI1860" s="80">
        <f t="shared" si="3118"/>
        <v>0</v>
      </c>
      <c r="BJ1860" s="80">
        <f t="shared" si="3118"/>
        <v>0</v>
      </c>
      <c r="BK1860" s="80">
        <f t="shared" si="3118"/>
        <v>0</v>
      </c>
      <c r="BL1860" s="80">
        <f t="shared" si="3118"/>
        <v>0</v>
      </c>
      <c r="BM1860" s="80">
        <f t="shared" si="3118"/>
        <v>0</v>
      </c>
      <c r="BN1860" s="80">
        <f t="shared" si="3118"/>
        <v>0</v>
      </c>
      <c r="BO1860" s="80">
        <f t="shared" si="3118"/>
        <v>0</v>
      </c>
      <c r="BP1860" s="80">
        <f t="shared" si="3118"/>
        <v>0</v>
      </c>
      <c r="BQ1860" s="80">
        <f t="shared" si="3118"/>
        <v>0</v>
      </c>
      <c r="BR1860" s="80">
        <f t="shared" si="3118"/>
        <v>0</v>
      </c>
      <c r="BS1860" s="80">
        <f t="shared" si="3118"/>
        <v>0</v>
      </c>
      <c r="BT1860" s="80">
        <f t="shared" si="3118"/>
        <v>0</v>
      </c>
      <c r="BU1860" s="80">
        <f t="shared" si="3118"/>
        <v>0</v>
      </c>
      <c r="BV1860" s="80">
        <f t="shared" si="3118"/>
        <v>0</v>
      </c>
      <c r="BW1860" s="80">
        <f t="shared" si="3118"/>
        <v>0</v>
      </c>
      <c r="BX1860" s="80">
        <f t="shared" si="3118"/>
        <v>0</v>
      </c>
      <c r="BY1860" s="80">
        <f t="shared" si="3118"/>
        <v>0</v>
      </c>
      <c r="BZ1860" s="80">
        <f t="shared" si="3118"/>
        <v>0</v>
      </c>
      <c r="CA1860" s="80">
        <f t="shared" si="3118"/>
        <v>0</v>
      </c>
      <c r="CB1860" s="80">
        <f t="shared" si="3118"/>
        <v>0</v>
      </c>
      <c r="CC1860" s="80">
        <f t="shared" si="3118"/>
        <v>0</v>
      </c>
      <c r="CD1860" s="80">
        <f t="shared" si="3118"/>
        <v>0</v>
      </c>
      <c r="CE1860" s="80">
        <f t="shared" si="3118"/>
        <v>0</v>
      </c>
      <c r="CF1860" s="80">
        <f t="shared" ref="CF1860:CL1860" si="3119">CF1858-CE1858</f>
        <v>0</v>
      </c>
      <c r="CG1860" s="80">
        <f t="shared" si="3119"/>
        <v>0</v>
      </c>
      <c r="CH1860" s="80">
        <f t="shared" si="3119"/>
        <v>0</v>
      </c>
      <c r="CI1860" s="80">
        <f t="shared" si="3119"/>
        <v>0</v>
      </c>
      <c r="CJ1860" s="80">
        <f t="shared" si="3119"/>
        <v>0</v>
      </c>
      <c r="CK1860" s="80">
        <f t="shared" si="3119"/>
        <v>0</v>
      </c>
      <c r="CL1860" s="80">
        <f t="shared" si="3119"/>
        <v>0</v>
      </c>
      <c r="CN1860" s="74"/>
      <c r="CO1860" s="80">
        <f t="shared" ref="CO1860" si="3120">CN1858-CO1858</f>
        <v>0</v>
      </c>
      <c r="CP1860" s="80">
        <f t="shared" ref="CP1860" si="3121">CO1858-CP1858</f>
        <v>0</v>
      </c>
      <c r="CQ1860" s="80">
        <f t="shared" ref="CQ1860" si="3122">CP1858-CQ1858</f>
        <v>0</v>
      </c>
      <c r="CR1860" s="80">
        <f t="shared" ref="CR1860" si="3123">CQ1858-CR1858</f>
        <v>0</v>
      </c>
      <c r="CS1860" s="80">
        <f t="shared" ref="CS1860" si="3124">CR1858-CS1858</f>
        <v>0</v>
      </c>
      <c r="CT1860" s="80">
        <f t="shared" ref="CT1860" si="3125">CS1858-CT1858</f>
        <v>0</v>
      </c>
      <c r="CU1860" s="80">
        <f t="shared" ref="CU1860" si="3126">CT1858-CU1858</f>
        <v>0</v>
      </c>
      <c r="CV1860" s="80">
        <f t="shared" ref="CV1860" si="3127">CU1858-CV1858</f>
        <v>0</v>
      </c>
      <c r="CW1860" s="80">
        <f t="shared" ref="CW1860" si="3128">CV1858-CW1858</f>
        <v>0</v>
      </c>
      <c r="CX1860" s="80">
        <f t="shared" ref="CX1860" si="3129">CW1858-CX1858</f>
        <v>0</v>
      </c>
      <c r="CY1860" s="80">
        <f t="shared" ref="CY1860" si="3130">CX1858-CY1858</f>
        <v>0</v>
      </c>
      <c r="CZ1860" s="80">
        <f t="shared" ref="CZ1860" si="3131">CY1858-CZ1858</f>
        <v>0</v>
      </c>
      <c r="DA1860" s="80">
        <f t="shared" ref="DA1860" si="3132">CZ1858-DA1858</f>
        <v>0</v>
      </c>
      <c r="DB1860" s="80">
        <f t="shared" ref="DB1860" si="3133">DA1858-DB1858</f>
        <v>0</v>
      </c>
      <c r="DC1860" s="80">
        <f t="shared" ref="DC1860" si="3134">DB1858-DC1858</f>
        <v>0</v>
      </c>
      <c r="DD1860" s="80">
        <f t="shared" ref="DD1860" si="3135">DC1858-DD1858</f>
        <v>0</v>
      </c>
      <c r="DE1860" s="80">
        <f t="shared" ref="DE1860" si="3136">DD1858-DE1858</f>
        <v>0</v>
      </c>
      <c r="DF1860" s="80">
        <f t="shared" ref="DF1860" si="3137">DE1858-DF1858</f>
        <v>0</v>
      </c>
      <c r="DG1860" s="80">
        <f t="shared" ref="DG1860" si="3138">DF1858-DG1858</f>
        <v>0</v>
      </c>
      <c r="DH1860" s="80">
        <f t="shared" ref="DH1860" si="3139">DG1858-DH1858</f>
        <v>0</v>
      </c>
      <c r="DI1860" s="80">
        <f t="shared" ref="DI1860" si="3140">DH1858-DI1858</f>
        <v>0</v>
      </c>
      <c r="DJ1860" s="80">
        <f t="shared" ref="DJ1860" si="3141">DI1858-DJ1858</f>
        <v>0</v>
      </c>
      <c r="DK1860" s="80">
        <f t="shared" ref="DK1860:DL1860" si="3142">DJ1858-DK1858</f>
        <v>0</v>
      </c>
      <c r="DL1860" s="80">
        <f t="shared" si="3142"/>
        <v>0</v>
      </c>
    </row>
    <row r="1861" spans="1:116" x14ac:dyDescent="0.4">
      <c r="D1861" t="s">
        <v>533</v>
      </c>
      <c r="E1861" s="8" t="str">
        <f>ROW()&amp;" "&amp;D1861</f>
        <v>1861 FCLTL-F</v>
      </c>
      <c r="G1861" s="125"/>
      <c r="I1861" s="74"/>
      <c r="J1861" s="74"/>
      <c r="K1861" s="53"/>
      <c r="L1861" s="53"/>
      <c r="M1861" s="53"/>
      <c r="N1861" s="53"/>
      <c r="O1861" s="53"/>
      <c r="P1861" s="53"/>
      <c r="R1861" s="24"/>
      <c r="S1861" s="80"/>
      <c r="T1861" s="80"/>
      <c r="U1861" s="80"/>
      <c r="V1861" s="80"/>
      <c r="W1861" s="80"/>
      <c r="X1861" s="80"/>
      <c r="Y1861" s="80"/>
      <c r="Z1861" s="80"/>
      <c r="AA1861" s="80"/>
      <c r="AB1861" s="80"/>
      <c r="AC1861" s="80"/>
      <c r="AD1861" s="80"/>
      <c r="AE1861" s="80"/>
      <c r="AF1861" s="80"/>
      <c r="AG1861" s="80"/>
      <c r="AH1861" s="80"/>
      <c r="AI1861" s="80"/>
      <c r="AJ1861" s="80"/>
      <c r="AK1861" s="80"/>
      <c r="AL1861" s="80"/>
      <c r="AM1861" s="80"/>
      <c r="AN1861" s="80"/>
      <c r="AO1861" s="80"/>
      <c r="AP1861" s="80"/>
      <c r="AQ1861" s="80"/>
      <c r="AR1861" s="80"/>
      <c r="AS1861" s="80"/>
      <c r="AT1861" s="80"/>
      <c r="AU1861" s="80"/>
      <c r="AV1861" s="80"/>
      <c r="AW1861" s="80"/>
      <c r="AX1861" s="80"/>
      <c r="AY1861" s="80"/>
      <c r="AZ1861" s="80"/>
      <c r="BA1861" s="80"/>
      <c r="BB1861" s="80"/>
      <c r="BC1861" s="80"/>
      <c r="BD1861" s="80"/>
      <c r="BE1861" s="80"/>
      <c r="BF1861" s="80"/>
      <c r="BG1861" s="80"/>
      <c r="BH1861" s="80"/>
      <c r="BI1861" s="80"/>
      <c r="BJ1861" s="80"/>
      <c r="BK1861" s="80"/>
      <c r="BL1861" s="80"/>
      <c r="BM1861" s="80"/>
      <c r="BN1861" s="80"/>
      <c r="BO1861" s="80"/>
      <c r="BP1861" s="80"/>
      <c r="BQ1861" s="80"/>
      <c r="BR1861" s="80"/>
      <c r="BS1861" s="80"/>
      <c r="BT1861" s="80"/>
      <c r="BU1861" s="80"/>
      <c r="BV1861" s="80"/>
      <c r="BW1861" s="80"/>
      <c r="BX1861" s="80"/>
      <c r="BY1861" s="80"/>
      <c r="BZ1861" s="80"/>
      <c r="CA1861" s="80"/>
      <c r="CB1861" s="80"/>
      <c r="CC1861" s="80"/>
      <c r="CD1861" s="80"/>
      <c r="CE1861" s="80"/>
      <c r="CF1861" s="80"/>
      <c r="CG1861" s="80"/>
      <c r="CH1861" s="80"/>
      <c r="CI1861" s="80"/>
      <c r="CJ1861" s="80"/>
      <c r="CK1861" s="80"/>
      <c r="CL1861" s="80"/>
      <c r="CN1861" s="74"/>
      <c r="CO1861" s="80"/>
      <c r="CP1861" s="80"/>
      <c r="CQ1861" s="80"/>
      <c r="CR1861" s="80"/>
      <c r="CS1861" s="80"/>
      <c r="CT1861" s="80"/>
      <c r="CU1861" s="80"/>
      <c r="CV1861" s="80"/>
      <c r="CW1861" s="80"/>
      <c r="CX1861" s="80"/>
      <c r="CY1861" s="80"/>
      <c r="CZ1861" s="80"/>
      <c r="DA1861" s="80"/>
      <c r="DB1861" s="80"/>
      <c r="DC1861" s="80"/>
      <c r="DD1861" s="80"/>
      <c r="DE1861" s="80"/>
      <c r="DF1861" s="80"/>
      <c r="DG1861" s="80"/>
      <c r="DH1861" s="80"/>
      <c r="DI1861" s="80"/>
      <c r="DJ1861" s="80"/>
      <c r="DK1861" s="80"/>
      <c r="DL1861" s="80"/>
    </row>
    <row r="1862" spans="1:116" x14ac:dyDescent="0.4">
      <c r="B1862" t="s">
        <v>332</v>
      </c>
      <c r="D1862" t="s">
        <v>533</v>
      </c>
      <c r="E1862" s="8" t="str">
        <f t="shared" ref="E1862" si="3143">ROW()&amp;" "&amp;D1862</f>
        <v>1862 FCLTL-F</v>
      </c>
      <c r="G1862" s="136" t="str">
        <f>G1849</f>
        <v>(Primary label)</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c r="CN1862" s="78"/>
      <c r="CO1862" s="77"/>
      <c r="CP1862" s="77"/>
      <c r="CQ1862" s="77"/>
      <c r="CR1862" s="77"/>
      <c r="CS1862" s="77"/>
      <c r="CT1862" s="77"/>
      <c r="CU1862" s="77"/>
      <c r="CV1862" s="77"/>
      <c r="CW1862" s="77"/>
      <c r="CX1862" s="77"/>
      <c r="CY1862" s="77"/>
      <c r="CZ1862" s="77"/>
      <c r="DA1862" s="77"/>
      <c r="DB1862" s="77"/>
      <c r="DC1862" s="77"/>
      <c r="DD1862" s="77"/>
      <c r="DE1862" s="77"/>
      <c r="DF1862" s="77"/>
      <c r="DG1862" s="77"/>
      <c r="DH1862" s="77"/>
      <c r="DI1862" s="77"/>
      <c r="DJ1862" s="77"/>
      <c r="DK1862" s="77"/>
      <c r="DL1862" s="77"/>
    </row>
    <row r="1863" spans="1:116" x14ac:dyDescent="0.4">
      <c r="B1863" t="s">
        <v>332</v>
      </c>
      <c r="D1863" t="s">
        <v>533</v>
      </c>
      <c r="E1863" s="8" t="str">
        <f>ROW()&amp;" "&amp;D1863</f>
        <v>1863 FCLTL-F</v>
      </c>
      <c r="G1863" s="136" t="str">
        <f>G1850</f>
        <v>primary unit</v>
      </c>
      <c r="H1863" s="27"/>
      <c r="I1863" s="78"/>
      <c r="J1863" s="78"/>
      <c r="K1863" s="33"/>
      <c r="L1863" s="33"/>
      <c r="M1863" s="33"/>
      <c r="N1863" s="33"/>
      <c r="O1863" s="33"/>
      <c r="P1863" s="33"/>
      <c r="R1863" s="33"/>
      <c r="S1863" s="77"/>
      <c r="T1863" s="77"/>
      <c r="U1863" s="77"/>
      <c r="V1863" s="77"/>
      <c r="W1863" s="77"/>
      <c r="X1863" s="77"/>
      <c r="Y1863" s="77"/>
      <c r="Z1863" s="77"/>
      <c r="AA1863" s="77"/>
      <c r="AB1863" s="77"/>
      <c r="AC1863" s="77"/>
      <c r="AD1863" s="77"/>
      <c r="AE1863" s="77"/>
      <c r="AF1863" s="77"/>
      <c r="AG1863" s="77"/>
      <c r="AH1863" s="77"/>
      <c r="AI1863" s="77"/>
      <c r="AJ1863" s="77"/>
      <c r="AK1863" s="77"/>
      <c r="AL1863" s="77"/>
      <c r="AM1863" s="77"/>
      <c r="AN1863" s="77"/>
      <c r="AO1863" s="77"/>
      <c r="AP1863" s="77"/>
      <c r="AQ1863" s="77"/>
      <c r="AR1863" s="77"/>
      <c r="AS1863" s="77"/>
      <c r="AT1863" s="77"/>
      <c r="AU1863" s="77"/>
      <c r="AV1863" s="77"/>
      <c r="AW1863" s="77"/>
      <c r="AX1863" s="77"/>
      <c r="AY1863" s="77"/>
      <c r="AZ1863" s="77"/>
      <c r="BA1863" s="77"/>
      <c r="BB1863" s="77"/>
      <c r="BC1863" s="77"/>
      <c r="BD1863" s="77"/>
      <c r="BE1863" s="77"/>
      <c r="BF1863" s="77"/>
      <c r="BG1863" s="77"/>
      <c r="BH1863" s="77"/>
      <c r="BI1863" s="77"/>
      <c r="BJ1863" s="77"/>
      <c r="BK1863" s="77"/>
      <c r="BL1863" s="77"/>
      <c r="BM1863" s="77"/>
      <c r="BN1863" s="77"/>
      <c r="BO1863" s="77"/>
      <c r="BP1863" s="77"/>
      <c r="BQ1863" s="77"/>
      <c r="BR1863" s="77"/>
      <c r="BS1863" s="77"/>
      <c r="BT1863" s="77"/>
      <c r="BU1863" s="77"/>
      <c r="BV1863" s="77"/>
      <c r="BW1863" s="77"/>
      <c r="BX1863" s="77"/>
      <c r="BY1863" s="77"/>
      <c r="BZ1863" s="77"/>
      <c r="CA1863" s="77"/>
      <c r="CB1863" s="77"/>
      <c r="CC1863" s="77"/>
      <c r="CD1863" s="77"/>
      <c r="CE1863" s="77"/>
      <c r="CF1863" s="77"/>
      <c r="CG1863" s="77"/>
      <c r="CH1863" s="77"/>
      <c r="CI1863" s="77"/>
      <c r="CJ1863" s="77"/>
      <c r="CK1863" s="77"/>
      <c r="CL1863" s="77"/>
      <c r="CN1863" s="78"/>
      <c r="CO1863" s="77"/>
      <c r="CP1863" s="77"/>
      <c r="CQ1863" s="77"/>
      <c r="CR1863" s="77"/>
      <c r="CS1863" s="77"/>
      <c r="CT1863" s="77"/>
      <c r="CU1863" s="77"/>
      <c r="CV1863" s="77"/>
      <c r="CW1863" s="77"/>
      <c r="CX1863" s="77"/>
      <c r="CY1863" s="77"/>
      <c r="CZ1863" s="77"/>
      <c r="DA1863" s="77"/>
      <c r="DB1863" s="77"/>
      <c r="DC1863" s="77"/>
      <c r="DD1863" s="77"/>
      <c r="DE1863" s="77"/>
      <c r="DF1863" s="77"/>
      <c r="DG1863" s="77"/>
      <c r="DH1863" s="77"/>
      <c r="DI1863" s="77"/>
      <c r="DJ1863" s="77"/>
      <c r="DK1863" s="77"/>
      <c r="DL1863" s="77"/>
    </row>
    <row r="1864" spans="1:116" x14ac:dyDescent="0.4">
      <c r="B1864" t="s">
        <v>332</v>
      </c>
      <c r="D1864" t="s">
        <v>533</v>
      </c>
      <c r="E1864" s="8" t="str">
        <f t="shared" ref="E1864:E1869" si="3144">ROW()&amp;" "&amp;D1864</f>
        <v>1864 FCLTL-F</v>
      </c>
      <c r="G1864" s="136" t="str">
        <f>G1851</f>
        <v>Primary revenue driver</v>
      </c>
      <c r="K1864" s="53"/>
      <c r="L1864" s="53"/>
      <c r="M1864" s="53"/>
      <c r="N1864" s="53"/>
      <c r="O1864" s="53"/>
      <c r="P1864" s="53"/>
      <c r="R1864" s="24"/>
      <c r="S1864" s="179" t="str">
        <f t="shared" ref="S1864:AX1864" si="3145">S1851</f>
        <v>S$16</v>
      </c>
      <c r="T1864" s="179" t="str">
        <f t="shared" si="3145"/>
        <v>T$16</v>
      </c>
      <c r="U1864" s="179" t="str">
        <f t="shared" si="3145"/>
        <v>U$16</v>
      </c>
      <c r="V1864" s="179" t="str">
        <f t="shared" si="3145"/>
        <v>V$16</v>
      </c>
      <c r="W1864" s="179" t="str">
        <f t="shared" si="3145"/>
        <v>W$16</v>
      </c>
      <c r="X1864" s="179" t="str">
        <f t="shared" si="3145"/>
        <v>X$16</v>
      </c>
      <c r="Y1864" s="179" t="str">
        <f t="shared" si="3145"/>
        <v>Y$16</v>
      </c>
      <c r="Z1864" s="179" t="str">
        <f t="shared" si="3145"/>
        <v>Z$16</v>
      </c>
      <c r="AA1864" s="179" t="str">
        <f t="shared" si="3145"/>
        <v>AA$16</v>
      </c>
      <c r="AB1864" s="179" t="str">
        <f t="shared" si="3145"/>
        <v>AB$16</v>
      </c>
      <c r="AC1864" s="179" t="str">
        <f t="shared" si="3145"/>
        <v>AC$16</v>
      </c>
      <c r="AD1864" s="179" t="str">
        <f t="shared" si="3145"/>
        <v>AD$16</v>
      </c>
      <c r="AE1864" s="179" t="str">
        <f t="shared" si="3145"/>
        <v>AE$16</v>
      </c>
      <c r="AF1864" s="179" t="str">
        <f t="shared" si="3145"/>
        <v>AF$16</v>
      </c>
      <c r="AG1864" s="179" t="str">
        <f t="shared" si="3145"/>
        <v>AG$16</v>
      </c>
      <c r="AH1864" s="179" t="str">
        <f t="shared" si="3145"/>
        <v>AH$16</v>
      </c>
      <c r="AI1864" s="179" t="str">
        <f t="shared" si="3145"/>
        <v>AI$16</v>
      </c>
      <c r="AJ1864" s="179" t="str">
        <f t="shared" si="3145"/>
        <v>AJ$16</v>
      </c>
      <c r="AK1864" s="179" t="str">
        <f t="shared" si="3145"/>
        <v>AK$16</v>
      </c>
      <c r="AL1864" s="179" t="str">
        <f t="shared" si="3145"/>
        <v>AL$16</v>
      </c>
      <c r="AM1864" s="179" t="str">
        <f t="shared" si="3145"/>
        <v>AM$16</v>
      </c>
      <c r="AN1864" s="179" t="str">
        <f t="shared" si="3145"/>
        <v>AN$16</v>
      </c>
      <c r="AO1864" s="179" t="str">
        <f t="shared" si="3145"/>
        <v>AO$16</v>
      </c>
      <c r="AP1864" s="179" t="str">
        <f t="shared" si="3145"/>
        <v>AP$16</v>
      </c>
      <c r="AQ1864" s="179" t="str">
        <f t="shared" si="3145"/>
        <v>AQ$16</v>
      </c>
      <c r="AR1864" s="179" t="str">
        <f t="shared" si="3145"/>
        <v>AR$16</v>
      </c>
      <c r="AS1864" s="179" t="str">
        <f t="shared" si="3145"/>
        <v>AS$16</v>
      </c>
      <c r="AT1864" s="179" t="str">
        <f t="shared" si="3145"/>
        <v>AT$16</v>
      </c>
      <c r="AU1864" s="179" t="str">
        <f t="shared" si="3145"/>
        <v>AU$16</v>
      </c>
      <c r="AV1864" s="179" t="str">
        <f t="shared" si="3145"/>
        <v>AV$16</v>
      </c>
      <c r="AW1864" s="179" t="str">
        <f t="shared" si="3145"/>
        <v>AW$16</v>
      </c>
      <c r="AX1864" s="179" t="str">
        <f t="shared" si="3145"/>
        <v>AX$16</v>
      </c>
      <c r="AY1864" s="179" t="str">
        <f t="shared" ref="AY1864:CD1864" si="3146">AY1851</f>
        <v>AY$16</v>
      </c>
      <c r="AZ1864" s="179" t="str">
        <f t="shared" si="3146"/>
        <v>AZ$16</v>
      </c>
      <c r="BA1864" s="179" t="str">
        <f t="shared" si="3146"/>
        <v>BA$16</v>
      </c>
      <c r="BB1864" s="179" t="str">
        <f t="shared" si="3146"/>
        <v>BB$16</v>
      </c>
      <c r="BC1864" s="179" t="str">
        <f t="shared" si="3146"/>
        <v>BC$16</v>
      </c>
      <c r="BD1864" s="179" t="str">
        <f t="shared" si="3146"/>
        <v>BD$16</v>
      </c>
      <c r="BE1864" s="179" t="str">
        <f t="shared" si="3146"/>
        <v>BE$16</v>
      </c>
      <c r="BF1864" s="179" t="str">
        <f t="shared" si="3146"/>
        <v>BF$16</v>
      </c>
      <c r="BG1864" s="179" t="str">
        <f t="shared" si="3146"/>
        <v>BG$16</v>
      </c>
      <c r="BH1864" s="179" t="str">
        <f t="shared" si="3146"/>
        <v>BH$16</v>
      </c>
      <c r="BI1864" s="179" t="str">
        <f t="shared" si="3146"/>
        <v>BI$16</v>
      </c>
      <c r="BJ1864" s="179" t="str">
        <f t="shared" si="3146"/>
        <v>BJ$16</v>
      </c>
      <c r="BK1864" s="179" t="str">
        <f t="shared" si="3146"/>
        <v>BK$16</v>
      </c>
      <c r="BL1864" s="179" t="str">
        <f t="shared" si="3146"/>
        <v>BL$16</v>
      </c>
      <c r="BM1864" s="179" t="str">
        <f t="shared" si="3146"/>
        <v>BM$16</v>
      </c>
      <c r="BN1864" s="179" t="str">
        <f t="shared" si="3146"/>
        <v>BN$16</v>
      </c>
      <c r="BO1864" s="179" t="str">
        <f t="shared" si="3146"/>
        <v>BO$16</v>
      </c>
      <c r="BP1864" s="179" t="str">
        <f t="shared" si="3146"/>
        <v>BP$16</v>
      </c>
      <c r="BQ1864" s="179" t="str">
        <f t="shared" si="3146"/>
        <v>BQ$16</v>
      </c>
      <c r="BR1864" s="179" t="str">
        <f t="shared" si="3146"/>
        <v>BR$16</v>
      </c>
      <c r="BS1864" s="179" t="str">
        <f t="shared" si="3146"/>
        <v>BS$16</v>
      </c>
      <c r="BT1864" s="179" t="str">
        <f t="shared" si="3146"/>
        <v>BT$16</v>
      </c>
      <c r="BU1864" s="179" t="str">
        <f t="shared" si="3146"/>
        <v>BU$16</v>
      </c>
      <c r="BV1864" s="179" t="str">
        <f t="shared" si="3146"/>
        <v>BV$16</v>
      </c>
      <c r="BW1864" s="179" t="str">
        <f t="shared" si="3146"/>
        <v>BW$16</v>
      </c>
      <c r="BX1864" s="179" t="str">
        <f t="shared" si="3146"/>
        <v>BX$16</v>
      </c>
      <c r="BY1864" s="179" t="str">
        <f t="shared" si="3146"/>
        <v>BY$16</v>
      </c>
      <c r="BZ1864" s="179" t="str">
        <f t="shared" si="3146"/>
        <v>BZ$16</v>
      </c>
      <c r="CA1864" s="179" t="str">
        <f t="shared" si="3146"/>
        <v>CA$16</v>
      </c>
      <c r="CB1864" s="179" t="str">
        <f t="shared" si="3146"/>
        <v>CB$16</v>
      </c>
      <c r="CC1864" s="179" t="str">
        <f t="shared" si="3146"/>
        <v>CC$16</v>
      </c>
      <c r="CD1864" s="179" t="str">
        <f t="shared" si="3146"/>
        <v>CD$16</v>
      </c>
      <c r="CE1864" s="179" t="str">
        <f t="shared" ref="CE1864:CL1864" si="3147">CE1851</f>
        <v>CE$16</v>
      </c>
      <c r="CF1864" s="179" t="str">
        <f t="shared" si="3147"/>
        <v>CF$16</v>
      </c>
      <c r="CG1864" s="179" t="str">
        <f t="shared" si="3147"/>
        <v>CG$16</v>
      </c>
      <c r="CH1864" s="179" t="str">
        <f t="shared" si="3147"/>
        <v>CH$16</v>
      </c>
      <c r="CI1864" s="179" t="str">
        <f t="shared" si="3147"/>
        <v>CI$16</v>
      </c>
      <c r="CJ1864" s="179" t="str">
        <f t="shared" si="3147"/>
        <v>CJ$16</v>
      </c>
      <c r="CK1864" s="179" t="str">
        <f t="shared" si="3147"/>
        <v>CK$16</v>
      </c>
      <c r="CL1864" s="179" t="str">
        <f t="shared" si="3147"/>
        <v>CL$16</v>
      </c>
      <c r="CO1864" s="179" t="str">
        <f t="shared" ref="CO1864:DL1864" si="3148">CO1851</f>
        <v>CO$16</v>
      </c>
      <c r="CP1864" s="179" t="str">
        <f t="shared" si="3148"/>
        <v>CP$16</v>
      </c>
      <c r="CQ1864" s="179" t="str">
        <f t="shared" si="3148"/>
        <v>CQ$16</v>
      </c>
      <c r="CR1864" s="179" t="str">
        <f t="shared" si="3148"/>
        <v>CR$16</v>
      </c>
      <c r="CS1864" s="179" t="str">
        <f t="shared" si="3148"/>
        <v>CS$16</v>
      </c>
      <c r="CT1864" s="179" t="str">
        <f t="shared" si="3148"/>
        <v>CT$16</v>
      </c>
      <c r="CU1864" s="179" t="str">
        <f t="shared" si="3148"/>
        <v>CU$16</v>
      </c>
      <c r="CV1864" s="179" t="str">
        <f t="shared" si="3148"/>
        <v>CV$16</v>
      </c>
      <c r="CW1864" s="179" t="str">
        <f t="shared" si="3148"/>
        <v>CW$16</v>
      </c>
      <c r="CX1864" s="179" t="str">
        <f t="shared" si="3148"/>
        <v>CX$16</v>
      </c>
      <c r="CY1864" s="179" t="str">
        <f t="shared" si="3148"/>
        <v>CY$16</v>
      </c>
      <c r="CZ1864" s="179" t="str">
        <f t="shared" si="3148"/>
        <v>CZ$16</v>
      </c>
      <c r="DA1864" s="179" t="str">
        <f t="shared" si="3148"/>
        <v>DA$16</v>
      </c>
      <c r="DB1864" s="179" t="str">
        <f t="shared" si="3148"/>
        <v>DB$16</v>
      </c>
      <c r="DC1864" s="179" t="str">
        <f t="shared" si="3148"/>
        <v>DC$16</v>
      </c>
      <c r="DD1864" s="179" t="str">
        <f t="shared" si="3148"/>
        <v>DD$16</v>
      </c>
      <c r="DE1864" s="179" t="str">
        <f t="shared" si="3148"/>
        <v>DE$16</v>
      </c>
      <c r="DF1864" s="179" t="str">
        <f t="shared" si="3148"/>
        <v>DF$16</v>
      </c>
      <c r="DG1864" s="179" t="str">
        <f t="shared" si="3148"/>
        <v>DG$16</v>
      </c>
      <c r="DH1864" s="179" t="str">
        <f t="shared" si="3148"/>
        <v>DH$16</v>
      </c>
      <c r="DI1864" s="179" t="str">
        <f t="shared" si="3148"/>
        <v>DI$16</v>
      </c>
      <c r="DJ1864" s="179" t="str">
        <f t="shared" si="3148"/>
        <v>DJ$16</v>
      </c>
      <c r="DK1864" s="179" t="str">
        <f t="shared" si="3148"/>
        <v>DK$16</v>
      </c>
      <c r="DL1864" s="179" t="str">
        <f t="shared" si="3148"/>
        <v>DL$16</v>
      </c>
    </row>
    <row r="1865" spans="1:116" x14ac:dyDescent="0.4">
      <c r="B1865" t="s">
        <v>332</v>
      </c>
      <c r="D1865" t="s">
        <v>533</v>
      </c>
      <c r="E1865" s="8" t="str">
        <f t="shared" si="3144"/>
        <v>1865 FCLTL-F</v>
      </c>
      <c r="G1865" s="136" t="str">
        <f>G1852</f>
        <v>Primary volume driver</v>
      </c>
      <c r="H1865" s="12"/>
      <c r="I1865" s="60"/>
      <c r="J1865" s="60"/>
      <c r="K1865" s="15"/>
      <c r="L1865" s="15"/>
      <c r="M1865" s="15"/>
      <c r="N1865" s="15"/>
      <c r="O1865" s="15"/>
      <c r="P1865" s="15"/>
      <c r="R1865" s="15"/>
      <c r="S1865" s="179" t="str">
        <f t="shared" ref="S1865:AX1865" si="3149">S1852</f>
        <v>S$17</v>
      </c>
      <c r="T1865" s="179" t="str">
        <f t="shared" si="3149"/>
        <v>T$17</v>
      </c>
      <c r="U1865" s="179" t="str">
        <f t="shared" si="3149"/>
        <v>U$17</v>
      </c>
      <c r="V1865" s="179" t="str">
        <f t="shared" si="3149"/>
        <v>V$17</v>
      </c>
      <c r="W1865" s="179" t="str">
        <f t="shared" si="3149"/>
        <v>W$17</v>
      </c>
      <c r="X1865" s="179" t="str">
        <f t="shared" si="3149"/>
        <v>X$17</v>
      </c>
      <c r="Y1865" s="179" t="str">
        <f t="shared" si="3149"/>
        <v>Y$17</v>
      </c>
      <c r="Z1865" s="179" t="str">
        <f t="shared" si="3149"/>
        <v>Z$17</v>
      </c>
      <c r="AA1865" s="179" t="str">
        <f t="shared" si="3149"/>
        <v>AA$17</v>
      </c>
      <c r="AB1865" s="179" t="str">
        <f t="shared" si="3149"/>
        <v>AB$17</v>
      </c>
      <c r="AC1865" s="179" t="str">
        <f t="shared" si="3149"/>
        <v>AC$17</v>
      </c>
      <c r="AD1865" s="179" t="str">
        <f t="shared" si="3149"/>
        <v>AD$17</v>
      </c>
      <c r="AE1865" s="179" t="str">
        <f t="shared" si="3149"/>
        <v>AE$17</v>
      </c>
      <c r="AF1865" s="179" t="str">
        <f t="shared" si="3149"/>
        <v>AF$17</v>
      </c>
      <c r="AG1865" s="179" t="str">
        <f t="shared" si="3149"/>
        <v>AG$17</v>
      </c>
      <c r="AH1865" s="179" t="str">
        <f t="shared" si="3149"/>
        <v>AH$17</v>
      </c>
      <c r="AI1865" s="179" t="str">
        <f t="shared" si="3149"/>
        <v>AI$17</v>
      </c>
      <c r="AJ1865" s="179" t="str">
        <f t="shared" si="3149"/>
        <v>AJ$17</v>
      </c>
      <c r="AK1865" s="179" t="str">
        <f t="shared" si="3149"/>
        <v>AK$17</v>
      </c>
      <c r="AL1865" s="179" t="str">
        <f t="shared" si="3149"/>
        <v>AL$17</v>
      </c>
      <c r="AM1865" s="179" t="str">
        <f t="shared" si="3149"/>
        <v>AM$17</v>
      </c>
      <c r="AN1865" s="179" t="str">
        <f t="shared" si="3149"/>
        <v>AN$17</v>
      </c>
      <c r="AO1865" s="179" t="str">
        <f t="shared" si="3149"/>
        <v>AO$17</v>
      </c>
      <c r="AP1865" s="179" t="str">
        <f t="shared" si="3149"/>
        <v>AP$17</v>
      </c>
      <c r="AQ1865" s="179" t="str">
        <f t="shared" si="3149"/>
        <v>AQ$17</v>
      </c>
      <c r="AR1865" s="179" t="str">
        <f t="shared" si="3149"/>
        <v>AR$17</v>
      </c>
      <c r="AS1865" s="179" t="str">
        <f t="shared" si="3149"/>
        <v>AS$17</v>
      </c>
      <c r="AT1865" s="179" t="str">
        <f t="shared" si="3149"/>
        <v>AT$17</v>
      </c>
      <c r="AU1865" s="179" t="str">
        <f t="shared" si="3149"/>
        <v>AU$17</v>
      </c>
      <c r="AV1865" s="179" t="str">
        <f t="shared" si="3149"/>
        <v>AV$17</v>
      </c>
      <c r="AW1865" s="179" t="str">
        <f t="shared" si="3149"/>
        <v>AW$17</v>
      </c>
      <c r="AX1865" s="179" t="str">
        <f t="shared" si="3149"/>
        <v>AX$17</v>
      </c>
      <c r="AY1865" s="179" t="str">
        <f t="shared" ref="AY1865:CD1865" si="3150">AY1852</f>
        <v>AY$17</v>
      </c>
      <c r="AZ1865" s="179" t="str">
        <f t="shared" si="3150"/>
        <v>AZ$17</v>
      </c>
      <c r="BA1865" s="179" t="str">
        <f t="shared" si="3150"/>
        <v>BA$17</v>
      </c>
      <c r="BB1865" s="179" t="str">
        <f t="shared" si="3150"/>
        <v>BB$17</v>
      </c>
      <c r="BC1865" s="179" t="str">
        <f t="shared" si="3150"/>
        <v>BC$17</v>
      </c>
      <c r="BD1865" s="179" t="str">
        <f t="shared" si="3150"/>
        <v>BD$17</v>
      </c>
      <c r="BE1865" s="179" t="str">
        <f t="shared" si="3150"/>
        <v>BE$17</v>
      </c>
      <c r="BF1865" s="179" t="str">
        <f t="shared" si="3150"/>
        <v>BF$17</v>
      </c>
      <c r="BG1865" s="179" t="str">
        <f t="shared" si="3150"/>
        <v>BG$17</v>
      </c>
      <c r="BH1865" s="179" t="str">
        <f t="shared" si="3150"/>
        <v>BH$17</v>
      </c>
      <c r="BI1865" s="179" t="str">
        <f t="shared" si="3150"/>
        <v>BI$17</v>
      </c>
      <c r="BJ1865" s="179" t="str">
        <f t="shared" si="3150"/>
        <v>BJ$17</v>
      </c>
      <c r="BK1865" s="179" t="str">
        <f t="shared" si="3150"/>
        <v>BK$17</v>
      </c>
      <c r="BL1865" s="179" t="str">
        <f t="shared" si="3150"/>
        <v>BL$17</v>
      </c>
      <c r="BM1865" s="179" t="str">
        <f t="shared" si="3150"/>
        <v>BM$17</v>
      </c>
      <c r="BN1865" s="179" t="str">
        <f t="shared" si="3150"/>
        <v>BN$17</v>
      </c>
      <c r="BO1865" s="179" t="str">
        <f t="shared" si="3150"/>
        <v>BO$17</v>
      </c>
      <c r="BP1865" s="179" t="str">
        <f t="shared" si="3150"/>
        <v>BP$17</v>
      </c>
      <c r="BQ1865" s="179" t="str">
        <f t="shared" si="3150"/>
        <v>BQ$17</v>
      </c>
      <c r="BR1865" s="179" t="str">
        <f t="shared" si="3150"/>
        <v>BR$17</v>
      </c>
      <c r="BS1865" s="179" t="str">
        <f t="shared" si="3150"/>
        <v>BS$17</v>
      </c>
      <c r="BT1865" s="179" t="str">
        <f t="shared" si="3150"/>
        <v>BT$17</v>
      </c>
      <c r="BU1865" s="179" t="str">
        <f t="shared" si="3150"/>
        <v>BU$17</v>
      </c>
      <c r="BV1865" s="179" t="str">
        <f t="shared" si="3150"/>
        <v>BV$17</v>
      </c>
      <c r="BW1865" s="179" t="str">
        <f t="shared" si="3150"/>
        <v>BW$17</v>
      </c>
      <c r="BX1865" s="179" t="str">
        <f t="shared" si="3150"/>
        <v>BX$17</v>
      </c>
      <c r="BY1865" s="179" t="str">
        <f t="shared" si="3150"/>
        <v>BY$17</v>
      </c>
      <c r="BZ1865" s="179" t="str">
        <f t="shared" si="3150"/>
        <v>BZ$17</v>
      </c>
      <c r="CA1865" s="179" t="str">
        <f t="shared" si="3150"/>
        <v>CA$17</v>
      </c>
      <c r="CB1865" s="179" t="str">
        <f t="shared" si="3150"/>
        <v>CB$17</v>
      </c>
      <c r="CC1865" s="179" t="str">
        <f t="shared" si="3150"/>
        <v>CC$17</v>
      </c>
      <c r="CD1865" s="179" t="str">
        <f t="shared" si="3150"/>
        <v>CD$17</v>
      </c>
      <c r="CE1865" s="179" t="str">
        <f t="shared" ref="CE1865:CL1865" si="3151">CE1852</f>
        <v>CE$17</v>
      </c>
      <c r="CF1865" s="179" t="str">
        <f t="shared" si="3151"/>
        <v>CF$17</v>
      </c>
      <c r="CG1865" s="179" t="str">
        <f t="shared" si="3151"/>
        <v>CG$17</v>
      </c>
      <c r="CH1865" s="179" t="str">
        <f t="shared" si="3151"/>
        <v>CH$17</v>
      </c>
      <c r="CI1865" s="179" t="str">
        <f t="shared" si="3151"/>
        <v>CI$17</v>
      </c>
      <c r="CJ1865" s="179" t="str">
        <f t="shared" si="3151"/>
        <v>CJ$17</v>
      </c>
      <c r="CK1865" s="179" t="str">
        <f t="shared" si="3151"/>
        <v>CK$17</v>
      </c>
      <c r="CL1865" s="179" t="str">
        <f t="shared" si="3151"/>
        <v>CL$17</v>
      </c>
      <c r="CN1865" s="60"/>
      <c r="CO1865" s="179" t="str">
        <f t="shared" ref="CO1865:DL1865" si="3152">CO1852</f>
        <v>CO$17</v>
      </c>
      <c r="CP1865" s="179" t="str">
        <f t="shared" si="3152"/>
        <v>CP$17</v>
      </c>
      <c r="CQ1865" s="179" t="str">
        <f t="shared" si="3152"/>
        <v>CQ$17</v>
      </c>
      <c r="CR1865" s="179" t="str">
        <f t="shared" si="3152"/>
        <v>CR$17</v>
      </c>
      <c r="CS1865" s="179" t="str">
        <f t="shared" si="3152"/>
        <v>CS$17</v>
      </c>
      <c r="CT1865" s="179" t="str">
        <f t="shared" si="3152"/>
        <v>CT$17</v>
      </c>
      <c r="CU1865" s="179" t="str">
        <f t="shared" si="3152"/>
        <v>CU$17</v>
      </c>
      <c r="CV1865" s="179" t="str">
        <f t="shared" si="3152"/>
        <v>CV$17</v>
      </c>
      <c r="CW1865" s="179" t="str">
        <f t="shared" si="3152"/>
        <v>CW$17</v>
      </c>
      <c r="CX1865" s="179" t="str">
        <f t="shared" si="3152"/>
        <v>CX$17</v>
      </c>
      <c r="CY1865" s="179" t="str">
        <f t="shared" si="3152"/>
        <v>CY$17</v>
      </c>
      <c r="CZ1865" s="179" t="str">
        <f t="shared" si="3152"/>
        <v>CZ$17</v>
      </c>
      <c r="DA1865" s="179" t="str">
        <f t="shared" si="3152"/>
        <v>DA$17</v>
      </c>
      <c r="DB1865" s="179" t="str">
        <f t="shared" si="3152"/>
        <v>DB$17</v>
      </c>
      <c r="DC1865" s="179" t="str">
        <f t="shared" si="3152"/>
        <v>DC$17</v>
      </c>
      <c r="DD1865" s="179" t="str">
        <f t="shared" si="3152"/>
        <v>DD$17</v>
      </c>
      <c r="DE1865" s="179" t="str">
        <f t="shared" si="3152"/>
        <v>DE$17</v>
      </c>
      <c r="DF1865" s="179" t="str">
        <f t="shared" si="3152"/>
        <v>DF$17</v>
      </c>
      <c r="DG1865" s="179" t="str">
        <f t="shared" si="3152"/>
        <v>DG$17</v>
      </c>
      <c r="DH1865" s="179" t="str">
        <f t="shared" si="3152"/>
        <v>DH$17</v>
      </c>
      <c r="DI1865" s="179" t="str">
        <f t="shared" si="3152"/>
        <v>DI$17</v>
      </c>
      <c r="DJ1865" s="179" t="str">
        <f t="shared" si="3152"/>
        <v>DJ$17</v>
      </c>
      <c r="DK1865" s="179" t="str">
        <f t="shared" si="3152"/>
        <v>DK$17</v>
      </c>
      <c r="DL1865" s="179" t="str">
        <f t="shared" si="3152"/>
        <v>DL$17</v>
      </c>
    </row>
    <row r="1866" spans="1:116" x14ac:dyDescent="0.4">
      <c r="B1866" t="s">
        <v>332</v>
      </c>
      <c r="D1866" t="s">
        <v>533</v>
      </c>
      <c r="E1866" s="8" t="str">
        <f t="shared" si="3144"/>
        <v>1866 FCLTL-F</v>
      </c>
      <c r="G1866" s="191" t="str">
        <f>G1857</f>
        <v>Fixed constant long-term liability:</v>
      </c>
      <c r="H1866" s="12"/>
      <c r="I1866" s="60"/>
      <c r="J1866" s="60"/>
      <c r="K1866" s="15"/>
      <c r="L1866" s="15"/>
      <c r="M1866" s="15"/>
      <c r="N1866" s="15"/>
      <c r="O1866" s="15"/>
      <c r="P1866" s="15"/>
      <c r="R1866" s="15"/>
      <c r="S1866" s="179">
        <f t="shared" ref="S1866:AX1866" si="3153">S1853</f>
        <v>0</v>
      </c>
      <c r="T1866" s="179">
        <f t="shared" si="3153"/>
        <v>0</v>
      </c>
      <c r="U1866" s="179">
        <f t="shared" si="3153"/>
        <v>0</v>
      </c>
      <c r="V1866" s="179">
        <f t="shared" si="3153"/>
        <v>0</v>
      </c>
      <c r="W1866" s="179">
        <f t="shared" si="3153"/>
        <v>0</v>
      </c>
      <c r="X1866" s="179">
        <f t="shared" si="3153"/>
        <v>0</v>
      </c>
      <c r="Y1866" s="179">
        <f t="shared" si="3153"/>
        <v>0</v>
      </c>
      <c r="Z1866" s="179">
        <f t="shared" si="3153"/>
        <v>0</v>
      </c>
      <c r="AA1866" s="179">
        <f t="shared" si="3153"/>
        <v>0</v>
      </c>
      <c r="AB1866" s="179">
        <f t="shared" si="3153"/>
        <v>0</v>
      </c>
      <c r="AC1866" s="179">
        <f t="shared" si="3153"/>
        <v>0</v>
      </c>
      <c r="AD1866" s="179">
        <f t="shared" si="3153"/>
        <v>0</v>
      </c>
      <c r="AE1866" s="179">
        <f t="shared" si="3153"/>
        <v>0</v>
      </c>
      <c r="AF1866" s="179">
        <f t="shared" si="3153"/>
        <v>0</v>
      </c>
      <c r="AG1866" s="179">
        <f t="shared" si="3153"/>
        <v>0</v>
      </c>
      <c r="AH1866" s="179">
        <f t="shared" si="3153"/>
        <v>0</v>
      </c>
      <c r="AI1866" s="179">
        <f t="shared" si="3153"/>
        <v>0</v>
      </c>
      <c r="AJ1866" s="179">
        <f t="shared" si="3153"/>
        <v>0</v>
      </c>
      <c r="AK1866" s="179">
        <f t="shared" si="3153"/>
        <v>0</v>
      </c>
      <c r="AL1866" s="179">
        <f t="shared" si="3153"/>
        <v>0</v>
      </c>
      <c r="AM1866" s="179">
        <f t="shared" si="3153"/>
        <v>0</v>
      </c>
      <c r="AN1866" s="179">
        <f t="shared" si="3153"/>
        <v>0</v>
      </c>
      <c r="AO1866" s="179">
        <f t="shared" si="3153"/>
        <v>0</v>
      </c>
      <c r="AP1866" s="179">
        <f t="shared" si="3153"/>
        <v>0</v>
      </c>
      <c r="AQ1866" s="179">
        <f t="shared" si="3153"/>
        <v>0</v>
      </c>
      <c r="AR1866" s="179">
        <f t="shared" si="3153"/>
        <v>0</v>
      </c>
      <c r="AS1866" s="179">
        <f t="shared" si="3153"/>
        <v>0</v>
      </c>
      <c r="AT1866" s="179">
        <f t="shared" si="3153"/>
        <v>0</v>
      </c>
      <c r="AU1866" s="179">
        <f t="shared" si="3153"/>
        <v>0</v>
      </c>
      <c r="AV1866" s="179">
        <f t="shared" si="3153"/>
        <v>0</v>
      </c>
      <c r="AW1866" s="179">
        <f t="shared" si="3153"/>
        <v>0</v>
      </c>
      <c r="AX1866" s="179">
        <f t="shared" si="3153"/>
        <v>0</v>
      </c>
      <c r="AY1866" s="179">
        <f t="shared" ref="AY1866:CD1866" si="3154">AY1853</f>
        <v>0</v>
      </c>
      <c r="AZ1866" s="179">
        <f t="shared" si="3154"/>
        <v>0</v>
      </c>
      <c r="BA1866" s="179">
        <f t="shared" si="3154"/>
        <v>0</v>
      </c>
      <c r="BB1866" s="179">
        <f t="shared" si="3154"/>
        <v>0</v>
      </c>
      <c r="BC1866" s="179">
        <f t="shared" si="3154"/>
        <v>0</v>
      </c>
      <c r="BD1866" s="179">
        <f t="shared" si="3154"/>
        <v>0</v>
      </c>
      <c r="BE1866" s="179">
        <f t="shared" si="3154"/>
        <v>0</v>
      </c>
      <c r="BF1866" s="179">
        <f t="shared" si="3154"/>
        <v>0</v>
      </c>
      <c r="BG1866" s="179">
        <f t="shared" si="3154"/>
        <v>0</v>
      </c>
      <c r="BH1866" s="179">
        <f t="shared" si="3154"/>
        <v>0</v>
      </c>
      <c r="BI1866" s="179">
        <f t="shared" si="3154"/>
        <v>0</v>
      </c>
      <c r="BJ1866" s="179">
        <f t="shared" si="3154"/>
        <v>0</v>
      </c>
      <c r="BK1866" s="179">
        <f t="shared" si="3154"/>
        <v>0</v>
      </c>
      <c r="BL1866" s="179">
        <f t="shared" si="3154"/>
        <v>0</v>
      </c>
      <c r="BM1866" s="179">
        <f t="shared" si="3154"/>
        <v>0</v>
      </c>
      <c r="BN1866" s="179">
        <f t="shared" si="3154"/>
        <v>0</v>
      </c>
      <c r="BO1866" s="179">
        <f t="shared" si="3154"/>
        <v>0</v>
      </c>
      <c r="BP1866" s="179">
        <f t="shared" si="3154"/>
        <v>0</v>
      </c>
      <c r="BQ1866" s="179">
        <f t="shared" si="3154"/>
        <v>0</v>
      </c>
      <c r="BR1866" s="179">
        <f t="shared" si="3154"/>
        <v>0</v>
      </c>
      <c r="BS1866" s="179">
        <f t="shared" si="3154"/>
        <v>0</v>
      </c>
      <c r="BT1866" s="179">
        <f t="shared" si="3154"/>
        <v>0</v>
      </c>
      <c r="BU1866" s="179">
        <f t="shared" si="3154"/>
        <v>0</v>
      </c>
      <c r="BV1866" s="179">
        <f t="shared" si="3154"/>
        <v>0</v>
      </c>
      <c r="BW1866" s="179">
        <f t="shared" si="3154"/>
        <v>0</v>
      </c>
      <c r="BX1866" s="179">
        <f t="shared" si="3154"/>
        <v>0</v>
      </c>
      <c r="BY1866" s="179">
        <f t="shared" si="3154"/>
        <v>0</v>
      </c>
      <c r="BZ1866" s="179">
        <f t="shared" si="3154"/>
        <v>0</v>
      </c>
      <c r="CA1866" s="179">
        <f t="shared" si="3154"/>
        <v>0</v>
      </c>
      <c r="CB1866" s="179">
        <f t="shared" si="3154"/>
        <v>0</v>
      </c>
      <c r="CC1866" s="179">
        <f t="shared" si="3154"/>
        <v>0</v>
      </c>
      <c r="CD1866" s="179">
        <f t="shared" si="3154"/>
        <v>0</v>
      </c>
      <c r="CE1866" s="179">
        <f t="shared" ref="CE1866:CL1866" si="3155">CE1853</f>
        <v>0</v>
      </c>
      <c r="CF1866" s="179">
        <f t="shared" si="3155"/>
        <v>0</v>
      </c>
      <c r="CG1866" s="179">
        <f t="shared" si="3155"/>
        <v>0</v>
      </c>
      <c r="CH1866" s="179">
        <f t="shared" si="3155"/>
        <v>0</v>
      </c>
      <c r="CI1866" s="179">
        <f t="shared" si="3155"/>
        <v>0</v>
      </c>
      <c r="CJ1866" s="179">
        <f t="shared" si="3155"/>
        <v>0</v>
      </c>
      <c r="CK1866" s="179">
        <f t="shared" si="3155"/>
        <v>0</v>
      </c>
      <c r="CL1866" s="179">
        <f t="shared" si="3155"/>
        <v>0</v>
      </c>
      <c r="CN1866" s="60"/>
      <c r="CO1866" s="179">
        <f t="shared" ref="CO1866:DL1866" si="3156">CO1853</f>
        <v>0</v>
      </c>
      <c r="CP1866" s="179">
        <f t="shared" si="3156"/>
        <v>0</v>
      </c>
      <c r="CQ1866" s="179">
        <f t="shared" si="3156"/>
        <v>0</v>
      </c>
      <c r="CR1866" s="179">
        <f t="shared" si="3156"/>
        <v>0</v>
      </c>
      <c r="CS1866" s="179">
        <f t="shared" si="3156"/>
        <v>0</v>
      </c>
      <c r="CT1866" s="179">
        <f t="shared" si="3156"/>
        <v>0</v>
      </c>
      <c r="CU1866" s="179">
        <f t="shared" si="3156"/>
        <v>0</v>
      </c>
      <c r="CV1866" s="179">
        <f t="shared" si="3156"/>
        <v>0</v>
      </c>
      <c r="CW1866" s="179">
        <f t="shared" si="3156"/>
        <v>0</v>
      </c>
      <c r="CX1866" s="179">
        <f t="shared" si="3156"/>
        <v>0</v>
      </c>
      <c r="CY1866" s="179">
        <f t="shared" si="3156"/>
        <v>0</v>
      </c>
      <c r="CZ1866" s="179">
        <f t="shared" si="3156"/>
        <v>0</v>
      </c>
      <c r="DA1866" s="179">
        <f t="shared" si="3156"/>
        <v>0</v>
      </c>
      <c r="DB1866" s="179">
        <f t="shared" si="3156"/>
        <v>0</v>
      </c>
      <c r="DC1866" s="179">
        <f t="shared" si="3156"/>
        <v>0</v>
      </c>
      <c r="DD1866" s="179">
        <f t="shared" si="3156"/>
        <v>0</v>
      </c>
      <c r="DE1866" s="179">
        <f t="shared" si="3156"/>
        <v>0</v>
      </c>
      <c r="DF1866" s="179">
        <f t="shared" si="3156"/>
        <v>0</v>
      </c>
      <c r="DG1866" s="179">
        <f t="shared" si="3156"/>
        <v>0</v>
      </c>
      <c r="DH1866" s="179">
        <f t="shared" si="3156"/>
        <v>0</v>
      </c>
      <c r="DI1866" s="179">
        <f t="shared" si="3156"/>
        <v>0</v>
      </c>
      <c r="DJ1866" s="179">
        <f t="shared" si="3156"/>
        <v>0</v>
      </c>
      <c r="DK1866" s="179">
        <f t="shared" si="3156"/>
        <v>0</v>
      </c>
      <c r="DL1866" s="179">
        <f t="shared" si="3156"/>
        <v>0</v>
      </c>
    </row>
    <row r="1867" spans="1:116" x14ac:dyDescent="0.4">
      <c r="B1867" t="s">
        <v>332</v>
      </c>
      <c r="D1867" t="s">
        <v>533</v>
      </c>
      <c r="E1867" s="8" t="str">
        <f t="shared" si="3144"/>
        <v>1867 FCLTL-F</v>
      </c>
      <c r="G1867" s="241" t="str">
        <f>IFERROR(SUBSTITUTE(TRIM(MID(G1857, SEARCH("-", G1857) + 1, LEN(G1857))),":",""),"no unit")</f>
        <v>term liability</v>
      </c>
      <c r="H1867" s="12"/>
      <c r="I1867" s="60"/>
      <c r="J1867" s="60"/>
      <c r="K1867" s="15"/>
      <c r="L1867" s="15"/>
      <c r="M1867" s="15"/>
      <c r="N1867" s="15"/>
      <c r="O1867" s="15"/>
      <c r="P1867" s="15"/>
      <c r="R1867" s="15"/>
      <c r="S1867" s="179"/>
      <c r="T1867" s="179"/>
      <c r="U1867" s="179"/>
      <c r="V1867" s="179"/>
      <c r="W1867" s="179"/>
      <c r="X1867" s="179"/>
      <c r="Y1867" s="179"/>
      <c r="Z1867" s="179"/>
      <c r="AA1867" s="179"/>
      <c r="AB1867" s="179"/>
      <c r="AC1867" s="179"/>
      <c r="AD1867" s="179"/>
      <c r="AE1867" s="179"/>
      <c r="AF1867" s="179"/>
      <c r="AG1867" s="179"/>
      <c r="AH1867" s="179"/>
      <c r="AI1867" s="179"/>
      <c r="AJ1867" s="179"/>
      <c r="AK1867" s="179"/>
      <c r="AL1867" s="179"/>
      <c r="AM1867" s="179"/>
      <c r="AN1867" s="179"/>
      <c r="AO1867" s="179"/>
      <c r="AP1867" s="179"/>
      <c r="AQ1867" s="179"/>
      <c r="AR1867" s="179"/>
      <c r="AS1867" s="179"/>
      <c r="AT1867" s="179"/>
      <c r="AU1867" s="179"/>
      <c r="AV1867" s="179"/>
      <c r="AW1867" s="179"/>
      <c r="AX1867" s="179"/>
      <c r="AY1867" s="179"/>
      <c r="AZ1867" s="179"/>
      <c r="BA1867" s="179"/>
      <c r="BB1867" s="179"/>
      <c r="BC1867" s="179"/>
      <c r="BD1867" s="179"/>
      <c r="BE1867" s="179"/>
      <c r="BF1867" s="179"/>
      <c r="BG1867" s="179"/>
      <c r="BH1867" s="179"/>
      <c r="BI1867" s="179"/>
      <c r="BJ1867" s="179"/>
      <c r="BK1867" s="179"/>
      <c r="BL1867" s="179"/>
      <c r="BM1867" s="179"/>
      <c r="BN1867" s="179"/>
      <c r="BO1867" s="179"/>
      <c r="BP1867" s="179"/>
      <c r="BQ1867" s="179"/>
      <c r="BR1867" s="179"/>
      <c r="BS1867" s="179"/>
      <c r="BT1867" s="179"/>
      <c r="BU1867" s="179"/>
      <c r="BV1867" s="179"/>
      <c r="BW1867" s="179"/>
      <c r="BX1867" s="179"/>
      <c r="BY1867" s="179"/>
      <c r="BZ1867" s="179"/>
      <c r="CA1867" s="179"/>
      <c r="CB1867" s="179"/>
      <c r="CC1867" s="179"/>
      <c r="CD1867" s="179"/>
      <c r="CE1867" s="179"/>
      <c r="CF1867" s="179"/>
      <c r="CG1867" s="179"/>
      <c r="CH1867" s="179"/>
      <c r="CI1867" s="179"/>
      <c r="CJ1867" s="179"/>
      <c r="CK1867" s="179"/>
      <c r="CL1867" s="179"/>
      <c r="CN1867" s="60"/>
      <c r="CO1867" s="179"/>
      <c r="CP1867" s="179"/>
      <c r="CQ1867" s="179"/>
      <c r="CR1867" s="179"/>
      <c r="CS1867" s="179"/>
      <c r="CT1867" s="179"/>
      <c r="CU1867" s="179"/>
      <c r="CV1867" s="179"/>
      <c r="CW1867" s="179"/>
      <c r="CX1867" s="179"/>
      <c r="CY1867" s="179"/>
      <c r="CZ1867" s="179"/>
      <c r="DA1867" s="179"/>
      <c r="DB1867" s="179"/>
      <c r="DC1867" s="179"/>
      <c r="DD1867" s="179"/>
      <c r="DE1867" s="179"/>
      <c r="DF1867" s="179"/>
      <c r="DG1867" s="179"/>
      <c r="DH1867" s="179"/>
      <c r="DI1867" s="179"/>
      <c r="DJ1867" s="179"/>
      <c r="DK1867" s="179"/>
      <c r="DL1867" s="179"/>
    </row>
    <row r="1868" spans="1:116" x14ac:dyDescent="0.4">
      <c r="B1868" t="s">
        <v>332</v>
      </c>
      <c r="D1868" t="s">
        <v>533</v>
      </c>
      <c r="E1868" s="8" t="str">
        <f t="shared" si="3144"/>
        <v>1868 FCLTL-F</v>
      </c>
      <c r="G1868" s="136" t="str">
        <f>G1855</f>
        <v>Secondary revenue driver</v>
      </c>
      <c r="H1868" s="12"/>
      <c r="I1868" s="60"/>
      <c r="J1868" s="60"/>
      <c r="K1868" s="15"/>
      <c r="L1868" s="15"/>
      <c r="M1868" s="15"/>
      <c r="N1868" s="15"/>
      <c r="O1868" s="15"/>
      <c r="P1868" s="15"/>
      <c r="R1868" s="15"/>
      <c r="S1868" s="4" t="str">
        <f t="shared" ref="S1868:AX1868" si="3157">ADDRESS(ROW(S1858),COLUMN(S1858),2)</f>
        <v>S$1858</v>
      </c>
      <c r="T1868" s="4" t="str">
        <f t="shared" si="3157"/>
        <v>T$1858</v>
      </c>
      <c r="U1868" s="4" t="str">
        <f t="shared" si="3157"/>
        <v>U$1858</v>
      </c>
      <c r="V1868" s="4" t="str">
        <f t="shared" si="3157"/>
        <v>V$1858</v>
      </c>
      <c r="W1868" s="4" t="str">
        <f t="shared" si="3157"/>
        <v>W$1858</v>
      </c>
      <c r="X1868" s="4" t="str">
        <f t="shared" si="3157"/>
        <v>X$1858</v>
      </c>
      <c r="Y1868" s="4" t="str">
        <f t="shared" si="3157"/>
        <v>Y$1858</v>
      </c>
      <c r="Z1868" s="4" t="str">
        <f t="shared" si="3157"/>
        <v>Z$1858</v>
      </c>
      <c r="AA1868" s="4" t="str">
        <f t="shared" si="3157"/>
        <v>AA$1858</v>
      </c>
      <c r="AB1868" s="4" t="str">
        <f t="shared" si="3157"/>
        <v>AB$1858</v>
      </c>
      <c r="AC1868" s="4" t="str">
        <f t="shared" si="3157"/>
        <v>AC$1858</v>
      </c>
      <c r="AD1868" s="4" t="str">
        <f t="shared" si="3157"/>
        <v>AD$1858</v>
      </c>
      <c r="AE1868" s="4" t="str">
        <f t="shared" si="3157"/>
        <v>AE$1858</v>
      </c>
      <c r="AF1868" s="4" t="str">
        <f t="shared" si="3157"/>
        <v>AF$1858</v>
      </c>
      <c r="AG1868" s="4" t="str">
        <f t="shared" si="3157"/>
        <v>AG$1858</v>
      </c>
      <c r="AH1868" s="4" t="str">
        <f t="shared" si="3157"/>
        <v>AH$1858</v>
      </c>
      <c r="AI1868" s="4" t="str">
        <f t="shared" si="3157"/>
        <v>AI$1858</v>
      </c>
      <c r="AJ1868" s="4" t="str">
        <f t="shared" si="3157"/>
        <v>AJ$1858</v>
      </c>
      <c r="AK1868" s="4" t="str">
        <f t="shared" si="3157"/>
        <v>AK$1858</v>
      </c>
      <c r="AL1868" s="4" t="str">
        <f t="shared" si="3157"/>
        <v>AL$1858</v>
      </c>
      <c r="AM1868" s="4" t="str">
        <f t="shared" si="3157"/>
        <v>AM$1858</v>
      </c>
      <c r="AN1868" s="4" t="str">
        <f t="shared" si="3157"/>
        <v>AN$1858</v>
      </c>
      <c r="AO1868" s="4" t="str">
        <f t="shared" si="3157"/>
        <v>AO$1858</v>
      </c>
      <c r="AP1868" s="4" t="str">
        <f t="shared" si="3157"/>
        <v>AP$1858</v>
      </c>
      <c r="AQ1868" s="4" t="str">
        <f t="shared" si="3157"/>
        <v>AQ$1858</v>
      </c>
      <c r="AR1868" s="4" t="str">
        <f t="shared" si="3157"/>
        <v>AR$1858</v>
      </c>
      <c r="AS1868" s="4" t="str">
        <f t="shared" si="3157"/>
        <v>AS$1858</v>
      </c>
      <c r="AT1868" s="4" t="str">
        <f t="shared" si="3157"/>
        <v>AT$1858</v>
      </c>
      <c r="AU1868" s="4" t="str">
        <f t="shared" si="3157"/>
        <v>AU$1858</v>
      </c>
      <c r="AV1868" s="4" t="str">
        <f t="shared" si="3157"/>
        <v>AV$1858</v>
      </c>
      <c r="AW1868" s="4" t="str">
        <f t="shared" si="3157"/>
        <v>AW$1858</v>
      </c>
      <c r="AX1868" s="4" t="str">
        <f t="shared" si="3157"/>
        <v>AX$1858</v>
      </c>
      <c r="AY1868" s="4" t="str">
        <f t="shared" ref="AY1868:CD1868" si="3158">ADDRESS(ROW(AY1858),COLUMN(AY1858),2)</f>
        <v>AY$1858</v>
      </c>
      <c r="AZ1868" s="4" t="str">
        <f t="shared" si="3158"/>
        <v>AZ$1858</v>
      </c>
      <c r="BA1868" s="4" t="str">
        <f t="shared" si="3158"/>
        <v>BA$1858</v>
      </c>
      <c r="BB1868" s="4" t="str">
        <f t="shared" si="3158"/>
        <v>BB$1858</v>
      </c>
      <c r="BC1868" s="4" t="str">
        <f t="shared" si="3158"/>
        <v>BC$1858</v>
      </c>
      <c r="BD1868" s="4" t="str">
        <f t="shared" si="3158"/>
        <v>BD$1858</v>
      </c>
      <c r="BE1868" s="4" t="str">
        <f t="shared" si="3158"/>
        <v>BE$1858</v>
      </c>
      <c r="BF1868" s="4" t="str">
        <f t="shared" si="3158"/>
        <v>BF$1858</v>
      </c>
      <c r="BG1868" s="4" t="str">
        <f t="shared" si="3158"/>
        <v>BG$1858</v>
      </c>
      <c r="BH1868" s="4" t="str">
        <f t="shared" si="3158"/>
        <v>BH$1858</v>
      </c>
      <c r="BI1868" s="4" t="str">
        <f t="shared" si="3158"/>
        <v>BI$1858</v>
      </c>
      <c r="BJ1868" s="4" t="str">
        <f t="shared" si="3158"/>
        <v>BJ$1858</v>
      </c>
      <c r="BK1868" s="4" t="str">
        <f t="shared" si="3158"/>
        <v>BK$1858</v>
      </c>
      <c r="BL1868" s="4" t="str">
        <f t="shared" si="3158"/>
        <v>BL$1858</v>
      </c>
      <c r="BM1868" s="4" t="str">
        <f t="shared" si="3158"/>
        <v>BM$1858</v>
      </c>
      <c r="BN1868" s="4" t="str">
        <f t="shared" si="3158"/>
        <v>BN$1858</v>
      </c>
      <c r="BO1868" s="4" t="str">
        <f t="shared" si="3158"/>
        <v>BO$1858</v>
      </c>
      <c r="BP1868" s="4" t="str">
        <f t="shared" si="3158"/>
        <v>BP$1858</v>
      </c>
      <c r="BQ1868" s="4" t="str">
        <f t="shared" si="3158"/>
        <v>BQ$1858</v>
      </c>
      <c r="BR1868" s="4" t="str">
        <f t="shared" si="3158"/>
        <v>BR$1858</v>
      </c>
      <c r="BS1868" s="4" t="str">
        <f t="shared" si="3158"/>
        <v>BS$1858</v>
      </c>
      <c r="BT1868" s="4" t="str">
        <f t="shared" si="3158"/>
        <v>BT$1858</v>
      </c>
      <c r="BU1868" s="4" t="str">
        <f t="shared" si="3158"/>
        <v>BU$1858</v>
      </c>
      <c r="BV1868" s="4" t="str">
        <f t="shared" si="3158"/>
        <v>BV$1858</v>
      </c>
      <c r="BW1868" s="4" t="str">
        <f t="shared" si="3158"/>
        <v>BW$1858</v>
      </c>
      <c r="BX1868" s="4" t="str">
        <f t="shared" si="3158"/>
        <v>BX$1858</v>
      </c>
      <c r="BY1868" s="4" t="str">
        <f t="shared" si="3158"/>
        <v>BY$1858</v>
      </c>
      <c r="BZ1868" s="4" t="str">
        <f t="shared" si="3158"/>
        <v>BZ$1858</v>
      </c>
      <c r="CA1868" s="4" t="str">
        <f t="shared" si="3158"/>
        <v>CA$1858</v>
      </c>
      <c r="CB1868" s="4" t="str">
        <f t="shared" si="3158"/>
        <v>CB$1858</v>
      </c>
      <c r="CC1868" s="4" t="str">
        <f t="shared" si="3158"/>
        <v>CC$1858</v>
      </c>
      <c r="CD1868" s="4" t="str">
        <f t="shared" si="3158"/>
        <v>CD$1858</v>
      </c>
      <c r="CE1868" s="4" t="str">
        <f t="shared" ref="CE1868:CL1868" si="3159">ADDRESS(ROW(CE1858),COLUMN(CE1858),2)</f>
        <v>CE$1858</v>
      </c>
      <c r="CF1868" s="4" t="str">
        <f t="shared" si="3159"/>
        <v>CF$1858</v>
      </c>
      <c r="CG1868" s="4" t="str">
        <f t="shared" si="3159"/>
        <v>CG$1858</v>
      </c>
      <c r="CH1868" s="4" t="str">
        <f t="shared" si="3159"/>
        <v>CH$1858</v>
      </c>
      <c r="CI1868" s="4" t="str">
        <f t="shared" si="3159"/>
        <v>CI$1858</v>
      </c>
      <c r="CJ1868" s="4" t="str">
        <f t="shared" si="3159"/>
        <v>CJ$1858</v>
      </c>
      <c r="CK1868" s="4" t="str">
        <f t="shared" si="3159"/>
        <v>CK$1858</v>
      </c>
      <c r="CL1868" s="4" t="str">
        <f t="shared" si="3159"/>
        <v>CL$1858</v>
      </c>
      <c r="CN1868" s="60"/>
      <c r="CO1868" s="4" t="str">
        <f t="shared" ref="CO1868:DL1868" si="3160">ADDRESS(ROW(CO1858),COLUMN(CO1858),2)</f>
        <v>CO$1858</v>
      </c>
      <c r="CP1868" s="4" t="str">
        <f t="shared" si="3160"/>
        <v>CP$1858</v>
      </c>
      <c r="CQ1868" s="4" t="str">
        <f t="shared" si="3160"/>
        <v>CQ$1858</v>
      </c>
      <c r="CR1868" s="4" t="str">
        <f t="shared" si="3160"/>
        <v>CR$1858</v>
      </c>
      <c r="CS1868" s="4" t="str">
        <f t="shared" si="3160"/>
        <v>CS$1858</v>
      </c>
      <c r="CT1868" s="4" t="str">
        <f t="shared" si="3160"/>
        <v>CT$1858</v>
      </c>
      <c r="CU1868" s="4" t="str">
        <f t="shared" si="3160"/>
        <v>CU$1858</v>
      </c>
      <c r="CV1868" s="4" t="str">
        <f t="shared" si="3160"/>
        <v>CV$1858</v>
      </c>
      <c r="CW1868" s="4" t="str">
        <f t="shared" si="3160"/>
        <v>CW$1858</v>
      </c>
      <c r="CX1868" s="4" t="str">
        <f t="shared" si="3160"/>
        <v>CX$1858</v>
      </c>
      <c r="CY1868" s="4" t="str">
        <f t="shared" si="3160"/>
        <v>CY$1858</v>
      </c>
      <c r="CZ1868" s="4" t="str">
        <f t="shared" si="3160"/>
        <v>CZ$1858</v>
      </c>
      <c r="DA1868" s="4" t="str">
        <f t="shared" si="3160"/>
        <v>DA$1858</v>
      </c>
      <c r="DB1868" s="4" t="str">
        <f t="shared" si="3160"/>
        <v>DB$1858</v>
      </c>
      <c r="DC1868" s="4" t="str">
        <f t="shared" si="3160"/>
        <v>DC$1858</v>
      </c>
      <c r="DD1868" s="4" t="str">
        <f t="shared" si="3160"/>
        <v>DD$1858</v>
      </c>
      <c r="DE1868" s="4" t="str">
        <f t="shared" si="3160"/>
        <v>DE$1858</v>
      </c>
      <c r="DF1868" s="4" t="str">
        <f t="shared" si="3160"/>
        <v>DF$1858</v>
      </c>
      <c r="DG1868" s="4" t="str">
        <f t="shared" si="3160"/>
        <v>DG$1858</v>
      </c>
      <c r="DH1868" s="4" t="str">
        <f t="shared" si="3160"/>
        <v>DH$1858</v>
      </c>
      <c r="DI1868" s="4" t="str">
        <f t="shared" si="3160"/>
        <v>DI$1858</v>
      </c>
      <c r="DJ1868" s="4" t="str">
        <f t="shared" si="3160"/>
        <v>DJ$1858</v>
      </c>
      <c r="DK1868" s="4" t="str">
        <f t="shared" si="3160"/>
        <v>DK$1858</v>
      </c>
      <c r="DL1868" s="4" t="str">
        <f t="shared" si="3160"/>
        <v>DL$1858</v>
      </c>
    </row>
    <row r="1869" spans="1:116" x14ac:dyDescent="0.4">
      <c r="B1869" t="s">
        <v>332</v>
      </c>
      <c r="D1869" t="s">
        <v>533</v>
      </c>
      <c r="E1869" s="8" t="str">
        <f t="shared" si="3144"/>
        <v>1869 FCLTL-F</v>
      </c>
      <c r="G1869" s="136" t="str">
        <f>G1856</f>
        <v>Secondary volume driver</v>
      </c>
      <c r="H1869" s="12"/>
      <c r="I1869" s="60"/>
      <c r="J1869" s="60"/>
      <c r="K1869" s="15"/>
      <c r="L1869" s="15"/>
      <c r="M1869" s="15"/>
      <c r="N1869" s="15"/>
      <c r="O1869" s="15"/>
      <c r="P1869" s="15"/>
      <c r="R1869" s="15"/>
      <c r="S1869" s="179" t="str">
        <f t="shared" ref="S1869:AX1869" si="3161">S1856</f>
        <v>S$19</v>
      </c>
      <c r="T1869" s="179" t="str">
        <f t="shared" si="3161"/>
        <v>T$19</v>
      </c>
      <c r="U1869" s="179" t="str">
        <f t="shared" si="3161"/>
        <v>U$19</v>
      </c>
      <c r="V1869" s="179" t="str">
        <f t="shared" si="3161"/>
        <v>V$19</v>
      </c>
      <c r="W1869" s="179" t="str">
        <f t="shared" si="3161"/>
        <v>W$19</v>
      </c>
      <c r="X1869" s="179" t="str">
        <f t="shared" si="3161"/>
        <v>X$19</v>
      </c>
      <c r="Y1869" s="179" t="str">
        <f t="shared" si="3161"/>
        <v>Y$19</v>
      </c>
      <c r="Z1869" s="179" t="str">
        <f t="shared" si="3161"/>
        <v>Z$19</v>
      </c>
      <c r="AA1869" s="179" t="str">
        <f t="shared" si="3161"/>
        <v>AA$19</v>
      </c>
      <c r="AB1869" s="179" t="str">
        <f t="shared" si="3161"/>
        <v>AB$19</v>
      </c>
      <c r="AC1869" s="179" t="str">
        <f t="shared" si="3161"/>
        <v>AC$19</v>
      </c>
      <c r="AD1869" s="179" t="str">
        <f t="shared" si="3161"/>
        <v>AD$19</v>
      </c>
      <c r="AE1869" s="179" t="str">
        <f t="shared" si="3161"/>
        <v>AE$19</v>
      </c>
      <c r="AF1869" s="179" t="str">
        <f t="shared" si="3161"/>
        <v>AF$19</v>
      </c>
      <c r="AG1869" s="179" t="str">
        <f t="shared" si="3161"/>
        <v>AG$19</v>
      </c>
      <c r="AH1869" s="179" t="str">
        <f t="shared" si="3161"/>
        <v>AH$19</v>
      </c>
      <c r="AI1869" s="179" t="str">
        <f t="shared" si="3161"/>
        <v>AI$19</v>
      </c>
      <c r="AJ1869" s="179" t="str">
        <f t="shared" si="3161"/>
        <v>AJ$19</v>
      </c>
      <c r="AK1869" s="179" t="str">
        <f t="shared" si="3161"/>
        <v>AK$19</v>
      </c>
      <c r="AL1869" s="179" t="str">
        <f t="shared" si="3161"/>
        <v>AL$19</v>
      </c>
      <c r="AM1869" s="179" t="str">
        <f t="shared" si="3161"/>
        <v>AM$19</v>
      </c>
      <c r="AN1869" s="179" t="str">
        <f t="shared" si="3161"/>
        <v>AN$19</v>
      </c>
      <c r="AO1869" s="179" t="str">
        <f t="shared" si="3161"/>
        <v>AO$19</v>
      </c>
      <c r="AP1869" s="179" t="str">
        <f t="shared" si="3161"/>
        <v>AP$19</v>
      </c>
      <c r="AQ1869" s="179" t="str">
        <f t="shared" si="3161"/>
        <v>AQ$19</v>
      </c>
      <c r="AR1869" s="179" t="str">
        <f t="shared" si="3161"/>
        <v>AR$19</v>
      </c>
      <c r="AS1869" s="179" t="str">
        <f t="shared" si="3161"/>
        <v>AS$19</v>
      </c>
      <c r="AT1869" s="179" t="str">
        <f t="shared" si="3161"/>
        <v>AT$19</v>
      </c>
      <c r="AU1869" s="179" t="str">
        <f t="shared" si="3161"/>
        <v>AU$19</v>
      </c>
      <c r="AV1869" s="179" t="str">
        <f t="shared" si="3161"/>
        <v>AV$19</v>
      </c>
      <c r="AW1869" s="179" t="str">
        <f t="shared" si="3161"/>
        <v>AW$19</v>
      </c>
      <c r="AX1869" s="179" t="str">
        <f t="shared" si="3161"/>
        <v>AX$19</v>
      </c>
      <c r="AY1869" s="179" t="str">
        <f t="shared" ref="AY1869:CD1869" si="3162">AY1856</f>
        <v>AY$19</v>
      </c>
      <c r="AZ1869" s="179" t="str">
        <f t="shared" si="3162"/>
        <v>AZ$19</v>
      </c>
      <c r="BA1869" s="179" t="str">
        <f t="shared" si="3162"/>
        <v>BA$19</v>
      </c>
      <c r="BB1869" s="179" t="str">
        <f t="shared" si="3162"/>
        <v>BB$19</v>
      </c>
      <c r="BC1869" s="179" t="str">
        <f t="shared" si="3162"/>
        <v>BC$19</v>
      </c>
      <c r="BD1869" s="179" t="str">
        <f t="shared" si="3162"/>
        <v>BD$19</v>
      </c>
      <c r="BE1869" s="179" t="str">
        <f t="shared" si="3162"/>
        <v>BE$19</v>
      </c>
      <c r="BF1869" s="179" t="str">
        <f t="shared" si="3162"/>
        <v>BF$19</v>
      </c>
      <c r="BG1869" s="179" t="str">
        <f t="shared" si="3162"/>
        <v>BG$19</v>
      </c>
      <c r="BH1869" s="179" t="str">
        <f t="shared" si="3162"/>
        <v>BH$19</v>
      </c>
      <c r="BI1869" s="179" t="str">
        <f t="shared" si="3162"/>
        <v>BI$19</v>
      </c>
      <c r="BJ1869" s="179" t="str">
        <f t="shared" si="3162"/>
        <v>BJ$19</v>
      </c>
      <c r="BK1869" s="179" t="str">
        <f t="shared" si="3162"/>
        <v>BK$19</v>
      </c>
      <c r="BL1869" s="179" t="str">
        <f t="shared" si="3162"/>
        <v>BL$19</v>
      </c>
      <c r="BM1869" s="179" t="str">
        <f t="shared" si="3162"/>
        <v>BM$19</v>
      </c>
      <c r="BN1869" s="179" t="str">
        <f t="shared" si="3162"/>
        <v>BN$19</v>
      </c>
      <c r="BO1869" s="179" t="str">
        <f t="shared" si="3162"/>
        <v>BO$19</v>
      </c>
      <c r="BP1869" s="179" t="str">
        <f t="shared" si="3162"/>
        <v>BP$19</v>
      </c>
      <c r="BQ1869" s="179" t="str">
        <f t="shared" si="3162"/>
        <v>BQ$19</v>
      </c>
      <c r="BR1869" s="179" t="str">
        <f t="shared" si="3162"/>
        <v>BR$19</v>
      </c>
      <c r="BS1869" s="179" t="str">
        <f t="shared" si="3162"/>
        <v>BS$19</v>
      </c>
      <c r="BT1869" s="179" t="str">
        <f t="shared" si="3162"/>
        <v>BT$19</v>
      </c>
      <c r="BU1869" s="179" t="str">
        <f t="shared" si="3162"/>
        <v>BU$19</v>
      </c>
      <c r="BV1869" s="179" t="str">
        <f t="shared" si="3162"/>
        <v>BV$19</v>
      </c>
      <c r="BW1869" s="179" t="str">
        <f t="shared" si="3162"/>
        <v>BW$19</v>
      </c>
      <c r="BX1869" s="179" t="str">
        <f t="shared" si="3162"/>
        <v>BX$19</v>
      </c>
      <c r="BY1869" s="179" t="str">
        <f t="shared" si="3162"/>
        <v>BY$19</v>
      </c>
      <c r="BZ1869" s="179" t="str">
        <f t="shared" si="3162"/>
        <v>BZ$19</v>
      </c>
      <c r="CA1869" s="179" t="str">
        <f t="shared" si="3162"/>
        <v>CA$19</v>
      </c>
      <c r="CB1869" s="179" t="str">
        <f t="shared" si="3162"/>
        <v>CB$19</v>
      </c>
      <c r="CC1869" s="179" t="str">
        <f t="shared" si="3162"/>
        <v>CC$19</v>
      </c>
      <c r="CD1869" s="179" t="str">
        <f t="shared" si="3162"/>
        <v>CD$19</v>
      </c>
      <c r="CE1869" s="179" t="str">
        <f t="shared" ref="CE1869:CL1869" si="3163">CE1856</f>
        <v>CE$19</v>
      </c>
      <c r="CF1869" s="179" t="str">
        <f t="shared" si="3163"/>
        <v>CF$19</v>
      </c>
      <c r="CG1869" s="179" t="str">
        <f t="shared" si="3163"/>
        <v>CG$19</v>
      </c>
      <c r="CH1869" s="179" t="str">
        <f t="shared" si="3163"/>
        <v>CH$19</v>
      </c>
      <c r="CI1869" s="179" t="str">
        <f t="shared" si="3163"/>
        <v>CI$19</v>
      </c>
      <c r="CJ1869" s="179" t="str">
        <f t="shared" si="3163"/>
        <v>CJ$19</v>
      </c>
      <c r="CK1869" s="179" t="str">
        <f t="shared" si="3163"/>
        <v>CK$19</v>
      </c>
      <c r="CL1869" s="179" t="str">
        <f t="shared" si="3163"/>
        <v>CL$19</v>
      </c>
      <c r="CN1869" s="60"/>
      <c r="CO1869" s="179" t="str">
        <f t="shared" ref="CO1869:DL1869" si="3164">CO1856</f>
        <v>CO$19</v>
      </c>
      <c r="CP1869" s="179" t="str">
        <f t="shared" si="3164"/>
        <v>CP$19</v>
      </c>
      <c r="CQ1869" s="179" t="str">
        <f t="shared" si="3164"/>
        <v>CQ$19</v>
      </c>
      <c r="CR1869" s="179" t="str">
        <f t="shared" si="3164"/>
        <v>CR$19</v>
      </c>
      <c r="CS1869" s="179" t="str">
        <f t="shared" si="3164"/>
        <v>CS$19</v>
      </c>
      <c r="CT1869" s="179" t="str">
        <f t="shared" si="3164"/>
        <v>CT$19</v>
      </c>
      <c r="CU1869" s="179" t="str">
        <f t="shared" si="3164"/>
        <v>CU$19</v>
      </c>
      <c r="CV1869" s="179" t="str">
        <f t="shared" si="3164"/>
        <v>CV$19</v>
      </c>
      <c r="CW1869" s="179" t="str">
        <f t="shared" si="3164"/>
        <v>CW$19</v>
      </c>
      <c r="CX1869" s="179" t="str">
        <f t="shared" si="3164"/>
        <v>CX$19</v>
      </c>
      <c r="CY1869" s="179" t="str">
        <f t="shared" si="3164"/>
        <v>CY$19</v>
      </c>
      <c r="CZ1869" s="179" t="str">
        <f t="shared" si="3164"/>
        <v>CZ$19</v>
      </c>
      <c r="DA1869" s="179" t="str">
        <f t="shared" si="3164"/>
        <v>DA$19</v>
      </c>
      <c r="DB1869" s="179" t="str">
        <f t="shared" si="3164"/>
        <v>DB$19</v>
      </c>
      <c r="DC1869" s="179" t="str">
        <f t="shared" si="3164"/>
        <v>DC$19</v>
      </c>
      <c r="DD1869" s="179" t="str">
        <f t="shared" si="3164"/>
        <v>DD$19</v>
      </c>
      <c r="DE1869" s="179" t="str">
        <f t="shared" si="3164"/>
        <v>DE$19</v>
      </c>
      <c r="DF1869" s="179" t="str">
        <f t="shared" si="3164"/>
        <v>DF$19</v>
      </c>
      <c r="DG1869" s="179" t="str">
        <f t="shared" si="3164"/>
        <v>DG$19</v>
      </c>
      <c r="DH1869" s="179" t="str">
        <f t="shared" si="3164"/>
        <v>DH$19</v>
      </c>
      <c r="DI1869" s="179" t="str">
        <f t="shared" si="3164"/>
        <v>DI$19</v>
      </c>
      <c r="DJ1869" s="179" t="str">
        <f t="shared" si="3164"/>
        <v>DJ$19</v>
      </c>
      <c r="DK1869" s="179" t="str">
        <f t="shared" si="3164"/>
        <v>DK$19</v>
      </c>
      <c r="DL1869" s="179" t="str">
        <f t="shared" si="3164"/>
        <v>DL$19</v>
      </c>
    </row>
    <row r="1870" spans="1:116" x14ac:dyDescent="0.4">
      <c r="A1870" s="27"/>
      <c r="B1870" s="27"/>
      <c r="C1870" s="27"/>
      <c r="D1870" s="27"/>
      <c r="E1870" s="27"/>
      <c r="F1870" s="27"/>
      <c r="G1870" s="27"/>
      <c r="H1870" s="27"/>
      <c r="I1870" s="27"/>
      <c r="J1870" s="27"/>
      <c r="K1870" s="27"/>
      <c r="L1870" s="27"/>
      <c r="M1870" s="27"/>
      <c r="N1870" s="27"/>
      <c r="O1870" s="27"/>
      <c r="P1870" s="27"/>
      <c r="CN1870" s="27"/>
    </row>
    <row r="1871" spans="1:116" x14ac:dyDescent="0.4">
      <c r="A1871" s="174"/>
      <c r="E1871" s="8"/>
      <c r="G1871" s="175" t="s">
        <v>490</v>
      </c>
      <c r="H1871" s="174"/>
      <c r="I1871" s="176"/>
      <c r="J1871" s="176"/>
      <c r="K1871" s="197"/>
      <c r="L1871" s="197"/>
      <c r="M1871" s="197"/>
      <c r="N1871" s="197"/>
      <c r="O1871" s="197"/>
      <c r="P1871" s="197"/>
      <c r="R1871" s="198"/>
      <c r="S1871" s="174"/>
      <c r="T1871" s="174"/>
      <c r="U1871" s="174"/>
      <c r="V1871" s="174"/>
      <c r="W1871" s="174"/>
      <c r="X1871" s="174"/>
      <c r="Y1871" s="174"/>
      <c r="Z1871" s="174"/>
      <c r="AA1871" s="174"/>
      <c r="AB1871" s="174"/>
      <c r="AC1871" s="174"/>
      <c r="AD1871" s="174"/>
      <c r="AE1871" s="174"/>
      <c r="AF1871" s="174"/>
      <c r="AG1871" s="174"/>
      <c r="AH1871" s="174"/>
      <c r="AI1871" s="174"/>
      <c r="AJ1871" s="174"/>
      <c r="AK1871" s="174"/>
      <c r="AL1871" s="174"/>
      <c r="AM1871" s="174"/>
      <c r="AN1871" s="174"/>
      <c r="AO1871" s="174"/>
      <c r="AP1871" s="174"/>
      <c r="AQ1871" s="174"/>
      <c r="AR1871" s="174"/>
      <c r="AS1871" s="174"/>
      <c r="AT1871" s="174"/>
      <c r="AU1871" s="174"/>
      <c r="AV1871" s="174"/>
      <c r="AW1871" s="174"/>
      <c r="AX1871" s="174"/>
      <c r="AY1871" s="174"/>
      <c r="AZ1871" s="174"/>
      <c r="BA1871" s="174"/>
      <c r="BB1871" s="174"/>
      <c r="BC1871" s="174"/>
      <c r="BD1871" s="174"/>
      <c r="BE1871" s="174"/>
      <c r="BF1871" s="174"/>
      <c r="BG1871" s="174"/>
      <c r="BH1871" s="174"/>
      <c r="BI1871" s="174"/>
      <c r="BJ1871" s="174"/>
      <c r="BK1871" s="174"/>
      <c r="BL1871" s="174"/>
      <c r="BM1871" s="174"/>
      <c r="BN1871" s="174"/>
      <c r="BO1871" s="174"/>
      <c r="BP1871" s="174"/>
      <c r="BQ1871" s="174"/>
      <c r="BR1871" s="174"/>
      <c r="BS1871" s="174"/>
      <c r="BT1871" s="174"/>
      <c r="BU1871" s="174"/>
      <c r="BV1871" s="174"/>
      <c r="BW1871" s="174"/>
      <c r="BX1871" s="174"/>
      <c r="BY1871" s="174"/>
      <c r="BZ1871" s="174"/>
      <c r="CA1871" s="174"/>
      <c r="CB1871" s="174"/>
      <c r="CC1871" s="174"/>
      <c r="CD1871" s="174"/>
      <c r="CE1871" s="174"/>
      <c r="CF1871" s="174"/>
      <c r="CG1871" s="174"/>
      <c r="CH1871" s="174"/>
      <c r="CI1871" s="174"/>
      <c r="CJ1871" s="174"/>
      <c r="CK1871" s="174"/>
      <c r="CL1871" s="174"/>
      <c r="CN1871" s="176"/>
      <c r="CO1871" s="174"/>
      <c r="CP1871" s="174"/>
      <c r="CQ1871" s="174"/>
      <c r="CR1871" s="174"/>
      <c r="CS1871" s="174"/>
      <c r="CT1871" s="174"/>
      <c r="CU1871" s="174"/>
      <c r="CV1871" s="174"/>
      <c r="CW1871" s="174"/>
      <c r="CX1871" s="174"/>
      <c r="CY1871" s="174"/>
      <c r="CZ1871" s="174"/>
      <c r="DA1871" s="174"/>
      <c r="DB1871" s="174"/>
      <c r="DC1871" s="174"/>
      <c r="DD1871" s="174"/>
      <c r="DE1871" s="174"/>
      <c r="DF1871" s="174"/>
      <c r="DG1871" s="174"/>
      <c r="DH1871" s="174"/>
      <c r="DI1871" s="174"/>
      <c r="DJ1871" s="174"/>
      <c r="DK1871" s="174"/>
      <c r="DL1871" s="174"/>
    </row>
    <row r="1872" spans="1:116" x14ac:dyDescent="0.4">
      <c r="A1872" s="174"/>
      <c r="E1872" s="8"/>
      <c r="G1872" s="175" t="s">
        <v>492</v>
      </c>
      <c r="H1872" s="174"/>
      <c r="I1872" s="176"/>
      <c r="J1872" s="176"/>
      <c r="K1872" s="197"/>
      <c r="L1872" s="197"/>
      <c r="M1872" s="197"/>
      <c r="N1872" s="197"/>
      <c r="O1872" s="197"/>
      <c r="P1872" s="197"/>
      <c r="R1872" s="198"/>
      <c r="S1872" s="174"/>
      <c r="T1872" s="174"/>
      <c r="U1872" s="174"/>
      <c r="V1872" s="174"/>
      <c r="W1872" s="174"/>
      <c r="X1872" s="174"/>
      <c r="Y1872" s="174"/>
      <c r="Z1872" s="174"/>
      <c r="AA1872" s="174"/>
      <c r="AB1872" s="174"/>
      <c r="AC1872" s="174"/>
      <c r="AD1872" s="174"/>
      <c r="AE1872" s="174"/>
      <c r="AF1872" s="174"/>
      <c r="AG1872" s="174"/>
      <c r="AH1872" s="174"/>
      <c r="AI1872" s="174"/>
      <c r="AJ1872" s="174"/>
      <c r="AK1872" s="174"/>
      <c r="AL1872" s="174"/>
      <c r="AM1872" s="174"/>
      <c r="AN1872" s="174"/>
      <c r="AO1872" s="174"/>
      <c r="AP1872" s="174"/>
      <c r="AQ1872" s="174"/>
      <c r="AR1872" s="174"/>
      <c r="AS1872" s="174"/>
      <c r="AT1872" s="174"/>
      <c r="AU1872" s="174"/>
      <c r="AV1872" s="174"/>
      <c r="AW1872" s="174"/>
      <c r="AX1872" s="174"/>
      <c r="AY1872" s="174"/>
      <c r="AZ1872" s="174"/>
      <c r="BA1872" s="174"/>
      <c r="BB1872" s="174"/>
      <c r="BC1872" s="174"/>
      <c r="BD1872" s="174"/>
      <c r="BE1872" s="174"/>
      <c r="BF1872" s="174"/>
      <c r="BG1872" s="174"/>
      <c r="BH1872" s="174"/>
      <c r="BI1872" s="174"/>
      <c r="BJ1872" s="174"/>
      <c r="BK1872" s="174"/>
      <c r="BL1872" s="174"/>
      <c r="BM1872" s="174"/>
      <c r="BN1872" s="174"/>
      <c r="BO1872" s="174"/>
      <c r="BP1872" s="174"/>
      <c r="BQ1872" s="174"/>
      <c r="BR1872" s="174"/>
      <c r="BS1872" s="174"/>
      <c r="BT1872" s="174"/>
      <c r="BU1872" s="174"/>
      <c r="BV1872" s="174"/>
      <c r="BW1872" s="174"/>
      <c r="BX1872" s="174"/>
      <c r="BY1872" s="174"/>
      <c r="BZ1872" s="174"/>
      <c r="CA1872" s="174"/>
      <c r="CB1872" s="174"/>
      <c r="CC1872" s="174"/>
      <c r="CD1872" s="174"/>
      <c r="CE1872" s="174"/>
      <c r="CF1872" s="174"/>
      <c r="CG1872" s="174"/>
      <c r="CH1872" s="174"/>
      <c r="CI1872" s="174"/>
      <c r="CJ1872" s="174"/>
      <c r="CK1872" s="174"/>
      <c r="CL1872" s="174"/>
      <c r="CN1872" s="176"/>
      <c r="CO1872" s="174"/>
      <c r="CP1872" s="174"/>
      <c r="CQ1872" s="174"/>
      <c r="CR1872" s="174"/>
      <c r="CS1872" s="174"/>
      <c r="CT1872" s="174"/>
      <c r="CU1872" s="174"/>
      <c r="CV1872" s="174"/>
      <c r="CW1872" s="174"/>
      <c r="CX1872" s="174"/>
      <c r="CY1872" s="174"/>
      <c r="CZ1872" s="174"/>
      <c r="DA1872" s="174"/>
      <c r="DB1872" s="174"/>
      <c r="DC1872" s="174"/>
      <c r="DD1872" s="174"/>
      <c r="DE1872" s="174"/>
      <c r="DF1872" s="174"/>
      <c r="DG1872" s="174"/>
      <c r="DH1872" s="174"/>
      <c r="DI1872" s="174"/>
      <c r="DJ1872" s="174"/>
      <c r="DK1872" s="174"/>
      <c r="DL1872" s="174"/>
    </row>
    <row r="1873" spans="1:116" x14ac:dyDescent="0.4">
      <c r="A1873" s="174"/>
      <c r="E1873" s="8"/>
      <c r="G1873" s="175" t="s">
        <v>461</v>
      </c>
      <c r="H1873" s="174"/>
      <c r="I1873" s="176"/>
      <c r="J1873" s="176"/>
      <c r="K1873" s="197"/>
      <c r="L1873" s="197"/>
      <c r="M1873" s="197"/>
      <c r="N1873" s="197"/>
      <c r="O1873" s="197"/>
      <c r="P1873" s="197"/>
      <c r="R1873" s="198"/>
      <c r="S1873" s="199" t="str">
        <f t="shared" ref="S1873:AX1873" si="3165">S$20</f>
        <v>S$16</v>
      </c>
      <c r="T1873" s="199" t="str">
        <f t="shared" si="3165"/>
        <v>T$16</v>
      </c>
      <c r="U1873" s="199" t="str">
        <f t="shared" si="3165"/>
        <v>U$16</v>
      </c>
      <c r="V1873" s="199" t="str">
        <f t="shared" si="3165"/>
        <v>V$16</v>
      </c>
      <c r="W1873" s="199" t="str">
        <f t="shared" si="3165"/>
        <v>W$16</v>
      </c>
      <c r="X1873" s="199" t="str">
        <f t="shared" si="3165"/>
        <v>X$16</v>
      </c>
      <c r="Y1873" s="199" t="str">
        <f t="shared" si="3165"/>
        <v>Y$16</v>
      </c>
      <c r="Z1873" s="199" t="str">
        <f t="shared" si="3165"/>
        <v>Z$16</v>
      </c>
      <c r="AA1873" s="199" t="str">
        <f t="shared" si="3165"/>
        <v>AA$16</v>
      </c>
      <c r="AB1873" s="199" t="str">
        <f t="shared" si="3165"/>
        <v>AB$16</v>
      </c>
      <c r="AC1873" s="199" t="str">
        <f t="shared" si="3165"/>
        <v>AC$16</v>
      </c>
      <c r="AD1873" s="199" t="str">
        <f t="shared" si="3165"/>
        <v>AD$16</v>
      </c>
      <c r="AE1873" s="199" t="str">
        <f t="shared" si="3165"/>
        <v>AE$16</v>
      </c>
      <c r="AF1873" s="199" t="str">
        <f t="shared" si="3165"/>
        <v>AF$16</v>
      </c>
      <c r="AG1873" s="199" t="str">
        <f t="shared" si="3165"/>
        <v>AG$16</v>
      </c>
      <c r="AH1873" s="199" t="str">
        <f t="shared" si="3165"/>
        <v>AH$16</v>
      </c>
      <c r="AI1873" s="199" t="str">
        <f t="shared" si="3165"/>
        <v>AI$16</v>
      </c>
      <c r="AJ1873" s="199" t="str">
        <f t="shared" si="3165"/>
        <v>AJ$16</v>
      </c>
      <c r="AK1873" s="199" t="str">
        <f t="shared" si="3165"/>
        <v>AK$16</v>
      </c>
      <c r="AL1873" s="199" t="str">
        <f t="shared" si="3165"/>
        <v>AL$16</v>
      </c>
      <c r="AM1873" s="199" t="str">
        <f t="shared" si="3165"/>
        <v>AM$16</v>
      </c>
      <c r="AN1873" s="199" t="str">
        <f t="shared" si="3165"/>
        <v>AN$16</v>
      </c>
      <c r="AO1873" s="199" t="str">
        <f t="shared" si="3165"/>
        <v>AO$16</v>
      </c>
      <c r="AP1873" s="199" t="str">
        <f t="shared" si="3165"/>
        <v>AP$16</v>
      </c>
      <c r="AQ1873" s="199" t="str">
        <f t="shared" si="3165"/>
        <v>AQ$16</v>
      </c>
      <c r="AR1873" s="199" t="str">
        <f t="shared" si="3165"/>
        <v>AR$16</v>
      </c>
      <c r="AS1873" s="199" t="str">
        <f t="shared" si="3165"/>
        <v>AS$16</v>
      </c>
      <c r="AT1873" s="199" t="str">
        <f t="shared" si="3165"/>
        <v>AT$16</v>
      </c>
      <c r="AU1873" s="199" t="str">
        <f t="shared" si="3165"/>
        <v>AU$16</v>
      </c>
      <c r="AV1873" s="199" t="str">
        <f t="shared" si="3165"/>
        <v>AV$16</v>
      </c>
      <c r="AW1873" s="199" t="str">
        <f t="shared" si="3165"/>
        <v>AW$16</v>
      </c>
      <c r="AX1873" s="199" t="str">
        <f t="shared" si="3165"/>
        <v>AX$16</v>
      </c>
      <c r="AY1873" s="199" t="str">
        <f t="shared" ref="AY1873:CD1873" si="3166">AY$20</f>
        <v>AY$16</v>
      </c>
      <c r="AZ1873" s="199" t="str">
        <f t="shared" si="3166"/>
        <v>AZ$16</v>
      </c>
      <c r="BA1873" s="199" t="str">
        <f t="shared" si="3166"/>
        <v>BA$16</v>
      </c>
      <c r="BB1873" s="199" t="str">
        <f t="shared" si="3166"/>
        <v>BB$16</v>
      </c>
      <c r="BC1873" s="199" t="str">
        <f t="shared" si="3166"/>
        <v>BC$16</v>
      </c>
      <c r="BD1873" s="199" t="str">
        <f t="shared" si="3166"/>
        <v>BD$16</v>
      </c>
      <c r="BE1873" s="199" t="str">
        <f t="shared" si="3166"/>
        <v>BE$16</v>
      </c>
      <c r="BF1873" s="199" t="str">
        <f t="shared" si="3166"/>
        <v>BF$16</v>
      </c>
      <c r="BG1873" s="199" t="str">
        <f t="shared" si="3166"/>
        <v>BG$16</v>
      </c>
      <c r="BH1873" s="199" t="str">
        <f t="shared" si="3166"/>
        <v>BH$16</v>
      </c>
      <c r="BI1873" s="199" t="str">
        <f t="shared" si="3166"/>
        <v>BI$16</v>
      </c>
      <c r="BJ1873" s="199" t="str">
        <f t="shared" si="3166"/>
        <v>BJ$16</v>
      </c>
      <c r="BK1873" s="199" t="str">
        <f t="shared" si="3166"/>
        <v>BK$16</v>
      </c>
      <c r="BL1873" s="199" t="str">
        <f t="shared" si="3166"/>
        <v>BL$16</v>
      </c>
      <c r="BM1873" s="199" t="str">
        <f t="shared" si="3166"/>
        <v>BM$16</v>
      </c>
      <c r="BN1873" s="199" t="str">
        <f t="shared" si="3166"/>
        <v>BN$16</v>
      </c>
      <c r="BO1873" s="199" t="str">
        <f t="shared" si="3166"/>
        <v>BO$16</v>
      </c>
      <c r="BP1873" s="199" t="str">
        <f t="shared" si="3166"/>
        <v>BP$16</v>
      </c>
      <c r="BQ1873" s="199" t="str">
        <f t="shared" si="3166"/>
        <v>BQ$16</v>
      </c>
      <c r="BR1873" s="199" t="str">
        <f t="shared" si="3166"/>
        <v>BR$16</v>
      </c>
      <c r="BS1873" s="199" t="str">
        <f t="shared" si="3166"/>
        <v>BS$16</v>
      </c>
      <c r="BT1873" s="199" t="str">
        <f t="shared" si="3166"/>
        <v>BT$16</v>
      </c>
      <c r="BU1873" s="199" t="str">
        <f t="shared" si="3166"/>
        <v>BU$16</v>
      </c>
      <c r="BV1873" s="199" t="str">
        <f t="shared" si="3166"/>
        <v>BV$16</v>
      </c>
      <c r="BW1873" s="199" t="str">
        <f t="shared" si="3166"/>
        <v>BW$16</v>
      </c>
      <c r="BX1873" s="199" t="str">
        <f t="shared" si="3166"/>
        <v>BX$16</v>
      </c>
      <c r="BY1873" s="199" t="str">
        <f t="shared" si="3166"/>
        <v>BY$16</v>
      </c>
      <c r="BZ1873" s="199" t="str">
        <f t="shared" si="3166"/>
        <v>BZ$16</v>
      </c>
      <c r="CA1873" s="199" t="str">
        <f t="shared" si="3166"/>
        <v>CA$16</v>
      </c>
      <c r="CB1873" s="199" t="str">
        <f t="shared" si="3166"/>
        <v>CB$16</v>
      </c>
      <c r="CC1873" s="199" t="str">
        <f t="shared" si="3166"/>
        <v>CC$16</v>
      </c>
      <c r="CD1873" s="199" t="str">
        <f t="shared" si="3166"/>
        <v>CD$16</v>
      </c>
      <c r="CE1873" s="199" t="str">
        <f t="shared" ref="CE1873:CL1873" si="3167">CE$20</f>
        <v>CE$16</v>
      </c>
      <c r="CF1873" s="199" t="str">
        <f t="shared" si="3167"/>
        <v>CF$16</v>
      </c>
      <c r="CG1873" s="199" t="str">
        <f t="shared" si="3167"/>
        <v>CG$16</v>
      </c>
      <c r="CH1873" s="199" t="str">
        <f t="shared" si="3167"/>
        <v>CH$16</v>
      </c>
      <c r="CI1873" s="199" t="str">
        <f t="shared" si="3167"/>
        <v>CI$16</v>
      </c>
      <c r="CJ1873" s="199" t="str">
        <f t="shared" si="3167"/>
        <v>CJ$16</v>
      </c>
      <c r="CK1873" s="199" t="str">
        <f t="shared" si="3167"/>
        <v>CK$16</v>
      </c>
      <c r="CL1873" s="199" t="str">
        <f t="shared" si="3167"/>
        <v>CL$16</v>
      </c>
      <c r="CN1873" s="176"/>
      <c r="CO1873" s="199" t="str">
        <f t="shared" ref="CO1873:DL1873" si="3168">CO$20</f>
        <v>CO$16</v>
      </c>
      <c r="CP1873" s="199" t="str">
        <f t="shared" si="3168"/>
        <v>CP$16</v>
      </c>
      <c r="CQ1873" s="199" t="str">
        <f t="shared" si="3168"/>
        <v>CQ$16</v>
      </c>
      <c r="CR1873" s="199" t="str">
        <f t="shared" si="3168"/>
        <v>CR$16</v>
      </c>
      <c r="CS1873" s="199" t="str">
        <f t="shared" si="3168"/>
        <v>CS$16</v>
      </c>
      <c r="CT1873" s="199" t="str">
        <f t="shared" si="3168"/>
        <v>CT$16</v>
      </c>
      <c r="CU1873" s="199" t="str">
        <f t="shared" si="3168"/>
        <v>CU$16</v>
      </c>
      <c r="CV1873" s="199" t="str">
        <f t="shared" si="3168"/>
        <v>CV$16</v>
      </c>
      <c r="CW1873" s="199" t="str">
        <f t="shared" si="3168"/>
        <v>CW$16</v>
      </c>
      <c r="CX1873" s="199" t="str">
        <f t="shared" si="3168"/>
        <v>CX$16</v>
      </c>
      <c r="CY1873" s="199" t="str">
        <f t="shared" si="3168"/>
        <v>CY$16</v>
      </c>
      <c r="CZ1873" s="199" t="str">
        <f t="shared" si="3168"/>
        <v>CZ$16</v>
      </c>
      <c r="DA1873" s="199" t="str">
        <f t="shared" si="3168"/>
        <v>DA$16</v>
      </c>
      <c r="DB1873" s="199" t="str">
        <f t="shared" si="3168"/>
        <v>DB$16</v>
      </c>
      <c r="DC1873" s="199" t="str">
        <f t="shared" si="3168"/>
        <v>DC$16</v>
      </c>
      <c r="DD1873" s="199" t="str">
        <f t="shared" si="3168"/>
        <v>DD$16</v>
      </c>
      <c r="DE1873" s="199" t="str">
        <f t="shared" si="3168"/>
        <v>DE$16</v>
      </c>
      <c r="DF1873" s="199" t="str">
        <f t="shared" si="3168"/>
        <v>DF$16</v>
      </c>
      <c r="DG1873" s="199" t="str">
        <f t="shared" si="3168"/>
        <v>DG$16</v>
      </c>
      <c r="DH1873" s="199" t="str">
        <f t="shared" si="3168"/>
        <v>DH$16</v>
      </c>
      <c r="DI1873" s="199" t="str">
        <f t="shared" si="3168"/>
        <v>DI$16</v>
      </c>
      <c r="DJ1873" s="199" t="str">
        <f t="shared" si="3168"/>
        <v>DJ$16</v>
      </c>
      <c r="DK1873" s="199" t="str">
        <f t="shared" si="3168"/>
        <v>DK$16</v>
      </c>
      <c r="DL1873" s="199" t="str">
        <f t="shared" si="3168"/>
        <v>DL$16</v>
      </c>
    </row>
    <row r="1874" spans="1:116" x14ac:dyDescent="0.4">
      <c r="A1874" s="174"/>
      <c r="E1874" s="8"/>
      <c r="G1874" s="175" t="s">
        <v>462</v>
      </c>
      <c r="H1874" s="200"/>
      <c r="I1874" s="201"/>
      <c r="J1874" s="201"/>
      <c r="K1874" s="202"/>
      <c r="L1874" s="202"/>
      <c r="M1874" s="202"/>
      <c r="N1874" s="202"/>
      <c r="O1874" s="202"/>
      <c r="P1874" s="202"/>
      <c r="R1874" s="202"/>
      <c r="S1874" s="199" t="str">
        <f t="shared" ref="S1874:AX1874" si="3169">S$21</f>
        <v>S$17</v>
      </c>
      <c r="T1874" s="199" t="str">
        <f t="shared" si="3169"/>
        <v>T$17</v>
      </c>
      <c r="U1874" s="199" t="str">
        <f t="shared" si="3169"/>
        <v>U$17</v>
      </c>
      <c r="V1874" s="199" t="str">
        <f t="shared" si="3169"/>
        <v>V$17</v>
      </c>
      <c r="W1874" s="199" t="str">
        <f t="shared" si="3169"/>
        <v>W$17</v>
      </c>
      <c r="X1874" s="199" t="str">
        <f t="shared" si="3169"/>
        <v>X$17</v>
      </c>
      <c r="Y1874" s="199" t="str">
        <f t="shared" si="3169"/>
        <v>Y$17</v>
      </c>
      <c r="Z1874" s="199" t="str">
        <f t="shared" si="3169"/>
        <v>Z$17</v>
      </c>
      <c r="AA1874" s="199" t="str">
        <f t="shared" si="3169"/>
        <v>AA$17</v>
      </c>
      <c r="AB1874" s="199" t="str">
        <f t="shared" si="3169"/>
        <v>AB$17</v>
      </c>
      <c r="AC1874" s="199" t="str">
        <f t="shared" si="3169"/>
        <v>AC$17</v>
      </c>
      <c r="AD1874" s="199" t="str">
        <f t="shared" si="3169"/>
        <v>AD$17</v>
      </c>
      <c r="AE1874" s="199" t="str">
        <f t="shared" si="3169"/>
        <v>AE$17</v>
      </c>
      <c r="AF1874" s="199" t="str">
        <f t="shared" si="3169"/>
        <v>AF$17</v>
      </c>
      <c r="AG1874" s="199" t="str">
        <f t="shared" si="3169"/>
        <v>AG$17</v>
      </c>
      <c r="AH1874" s="199" t="str">
        <f t="shared" si="3169"/>
        <v>AH$17</v>
      </c>
      <c r="AI1874" s="199" t="str">
        <f t="shared" si="3169"/>
        <v>AI$17</v>
      </c>
      <c r="AJ1874" s="199" t="str">
        <f t="shared" si="3169"/>
        <v>AJ$17</v>
      </c>
      <c r="AK1874" s="199" t="str">
        <f t="shared" si="3169"/>
        <v>AK$17</v>
      </c>
      <c r="AL1874" s="199" t="str">
        <f t="shared" si="3169"/>
        <v>AL$17</v>
      </c>
      <c r="AM1874" s="199" t="str">
        <f t="shared" si="3169"/>
        <v>AM$17</v>
      </c>
      <c r="AN1874" s="199" t="str">
        <f t="shared" si="3169"/>
        <v>AN$17</v>
      </c>
      <c r="AO1874" s="199" t="str">
        <f t="shared" si="3169"/>
        <v>AO$17</v>
      </c>
      <c r="AP1874" s="199" t="str">
        <f t="shared" si="3169"/>
        <v>AP$17</v>
      </c>
      <c r="AQ1874" s="199" t="str">
        <f t="shared" si="3169"/>
        <v>AQ$17</v>
      </c>
      <c r="AR1874" s="199" t="str">
        <f t="shared" si="3169"/>
        <v>AR$17</v>
      </c>
      <c r="AS1874" s="199" t="str">
        <f t="shared" si="3169"/>
        <v>AS$17</v>
      </c>
      <c r="AT1874" s="199" t="str">
        <f t="shared" si="3169"/>
        <v>AT$17</v>
      </c>
      <c r="AU1874" s="199" t="str">
        <f t="shared" si="3169"/>
        <v>AU$17</v>
      </c>
      <c r="AV1874" s="199" t="str">
        <f t="shared" si="3169"/>
        <v>AV$17</v>
      </c>
      <c r="AW1874" s="199" t="str">
        <f t="shared" si="3169"/>
        <v>AW$17</v>
      </c>
      <c r="AX1874" s="199" t="str">
        <f t="shared" si="3169"/>
        <v>AX$17</v>
      </c>
      <c r="AY1874" s="199" t="str">
        <f t="shared" ref="AY1874:CD1874" si="3170">AY$21</f>
        <v>AY$17</v>
      </c>
      <c r="AZ1874" s="199" t="str">
        <f t="shared" si="3170"/>
        <v>AZ$17</v>
      </c>
      <c r="BA1874" s="199" t="str">
        <f t="shared" si="3170"/>
        <v>BA$17</v>
      </c>
      <c r="BB1874" s="199" t="str">
        <f t="shared" si="3170"/>
        <v>BB$17</v>
      </c>
      <c r="BC1874" s="199" t="str">
        <f t="shared" si="3170"/>
        <v>BC$17</v>
      </c>
      <c r="BD1874" s="199" t="str">
        <f t="shared" si="3170"/>
        <v>BD$17</v>
      </c>
      <c r="BE1874" s="199" t="str">
        <f t="shared" si="3170"/>
        <v>BE$17</v>
      </c>
      <c r="BF1874" s="199" t="str">
        <f t="shared" si="3170"/>
        <v>BF$17</v>
      </c>
      <c r="BG1874" s="199" t="str">
        <f t="shared" si="3170"/>
        <v>BG$17</v>
      </c>
      <c r="BH1874" s="199" t="str">
        <f t="shared" si="3170"/>
        <v>BH$17</v>
      </c>
      <c r="BI1874" s="199" t="str">
        <f t="shared" si="3170"/>
        <v>BI$17</v>
      </c>
      <c r="BJ1874" s="199" t="str">
        <f t="shared" si="3170"/>
        <v>BJ$17</v>
      </c>
      <c r="BK1874" s="199" t="str">
        <f t="shared" si="3170"/>
        <v>BK$17</v>
      </c>
      <c r="BL1874" s="199" t="str">
        <f t="shared" si="3170"/>
        <v>BL$17</v>
      </c>
      <c r="BM1874" s="199" t="str">
        <f t="shared" si="3170"/>
        <v>BM$17</v>
      </c>
      <c r="BN1874" s="199" t="str">
        <f t="shared" si="3170"/>
        <v>BN$17</v>
      </c>
      <c r="BO1874" s="199" t="str">
        <f t="shared" si="3170"/>
        <v>BO$17</v>
      </c>
      <c r="BP1874" s="199" t="str">
        <f t="shared" si="3170"/>
        <v>BP$17</v>
      </c>
      <c r="BQ1874" s="199" t="str">
        <f t="shared" si="3170"/>
        <v>BQ$17</v>
      </c>
      <c r="BR1874" s="199" t="str">
        <f t="shared" si="3170"/>
        <v>BR$17</v>
      </c>
      <c r="BS1874" s="199" t="str">
        <f t="shared" si="3170"/>
        <v>BS$17</v>
      </c>
      <c r="BT1874" s="199" t="str">
        <f t="shared" si="3170"/>
        <v>BT$17</v>
      </c>
      <c r="BU1874" s="199" t="str">
        <f t="shared" si="3170"/>
        <v>BU$17</v>
      </c>
      <c r="BV1874" s="199" t="str">
        <f t="shared" si="3170"/>
        <v>BV$17</v>
      </c>
      <c r="BW1874" s="199" t="str">
        <f t="shared" si="3170"/>
        <v>BW$17</v>
      </c>
      <c r="BX1874" s="199" t="str">
        <f t="shared" si="3170"/>
        <v>BX$17</v>
      </c>
      <c r="BY1874" s="199" t="str">
        <f t="shared" si="3170"/>
        <v>BY$17</v>
      </c>
      <c r="BZ1874" s="199" t="str">
        <f t="shared" si="3170"/>
        <v>BZ$17</v>
      </c>
      <c r="CA1874" s="199" t="str">
        <f t="shared" si="3170"/>
        <v>CA$17</v>
      </c>
      <c r="CB1874" s="199" t="str">
        <f t="shared" si="3170"/>
        <v>CB$17</v>
      </c>
      <c r="CC1874" s="199" t="str">
        <f t="shared" si="3170"/>
        <v>CC$17</v>
      </c>
      <c r="CD1874" s="199" t="str">
        <f t="shared" si="3170"/>
        <v>CD$17</v>
      </c>
      <c r="CE1874" s="199" t="str">
        <f t="shared" ref="CE1874:CL1874" si="3171">CE$21</f>
        <v>CE$17</v>
      </c>
      <c r="CF1874" s="199" t="str">
        <f t="shared" si="3171"/>
        <v>CF$17</v>
      </c>
      <c r="CG1874" s="199" t="str">
        <f t="shared" si="3171"/>
        <v>CG$17</v>
      </c>
      <c r="CH1874" s="199" t="str">
        <f t="shared" si="3171"/>
        <v>CH$17</v>
      </c>
      <c r="CI1874" s="199" t="str">
        <f t="shared" si="3171"/>
        <v>CI$17</v>
      </c>
      <c r="CJ1874" s="199" t="str">
        <f t="shared" si="3171"/>
        <v>CJ$17</v>
      </c>
      <c r="CK1874" s="199" t="str">
        <f t="shared" si="3171"/>
        <v>CK$17</v>
      </c>
      <c r="CL1874" s="199" t="str">
        <f t="shared" si="3171"/>
        <v>CL$17</v>
      </c>
      <c r="CN1874" s="201"/>
      <c r="CO1874" s="199" t="str">
        <f t="shared" ref="CO1874:DL1874" si="3172">CO$21</f>
        <v>CO$17</v>
      </c>
      <c r="CP1874" s="199" t="str">
        <f t="shared" si="3172"/>
        <v>CP$17</v>
      </c>
      <c r="CQ1874" s="199" t="str">
        <f t="shared" si="3172"/>
        <v>CQ$17</v>
      </c>
      <c r="CR1874" s="199" t="str">
        <f t="shared" si="3172"/>
        <v>CR$17</v>
      </c>
      <c r="CS1874" s="199" t="str">
        <f t="shared" si="3172"/>
        <v>CS$17</v>
      </c>
      <c r="CT1874" s="199" t="str">
        <f t="shared" si="3172"/>
        <v>CT$17</v>
      </c>
      <c r="CU1874" s="199" t="str">
        <f t="shared" si="3172"/>
        <v>CU$17</v>
      </c>
      <c r="CV1874" s="199" t="str">
        <f t="shared" si="3172"/>
        <v>CV$17</v>
      </c>
      <c r="CW1874" s="199" t="str">
        <f t="shared" si="3172"/>
        <v>CW$17</v>
      </c>
      <c r="CX1874" s="199" t="str">
        <f t="shared" si="3172"/>
        <v>CX$17</v>
      </c>
      <c r="CY1874" s="199" t="str">
        <f t="shared" si="3172"/>
        <v>CY$17</v>
      </c>
      <c r="CZ1874" s="199" t="str">
        <f t="shared" si="3172"/>
        <v>CZ$17</v>
      </c>
      <c r="DA1874" s="199" t="str">
        <f t="shared" si="3172"/>
        <v>DA$17</v>
      </c>
      <c r="DB1874" s="199" t="str">
        <f t="shared" si="3172"/>
        <v>DB$17</v>
      </c>
      <c r="DC1874" s="199" t="str">
        <f t="shared" si="3172"/>
        <v>DC$17</v>
      </c>
      <c r="DD1874" s="199" t="str">
        <f t="shared" si="3172"/>
        <v>DD$17</v>
      </c>
      <c r="DE1874" s="199" t="str">
        <f t="shared" si="3172"/>
        <v>DE$17</v>
      </c>
      <c r="DF1874" s="199" t="str">
        <f t="shared" si="3172"/>
        <v>DF$17</v>
      </c>
      <c r="DG1874" s="199" t="str">
        <f t="shared" si="3172"/>
        <v>DG$17</v>
      </c>
      <c r="DH1874" s="199" t="str">
        <f t="shared" si="3172"/>
        <v>DH$17</v>
      </c>
      <c r="DI1874" s="199" t="str">
        <f t="shared" si="3172"/>
        <v>DI$17</v>
      </c>
      <c r="DJ1874" s="199" t="str">
        <f t="shared" si="3172"/>
        <v>DJ$17</v>
      </c>
      <c r="DK1874" s="199" t="str">
        <f t="shared" si="3172"/>
        <v>DK$17</v>
      </c>
      <c r="DL1874" s="199" t="str">
        <f t="shared" si="3172"/>
        <v>DL$17</v>
      </c>
    </row>
    <row r="1875" spans="1:116" x14ac:dyDescent="0.4">
      <c r="A1875" s="174"/>
      <c r="E1875" s="8"/>
      <c r="G1875" s="175" t="s">
        <v>491</v>
      </c>
      <c r="H1875" s="200"/>
      <c r="I1875" s="201"/>
      <c r="J1875" s="201"/>
      <c r="K1875" s="202"/>
      <c r="L1875" s="202"/>
      <c r="M1875" s="202"/>
      <c r="N1875" s="202"/>
      <c r="O1875" s="202"/>
      <c r="P1875" s="202"/>
      <c r="R1875" s="202"/>
      <c r="S1875" s="190"/>
      <c r="T1875" s="190"/>
      <c r="U1875" s="190"/>
      <c r="V1875" s="190"/>
      <c r="W1875" s="190"/>
      <c r="X1875" s="190"/>
      <c r="Y1875" s="190"/>
      <c r="Z1875" s="190"/>
      <c r="AA1875" s="190"/>
      <c r="AB1875" s="190"/>
      <c r="AC1875" s="190"/>
      <c r="AD1875" s="190"/>
      <c r="AE1875" s="190"/>
      <c r="AF1875" s="190"/>
      <c r="AG1875" s="190"/>
      <c r="AH1875" s="190"/>
      <c r="AI1875" s="190"/>
      <c r="AJ1875" s="190"/>
      <c r="AK1875" s="190"/>
      <c r="AL1875" s="190"/>
      <c r="AM1875" s="190"/>
      <c r="AN1875" s="190"/>
      <c r="AO1875" s="190"/>
      <c r="AP1875" s="190"/>
      <c r="AQ1875" s="190"/>
      <c r="AR1875" s="190"/>
      <c r="AS1875" s="190"/>
      <c r="AT1875" s="190"/>
      <c r="AU1875" s="190"/>
      <c r="AV1875" s="190"/>
      <c r="AW1875" s="190"/>
      <c r="AX1875" s="190"/>
      <c r="AY1875" s="190"/>
      <c r="AZ1875" s="190"/>
      <c r="BA1875" s="190"/>
      <c r="BB1875" s="190"/>
      <c r="BC1875" s="190"/>
      <c r="BD1875" s="190"/>
      <c r="BE1875" s="190"/>
      <c r="BF1875" s="190"/>
      <c r="BG1875" s="190"/>
      <c r="BH1875" s="190"/>
      <c r="BI1875" s="190"/>
      <c r="BJ1875" s="190"/>
      <c r="BK1875" s="190"/>
      <c r="BL1875" s="190"/>
      <c r="BM1875" s="190"/>
      <c r="BN1875" s="190"/>
      <c r="BO1875" s="190"/>
      <c r="BP1875" s="190"/>
      <c r="BQ1875" s="190"/>
      <c r="BR1875" s="190"/>
      <c r="BS1875" s="190"/>
      <c r="BT1875" s="190"/>
      <c r="BU1875" s="190"/>
      <c r="BV1875" s="190"/>
      <c r="BW1875" s="190"/>
      <c r="BX1875" s="190"/>
      <c r="BY1875" s="190"/>
      <c r="BZ1875" s="190"/>
      <c r="CA1875" s="190"/>
      <c r="CB1875" s="190"/>
      <c r="CC1875" s="190"/>
      <c r="CD1875" s="190"/>
      <c r="CE1875" s="190"/>
      <c r="CF1875" s="190"/>
      <c r="CG1875" s="190"/>
      <c r="CH1875" s="190"/>
      <c r="CI1875" s="190"/>
      <c r="CJ1875" s="190"/>
      <c r="CK1875" s="190"/>
      <c r="CL1875" s="190"/>
      <c r="CN1875" s="201"/>
      <c r="CO1875" s="190"/>
      <c r="CP1875" s="190"/>
      <c r="CQ1875" s="190"/>
      <c r="CR1875" s="190"/>
      <c r="CS1875" s="190"/>
      <c r="CT1875" s="190"/>
      <c r="CU1875" s="190"/>
      <c r="CV1875" s="190"/>
      <c r="CW1875" s="190"/>
      <c r="CX1875" s="190"/>
      <c r="CY1875" s="190"/>
      <c r="CZ1875" s="190"/>
      <c r="DA1875" s="190"/>
      <c r="DB1875" s="190"/>
      <c r="DC1875" s="190"/>
      <c r="DD1875" s="190"/>
      <c r="DE1875" s="190"/>
      <c r="DF1875" s="190"/>
      <c r="DG1875" s="190"/>
      <c r="DH1875" s="190"/>
      <c r="DI1875" s="190"/>
      <c r="DJ1875" s="190"/>
      <c r="DK1875" s="190"/>
      <c r="DL1875" s="190"/>
    </row>
    <row r="1876" spans="1:116" x14ac:dyDescent="0.4">
      <c r="A1876" s="174"/>
      <c r="E1876" s="8"/>
      <c r="G1876" s="175" t="s">
        <v>505</v>
      </c>
      <c r="H1876" s="200"/>
      <c r="I1876" s="201"/>
      <c r="J1876" s="201"/>
      <c r="K1876" s="202"/>
      <c r="L1876" s="202"/>
      <c r="M1876" s="202"/>
      <c r="N1876" s="202"/>
      <c r="O1876" s="202"/>
      <c r="P1876" s="202"/>
      <c r="R1876" s="202"/>
      <c r="S1876" s="190"/>
      <c r="T1876" s="190"/>
      <c r="U1876" s="190"/>
      <c r="V1876" s="190"/>
      <c r="W1876" s="190"/>
      <c r="X1876" s="190"/>
      <c r="Y1876" s="190"/>
      <c r="Z1876" s="190"/>
      <c r="AA1876" s="190"/>
      <c r="AB1876" s="190"/>
      <c r="AC1876" s="190"/>
      <c r="AD1876" s="190"/>
      <c r="AE1876" s="190"/>
      <c r="AF1876" s="190"/>
      <c r="AG1876" s="190"/>
      <c r="AH1876" s="190"/>
      <c r="AI1876" s="190"/>
      <c r="AJ1876" s="190"/>
      <c r="AK1876" s="190"/>
      <c r="AL1876" s="190"/>
      <c r="AM1876" s="190"/>
      <c r="AN1876" s="190"/>
      <c r="AO1876" s="190"/>
      <c r="AP1876" s="190"/>
      <c r="AQ1876" s="190"/>
      <c r="AR1876" s="190"/>
      <c r="AS1876" s="190"/>
      <c r="AT1876" s="190"/>
      <c r="AU1876" s="190"/>
      <c r="AV1876" s="190"/>
      <c r="AW1876" s="190"/>
      <c r="AX1876" s="190"/>
      <c r="AY1876" s="190"/>
      <c r="AZ1876" s="190"/>
      <c r="BA1876" s="190"/>
      <c r="BB1876" s="190"/>
      <c r="BC1876" s="190"/>
      <c r="BD1876" s="190"/>
      <c r="BE1876" s="190"/>
      <c r="BF1876" s="190"/>
      <c r="BG1876" s="190"/>
      <c r="BH1876" s="190"/>
      <c r="BI1876" s="190"/>
      <c r="BJ1876" s="190"/>
      <c r="BK1876" s="190"/>
      <c r="BL1876" s="190"/>
      <c r="BM1876" s="190"/>
      <c r="BN1876" s="190"/>
      <c r="BO1876" s="190"/>
      <c r="BP1876" s="190"/>
      <c r="BQ1876" s="190"/>
      <c r="BR1876" s="190"/>
      <c r="BS1876" s="190"/>
      <c r="BT1876" s="190"/>
      <c r="BU1876" s="190"/>
      <c r="BV1876" s="190"/>
      <c r="BW1876" s="190"/>
      <c r="BX1876" s="190"/>
      <c r="BY1876" s="190"/>
      <c r="BZ1876" s="190"/>
      <c r="CA1876" s="190"/>
      <c r="CB1876" s="190"/>
      <c r="CC1876" s="190"/>
      <c r="CD1876" s="190"/>
      <c r="CE1876" s="190"/>
      <c r="CF1876" s="190"/>
      <c r="CG1876" s="190"/>
      <c r="CH1876" s="190"/>
      <c r="CI1876" s="190"/>
      <c r="CJ1876" s="190"/>
      <c r="CK1876" s="190"/>
      <c r="CL1876" s="190"/>
      <c r="CN1876" s="201"/>
      <c r="CO1876" s="190"/>
      <c r="CP1876" s="190"/>
      <c r="CQ1876" s="190"/>
      <c r="CR1876" s="190"/>
      <c r="CS1876" s="190"/>
      <c r="CT1876" s="190"/>
      <c r="CU1876" s="190"/>
      <c r="CV1876" s="190"/>
      <c r="CW1876" s="190"/>
      <c r="CX1876" s="190"/>
      <c r="CY1876" s="190"/>
      <c r="CZ1876" s="190"/>
      <c r="DA1876" s="190"/>
      <c r="DB1876" s="190"/>
      <c r="DC1876" s="190"/>
      <c r="DD1876" s="190"/>
      <c r="DE1876" s="190"/>
      <c r="DF1876" s="190"/>
      <c r="DG1876" s="190"/>
      <c r="DH1876" s="190"/>
      <c r="DI1876" s="190"/>
      <c r="DJ1876" s="190"/>
      <c r="DK1876" s="190"/>
      <c r="DL1876" s="190"/>
    </row>
    <row r="1877" spans="1:116" x14ac:dyDescent="0.4">
      <c r="A1877" s="174"/>
      <c r="E1877" s="8"/>
      <c r="G1877" s="175" t="s">
        <v>463</v>
      </c>
      <c r="H1877" s="200"/>
      <c r="I1877" s="201"/>
      <c r="J1877" s="201"/>
      <c r="K1877" s="202"/>
      <c r="L1877" s="202"/>
      <c r="M1877" s="202"/>
      <c r="N1877" s="202"/>
      <c r="O1877" s="202"/>
      <c r="P1877" s="202"/>
      <c r="R1877" s="202"/>
      <c r="S1877" s="190" t="str">
        <f t="shared" ref="S1877:AX1877" si="3173">S$22</f>
        <v>S$18</v>
      </c>
      <c r="T1877" s="190" t="str">
        <f t="shared" si="3173"/>
        <v>T$18</v>
      </c>
      <c r="U1877" s="190" t="str">
        <f t="shared" si="3173"/>
        <v>U$18</v>
      </c>
      <c r="V1877" s="190" t="str">
        <f t="shared" si="3173"/>
        <v>V$18</v>
      </c>
      <c r="W1877" s="190" t="str">
        <f t="shared" si="3173"/>
        <v>W$18</v>
      </c>
      <c r="X1877" s="190" t="str">
        <f t="shared" si="3173"/>
        <v>X$18</v>
      </c>
      <c r="Y1877" s="190" t="str">
        <f t="shared" si="3173"/>
        <v>Y$18</v>
      </c>
      <c r="Z1877" s="190" t="str">
        <f t="shared" si="3173"/>
        <v>Z$18</v>
      </c>
      <c r="AA1877" s="190" t="str">
        <f t="shared" si="3173"/>
        <v>AA$18</v>
      </c>
      <c r="AB1877" s="190" t="str">
        <f t="shared" si="3173"/>
        <v>AB$18</v>
      </c>
      <c r="AC1877" s="190" t="str">
        <f t="shared" si="3173"/>
        <v>AC$18</v>
      </c>
      <c r="AD1877" s="190" t="str">
        <f t="shared" si="3173"/>
        <v>AD$18</v>
      </c>
      <c r="AE1877" s="190" t="str">
        <f t="shared" si="3173"/>
        <v>AE$18</v>
      </c>
      <c r="AF1877" s="190" t="str">
        <f t="shared" si="3173"/>
        <v>AF$18</v>
      </c>
      <c r="AG1877" s="190" t="str">
        <f t="shared" si="3173"/>
        <v>AG$18</v>
      </c>
      <c r="AH1877" s="190" t="str">
        <f t="shared" si="3173"/>
        <v>AH$18</v>
      </c>
      <c r="AI1877" s="190" t="str">
        <f t="shared" si="3173"/>
        <v>AI$18</v>
      </c>
      <c r="AJ1877" s="190" t="str">
        <f t="shared" si="3173"/>
        <v>AJ$18</v>
      </c>
      <c r="AK1877" s="190" t="str">
        <f t="shared" si="3173"/>
        <v>AK$18</v>
      </c>
      <c r="AL1877" s="190" t="str">
        <f t="shared" si="3173"/>
        <v>AL$18</v>
      </c>
      <c r="AM1877" s="190" t="str">
        <f t="shared" si="3173"/>
        <v>AM$18</v>
      </c>
      <c r="AN1877" s="190" t="str">
        <f t="shared" si="3173"/>
        <v>AN$18</v>
      </c>
      <c r="AO1877" s="190" t="str">
        <f t="shared" si="3173"/>
        <v>AO$18</v>
      </c>
      <c r="AP1877" s="190" t="str">
        <f t="shared" si="3173"/>
        <v>AP$18</v>
      </c>
      <c r="AQ1877" s="190" t="str">
        <f t="shared" si="3173"/>
        <v>AQ$18</v>
      </c>
      <c r="AR1877" s="190" t="str">
        <f t="shared" si="3173"/>
        <v>AR$18</v>
      </c>
      <c r="AS1877" s="190" t="str">
        <f t="shared" si="3173"/>
        <v>AS$18</v>
      </c>
      <c r="AT1877" s="190" t="str">
        <f t="shared" si="3173"/>
        <v>AT$18</v>
      </c>
      <c r="AU1877" s="190" t="str">
        <f t="shared" si="3173"/>
        <v>AU$18</v>
      </c>
      <c r="AV1877" s="190" t="str">
        <f t="shared" si="3173"/>
        <v>AV$18</v>
      </c>
      <c r="AW1877" s="190" t="str">
        <f t="shared" si="3173"/>
        <v>AW$18</v>
      </c>
      <c r="AX1877" s="190" t="str">
        <f t="shared" si="3173"/>
        <v>AX$18</v>
      </c>
      <c r="AY1877" s="190" t="str">
        <f t="shared" ref="AY1877:CD1877" si="3174">AY$22</f>
        <v>AY$18</v>
      </c>
      <c r="AZ1877" s="190" t="str">
        <f t="shared" si="3174"/>
        <v>AZ$18</v>
      </c>
      <c r="BA1877" s="190" t="str">
        <f t="shared" si="3174"/>
        <v>BA$18</v>
      </c>
      <c r="BB1877" s="190" t="str">
        <f t="shared" si="3174"/>
        <v>BB$18</v>
      </c>
      <c r="BC1877" s="190" t="str">
        <f t="shared" si="3174"/>
        <v>BC$18</v>
      </c>
      <c r="BD1877" s="190" t="str">
        <f t="shared" si="3174"/>
        <v>BD$18</v>
      </c>
      <c r="BE1877" s="190" t="str">
        <f t="shared" si="3174"/>
        <v>BE$18</v>
      </c>
      <c r="BF1877" s="190" t="str">
        <f t="shared" si="3174"/>
        <v>BF$18</v>
      </c>
      <c r="BG1877" s="190" t="str">
        <f t="shared" si="3174"/>
        <v>BG$18</v>
      </c>
      <c r="BH1877" s="190" t="str">
        <f t="shared" si="3174"/>
        <v>BH$18</v>
      </c>
      <c r="BI1877" s="190" t="str">
        <f t="shared" si="3174"/>
        <v>BI$18</v>
      </c>
      <c r="BJ1877" s="190" t="str">
        <f t="shared" si="3174"/>
        <v>BJ$18</v>
      </c>
      <c r="BK1877" s="190" t="str">
        <f t="shared" si="3174"/>
        <v>BK$18</v>
      </c>
      <c r="BL1877" s="190" t="str">
        <f t="shared" si="3174"/>
        <v>BL$18</v>
      </c>
      <c r="BM1877" s="190" t="str">
        <f t="shared" si="3174"/>
        <v>BM$18</v>
      </c>
      <c r="BN1877" s="190" t="str">
        <f t="shared" si="3174"/>
        <v>BN$18</v>
      </c>
      <c r="BO1877" s="190" t="str">
        <f t="shared" si="3174"/>
        <v>BO$18</v>
      </c>
      <c r="BP1877" s="190" t="str">
        <f t="shared" si="3174"/>
        <v>BP$18</v>
      </c>
      <c r="BQ1877" s="190" t="str">
        <f t="shared" si="3174"/>
        <v>BQ$18</v>
      </c>
      <c r="BR1877" s="190" t="str">
        <f t="shared" si="3174"/>
        <v>BR$18</v>
      </c>
      <c r="BS1877" s="190" t="str">
        <f t="shared" si="3174"/>
        <v>BS$18</v>
      </c>
      <c r="BT1877" s="190" t="str">
        <f t="shared" si="3174"/>
        <v>BT$18</v>
      </c>
      <c r="BU1877" s="190" t="str">
        <f t="shared" si="3174"/>
        <v>BU$18</v>
      </c>
      <c r="BV1877" s="190" t="str">
        <f t="shared" si="3174"/>
        <v>BV$18</v>
      </c>
      <c r="BW1877" s="190" t="str">
        <f t="shared" si="3174"/>
        <v>BW$18</v>
      </c>
      <c r="BX1877" s="190" t="str">
        <f t="shared" si="3174"/>
        <v>BX$18</v>
      </c>
      <c r="BY1877" s="190" t="str">
        <f t="shared" si="3174"/>
        <v>BY$18</v>
      </c>
      <c r="BZ1877" s="190" t="str">
        <f t="shared" si="3174"/>
        <v>BZ$18</v>
      </c>
      <c r="CA1877" s="190" t="str">
        <f t="shared" si="3174"/>
        <v>CA$18</v>
      </c>
      <c r="CB1877" s="190" t="str">
        <f t="shared" si="3174"/>
        <v>CB$18</v>
      </c>
      <c r="CC1877" s="190" t="str">
        <f t="shared" si="3174"/>
        <v>CC$18</v>
      </c>
      <c r="CD1877" s="190" t="str">
        <f t="shared" si="3174"/>
        <v>CD$18</v>
      </c>
      <c r="CE1877" s="190" t="str">
        <f t="shared" ref="CE1877:CL1877" si="3175">CE$22</f>
        <v>CE$18</v>
      </c>
      <c r="CF1877" s="190" t="str">
        <f t="shared" si="3175"/>
        <v>CF$18</v>
      </c>
      <c r="CG1877" s="190" t="str">
        <f t="shared" si="3175"/>
        <v>CG$18</v>
      </c>
      <c r="CH1877" s="190" t="str">
        <f t="shared" si="3175"/>
        <v>CH$18</v>
      </c>
      <c r="CI1877" s="190" t="str">
        <f t="shared" si="3175"/>
        <v>CI$18</v>
      </c>
      <c r="CJ1877" s="190" t="str">
        <f t="shared" si="3175"/>
        <v>CJ$18</v>
      </c>
      <c r="CK1877" s="190" t="str">
        <f t="shared" si="3175"/>
        <v>CK$18</v>
      </c>
      <c r="CL1877" s="190" t="str">
        <f t="shared" si="3175"/>
        <v>CL$18</v>
      </c>
      <c r="CN1877" s="201"/>
      <c r="CO1877" s="190" t="str">
        <f t="shared" ref="CO1877:DL1877" si="3176">CO$22</f>
        <v>CO$18</v>
      </c>
      <c r="CP1877" s="190" t="str">
        <f t="shared" si="3176"/>
        <v>CP$18</v>
      </c>
      <c r="CQ1877" s="190" t="str">
        <f t="shared" si="3176"/>
        <v>CQ$18</v>
      </c>
      <c r="CR1877" s="190" t="str">
        <f t="shared" si="3176"/>
        <v>CR$18</v>
      </c>
      <c r="CS1877" s="190" t="str">
        <f t="shared" si="3176"/>
        <v>CS$18</v>
      </c>
      <c r="CT1877" s="190" t="str">
        <f t="shared" si="3176"/>
        <v>CT$18</v>
      </c>
      <c r="CU1877" s="190" t="str">
        <f t="shared" si="3176"/>
        <v>CU$18</v>
      </c>
      <c r="CV1877" s="190" t="str">
        <f t="shared" si="3176"/>
        <v>CV$18</v>
      </c>
      <c r="CW1877" s="190" t="str">
        <f t="shared" si="3176"/>
        <v>CW$18</v>
      </c>
      <c r="CX1877" s="190" t="str">
        <f t="shared" si="3176"/>
        <v>CX$18</v>
      </c>
      <c r="CY1877" s="190" t="str">
        <f t="shared" si="3176"/>
        <v>CY$18</v>
      </c>
      <c r="CZ1877" s="190" t="str">
        <f t="shared" si="3176"/>
        <v>CZ$18</v>
      </c>
      <c r="DA1877" s="190" t="str">
        <f t="shared" si="3176"/>
        <v>DA$18</v>
      </c>
      <c r="DB1877" s="190" t="str">
        <f t="shared" si="3176"/>
        <v>DB$18</v>
      </c>
      <c r="DC1877" s="190" t="str">
        <f t="shared" si="3176"/>
        <v>DC$18</v>
      </c>
      <c r="DD1877" s="190" t="str">
        <f t="shared" si="3176"/>
        <v>DD$18</v>
      </c>
      <c r="DE1877" s="190" t="str">
        <f t="shared" si="3176"/>
        <v>DE$18</v>
      </c>
      <c r="DF1877" s="190" t="str">
        <f t="shared" si="3176"/>
        <v>DF$18</v>
      </c>
      <c r="DG1877" s="190" t="str">
        <f t="shared" si="3176"/>
        <v>DG$18</v>
      </c>
      <c r="DH1877" s="190" t="str">
        <f t="shared" si="3176"/>
        <v>DH$18</v>
      </c>
      <c r="DI1877" s="190" t="str">
        <f t="shared" si="3176"/>
        <v>DI$18</v>
      </c>
      <c r="DJ1877" s="190" t="str">
        <f t="shared" si="3176"/>
        <v>DJ$18</v>
      </c>
      <c r="DK1877" s="190" t="str">
        <f t="shared" si="3176"/>
        <v>DK$18</v>
      </c>
      <c r="DL1877" s="190" t="str">
        <f t="shared" si="3176"/>
        <v>DL$18</v>
      </c>
    </row>
    <row r="1878" spans="1:116" x14ac:dyDescent="0.4">
      <c r="A1878" s="174"/>
      <c r="E1878" s="8"/>
      <c r="G1878" s="175" t="s">
        <v>464</v>
      </c>
      <c r="H1878" s="200"/>
      <c r="I1878" s="201"/>
      <c r="J1878" s="201"/>
      <c r="K1878" s="202"/>
      <c r="L1878" s="202"/>
      <c r="M1878" s="202"/>
      <c r="N1878" s="202"/>
      <c r="O1878" s="202"/>
      <c r="P1878" s="202"/>
      <c r="R1878" s="202"/>
      <c r="S1878" s="190" t="str">
        <f t="shared" ref="S1878:AX1878" si="3177">S$23</f>
        <v>S$19</v>
      </c>
      <c r="T1878" s="190" t="str">
        <f t="shared" si="3177"/>
        <v>T$19</v>
      </c>
      <c r="U1878" s="190" t="str">
        <f t="shared" si="3177"/>
        <v>U$19</v>
      </c>
      <c r="V1878" s="190" t="str">
        <f t="shared" si="3177"/>
        <v>V$19</v>
      </c>
      <c r="W1878" s="190" t="str">
        <f t="shared" si="3177"/>
        <v>W$19</v>
      </c>
      <c r="X1878" s="190" t="str">
        <f t="shared" si="3177"/>
        <v>X$19</v>
      </c>
      <c r="Y1878" s="190" t="str">
        <f t="shared" si="3177"/>
        <v>Y$19</v>
      </c>
      <c r="Z1878" s="190" t="str">
        <f t="shared" si="3177"/>
        <v>Z$19</v>
      </c>
      <c r="AA1878" s="190" t="str">
        <f t="shared" si="3177"/>
        <v>AA$19</v>
      </c>
      <c r="AB1878" s="190" t="str">
        <f t="shared" si="3177"/>
        <v>AB$19</v>
      </c>
      <c r="AC1878" s="190" t="str">
        <f t="shared" si="3177"/>
        <v>AC$19</v>
      </c>
      <c r="AD1878" s="190" t="str">
        <f t="shared" si="3177"/>
        <v>AD$19</v>
      </c>
      <c r="AE1878" s="190" t="str">
        <f t="shared" si="3177"/>
        <v>AE$19</v>
      </c>
      <c r="AF1878" s="190" t="str">
        <f t="shared" si="3177"/>
        <v>AF$19</v>
      </c>
      <c r="AG1878" s="190" t="str">
        <f t="shared" si="3177"/>
        <v>AG$19</v>
      </c>
      <c r="AH1878" s="190" t="str">
        <f t="shared" si="3177"/>
        <v>AH$19</v>
      </c>
      <c r="AI1878" s="190" t="str">
        <f t="shared" si="3177"/>
        <v>AI$19</v>
      </c>
      <c r="AJ1878" s="190" t="str">
        <f t="shared" si="3177"/>
        <v>AJ$19</v>
      </c>
      <c r="AK1878" s="190" t="str">
        <f t="shared" si="3177"/>
        <v>AK$19</v>
      </c>
      <c r="AL1878" s="190" t="str">
        <f t="shared" si="3177"/>
        <v>AL$19</v>
      </c>
      <c r="AM1878" s="190" t="str">
        <f t="shared" si="3177"/>
        <v>AM$19</v>
      </c>
      <c r="AN1878" s="190" t="str">
        <f t="shared" si="3177"/>
        <v>AN$19</v>
      </c>
      <c r="AO1878" s="190" t="str">
        <f t="shared" si="3177"/>
        <v>AO$19</v>
      </c>
      <c r="AP1878" s="190" t="str">
        <f t="shared" si="3177"/>
        <v>AP$19</v>
      </c>
      <c r="AQ1878" s="190" t="str">
        <f t="shared" si="3177"/>
        <v>AQ$19</v>
      </c>
      <c r="AR1878" s="190" t="str">
        <f t="shared" si="3177"/>
        <v>AR$19</v>
      </c>
      <c r="AS1878" s="190" t="str">
        <f t="shared" si="3177"/>
        <v>AS$19</v>
      </c>
      <c r="AT1878" s="190" t="str">
        <f t="shared" si="3177"/>
        <v>AT$19</v>
      </c>
      <c r="AU1878" s="190" t="str">
        <f t="shared" si="3177"/>
        <v>AU$19</v>
      </c>
      <c r="AV1878" s="190" t="str">
        <f t="shared" si="3177"/>
        <v>AV$19</v>
      </c>
      <c r="AW1878" s="190" t="str">
        <f t="shared" si="3177"/>
        <v>AW$19</v>
      </c>
      <c r="AX1878" s="190" t="str">
        <f t="shared" si="3177"/>
        <v>AX$19</v>
      </c>
      <c r="AY1878" s="190" t="str">
        <f t="shared" ref="AY1878:CD1878" si="3178">AY$23</f>
        <v>AY$19</v>
      </c>
      <c r="AZ1878" s="190" t="str">
        <f t="shared" si="3178"/>
        <v>AZ$19</v>
      </c>
      <c r="BA1878" s="190" t="str">
        <f t="shared" si="3178"/>
        <v>BA$19</v>
      </c>
      <c r="BB1878" s="190" t="str">
        <f t="shared" si="3178"/>
        <v>BB$19</v>
      </c>
      <c r="BC1878" s="190" t="str">
        <f t="shared" si="3178"/>
        <v>BC$19</v>
      </c>
      <c r="BD1878" s="190" t="str">
        <f t="shared" si="3178"/>
        <v>BD$19</v>
      </c>
      <c r="BE1878" s="190" t="str">
        <f t="shared" si="3178"/>
        <v>BE$19</v>
      </c>
      <c r="BF1878" s="190" t="str">
        <f t="shared" si="3178"/>
        <v>BF$19</v>
      </c>
      <c r="BG1878" s="190" t="str">
        <f t="shared" si="3178"/>
        <v>BG$19</v>
      </c>
      <c r="BH1878" s="190" t="str">
        <f t="shared" si="3178"/>
        <v>BH$19</v>
      </c>
      <c r="BI1878" s="190" t="str">
        <f t="shared" si="3178"/>
        <v>BI$19</v>
      </c>
      <c r="BJ1878" s="190" t="str">
        <f t="shared" si="3178"/>
        <v>BJ$19</v>
      </c>
      <c r="BK1878" s="190" t="str">
        <f t="shared" si="3178"/>
        <v>BK$19</v>
      </c>
      <c r="BL1878" s="190" t="str">
        <f t="shared" si="3178"/>
        <v>BL$19</v>
      </c>
      <c r="BM1878" s="190" t="str">
        <f t="shared" si="3178"/>
        <v>BM$19</v>
      </c>
      <c r="BN1878" s="190" t="str">
        <f t="shared" si="3178"/>
        <v>BN$19</v>
      </c>
      <c r="BO1878" s="190" t="str">
        <f t="shared" si="3178"/>
        <v>BO$19</v>
      </c>
      <c r="BP1878" s="190" t="str">
        <f t="shared" si="3178"/>
        <v>BP$19</v>
      </c>
      <c r="BQ1878" s="190" t="str">
        <f t="shared" si="3178"/>
        <v>BQ$19</v>
      </c>
      <c r="BR1878" s="190" t="str">
        <f t="shared" si="3178"/>
        <v>BR$19</v>
      </c>
      <c r="BS1878" s="190" t="str">
        <f t="shared" si="3178"/>
        <v>BS$19</v>
      </c>
      <c r="BT1878" s="190" t="str">
        <f t="shared" si="3178"/>
        <v>BT$19</v>
      </c>
      <c r="BU1878" s="190" t="str">
        <f t="shared" si="3178"/>
        <v>BU$19</v>
      </c>
      <c r="BV1878" s="190" t="str">
        <f t="shared" si="3178"/>
        <v>BV$19</v>
      </c>
      <c r="BW1878" s="190" t="str">
        <f t="shared" si="3178"/>
        <v>BW$19</v>
      </c>
      <c r="BX1878" s="190" t="str">
        <f t="shared" si="3178"/>
        <v>BX$19</v>
      </c>
      <c r="BY1878" s="190" t="str">
        <f t="shared" si="3178"/>
        <v>BY$19</v>
      </c>
      <c r="BZ1878" s="190" t="str">
        <f t="shared" si="3178"/>
        <v>BZ$19</v>
      </c>
      <c r="CA1878" s="190" t="str">
        <f t="shared" si="3178"/>
        <v>CA$19</v>
      </c>
      <c r="CB1878" s="190" t="str">
        <f t="shared" si="3178"/>
        <v>CB$19</v>
      </c>
      <c r="CC1878" s="190" t="str">
        <f t="shared" si="3178"/>
        <v>CC$19</v>
      </c>
      <c r="CD1878" s="190" t="str">
        <f t="shared" si="3178"/>
        <v>CD$19</v>
      </c>
      <c r="CE1878" s="190" t="str">
        <f t="shared" ref="CE1878:CL1878" si="3179">CE$23</f>
        <v>CE$19</v>
      </c>
      <c r="CF1878" s="190" t="str">
        <f t="shared" si="3179"/>
        <v>CF$19</v>
      </c>
      <c r="CG1878" s="190" t="str">
        <f t="shared" si="3179"/>
        <v>CG$19</v>
      </c>
      <c r="CH1878" s="190" t="str">
        <f t="shared" si="3179"/>
        <v>CH$19</v>
      </c>
      <c r="CI1878" s="190" t="str">
        <f t="shared" si="3179"/>
        <v>CI$19</v>
      </c>
      <c r="CJ1878" s="190" t="str">
        <f t="shared" si="3179"/>
        <v>CJ$19</v>
      </c>
      <c r="CK1878" s="190" t="str">
        <f t="shared" si="3179"/>
        <v>CK$19</v>
      </c>
      <c r="CL1878" s="190" t="str">
        <f t="shared" si="3179"/>
        <v>CL$19</v>
      </c>
      <c r="CN1878" s="201"/>
      <c r="CO1878" s="190" t="str">
        <f t="shared" ref="CO1878:DL1878" si="3180">CO$23</f>
        <v>CO$19</v>
      </c>
      <c r="CP1878" s="190" t="str">
        <f t="shared" si="3180"/>
        <v>CP$19</v>
      </c>
      <c r="CQ1878" s="190" t="str">
        <f t="shared" si="3180"/>
        <v>CQ$19</v>
      </c>
      <c r="CR1878" s="190" t="str">
        <f t="shared" si="3180"/>
        <v>CR$19</v>
      </c>
      <c r="CS1878" s="190" t="str">
        <f t="shared" si="3180"/>
        <v>CS$19</v>
      </c>
      <c r="CT1878" s="190" t="str">
        <f t="shared" si="3180"/>
        <v>CT$19</v>
      </c>
      <c r="CU1878" s="190" t="str">
        <f t="shared" si="3180"/>
        <v>CU$19</v>
      </c>
      <c r="CV1878" s="190" t="str">
        <f t="shared" si="3180"/>
        <v>CV$19</v>
      </c>
      <c r="CW1878" s="190" t="str">
        <f t="shared" si="3180"/>
        <v>CW$19</v>
      </c>
      <c r="CX1878" s="190" t="str">
        <f t="shared" si="3180"/>
        <v>CX$19</v>
      </c>
      <c r="CY1878" s="190" t="str">
        <f t="shared" si="3180"/>
        <v>CY$19</v>
      </c>
      <c r="CZ1878" s="190" t="str">
        <f t="shared" si="3180"/>
        <v>CZ$19</v>
      </c>
      <c r="DA1878" s="190" t="str">
        <f t="shared" si="3180"/>
        <v>DA$19</v>
      </c>
      <c r="DB1878" s="190" t="str">
        <f t="shared" si="3180"/>
        <v>DB$19</v>
      </c>
      <c r="DC1878" s="190" t="str">
        <f t="shared" si="3180"/>
        <v>DC$19</v>
      </c>
      <c r="DD1878" s="190" t="str">
        <f t="shared" si="3180"/>
        <v>DD$19</v>
      </c>
      <c r="DE1878" s="190" t="str">
        <f t="shared" si="3180"/>
        <v>DE$19</v>
      </c>
      <c r="DF1878" s="190" t="str">
        <f t="shared" si="3180"/>
        <v>DF$19</v>
      </c>
      <c r="DG1878" s="190" t="str">
        <f t="shared" si="3180"/>
        <v>DG$19</v>
      </c>
      <c r="DH1878" s="190" t="str">
        <f t="shared" si="3180"/>
        <v>DH$19</v>
      </c>
      <c r="DI1878" s="190" t="str">
        <f t="shared" si="3180"/>
        <v>DI$19</v>
      </c>
      <c r="DJ1878" s="190" t="str">
        <f t="shared" si="3180"/>
        <v>DJ$19</v>
      </c>
      <c r="DK1878" s="190" t="str">
        <f t="shared" si="3180"/>
        <v>DK$19</v>
      </c>
      <c r="DL1878" s="190" t="str">
        <f t="shared" si="3180"/>
        <v>DL$19</v>
      </c>
    </row>
    <row r="1879" spans="1:116" x14ac:dyDescent="0.4">
      <c r="A1879" s="31" t="s">
        <v>218</v>
      </c>
      <c r="B1879" s="31" t="s">
        <v>243</v>
      </c>
      <c r="C1879" s="31"/>
      <c r="D1879" t="s">
        <v>426</v>
      </c>
      <c r="E1879" s="8" t="str">
        <f t="shared" ref="E1879:E1905" si="3181">ROW()&amp;" "&amp;D1879</f>
        <v>1879 DAMORT-F</v>
      </c>
      <c r="F1879" t="s">
        <v>349</v>
      </c>
      <c r="G1879" s="70" t="s">
        <v>286</v>
      </c>
      <c r="H1879" s="48"/>
      <c r="I1879" s="297"/>
      <c r="J1879" s="297"/>
      <c r="K1879" s="48"/>
      <c r="L1879" s="48"/>
      <c r="M1879" s="48"/>
      <c r="N1879" s="48"/>
      <c r="O1879" s="48"/>
      <c r="P1879" s="48"/>
      <c r="R1879" s="70"/>
      <c r="S1879" s="298"/>
      <c r="T1879" s="298"/>
      <c r="U1879" s="298"/>
      <c r="V1879" s="298"/>
      <c r="W1879" s="298"/>
      <c r="X1879" s="298"/>
      <c r="Y1879" s="298"/>
      <c r="Z1879" s="298"/>
      <c r="AA1879" s="298"/>
      <c r="AB1879" s="298"/>
      <c r="AC1879" s="298"/>
      <c r="AD1879" s="298"/>
      <c r="AE1879" s="298"/>
      <c r="AF1879" s="298"/>
      <c r="AG1879" s="298"/>
      <c r="AH1879" s="298"/>
      <c r="AI1879" s="298"/>
      <c r="AJ1879" s="298"/>
      <c r="AK1879" s="298"/>
      <c r="AL1879" s="298"/>
      <c r="AM1879" s="298"/>
      <c r="AN1879" s="298"/>
      <c r="AO1879" s="298"/>
      <c r="AP1879" s="298"/>
      <c r="AQ1879" s="298"/>
      <c r="AR1879" s="298"/>
      <c r="AS1879" s="298"/>
      <c r="AT1879" s="298"/>
      <c r="AU1879" s="298"/>
      <c r="AV1879" s="298"/>
      <c r="AW1879" s="298"/>
      <c r="AX1879" s="298"/>
      <c r="AY1879" s="298"/>
      <c r="AZ1879" s="298"/>
      <c r="BA1879" s="298"/>
      <c r="BB1879" s="298"/>
      <c r="BC1879" s="298"/>
      <c r="BD1879" s="298"/>
      <c r="BE1879" s="298"/>
      <c r="BF1879" s="298"/>
      <c r="BG1879" s="298"/>
      <c r="BH1879" s="298"/>
      <c r="BI1879" s="298"/>
      <c r="BJ1879" s="298"/>
      <c r="BK1879" s="298"/>
      <c r="BL1879" s="298"/>
      <c r="BM1879" s="298"/>
      <c r="BN1879" s="298"/>
      <c r="BO1879" s="298"/>
      <c r="BP1879" s="298"/>
      <c r="BQ1879" s="298"/>
      <c r="BR1879" s="298"/>
      <c r="BS1879" s="298"/>
      <c r="BT1879" s="298"/>
      <c r="BU1879" s="298"/>
      <c r="BV1879" s="298"/>
      <c r="BW1879" s="298"/>
      <c r="BX1879" s="298"/>
      <c r="BY1879" s="298"/>
      <c r="BZ1879" s="298"/>
      <c r="CA1879" s="298"/>
      <c r="CB1879" s="298"/>
      <c r="CC1879" s="298"/>
      <c r="CD1879" s="298"/>
      <c r="CE1879" s="298"/>
      <c r="CF1879" s="298"/>
      <c r="CG1879" s="298"/>
      <c r="CH1879" s="298"/>
      <c r="CI1879" s="298"/>
      <c r="CJ1879" s="298"/>
      <c r="CK1879" s="298"/>
      <c r="CL1879" s="298"/>
      <c r="CN1879" s="297"/>
      <c r="CO1879" s="298"/>
      <c r="CP1879" s="298"/>
      <c r="CQ1879" s="298"/>
      <c r="CR1879" s="298"/>
      <c r="CS1879" s="298"/>
      <c r="CT1879" s="298"/>
      <c r="CU1879" s="298"/>
      <c r="CV1879" s="298"/>
      <c r="CW1879" s="298"/>
      <c r="CX1879" s="298"/>
      <c r="CY1879" s="298"/>
      <c r="CZ1879" s="298"/>
      <c r="DA1879" s="298"/>
      <c r="DB1879" s="298"/>
      <c r="DC1879" s="298"/>
      <c r="DD1879" s="298"/>
      <c r="DE1879" s="298"/>
      <c r="DF1879" s="298"/>
      <c r="DG1879" s="298"/>
      <c r="DH1879" s="298"/>
      <c r="DI1879" s="298"/>
      <c r="DJ1879" s="298"/>
      <c r="DK1879" s="298"/>
      <c r="DL1879" s="298"/>
    </row>
    <row r="1880" spans="1:116" x14ac:dyDescent="0.4">
      <c r="B1880" t="str">
        <f>E1880</f>
        <v>1880 DAMORT-F</v>
      </c>
      <c r="D1880" t="s">
        <v>426</v>
      </c>
      <c r="E1880" s="12" t="str">
        <f t="shared" ref="E1880" si="3182">ROW()&amp;" "&amp;D1880</f>
        <v>1880 DAMORT-F</v>
      </c>
      <c r="G1880" s="95" t="str">
        <f>"Assumptions - "&amp;G1879</f>
        <v>Assumptions - Simple amortizing debt:</v>
      </c>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1:116" x14ac:dyDescent="0.4">
      <c r="A1881" s="31"/>
      <c r="B1881" t="str">
        <f>E1881</f>
        <v>1881 DAMORT-F</v>
      </c>
      <c r="D1881" t="s">
        <v>426</v>
      </c>
      <c r="E1881" s="12" t="str">
        <f t="shared" si="3181"/>
        <v>1881 DAMORT-F</v>
      </c>
      <c r="F1881" s="31"/>
      <c r="G1881" s="159" t="s">
        <v>287</v>
      </c>
      <c r="H1881" s="57">
        <v>36</v>
      </c>
      <c r="I1881" s="31"/>
      <c r="J1881" s="31"/>
      <c r="K1881" s="31"/>
      <c r="L1881" s="31"/>
      <c r="M1881" s="31"/>
      <c r="N1881" s="31"/>
      <c r="O1881" s="31"/>
      <c r="P1881" s="31"/>
      <c r="R1881" s="31"/>
      <c r="S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N1881" s="31"/>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row>
    <row r="1882" spans="1:116" x14ac:dyDescent="0.4">
      <c r="A1882" s="31"/>
      <c r="B1882" t="str">
        <f>E1882</f>
        <v>1882 DAMORT-F</v>
      </c>
      <c r="D1882" t="s">
        <v>426</v>
      </c>
      <c r="E1882" s="12" t="str">
        <f t="shared" si="3181"/>
        <v>1882 DAMORT-F</v>
      </c>
      <c r="F1882" s="31"/>
      <c r="G1882" s="159" t="s">
        <v>288</v>
      </c>
      <c r="H1882" s="59">
        <v>0.1</v>
      </c>
      <c r="I1882" s="31"/>
      <c r="J1882" s="31"/>
      <c r="K1882" s="31"/>
      <c r="L1882" s="31"/>
      <c r="M1882" s="31"/>
      <c r="N1882" s="31"/>
      <c r="O1882" s="31"/>
      <c r="P1882" s="31"/>
      <c r="R1882" s="31"/>
      <c r="S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N1882" s="31"/>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row>
    <row r="1883" spans="1:116" x14ac:dyDescent="0.4">
      <c r="A1883" s="31"/>
      <c r="B1883" t="str">
        <f>E1883</f>
        <v>1883 DAMORT-F</v>
      </c>
      <c r="D1883" t="s">
        <v>426</v>
      </c>
      <c r="E1883" s="12" t="str">
        <f t="shared" si="3181"/>
        <v>1883 DAMORT-F</v>
      </c>
      <c r="F1883" s="31"/>
      <c r="G1883" s="160" t="s">
        <v>289</v>
      </c>
      <c r="H1883" s="91">
        <v>1000</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s="31"/>
      <c r="C1884" s="31"/>
      <c r="D1884" t="s">
        <v>426</v>
      </c>
      <c r="E1884" s="12" t="str">
        <f t="shared" si="3181"/>
        <v>1884 DAMORT-F</v>
      </c>
      <c r="F1884" s="31"/>
      <c r="G1884" s="127"/>
      <c r="H1884" s="31"/>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D1885" t="s">
        <v>426</v>
      </c>
      <c r="E1885" t="str">
        <f t="shared" si="3181"/>
        <v>1885 DAMORT-F</v>
      </c>
      <c r="F1885" s="292"/>
      <c r="G1885" s="95" t="s">
        <v>290</v>
      </c>
      <c r="R1885" s="92"/>
      <c r="S1885" s="154"/>
      <c r="T1885" s="154"/>
      <c r="U1885" s="154"/>
      <c r="V1885" s="154"/>
      <c r="W1885" s="154"/>
      <c r="X1885" s="154"/>
      <c r="Y1885" s="154"/>
      <c r="Z1885" s="154"/>
      <c r="AA1885" s="154"/>
      <c r="AB1885" s="154"/>
      <c r="AC1885" s="154"/>
      <c r="AD1885" s="154"/>
      <c r="AE1885" s="154"/>
      <c r="AF1885" s="154"/>
      <c r="AG1885" s="154"/>
      <c r="AH1885" s="154"/>
      <c r="AI1885" s="154"/>
      <c r="AJ1885" s="154"/>
      <c r="AK1885" s="154"/>
      <c r="AL1885" s="154"/>
      <c r="AM1885" s="154"/>
      <c r="AN1885" s="154"/>
      <c r="AO1885" s="154"/>
      <c r="AP1885" s="154"/>
      <c r="AQ1885" s="154"/>
      <c r="AR1885" s="154"/>
      <c r="AS1885" s="154"/>
      <c r="AT1885" s="154"/>
      <c r="AU1885" s="154"/>
      <c r="AV1885" s="154"/>
      <c r="AW1885" s="154"/>
      <c r="AX1885" s="154"/>
      <c r="AY1885" s="154"/>
      <c r="AZ1885" s="154"/>
      <c r="BA1885" s="154"/>
      <c r="BB1885" s="154"/>
      <c r="BC1885" s="154"/>
      <c r="BD1885" s="154"/>
      <c r="BE1885" s="154"/>
      <c r="BF1885" s="154"/>
      <c r="BG1885" s="154"/>
      <c r="BH1885" s="154"/>
      <c r="BI1885" s="154"/>
      <c r="BJ1885" s="154"/>
      <c r="BK1885" s="154"/>
      <c r="BL1885" s="154"/>
      <c r="BM1885" s="154"/>
      <c r="BN1885" s="154"/>
      <c r="BO1885" s="154"/>
      <c r="BP1885" s="154"/>
      <c r="BQ1885" s="154"/>
      <c r="BR1885" s="154"/>
      <c r="BS1885" s="154"/>
      <c r="BT1885" s="154"/>
      <c r="BU1885" s="154"/>
      <c r="BV1885" s="154"/>
      <c r="BW1885" s="154"/>
      <c r="BX1885" s="154"/>
      <c r="BY1885" s="154"/>
      <c r="BZ1885" s="154"/>
      <c r="CA1885" s="154"/>
      <c r="CB1885" s="154"/>
      <c r="CC1885" s="154"/>
      <c r="CD1885" s="154"/>
      <c r="CE1885" s="154"/>
      <c r="CF1885" s="154"/>
      <c r="CG1885" s="154"/>
      <c r="CH1885" s="154"/>
      <c r="CI1885" s="154"/>
      <c r="CJ1885" s="154"/>
      <c r="CK1885" s="154"/>
      <c r="CL1885" s="154"/>
      <c r="CO1885" s="154"/>
      <c r="CP1885" s="154"/>
      <c r="CQ1885" s="154"/>
      <c r="CR1885" s="154"/>
      <c r="CS1885" s="154"/>
      <c r="CT1885" s="154"/>
      <c r="CU1885" s="154"/>
      <c r="CV1885" s="154"/>
      <c r="CW1885" s="154"/>
      <c r="CX1885" s="154"/>
      <c r="CY1885" s="154"/>
      <c r="CZ1885" s="154"/>
      <c r="DA1885" s="154"/>
      <c r="DB1885" s="154"/>
      <c r="DC1885" s="154"/>
      <c r="DD1885" s="154"/>
      <c r="DE1885" s="154"/>
      <c r="DF1885" s="154"/>
      <c r="DG1885" s="154"/>
      <c r="DH1885" s="154"/>
      <c r="DI1885" s="154"/>
      <c r="DJ1885" s="154"/>
      <c r="DK1885" s="154"/>
      <c r="DL1885" s="154"/>
    </row>
    <row r="1886" spans="1:116" x14ac:dyDescent="0.4">
      <c r="D1886" t="s">
        <v>426</v>
      </c>
      <c r="E1886" t="str">
        <f t="shared" si="3181"/>
        <v>1886 DAMORT-F</v>
      </c>
      <c r="F1886" s="292"/>
      <c r="G1886" s="158" t="s">
        <v>289</v>
      </c>
      <c r="K1886" s="24">
        <f>H1883</f>
        <v>1000</v>
      </c>
      <c r="L1886" s="24">
        <f>SUMIF($4:$4,L$2,1884:1884)</f>
        <v>0</v>
      </c>
      <c r="M1886" s="24">
        <f>SUMIF($4:$4,M$2,1884:1884)</f>
        <v>0</v>
      </c>
      <c r="N1886" s="24">
        <f>SUMIF($4:$4,N$2,1884:1884)</f>
        <v>0</v>
      </c>
      <c r="O1886" s="24">
        <f>SUMIF($4:$4,O$2,1884:1884)</f>
        <v>0</v>
      </c>
      <c r="P1886" s="24">
        <f>SUMIF($4:$4,P$2,1884:1884)</f>
        <v>0</v>
      </c>
      <c r="R1886"/>
      <c r="S1886" s="80">
        <f>H1883</f>
        <v>1000</v>
      </c>
      <c r="T1886" s="62">
        <f t="shared" ref="T1886:AY1886" si="3183">S1890</f>
        <v>1789.4546012557425</v>
      </c>
      <c r="U1886" s="62">
        <f t="shared" si="3183"/>
        <v>2558.5986681937516</v>
      </c>
      <c r="V1886" s="62">
        <f t="shared" si="3183"/>
        <v>3307.2629463613794</v>
      </c>
      <c r="W1886" s="62">
        <f t="shared" si="3183"/>
        <v>4025.5161093908109</v>
      </c>
      <c r="X1886" s="62">
        <f t="shared" si="3183"/>
        <v>4732.9487261172899</v>
      </c>
      <c r="Y1886" s="62">
        <f t="shared" si="3183"/>
        <v>5419.3872919882915</v>
      </c>
      <c r="Z1886" s="62">
        <f t="shared" si="3183"/>
        <v>6084.6568565800208</v>
      </c>
      <c r="AA1886" s="62">
        <f t="shared" si="3183"/>
        <v>6728.5810115484828</v>
      </c>
      <c r="AB1886" s="62">
        <f t="shared" si="3183"/>
        <v>7350.981878480151</v>
      </c>
      <c r="AC1886" s="62">
        <f t="shared" si="3183"/>
        <v>7951.6800966413848</v>
      </c>
      <c r="AD1886" s="62">
        <f t="shared" si="3183"/>
        <v>8530.4948106257652</v>
      </c>
      <c r="AE1886" s="62">
        <f t="shared" si="3183"/>
        <v>9087.2436578984834</v>
      </c>
      <c r="AF1886" s="62">
        <f t="shared" si="3183"/>
        <v>8808.3543011206966</v>
      </c>
      <c r="AG1886" s="62">
        <f t="shared" si="3183"/>
        <v>8527.1408663697621</v>
      </c>
      <c r="AH1886" s="62">
        <f t="shared" si="3183"/>
        <v>8243.5839863292367</v>
      </c>
      <c r="AI1886" s="62">
        <f t="shared" si="3183"/>
        <v>7957.6641322883734</v>
      </c>
      <c r="AJ1886" s="62">
        <f t="shared" si="3183"/>
        <v>7669.3616127971691</v>
      </c>
      <c r="AK1886" s="62">
        <f t="shared" si="3183"/>
        <v>7378.6565723102049</v>
      </c>
      <c r="AL1886" s="62">
        <f t="shared" si="3183"/>
        <v>7085.5289898191822</v>
      </c>
      <c r="AM1886" s="62">
        <f t="shared" si="3183"/>
        <v>6789.9586774740683</v>
      </c>
      <c r="AN1886" s="62">
        <f t="shared" si="3183"/>
        <v>6491.9252791927447</v>
      </c>
      <c r="AO1886" s="62">
        <f t="shared" si="3183"/>
        <v>6191.4082692590764</v>
      </c>
      <c r="AP1886" s="62">
        <f t="shared" si="3183"/>
        <v>5888.3869509092947</v>
      </c>
      <c r="AQ1886" s="62">
        <f t="shared" si="3183"/>
        <v>5582.8404549065981</v>
      </c>
      <c r="AR1886" s="62">
        <f t="shared" si="3183"/>
        <v>5274.7477381038789</v>
      </c>
      <c r="AS1886" s="62">
        <f t="shared" si="3183"/>
        <v>4964.0875819944704</v>
      </c>
      <c r="AT1886" s="62">
        <f t="shared" si="3183"/>
        <v>4650.8385912508165</v>
      </c>
      <c r="AU1886" s="62">
        <f t="shared" si="3183"/>
        <v>4334.9791922509658</v>
      </c>
      <c r="AV1886" s="62">
        <f t="shared" si="3183"/>
        <v>4016.4876315927831</v>
      </c>
      <c r="AW1886" s="62">
        <f t="shared" si="3183"/>
        <v>3695.3419745957822</v>
      </c>
      <c r="AX1886" s="62">
        <f t="shared" si="3183"/>
        <v>3371.5201037904731</v>
      </c>
      <c r="AY1886" s="62">
        <f t="shared" si="3183"/>
        <v>3044.9997173951197</v>
      </c>
      <c r="AZ1886" s="62">
        <f t="shared" ref="AZ1886:CE1886" si="3184">AY1890</f>
        <v>2715.7583277798049</v>
      </c>
      <c r="BA1886" s="62">
        <f t="shared" si="3184"/>
        <v>2383.7732599176957</v>
      </c>
      <c r="BB1886" s="62">
        <f t="shared" si="3184"/>
        <v>2049.0216498234022</v>
      </c>
      <c r="BC1886" s="62">
        <f t="shared" si="3184"/>
        <v>1711.480442978323</v>
      </c>
      <c r="BD1886" s="62">
        <f t="shared" si="3184"/>
        <v>1430.2829025982371</v>
      </c>
      <c r="BE1886" s="62">
        <f t="shared" si="3184"/>
        <v>1173.6313720431817</v>
      </c>
      <c r="BF1886" s="62">
        <f t="shared" si="3184"/>
        <v>941.730401395032</v>
      </c>
      <c r="BG1886" s="62">
        <f t="shared" si="3184"/>
        <v>734.4635734477406</v>
      </c>
      <c r="BH1886" s="62">
        <f t="shared" si="3184"/>
        <v>552.358844595753</v>
      </c>
      <c r="BI1886" s="62">
        <f t="shared" si="3184"/>
        <v>395.62589899819682</v>
      </c>
      <c r="BJ1886" s="62">
        <f t="shared" si="3184"/>
        <v>264.47616818219228</v>
      </c>
      <c r="BK1886" s="62">
        <f t="shared" si="3184"/>
        <v>159.12284560425226</v>
      </c>
      <c r="BL1886" s="62">
        <f t="shared" si="3184"/>
        <v>79.780901333027316</v>
      </c>
      <c r="BM1886" s="62">
        <f t="shared" si="3184"/>
        <v>26.667096854406736</v>
      </c>
      <c r="BN1886" s="62">
        <f t="shared" si="3184"/>
        <v>-4.4444448121794267E-12</v>
      </c>
      <c r="BO1886" s="62">
        <f t="shared" si="3184"/>
        <v>-4.4814818522809217E-12</v>
      </c>
      <c r="BP1886" s="62">
        <f t="shared" si="3184"/>
        <v>-4.5188275343832624E-12</v>
      </c>
      <c r="BQ1886" s="62">
        <f t="shared" si="3184"/>
        <v>-4.5564844305031233E-12</v>
      </c>
      <c r="BR1886" s="62">
        <f t="shared" si="3184"/>
        <v>-4.5944551340906497E-12</v>
      </c>
      <c r="BS1886" s="62">
        <f t="shared" si="3184"/>
        <v>-4.632742260208072E-12</v>
      </c>
      <c r="BT1886" s="62">
        <f t="shared" si="3184"/>
        <v>-4.6713484457098057E-12</v>
      </c>
      <c r="BU1886" s="62">
        <f t="shared" si="3184"/>
        <v>-4.710276349424054E-12</v>
      </c>
      <c r="BV1886" s="62">
        <f t="shared" si="3184"/>
        <v>-4.7495286523359208E-12</v>
      </c>
      <c r="BW1886" s="62">
        <f t="shared" si="3184"/>
        <v>-4.7891080577720534E-12</v>
      </c>
      <c r="BX1886" s="62">
        <f t="shared" si="3184"/>
        <v>-4.8290172915868203E-12</v>
      </c>
      <c r="BY1886" s="62">
        <f t="shared" si="3184"/>
        <v>-4.869259102350044E-12</v>
      </c>
      <c r="BZ1886" s="62">
        <f t="shared" si="3184"/>
        <v>-4.9098362615362945E-12</v>
      </c>
      <c r="CA1886" s="62">
        <f t="shared" si="3184"/>
        <v>-4.9507515637157634E-12</v>
      </c>
      <c r="CB1886" s="62">
        <f t="shared" si="3184"/>
        <v>-4.9920078267467278E-12</v>
      </c>
      <c r="CC1886" s="62">
        <f t="shared" si="3184"/>
        <v>-5.0336078919696171E-12</v>
      </c>
      <c r="CD1886" s="62">
        <f t="shared" si="3184"/>
        <v>-5.0755546244026976E-12</v>
      </c>
      <c r="CE1886" s="62">
        <f t="shared" si="3184"/>
        <v>-5.117850912939387E-12</v>
      </c>
      <c r="CF1886" s="62">
        <f t="shared" ref="CF1886:CL1886" si="3185">CE1890</f>
        <v>-5.1604996705472156E-12</v>
      </c>
      <c r="CG1886" s="62">
        <f t="shared" si="3185"/>
        <v>-5.203503834468442E-12</v>
      </c>
      <c r="CH1886" s="62">
        <f t="shared" si="3185"/>
        <v>-5.2468663664223456E-12</v>
      </c>
      <c r="CI1886" s="62">
        <f t="shared" si="3185"/>
        <v>-5.2905902528091984E-12</v>
      </c>
      <c r="CJ1886" s="62">
        <f t="shared" si="3185"/>
        <v>-5.334678504915942E-12</v>
      </c>
      <c r="CK1886" s="62">
        <f t="shared" si="3185"/>
        <v>-5.3791341591235747E-12</v>
      </c>
      <c r="CL1886" s="62">
        <f t="shared" si="3185"/>
        <v>-5.4239602771162713E-12</v>
      </c>
      <c r="CO1886" s="62">
        <f t="shared" ref="CO1886:DK1886" si="3186">CN1890</f>
        <v>0</v>
      </c>
      <c r="CP1886" s="62">
        <f t="shared" si="3186"/>
        <v>0</v>
      </c>
      <c r="CQ1886" s="62">
        <f t="shared" si="3186"/>
        <v>0</v>
      </c>
      <c r="CR1886" s="62">
        <f t="shared" si="3186"/>
        <v>0</v>
      </c>
      <c r="CS1886" s="62">
        <f t="shared" si="3186"/>
        <v>0</v>
      </c>
      <c r="CT1886" s="62">
        <f t="shared" si="3186"/>
        <v>0</v>
      </c>
      <c r="CU1886" s="62">
        <f t="shared" si="3186"/>
        <v>0</v>
      </c>
      <c r="CV1886" s="62">
        <f t="shared" si="3186"/>
        <v>0</v>
      </c>
      <c r="CW1886" s="62">
        <f t="shared" si="3186"/>
        <v>0</v>
      </c>
      <c r="CX1886" s="62">
        <f t="shared" si="3186"/>
        <v>0</v>
      </c>
      <c r="CY1886" s="62">
        <f t="shared" si="3186"/>
        <v>0</v>
      </c>
      <c r="CZ1886" s="62">
        <f t="shared" si="3186"/>
        <v>0</v>
      </c>
      <c r="DA1886" s="62">
        <f t="shared" si="3186"/>
        <v>0</v>
      </c>
      <c r="DB1886" s="62">
        <f t="shared" si="3186"/>
        <v>0</v>
      </c>
      <c r="DC1886" s="62">
        <f t="shared" si="3186"/>
        <v>0</v>
      </c>
      <c r="DD1886" s="62">
        <f t="shared" si="3186"/>
        <v>0</v>
      </c>
      <c r="DE1886" s="62">
        <f t="shared" si="3186"/>
        <v>0</v>
      </c>
      <c r="DF1886" s="62">
        <f t="shared" si="3186"/>
        <v>0</v>
      </c>
      <c r="DG1886" s="62">
        <f t="shared" si="3186"/>
        <v>0</v>
      </c>
      <c r="DH1886" s="62">
        <f t="shared" si="3186"/>
        <v>0</v>
      </c>
      <c r="DI1886" s="62">
        <f t="shared" si="3186"/>
        <v>0</v>
      </c>
      <c r="DJ1886" s="62">
        <f t="shared" si="3186"/>
        <v>0</v>
      </c>
      <c r="DK1886" s="62">
        <f t="shared" si="3186"/>
        <v>0</v>
      </c>
      <c r="DL1886" s="62">
        <f t="shared" ref="DL1886" si="3187">DK1890</f>
        <v>0</v>
      </c>
    </row>
    <row r="1887" spans="1:116" x14ac:dyDescent="0.4">
      <c r="B1887" t="str">
        <f>E1887</f>
        <v>1887 DAMORT-F</v>
      </c>
      <c r="C1887" t="s">
        <v>236</v>
      </c>
      <c r="D1887" t="s">
        <v>426</v>
      </c>
      <c r="E1887" t="str">
        <f t="shared" si="3181"/>
        <v>1887 DAMORT-F</v>
      </c>
      <c r="G1887" s="158" t="str">
        <f>"New borrowing - "&amp;SUBSTITUTE(G1879,":","")</f>
        <v>New borrowing - Simple amortizing debt</v>
      </c>
      <c r="K1887" s="23">
        <v>10000</v>
      </c>
      <c r="L1887" s="23">
        <v>0</v>
      </c>
      <c r="M1887" s="23">
        <v>0</v>
      </c>
      <c r="N1887" s="23">
        <v>0</v>
      </c>
      <c r="O1887" s="23">
        <v>0</v>
      </c>
      <c r="P1887" s="23">
        <v>0</v>
      </c>
      <c r="R1887"/>
      <c r="S1887" s="147" cm="1">
        <f t="array" ref="S1887">IFERROR(INDEX($K:$Q,ROW(),MATCH(S$3,$K$2:$Q$2,0))/12,0)</f>
        <v>833.33333333333337</v>
      </c>
      <c r="T1887" s="147" cm="1">
        <f t="array" ref="T1887">IFERROR(INDEX($K:$Q,ROW(),MATCH(T$3,$K$2:$Q$2,0))/12,0)</f>
        <v>833.33333333333337</v>
      </c>
      <c r="U1887" s="147" cm="1">
        <f t="array" ref="U1887">IFERROR(INDEX($K:$Q,ROW(),MATCH(U$3,$K$2:$Q$2,0))/12,0)</f>
        <v>833.33333333333337</v>
      </c>
      <c r="V1887" s="147" cm="1">
        <f t="array" ref="V1887">IFERROR(INDEX($K:$Q,ROW(),MATCH(V$3,$K$2:$Q$2,0))/12,0)</f>
        <v>833.33333333333337</v>
      </c>
      <c r="W1887" s="147" cm="1">
        <f t="array" ref="W1887">IFERROR(INDEX($K:$Q,ROW(),MATCH(W$3,$K$2:$Q$2,0))/12,0)</f>
        <v>833.33333333333337</v>
      </c>
      <c r="X1887" s="147" cm="1">
        <f t="array" ref="X1887">IFERROR(INDEX($K:$Q,ROW(),MATCH(X$3,$K$2:$Q$2,0))/12,0)</f>
        <v>833.33333333333337</v>
      </c>
      <c r="Y1887" s="147" cm="1">
        <f t="array" ref="Y1887">IFERROR(INDEX($K:$Q,ROW(),MATCH(Y$3,$K$2:$Q$2,0))/12,0)</f>
        <v>833.33333333333337</v>
      </c>
      <c r="Z1887" s="147" cm="1">
        <f t="array" ref="Z1887">IFERROR(INDEX($K:$Q,ROW(),MATCH(Z$3,$K$2:$Q$2,0))/12,0)</f>
        <v>833.33333333333337</v>
      </c>
      <c r="AA1887" s="147" cm="1">
        <f t="array" ref="AA1887">IFERROR(INDEX($K:$Q,ROW(),MATCH(AA$3,$K$2:$Q$2,0))/12,0)</f>
        <v>833.33333333333337</v>
      </c>
      <c r="AB1887" s="147" cm="1">
        <f t="array" ref="AB1887">IFERROR(INDEX($K:$Q,ROW(),MATCH(AB$3,$K$2:$Q$2,0))/12,0)</f>
        <v>833.33333333333337</v>
      </c>
      <c r="AC1887" s="147" cm="1">
        <f t="array" ref="AC1887">IFERROR(INDEX($K:$Q,ROW(),MATCH(AC$3,$K$2:$Q$2,0))/12,0)</f>
        <v>833.33333333333337</v>
      </c>
      <c r="AD1887" s="147" cm="1">
        <f t="array" ref="AD1887">IFERROR(INDEX($K:$Q,ROW(),MATCH(AD$3,$K$2:$Q$2,0))/12,0)</f>
        <v>833.33333333333337</v>
      </c>
      <c r="AE1887" s="147" cm="1">
        <f t="array" ref="AE1887">IFERROR(INDEX($K:$Q,ROW(),MATCH(AE$3,$K$2:$Q$2,0))/12,0)</f>
        <v>0</v>
      </c>
      <c r="AF1887" s="147" cm="1">
        <f t="array" ref="AF1887">IFERROR(INDEX($K:$Q,ROW(),MATCH(AF$3,$K$2:$Q$2,0))/12,0)</f>
        <v>0</v>
      </c>
      <c r="AG1887" s="147" cm="1">
        <f t="array" ref="AG1887">IFERROR(INDEX($K:$Q,ROW(),MATCH(AG$3,$K$2:$Q$2,0))/12,0)</f>
        <v>0</v>
      </c>
      <c r="AH1887" s="147" cm="1">
        <f t="array" ref="AH1887">IFERROR(INDEX($K:$Q,ROW(),MATCH(AH$3,$K$2:$Q$2,0))/12,0)</f>
        <v>0</v>
      </c>
      <c r="AI1887" s="147" cm="1">
        <f t="array" ref="AI1887">IFERROR(INDEX($K:$Q,ROW(),MATCH(AI$3,$K$2:$Q$2,0))/12,0)</f>
        <v>0</v>
      </c>
      <c r="AJ1887" s="147" cm="1">
        <f t="array" ref="AJ1887">IFERROR(INDEX($K:$Q,ROW(),MATCH(AJ$3,$K$2:$Q$2,0))/12,0)</f>
        <v>0</v>
      </c>
      <c r="AK1887" s="147" cm="1">
        <f t="array" ref="AK1887">IFERROR(INDEX($K:$Q,ROW(),MATCH(AK$3,$K$2:$Q$2,0))/12,0)</f>
        <v>0</v>
      </c>
      <c r="AL1887" s="147" cm="1">
        <f t="array" ref="AL1887">IFERROR(INDEX($K:$Q,ROW(),MATCH(AL$3,$K$2:$Q$2,0))/12,0)</f>
        <v>0</v>
      </c>
      <c r="AM1887" s="147" cm="1">
        <f t="array" ref="AM1887">IFERROR(INDEX($K:$Q,ROW(),MATCH(AM$3,$K$2:$Q$2,0))/12,0)</f>
        <v>0</v>
      </c>
      <c r="AN1887" s="147" cm="1">
        <f t="array" ref="AN1887">IFERROR(INDEX($K:$Q,ROW(),MATCH(AN$3,$K$2:$Q$2,0))/12,0)</f>
        <v>0</v>
      </c>
      <c r="AO1887" s="147" cm="1">
        <f t="array" ref="AO1887">IFERROR(INDEX($K:$Q,ROW(),MATCH(AO$3,$K$2:$Q$2,0))/12,0)</f>
        <v>0</v>
      </c>
      <c r="AP1887" s="147" cm="1">
        <f t="array" ref="AP1887">IFERROR(INDEX($K:$Q,ROW(),MATCH(AP$3,$K$2:$Q$2,0))/12,0)</f>
        <v>0</v>
      </c>
      <c r="AQ1887" s="147" cm="1">
        <f t="array" ref="AQ1887">IFERROR(INDEX($K:$Q,ROW(),MATCH(AQ$3,$K$2:$Q$2,0))/12,0)</f>
        <v>0</v>
      </c>
      <c r="AR1887" s="147" cm="1">
        <f t="array" ref="AR1887">IFERROR(INDEX($K:$Q,ROW(),MATCH(AR$3,$K$2:$Q$2,0))/12,0)</f>
        <v>0</v>
      </c>
      <c r="AS1887" s="147" cm="1">
        <f t="array" ref="AS1887">IFERROR(INDEX($K:$Q,ROW(),MATCH(AS$3,$K$2:$Q$2,0))/12,0)</f>
        <v>0</v>
      </c>
      <c r="AT1887" s="147" cm="1">
        <f t="array" ref="AT1887">IFERROR(INDEX($K:$Q,ROW(),MATCH(AT$3,$K$2:$Q$2,0))/12,0)</f>
        <v>0</v>
      </c>
      <c r="AU1887" s="147" cm="1">
        <f t="array" ref="AU1887">IFERROR(INDEX($K:$Q,ROW(),MATCH(AU$3,$K$2:$Q$2,0))/12,0)</f>
        <v>0</v>
      </c>
      <c r="AV1887" s="147" cm="1">
        <f t="array" ref="AV1887">IFERROR(INDEX($K:$Q,ROW(),MATCH(AV$3,$K$2:$Q$2,0))/12,0)</f>
        <v>0</v>
      </c>
      <c r="AW1887" s="147" cm="1">
        <f t="array" ref="AW1887">IFERROR(INDEX($K:$Q,ROW(),MATCH(AW$3,$K$2:$Q$2,0))/12,0)</f>
        <v>0</v>
      </c>
      <c r="AX1887" s="147" cm="1">
        <f t="array" ref="AX1887">IFERROR(INDEX($K:$Q,ROW(),MATCH(AX$3,$K$2:$Q$2,0))/12,0)</f>
        <v>0</v>
      </c>
      <c r="AY1887" s="147" cm="1">
        <f t="array" ref="AY1887">IFERROR(INDEX($K:$Q,ROW(),MATCH(AY$3,$K$2:$Q$2,0))/12,0)</f>
        <v>0</v>
      </c>
      <c r="AZ1887" s="147" cm="1">
        <f t="array" ref="AZ1887">IFERROR(INDEX($K:$Q,ROW(),MATCH(AZ$3,$K$2:$Q$2,0))/12,0)</f>
        <v>0</v>
      </c>
      <c r="BA1887" s="147" cm="1">
        <f t="array" ref="BA1887">IFERROR(INDEX($K:$Q,ROW(),MATCH(BA$3,$K$2:$Q$2,0))/12,0)</f>
        <v>0</v>
      </c>
      <c r="BB1887" s="147" cm="1">
        <f t="array" ref="BB1887">IFERROR(INDEX($K:$Q,ROW(),MATCH(BB$3,$K$2:$Q$2,0))/12,0)</f>
        <v>0</v>
      </c>
      <c r="BC1887" s="147" cm="1">
        <f t="array" ref="BC1887">IFERROR(INDEX($K:$Q,ROW(),MATCH(BC$3,$K$2:$Q$2,0))/12,0)</f>
        <v>0</v>
      </c>
      <c r="BD1887" s="147" cm="1">
        <f t="array" ref="BD1887">IFERROR(INDEX($K:$Q,ROW(),MATCH(BD$3,$K$2:$Q$2,0))/12,0)</f>
        <v>0</v>
      </c>
      <c r="BE1887" s="147" cm="1">
        <f t="array" ref="BE1887">IFERROR(INDEX($K:$Q,ROW(),MATCH(BE$3,$K$2:$Q$2,0))/12,0)</f>
        <v>0</v>
      </c>
      <c r="BF1887" s="147" cm="1">
        <f t="array" ref="BF1887">IFERROR(INDEX($K:$Q,ROW(),MATCH(BF$3,$K$2:$Q$2,0))/12,0)</f>
        <v>0</v>
      </c>
      <c r="BG1887" s="147" cm="1">
        <f t="array" ref="BG1887">IFERROR(INDEX($K:$Q,ROW(),MATCH(BG$3,$K$2:$Q$2,0))/12,0)</f>
        <v>0</v>
      </c>
      <c r="BH1887" s="147" cm="1">
        <f t="array" ref="BH1887">IFERROR(INDEX($K:$Q,ROW(),MATCH(BH$3,$K$2:$Q$2,0))/12,0)</f>
        <v>0</v>
      </c>
      <c r="BI1887" s="147" cm="1">
        <f t="array" ref="BI1887">IFERROR(INDEX($K:$Q,ROW(),MATCH(BI$3,$K$2:$Q$2,0))/12,0)</f>
        <v>0</v>
      </c>
      <c r="BJ1887" s="147" cm="1">
        <f t="array" ref="BJ1887">IFERROR(INDEX($K:$Q,ROW(),MATCH(BJ$3,$K$2:$Q$2,0))/12,0)</f>
        <v>0</v>
      </c>
      <c r="BK1887" s="147" cm="1">
        <f t="array" ref="BK1887">IFERROR(INDEX($K:$Q,ROW(),MATCH(BK$3,$K$2:$Q$2,0))/12,0)</f>
        <v>0</v>
      </c>
      <c r="BL1887" s="147" cm="1">
        <f t="array" ref="BL1887">IFERROR(INDEX($K:$Q,ROW(),MATCH(BL$3,$K$2:$Q$2,0))/12,0)</f>
        <v>0</v>
      </c>
      <c r="BM1887" s="147" cm="1">
        <f t="array" ref="BM1887">IFERROR(INDEX($K:$Q,ROW(),MATCH(BM$3,$K$2:$Q$2,0))/12,0)</f>
        <v>0</v>
      </c>
      <c r="BN1887" s="147" cm="1">
        <f t="array" ref="BN1887">IFERROR(INDEX($K:$Q,ROW(),MATCH(BN$3,$K$2:$Q$2,0))/12,0)</f>
        <v>0</v>
      </c>
      <c r="BO1887" s="147" cm="1">
        <f t="array" ref="BO1887">IFERROR(INDEX($K:$Q,ROW(),MATCH(BO$3,$K$2:$Q$2,0))/12,0)</f>
        <v>0</v>
      </c>
      <c r="BP1887" s="147" cm="1">
        <f t="array" ref="BP1887">IFERROR(INDEX($K:$Q,ROW(),MATCH(BP$3,$K$2:$Q$2,0))/12,0)</f>
        <v>0</v>
      </c>
      <c r="BQ1887" s="147" cm="1">
        <f t="array" ref="BQ1887">IFERROR(INDEX($K:$Q,ROW(),MATCH(BQ$3,$K$2:$Q$2,0))/12,0)</f>
        <v>0</v>
      </c>
      <c r="BR1887" s="147" cm="1">
        <f t="array" ref="BR1887">IFERROR(INDEX($K:$Q,ROW(),MATCH(BR$3,$K$2:$Q$2,0))/12,0)</f>
        <v>0</v>
      </c>
      <c r="BS1887" s="147" cm="1">
        <f t="array" ref="BS1887">IFERROR(INDEX($K:$Q,ROW(),MATCH(BS$3,$K$2:$Q$2,0))/12,0)</f>
        <v>0</v>
      </c>
      <c r="BT1887" s="147" cm="1">
        <f t="array" ref="BT1887">IFERROR(INDEX($K:$Q,ROW(),MATCH(BT$3,$K$2:$Q$2,0))/12,0)</f>
        <v>0</v>
      </c>
      <c r="BU1887" s="147" cm="1">
        <f t="array" ref="BU1887">IFERROR(INDEX($K:$Q,ROW(),MATCH(BU$3,$K$2:$Q$2,0))/12,0)</f>
        <v>0</v>
      </c>
      <c r="BV1887" s="147" cm="1">
        <f t="array" ref="BV1887">IFERROR(INDEX($K:$Q,ROW(),MATCH(BV$3,$K$2:$Q$2,0))/12,0)</f>
        <v>0</v>
      </c>
      <c r="BW1887" s="147" cm="1">
        <f t="array" ref="BW1887">IFERROR(INDEX($K:$Q,ROW(),MATCH(BW$3,$K$2:$Q$2,0))/12,0)</f>
        <v>0</v>
      </c>
      <c r="BX1887" s="147" cm="1">
        <f t="array" ref="BX1887">IFERROR(INDEX($K:$Q,ROW(),MATCH(BX$3,$K$2:$Q$2,0))/12,0)</f>
        <v>0</v>
      </c>
      <c r="BY1887" s="147" cm="1">
        <f t="array" ref="BY1887">IFERROR(INDEX($K:$Q,ROW(),MATCH(BY$3,$K$2:$Q$2,0))/12,0)</f>
        <v>0</v>
      </c>
      <c r="BZ1887" s="147" cm="1">
        <f t="array" ref="BZ1887">IFERROR(INDEX($K:$Q,ROW(),MATCH(BZ$3,$K$2:$Q$2,0))/12,0)</f>
        <v>0</v>
      </c>
      <c r="CA1887" s="147" cm="1">
        <f t="array" ref="CA1887">IFERROR(INDEX($K:$Q,ROW(),MATCH(CA$3,$K$2:$Q$2,0))/12,0)</f>
        <v>0</v>
      </c>
      <c r="CB1887" s="147" cm="1">
        <f t="array" ref="CB1887">IFERROR(INDEX($K:$Q,ROW(),MATCH(CB$3,$K$2:$Q$2,0))/12,0)</f>
        <v>0</v>
      </c>
      <c r="CC1887" s="147" cm="1">
        <f t="array" ref="CC1887">IFERROR(INDEX($K:$Q,ROW(),MATCH(CC$3,$K$2:$Q$2,0))/12,0)</f>
        <v>0</v>
      </c>
      <c r="CD1887" s="147" cm="1">
        <f t="array" ref="CD1887">IFERROR(INDEX($K:$Q,ROW(),MATCH(CD$3,$K$2:$Q$2,0))/12,0)</f>
        <v>0</v>
      </c>
      <c r="CE1887" s="147" cm="1">
        <f t="array" ref="CE1887">IFERROR(INDEX($K:$Q,ROW(),MATCH(CE$3,$K$2:$Q$2,0))/12,0)</f>
        <v>0</v>
      </c>
      <c r="CF1887" s="147" cm="1">
        <f t="array" ref="CF1887">IFERROR(INDEX($K:$Q,ROW(),MATCH(CF$3,$K$2:$Q$2,0))/12,0)</f>
        <v>0</v>
      </c>
      <c r="CG1887" s="147" cm="1">
        <f t="array" ref="CG1887">IFERROR(INDEX($K:$Q,ROW(),MATCH(CG$3,$K$2:$Q$2,0))/12,0)</f>
        <v>0</v>
      </c>
      <c r="CH1887" s="147" cm="1">
        <f t="array" ref="CH1887">IFERROR(INDEX($K:$Q,ROW(),MATCH(CH$3,$K$2:$Q$2,0))/12,0)</f>
        <v>0</v>
      </c>
      <c r="CI1887" s="147" cm="1">
        <f t="array" ref="CI1887">IFERROR(INDEX($K:$Q,ROW(),MATCH(CI$3,$K$2:$Q$2,0))/12,0)</f>
        <v>0</v>
      </c>
      <c r="CJ1887" s="147" cm="1">
        <f t="array" ref="CJ1887">IFERROR(INDEX($K:$Q,ROW(),MATCH(CJ$3,$K$2:$Q$2,0))/12,0)</f>
        <v>0</v>
      </c>
      <c r="CK1887" s="147" cm="1">
        <f t="array" ref="CK1887">IFERROR(INDEX($K:$Q,ROW(),MATCH(CK$3,$K$2:$Q$2,0))/12,0)</f>
        <v>0</v>
      </c>
      <c r="CL1887" s="147" cm="1">
        <f t="array" ref="CL1887">IFERROR(INDEX($K:$Q,ROW(),MATCH(CL$3,$K$2:$Q$2,0))/12,0)</f>
        <v>0</v>
      </c>
      <c r="CO1887" s="147" cm="1">
        <f t="array" ref="CO1887">IFERROR(INDEX($K:$Q,ROW(),MATCH(CO$3,$K$2:$Q$2,0))/CO$5,0)</f>
        <v>0</v>
      </c>
      <c r="CP1887" s="147" cm="1">
        <f t="array" ref="CP1887">IFERROR(INDEX($K:$Q,ROW(),MATCH(CP$3,$K$2:$Q$2,0))/CP$5,0)</f>
        <v>0</v>
      </c>
      <c r="CQ1887" s="147" cm="1">
        <f t="array" ref="CQ1887">IFERROR(INDEX($K:$Q,ROW(),MATCH(CQ$3,$K$2:$Q$2,0))/CQ$5,0)</f>
        <v>0</v>
      </c>
      <c r="CR1887" s="147" cm="1">
        <f t="array" ref="CR1887">IFERROR(INDEX($K:$Q,ROW(),MATCH(CR$3,$K$2:$Q$2,0))/CR$5,0)</f>
        <v>0</v>
      </c>
      <c r="CS1887" s="147" cm="1">
        <f t="array" ref="CS1887">IFERROR(INDEX($K:$Q,ROW(),MATCH(CS$3,$K$2:$Q$2,0))/CS$5,0)</f>
        <v>0</v>
      </c>
      <c r="CT1887" s="147" cm="1">
        <f t="array" ref="CT1887">IFERROR(INDEX($K:$Q,ROW(),MATCH(CT$3,$K$2:$Q$2,0))/CT$5,0)</f>
        <v>0</v>
      </c>
      <c r="CU1887" s="147" cm="1">
        <f t="array" ref="CU1887">IFERROR(INDEX($K:$Q,ROW(),MATCH(CU$3,$K$2:$Q$2,0))/CU$5,0)</f>
        <v>0</v>
      </c>
      <c r="CV1887" s="147" cm="1">
        <f t="array" ref="CV1887">IFERROR(INDEX($K:$Q,ROW(),MATCH(CV$3,$K$2:$Q$2,0))/CV$5,0)</f>
        <v>0</v>
      </c>
      <c r="CW1887" s="147" cm="1">
        <f t="array" ref="CW1887">IFERROR(INDEX($K:$Q,ROW(),MATCH(CW$3,$K$2:$Q$2,0))/CW$5,0)</f>
        <v>0</v>
      </c>
      <c r="CX1887" s="147" cm="1">
        <f t="array" ref="CX1887">IFERROR(INDEX($K:$Q,ROW(),MATCH(CX$3,$K$2:$Q$2,0))/CX$5,0)</f>
        <v>0</v>
      </c>
      <c r="CY1887" s="147" cm="1">
        <f t="array" ref="CY1887">IFERROR(INDEX($K:$Q,ROW(),MATCH(CY$3,$K$2:$Q$2,0))/CL$5,0)</f>
        <v>0</v>
      </c>
      <c r="CZ1887" s="147" cm="1">
        <f t="array" ref="CZ1887">IFERROR(INDEX($K:$Q,ROW(),MATCH(CZ$3,$K$2:$Q$2,0))/CZ$5,0)</f>
        <v>0</v>
      </c>
      <c r="DA1887" s="147" cm="1">
        <f t="array" ref="DA1887">IFERROR(INDEX($K:$Q,ROW(),MATCH(DA$3,$K$2:$Q$2,0))/DA$5,0)</f>
        <v>0</v>
      </c>
      <c r="DB1887" s="147" cm="1">
        <f t="array" ref="DB1887">IFERROR(INDEX($K:$Q,ROW(),MATCH(DB$3,$K$2:$Q$2,0))/DB$5,0)</f>
        <v>0</v>
      </c>
      <c r="DC1887" s="147" cm="1">
        <f t="array" ref="DC1887">IFERROR(INDEX($K:$Q,ROW(),MATCH(DC$3,$K$2:$Q$2,0))/DC$5,0)</f>
        <v>0</v>
      </c>
      <c r="DD1887" s="147" cm="1">
        <f t="array" ref="DD1887">IFERROR(INDEX($K:$Q,ROW(),MATCH(DD$3,$K$2:$Q$2,0))/DD$5,0)</f>
        <v>0</v>
      </c>
      <c r="DE1887" s="147" cm="1">
        <f t="array" ref="DE1887">IFERROR(INDEX($K:$Q,ROW(),MATCH(DE$3,$K$2:$Q$2,0))/DE$5,0)</f>
        <v>0</v>
      </c>
      <c r="DF1887" s="147" cm="1">
        <f t="array" ref="DF1887">IFERROR(INDEX($K:$Q,ROW(),MATCH(DF$3,$K$2:$Q$2,0))/DF$5,0)</f>
        <v>0</v>
      </c>
      <c r="DG1887" s="147" cm="1">
        <f t="array" ref="DG1887">IFERROR(INDEX($K:$Q,ROW(),MATCH(DG$3,$K$2:$Q$2,0))/DG$5,0)</f>
        <v>0</v>
      </c>
      <c r="DH1887" s="147" cm="1">
        <f t="array" ref="DH1887">IFERROR(INDEX($K:$Q,ROW(),MATCH(DH$3,$K$2:$Q$2,0))/DH$5,0)</f>
        <v>0</v>
      </c>
      <c r="DI1887" s="147" cm="1">
        <f t="array" ref="DI1887">IFERROR(INDEX($K:$Q,ROW(),MATCH(DI$3,$K$2:$Q$2,0))/DI$5,0)</f>
        <v>0</v>
      </c>
      <c r="DJ1887" s="147" cm="1">
        <f t="array" ref="DJ1887">IFERROR(INDEX($K:$Q,ROW(),MATCH(DJ$3,$K$2:$Q$2,0))/DJ$5,0)</f>
        <v>0</v>
      </c>
      <c r="DK1887" s="147" cm="1">
        <f t="array" ref="DK1887">IFERROR(INDEX($K:$Q,ROW(),MATCH(DK$3,$K$2:$Q$2,0))/DK$5,0)</f>
        <v>0</v>
      </c>
      <c r="DL1887" s="147" cm="1">
        <f t="array" ref="DL1887">IFERROR(INDEX($K:$Q,ROW(),MATCH(DL$3,$K$2:$Q$2,0))/DL$5,0)</f>
        <v>0</v>
      </c>
    </row>
    <row r="1888" spans="1:116" x14ac:dyDescent="0.4">
      <c r="B1888" t="str">
        <f>E1888</f>
        <v>1888 DAMORT-F</v>
      </c>
      <c r="C1888" t="s">
        <v>236</v>
      </c>
      <c r="D1888" t="s">
        <v>426</v>
      </c>
      <c r="E1888" t="str">
        <f t="shared" si="3181"/>
        <v>1888 DAMORT-F</v>
      </c>
      <c r="G1888" s="158" t="str">
        <f>"Prepayment - "&amp;SUBSTITUTE(G1879,":","")</f>
        <v>Prepayment - Simple amortizing debt</v>
      </c>
      <c r="K1888" s="24">
        <f>SUMIF($3:$3,K$2,1888:1888)</f>
        <v>-10</v>
      </c>
      <c r="L1888" s="24">
        <f>SUMIF($3:$3,L$2,1888:1888)</f>
        <v>0</v>
      </c>
      <c r="M1888" s="24">
        <f>SUMIF($3:$3,M$2,1888:1888)</f>
        <v>0</v>
      </c>
      <c r="N1888" s="24">
        <f>SUMIF($3:$3,N$2,1888:1888)</f>
        <v>0</v>
      </c>
      <c r="O1888" s="24">
        <f>SUMIF($3:$3,O$2,1888:1888)</f>
        <v>0</v>
      </c>
      <c r="P1888" s="24">
        <f>SUMIF($3:$3,P$2,1888:1888)</f>
        <v>0</v>
      </c>
      <c r="R1888"/>
      <c r="S1888" s="74">
        <v>0</v>
      </c>
      <c r="T1888" s="133">
        <v>0</v>
      </c>
      <c r="U1888" s="133">
        <v>0</v>
      </c>
      <c r="V1888" s="74">
        <v>-10</v>
      </c>
      <c r="W1888" s="74">
        <v>0</v>
      </c>
      <c r="X1888" s="74">
        <v>0</v>
      </c>
      <c r="Y1888" s="74">
        <v>0</v>
      </c>
      <c r="Z1888" s="74">
        <v>0</v>
      </c>
      <c r="AA1888" s="74">
        <v>0</v>
      </c>
      <c r="AB1888" s="74">
        <v>0</v>
      </c>
      <c r="AC1888" s="74">
        <v>0</v>
      </c>
      <c r="AD1888" s="74">
        <v>0</v>
      </c>
      <c r="AE1888" s="74">
        <v>0</v>
      </c>
      <c r="AF1888" s="74">
        <v>0</v>
      </c>
      <c r="AG1888" s="74">
        <v>0</v>
      </c>
      <c r="AH1888" s="74">
        <v>0</v>
      </c>
      <c r="AI1888" s="74">
        <v>0</v>
      </c>
      <c r="AJ1888" s="74">
        <v>0</v>
      </c>
      <c r="AK1888" s="74">
        <v>0</v>
      </c>
      <c r="AL1888" s="74">
        <v>0</v>
      </c>
      <c r="AM1888" s="74">
        <v>0</v>
      </c>
      <c r="AN1888" s="74">
        <v>0</v>
      </c>
      <c r="AO1888" s="74">
        <v>0</v>
      </c>
      <c r="AP1888" s="74">
        <v>0</v>
      </c>
      <c r="AQ1888" s="74">
        <v>0</v>
      </c>
      <c r="AR1888" s="74">
        <v>0</v>
      </c>
      <c r="AS1888" s="74">
        <v>0</v>
      </c>
      <c r="AT1888" s="74">
        <v>0</v>
      </c>
      <c r="AU1888" s="74">
        <v>0</v>
      </c>
      <c r="AV1888" s="74">
        <v>0</v>
      </c>
      <c r="AW1888" s="74">
        <v>0</v>
      </c>
      <c r="AX1888" s="74">
        <v>0</v>
      </c>
      <c r="AY1888" s="74">
        <v>0</v>
      </c>
      <c r="AZ1888" s="74">
        <v>0</v>
      </c>
      <c r="BA1888" s="74">
        <v>0</v>
      </c>
      <c r="BB1888" s="74">
        <v>0</v>
      </c>
      <c r="BC1888" s="74">
        <v>0</v>
      </c>
      <c r="BD1888" s="74">
        <v>0</v>
      </c>
      <c r="BE1888" s="74">
        <v>0</v>
      </c>
      <c r="BF1888" s="74">
        <v>0</v>
      </c>
      <c r="BG1888" s="74">
        <v>0</v>
      </c>
      <c r="BH1888" s="74">
        <v>0</v>
      </c>
      <c r="BI1888" s="74">
        <v>0</v>
      </c>
      <c r="BJ1888" s="74">
        <v>0</v>
      </c>
      <c r="BK1888" s="74">
        <v>0</v>
      </c>
      <c r="BL1888" s="74">
        <v>0</v>
      </c>
      <c r="BM1888" s="74">
        <v>0</v>
      </c>
      <c r="BN1888" s="74">
        <v>0</v>
      </c>
      <c r="BO1888" s="74">
        <v>0</v>
      </c>
      <c r="BP1888" s="74">
        <v>0</v>
      </c>
      <c r="BQ1888" s="74">
        <v>0</v>
      </c>
      <c r="BR1888" s="74">
        <v>0</v>
      </c>
      <c r="BS1888" s="74">
        <v>0</v>
      </c>
      <c r="BT1888" s="74">
        <v>0</v>
      </c>
      <c r="BU1888" s="74">
        <v>0</v>
      </c>
      <c r="BV1888" s="74">
        <v>0</v>
      </c>
      <c r="BW1888" s="74">
        <v>0</v>
      </c>
      <c r="BX1888" s="74">
        <v>0</v>
      </c>
      <c r="BY1888" s="74">
        <v>0</v>
      </c>
      <c r="BZ1888" s="74">
        <v>0</v>
      </c>
      <c r="CA1888" s="74">
        <v>0</v>
      </c>
      <c r="CB1888" s="74">
        <v>0</v>
      </c>
      <c r="CC1888" s="74">
        <v>0</v>
      </c>
      <c r="CD1888" s="74">
        <v>0</v>
      </c>
      <c r="CE1888" s="74">
        <v>0</v>
      </c>
      <c r="CF1888" s="74">
        <v>0</v>
      </c>
      <c r="CG1888" s="74">
        <v>0</v>
      </c>
      <c r="CH1888" s="74">
        <v>0</v>
      </c>
      <c r="CI1888" s="74">
        <v>0</v>
      </c>
      <c r="CJ1888" s="74">
        <v>0</v>
      </c>
      <c r="CK1888" s="74">
        <v>0</v>
      </c>
      <c r="CL1888" s="74">
        <v>0</v>
      </c>
      <c r="CO1888" s="74">
        <v>0</v>
      </c>
      <c r="CP1888" s="74">
        <v>0</v>
      </c>
      <c r="CQ1888" s="74">
        <v>0</v>
      </c>
      <c r="CR1888" s="74">
        <v>0</v>
      </c>
      <c r="CS1888" s="74">
        <v>0</v>
      </c>
      <c r="CT1888" s="74">
        <v>0</v>
      </c>
      <c r="CU1888" s="74">
        <v>0</v>
      </c>
      <c r="CV1888" s="74">
        <v>0</v>
      </c>
      <c r="CW1888" s="74">
        <v>0</v>
      </c>
      <c r="CX1888" s="74">
        <v>0</v>
      </c>
      <c r="CY1888" s="74">
        <v>0</v>
      </c>
      <c r="CZ1888" s="74">
        <v>0</v>
      </c>
      <c r="DA1888" s="74">
        <v>0</v>
      </c>
      <c r="DB1888" s="74">
        <v>0</v>
      </c>
      <c r="DC1888" s="74">
        <v>0</v>
      </c>
      <c r="DD1888" s="74">
        <v>0</v>
      </c>
      <c r="DE1888" s="74">
        <v>0</v>
      </c>
      <c r="DF1888" s="74">
        <v>0</v>
      </c>
      <c r="DG1888" s="74">
        <v>0</v>
      </c>
      <c r="DH1888" s="74">
        <v>0</v>
      </c>
      <c r="DI1888" s="74">
        <v>0</v>
      </c>
      <c r="DJ1888" s="74">
        <v>0</v>
      </c>
      <c r="DK1888" s="74">
        <v>0</v>
      </c>
      <c r="DL1888" s="74">
        <v>0</v>
      </c>
    </row>
    <row r="1889" spans="1:116" x14ac:dyDescent="0.4">
      <c r="C1889" t="s">
        <v>236</v>
      </c>
      <c r="D1889" t="s">
        <v>426</v>
      </c>
      <c r="E1889" t="str">
        <f t="shared" si="3181"/>
        <v>1889 DAMORT-F</v>
      </c>
      <c r="G1889" s="158" t="str">
        <f>"Principal payments - "&amp;SUBSTITUTE(G1879,":","")</f>
        <v>Principal payments - Simple amortizing debt</v>
      </c>
      <c r="K1889" s="138">
        <f>SUMIF($3:$3,K$2,1889:1889)</f>
        <v>-1902.7563421015157</v>
      </c>
      <c r="L1889" s="138">
        <f>SUMIF($3:$3,L$2,1889:1889)</f>
        <v>-3504.4032029918862</v>
      </c>
      <c r="M1889" s="138">
        <f>SUMIF($3:$3,M$2,1889:1889)</f>
        <v>-3871.3600119282742</v>
      </c>
      <c r="N1889" s="138">
        <f>SUMIF($3:$3,N$2,1889:1889)</f>
        <v>-1711.4804429783276</v>
      </c>
      <c r="O1889" s="138">
        <f>SUMIF($3:$3,O$2,1889:1889)</f>
        <v>-4.692697114348419E-13</v>
      </c>
      <c r="P1889" s="138">
        <f>SUMIF($3:$3,P$2,1889:1889)</f>
        <v>-5.1840838237647649E-13</v>
      </c>
      <c r="R1889"/>
      <c r="S1889" s="62">
        <f t="shared" ref="S1889:AX1889" si="3188">S1896-S1892</f>
        <v>-43.878732077590954</v>
      </c>
      <c r="T1889" s="62">
        <f t="shared" si="3188"/>
        <v>-64.189266395324324</v>
      </c>
      <c r="U1889" s="62">
        <f t="shared" si="3188"/>
        <v>-84.669055165705487</v>
      </c>
      <c r="V1889" s="62">
        <f t="shared" si="3188"/>
        <v>-105.08017030390145</v>
      </c>
      <c r="W1889" s="62">
        <f t="shared" si="3188"/>
        <v>-125.90071660685408</v>
      </c>
      <c r="X1889" s="62">
        <f t="shared" si="3188"/>
        <v>-146.89476746233134</v>
      </c>
      <c r="Y1889" s="62">
        <f t="shared" si="3188"/>
        <v>-168.06376874160424</v>
      </c>
      <c r="Z1889" s="62">
        <f t="shared" si="3188"/>
        <v>-189.40917836487108</v>
      </c>
      <c r="AA1889" s="62">
        <f t="shared" si="3188"/>
        <v>-210.93246640166515</v>
      </c>
      <c r="AB1889" s="62">
        <f t="shared" si="3188"/>
        <v>-232.63511517209918</v>
      </c>
      <c r="AC1889" s="62">
        <f t="shared" si="3188"/>
        <v>-254.51861934895345</v>
      </c>
      <c r="AD1889" s="62">
        <f t="shared" si="3188"/>
        <v>-276.58448606061489</v>
      </c>
      <c r="AE1889" s="62">
        <f t="shared" si="3188"/>
        <v>-278.8893567777867</v>
      </c>
      <c r="AF1889" s="62">
        <f t="shared" si="3188"/>
        <v>-281.21343475093488</v>
      </c>
      <c r="AG1889" s="62">
        <f t="shared" si="3188"/>
        <v>-283.55688004052604</v>
      </c>
      <c r="AH1889" s="62">
        <f t="shared" si="3188"/>
        <v>-285.91985404086375</v>
      </c>
      <c r="AI1889" s="62">
        <f t="shared" si="3188"/>
        <v>-288.30251949120429</v>
      </c>
      <c r="AJ1889" s="62">
        <f t="shared" si="3188"/>
        <v>-290.70504048696432</v>
      </c>
      <c r="AK1889" s="62">
        <f t="shared" si="3188"/>
        <v>-293.12758249102234</v>
      </c>
      <c r="AL1889" s="62">
        <f t="shared" si="3188"/>
        <v>-295.57031234511419</v>
      </c>
      <c r="AM1889" s="62">
        <f t="shared" si="3188"/>
        <v>-298.03339828132346</v>
      </c>
      <c r="AN1889" s="62">
        <f t="shared" si="3188"/>
        <v>-300.51700993366785</v>
      </c>
      <c r="AO1889" s="62">
        <f t="shared" si="3188"/>
        <v>-303.02131834978172</v>
      </c>
      <c r="AP1889" s="62">
        <f t="shared" si="3188"/>
        <v>-305.54649600269659</v>
      </c>
      <c r="AQ1889" s="62">
        <f t="shared" si="3188"/>
        <v>-308.09271680271905</v>
      </c>
      <c r="AR1889" s="62">
        <f t="shared" si="3188"/>
        <v>-310.66015610940838</v>
      </c>
      <c r="AS1889" s="62">
        <f t="shared" si="3188"/>
        <v>-313.24899074365345</v>
      </c>
      <c r="AT1889" s="62">
        <f t="shared" si="3188"/>
        <v>-315.85939899985055</v>
      </c>
      <c r="AU1889" s="62">
        <f t="shared" si="3188"/>
        <v>-318.49156065818266</v>
      </c>
      <c r="AV1889" s="62">
        <f t="shared" si="3188"/>
        <v>-321.14565699700086</v>
      </c>
      <c r="AW1889" s="62">
        <f t="shared" si="3188"/>
        <v>-323.82187080530917</v>
      </c>
      <c r="AX1889" s="62">
        <f t="shared" si="3188"/>
        <v>-326.52038639535346</v>
      </c>
      <c r="AY1889" s="62">
        <f t="shared" ref="AY1889:CD1889" si="3189">AY1896-AY1892</f>
        <v>-329.24138961531474</v>
      </c>
      <c r="AZ1889" s="62">
        <f t="shared" si="3189"/>
        <v>-331.98506786210902</v>
      </c>
      <c r="BA1889" s="62">
        <f t="shared" si="3189"/>
        <v>-334.75161009429326</v>
      </c>
      <c r="BB1889" s="62">
        <f t="shared" si="3189"/>
        <v>-337.54120684507905</v>
      </c>
      <c r="BC1889" s="62">
        <f t="shared" si="3189"/>
        <v>-281.19754038008597</v>
      </c>
      <c r="BD1889" s="62">
        <f t="shared" si="3189"/>
        <v>-256.65153055505544</v>
      </c>
      <c r="BE1889" s="62">
        <f t="shared" si="3189"/>
        <v>-231.90097064814967</v>
      </c>
      <c r="BF1889" s="62">
        <f t="shared" si="3189"/>
        <v>-207.26682794729138</v>
      </c>
      <c r="BG1889" s="62">
        <f t="shared" si="3189"/>
        <v>-182.10472885198755</v>
      </c>
      <c r="BH1889" s="62">
        <f t="shared" si="3189"/>
        <v>-156.73294559755618</v>
      </c>
      <c r="BI1889" s="62">
        <f t="shared" si="3189"/>
        <v>-131.14973081600456</v>
      </c>
      <c r="BJ1889" s="62">
        <f t="shared" si="3189"/>
        <v>-105.35332257794002</v>
      </c>
      <c r="BK1889" s="62">
        <f t="shared" si="3189"/>
        <v>-79.341944271224946</v>
      </c>
      <c r="BL1889" s="62">
        <f t="shared" si="3189"/>
        <v>-53.11380447862058</v>
      </c>
      <c r="BM1889" s="62">
        <f t="shared" si="3189"/>
        <v>-26.667096854411181</v>
      </c>
      <c r="BN1889" s="62">
        <f t="shared" si="3189"/>
        <v>-3.7037040101495225E-14</v>
      </c>
      <c r="BO1889" s="62">
        <f t="shared" si="3189"/>
        <v>-3.7345682102341015E-14</v>
      </c>
      <c r="BP1889" s="62">
        <f t="shared" si="3189"/>
        <v>-3.7656896119860521E-14</v>
      </c>
      <c r="BQ1889" s="62">
        <f t="shared" si="3189"/>
        <v>-3.7970703587526027E-14</v>
      </c>
      <c r="BR1889" s="62">
        <f t="shared" si="3189"/>
        <v>-3.8287126117422085E-14</v>
      </c>
      <c r="BS1889" s="62">
        <f t="shared" si="3189"/>
        <v>-3.8606185501733936E-14</v>
      </c>
      <c r="BT1889" s="62">
        <f t="shared" si="3189"/>
        <v>-3.8927903714248387E-14</v>
      </c>
      <c r="BU1889" s="62">
        <f t="shared" si="3189"/>
        <v>-3.925230291186712E-14</v>
      </c>
      <c r="BV1889" s="62">
        <f t="shared" si="3189"/>
        <v>-3.9579405436132669E-14</v>
      </c>
      <c r="BW1889" s="62">
        <f t="shared" si="3189"/>
        <v>-3.9909233814767113E-14</v>
      </c>
      <c r="BX1889" s="62">
        <f t="shared" si="3189"/>
        <v>-4.0241810763223503E-14</v>
      </c>
      <c r="BY1889" s="62">
        <f t="shared" si="3189"/>
        <v>-4.0577159186250365E-14</v>
      </c>
      <c r="BZ1889" s="62">
        <f t="shared" si="3189"/>
        <v>-4.0915302179469123E-14</v>
      </c>
      <c r="CA1889" s="62">
        <f t="shared" si="3189"/>
        <v>-4.1256263030964693E-14</v>
      </c>
      <c r="CB1889" s="62">
        <f t="shared" si="3189"/>
        <v>-4.16000652228894E-14</v>
      </c>
      <c r="CC1889" s="62">
        <f t="shared" si="3189"/>
        <v>-4.1946732433080146E-14</v>
      </c>
      <c r="CD1889" s="62">
        <f t="shared" si="3189"/>
        <v>-4.2296288536689147E-14</v>
      </c>
      <c r="CE1889" s="62">
        <f t="shared" ref="CE1889:CL1889" si="3190">CE1896-CE1892</f>
        <v>-4.2648757607828223E-14</v>
      </c>
      <c r="CF1889" s="62">
        <f t="shared" si="3190"/>
        <v>-4.30041639212268E-14</v>
      </c>
      <c r="CG1889" s="62">
        <f t="shared" si="3190"/>
        <v>-4.3362531953903686E-14</v>
      </c>
      <c r="CH1889" s="62">
        <f t="shared" si="3190"/>
        <v>-4.3723886386852879E-14</v>
      </c>
      <c r="CI1889" s="62">
        <f t="shared" si="3190"/>
        <v>-4.4088252106743316E-14</v>
      </c>
      <c r="CJ1889" s="62">
        <f t="shared" si="3190"/>
        <v>-4.4455654207632848E-14</v>
      </c>
      <c r="CK1889" s="62">
        <f t="shared" si="3190"/>
        <v>-4.4826117992696456E-14</v>
      </c>
      <c r="CL1889" s="62">
        <f t="shared" si="3190"/>
        <v>-4.5199668975968926E-14</v>
      </c>
      <c r="CO1889" s="62">
        <f t="shared" ref="CO1889:DK1889" si="3191">CO1896-CO1892</f>
        <v>0</v>
      </c>
      <c r="CP1889" s="62">
        <f t="shared" si="3191"/>
        <v>0</v>
      </c>
      <c r="CQ1889" s="62">
        <f t="shared" si="3191"/>
        <v>0</v>
      </c>
      <c r="CR1889" s="62">
        <f t="shared" si="3191"/>
        <v>0</v>
      </c>
      <c r="CS1889" s="62">
        <f t="shared" si="3191"/>
        <v>0</v>
      </c>
      <c r="CT1889" s="62">
        <f t="shared" si="3191"/>
        <v>0</v>
      </c>
      <c r="CU1889" s="62">
        <f t="shared" si="3191"/>
        <v>0</v>
      </c>
      <c r="CV1889" s="62">
        <f t="shared" si="3191"/>
        <v>0</v>
      </c>
      <c r="CW1889" s="62">
        <f t="shared" si="3191"/>
        <v>0</v>
      </c>
      <c r="CX1889" s="62">
        <f t="shared" si="3191"/>
        <v>0</v>
      </c>
      <c r="CY1889" s="62">
        <f t="shared" si="3191"/>
        <v>0</v>
      </c>
      <c r="CZ1889" s="62">
        <f t="shared" si="3191"/>
        <v>0</v>
      </c>
      <c r="DA1889" s="62">
        <f t="shared" si="3191"/>
        <v>0</v>
      </c>
      <c r="DB1889" s="62">
        <f t="shared" si="3191"/>
        <v>0</v>
      </c>
      <c r="DC1889" s="62">
        <f t="shared" si="3191"/>
        <v>0</v>
      </c>
      <c r="DD1889" s="62">
        <f t="shared" si="3191"/>
        <v>0</v>
      </c>
      <c r="DE1889" s="62">
        <f t="shared" si="3191"/>
        <v>0</v>
      </c>
      <c r="DF1889" s="62">
        <f t="shared" si="3191"/>
        <v>0</v>
      </c>
      <c r="DG1889" s="62">
        <f t="shared" si="3191"/>
        <v>0</v>
      </c>
      <c r="DH1889" s="62">
        <f t="shared" si="3191"/>
        <v>0</v>
      </c>
      <c r="DI1889" s="62">
        <f t="shared" si="3191"/>
        <v>0</v>
      </c>
      <c r="DJ1889" s="62">
        <f t="shared" si="3191"/>
        <v>0</v>
      </c>
      <c r="DK1889" s="62">
        <f t="shared" si="3191"/>
        <v>0</v>
      </c>
      <c r="DL1889" s="62">
        <f t="shared" ref="DL1889" si="3192">DL1896-DL1892</f>
        <v>0</v>
      </c>
    </row>
    <row r="1890" spans="1:116" x14ac:dyDescent="0.4">
      <c r="A1890" s="98"/>
      <c r="C1890" t="s">
        <v>237</v>
      </c>
      <c r="D1890" t="s">
        <v>426</v>
      </c>
      <c r="E1890" t="str">
        <f t="shared" si="3181"/>
        <v>1890 DAMORT-F</v>
      </c>
      <c r="G1890" s="126" t="str">
        <f>"Debt - "&amp;SUBSTITUTE(G1879,":","")</f>
        <v>Debt - Simple amortizing debt</v>
      </c>
      <c r="I1890" s="74"/>
      <c r="J1890" s="74"/>
      <c r="K1890" s="33">
        <f t="shared" ref="K1890:P1890" si="3193">SUMIF($4:$4,K$2,1890:1890)</f>
        <v>9087.2436578984834</v>
      </c>
      <c r="L1890" s="33">
        <f t="shared" si="3193"/>
        <v>5582.8404549065981</v>
      </c>
      <c r="M1890" s="33">
        <f t="shared" si="3193"/>
        <v>1711.480442978323</v>
      </c>
      <c r="N1890" s="33">
        <f t="shared" si="3193"/>
        <v>-4.4814818522809217E-12</v>
      </c>
      <c r="O1890" s="33">
        <f t="shared" si="3193"/>
        <v>-4.9507515637157634E-12</v>
      </c>
      <c r="P1890" s="33">
        <f t="shared" si="3193"/>
        <v>-5.4691599460922401E-12</v>
      </c>
      <c r="R1890" s="53">
        <f>S1886</f>
        <v>1000</v>
      </c>
      <c r="S1890" s="93">
        <f t="shared" ref="S1890:AX1890" si="3194">SUM(S1886:S1889)</f>
        <v>1789.4546012557425</v>
      </c>
      <c r="T1890" s="93">
        <f t="shared" si="3194"/>
        <v>2558.5986681937516</v>
      </c>
      <c r="U1890" s="93">
        <f t="shared" si="3194"/>
        <v>3307.2629463613794</v>
      </c>
      <c r="V1890" s="93">
        <f t="shared" si="3194"/>
        <v>4025.5161093908109</v>
      </c>
      <c r="W1890" s="93">
        <f t="shared" si="3194"/>
        <v>4732.9487261172899</v>
      </c>
      <c r="X1890" s="93">
        <f t="shared" si="3194"/>
        <v>5419.3872919882915</v>
      </c>
      <c r="Y1890" s="93">
        <f t="shared" si="3194"/>
        <v>6084.6568565800208</v>
      </c>
      <c r="Z1890" s="93">
        <f t="shared" si="3194"/>
        <v>6728.5810115484828</v>
      </c>
      <c r="AA1890" s="93">
        <f t="shared" si="3194"/>
        <v>7350.981878480151</v>
      </c>
      <c r="AB1890" s="93">
        <f t="shared" si="3194"/>
        <v>7951.6800966413848</v>
      </c>
      <c r="AC1890" s="93">
        <f t="shared" si="3194"/>
        <v>8530.4948106257652</v>
      </c>
      <c r="AD1890" s="93">
        <f t="shared" si="3194"/>
        <v>9087.2436578984834</v>
      </c>
      <c r="AE1890" s="93">
        <f t="shared" si="3194"/>
        <v>8808.3543011206966</v>
      </c>
      <c r="AF1890" s="93">
        <f t="shared" si="3194"/>
        <v>8527.1408663697621</v>
      </c>
      <c r="AG1890" s="93">
        <f t="shared" si="3194"/>
        <v>8243.5839863292367</v>
      </c>
      <c r="AH1890" s="93">
        <f t="shared" si="3194"/>
        <v>7957.6641322883734</v>
      </c>
      <c r="AI1890" s="93">
        <f t="shared" si="3194"/>
        <v>7669.3616127971691</v>
      </c>
      <c r="AJ1890" s="93">
        <f t="shared" si="3194"/>
        <v>7378.6565723102049</v>
      </c>
      <c r="AK1890" s="93">
        <f t="shared" si="3194"/>
        <v>7085.5289898191822</v>
      </c>
      <c r="AL1890" s="93">
        <f t="shared" si="3194"/>
        <v>6789.9586774740683</v>
      </c>
      <c r="AM1890" s="93">
        <f t="shared" si="3194"/>
        <v>6491.9252791927447</v>
      </c>
      <c r="AN1890" s="93">
        <f t="shared" si="3194"/>
        <v>6191.4082692590764</v>
      </c>
      <c r="AO1890" s="93">
        <f t="shared" si="3194"/>
        <v>5888.3869509092947</v>
      </c>
      <c r="AP1890" s="93">
        <f t="shared" si="3194"/>
        <v>5582.8404549065981</v>
      </c>
      <c r="AQ1890" s="93">
        <f t="shared" si="3194"/>
        <v>5274.7477381038789</v>
      </c>
      <c r="AR1890" s="93">
        <f t="shared" si="3194"/>
        <v>4964.0875819944704</v>
      </c>
      <c r="AS1890" s="93">
        <f t="shared" si="3194"/>
        <v>4650.8385912508165</v>
      </c>
      <c r="AT1890" s="93">
        <f t="shared" si="3194"/>
        <v>4334.9791922509658</v>
      </c>
      <c r="AU1890" s="93">
        <f t="shared" si="3194"/>
        <v>4016.4876315927831</v>
      </c>
      <c r="AV1890" s="93">
        <f t="shared" si="3194"/>
        <v>3695.3419745957822</v>
      </c>
      <c r="AW1890" s="93">
        <f t="shared" si="3194"/>
        <v>3371.5201037904731</v>
      </c>
      <c r="AX1890" s="93">
        <f t="shared" si="3194"/>
        <v>3044.9997173951197</v>
      </c>
      <c r="AY1890" s="93">
        <f t="shared" ref="AY1890:CD1890" si="3195">SUM(AY1886:AY1889)</f>
        <v>2715.7583277798049</v>
      </c>
      <c r="AZ1890" s="93">
        <f t="shared" si="3195"/>
        <v>2383.7732599176957</v>
      </c>
      <c r="BA1890" s="93">
        <f t="shared" si="3195"/>
        <v>2049.0216498234022</v>
      </c>
      <c r="BB1890" s="93">
        <f t="shared" si="3195"/>
        <v>1711.480442978323</v>
      </c>
      <c r="BC1890" s="93">
        <f t="shared" si="3195"/>
        <v>1430.2829025982371</v>
      </c>
      <c r="BD1890" s="93">
        <f t="shared" si="3195"/>
        <v>1173.6313720431817</v>
      </c>
      <c r="BE1890" s="93">
        <f t="shared" si="3195"/>
        <v>941.730401395032</v>
      </c>
      <c r="BF1890" s="93">
        <f t="shared" si="3195"/>
        <v>734.4635734477406</v>
      </c>
      <c r="BG1890" s="93">
        <f t="shared" si="3195"/>
        <v>552.358844595753</v>
      </c>
      <c r="BH1890" s="93">
        <f t="shared" si="3195"/>
        <v>395.62589899819682</v>
      </c>
      <c r="BI1890" s="93">
        <f t="shared" si="3195"/>
        <v>264.47616818219228</v>
      </c>
      <c r="BJ1890" s="93">
        <f t="shared" si="3195"/>
        <v>159.12284560425226</v>
      </c>
      <c r="BK1890" s="93">
        <f t="shared" si="3195"/>
        <v>79.780901333027316</v>
      </c>
      <c r="BL1890" s="93">
        <f t="shared" si="3195"/>
        <v>26.667096854406736</v>
      </c>
      <c r="BM1890" s="93">
        <f t="shared" si="3195"/>
        <v>-4.4444448121794267E-12</v>
      </c>
      <c r="BN1890" s="93">
        <f t="shared" si="3195"/>
        <v>-4.4814818522809217E-12</v>
      </c>
      <c r="BO1890" s="93">
        <f t="shared" si="3195"/>
        <v>-4.5188275343832624E-12</v>
      </c>
      <c r="BP1890" s="93">
        <f t="shared" si="3195"/>
        <v>-4.5564844305031233E-12</v>
      </c>
      <c r="BQ1890" s="93">
        <f t="shared" si="3195"/>
        <v>-4.5944551340906497E-12</v>
      </c>
      <c r="BR1890" s="93">
        <f t="shared" si="3195"/>
        <v>-4.632742260208072E-12</v>
      </c>
      <c r="BS1890" s="93">
        <f t="shared" si="3195"/>
        <v>-4.6713484457098057E-12</v>
      </c>
      <c r="BT1890" s="93">
        <f t="shared" si="3195"/>
        <v>-4.710276349424054E-12</v>
      </c>
      <c r="BU1890" s="93">
        <f t="shared" si="3195"/>
        <v>-4.7495286523359208E-12</v>
      </c>
      <c r="BV1890" s="93">
        <f t="shared" si="3195"/>
        <v>-4.7891080577720534E-12</v>
      </c>
      <c r="BW1890" s="93">
        <f t="shared" si="3195"/>
        <v>-4.8290172915868203E-12</v>
      </c>
      <c r="BX1890" s="93">
        <f t="shared" si="3195"/>
        <v>-4.869259102350044E-12</v>
      </c>
      <c r="BY1890" s="93">
        <f t="shared" si="3195"/>
        <v>-4.9098362615362945E-12</v>
      </c>
      <c r="BZ1890" s="93">
        <f t="shared" si="3195"/>
        <v>-4.9507515637157634E-12</v>
      </c>
      <c r="CA1890" s="93">
        <f t="shared" si="3195"/>
        <v>-4.9920078267467278E-12</v>
      </c>
      <c r="CB1890" s="93">
        <f t="shared" si="3195"/>
        <v>-5.0336078919696171E-12</v>
      </c>
      <c r="CC1890" s="93">
        <f t="shared" si="3195"/>
        <v>-5.0755546244026976E-12</v>
      </c>
      <c r="CD1890" s="93">
        <f t="shared" si="3195"/>
        <v>-5.117850912939387E-12</v>
      </c>
      <c r="CE1890" s="93">
        <f t="shared" ref="CE1890:CL1890" si="3196">SUM(CE1886:CE1889)</f>
        <v>-5.1604996705472156E-12</v>
      </c>
      <c r="CF1890" s="93">
        <f t="shared" si="3196"/>
        <v>-5.203503834468442E-12</v>
      </c>
      <c r="CG1890" s="93">
        <f t="shared" si="3196"/>
        <v>-5.2468663664223456E-12</v>
      </c>
      <c r="CH1890" s="93">
        <f t="shared" si="3196"/>
        <v>-5.2905902528091984E-12</v>
      </c>
      <c r="CI1890" s="93">
        <f t="shared" si="3196"/>
        <v>-5.334678504915942E-12</v>
      </c>
      <c r="CJ1890" s="93">
        <f t="shared" si="3196"/>
        <v>-5.3791341591235747E-12</v>
      </c>
      <c r="CK1890" s="93">
        <f t="shared" si="3196"/>
        <v>-5.4239602771162713E-12</v>
      </c>
      <c r="CL1890" s="93">
        <f t="shared" si="3196"/>
        <v>-5.4691599460922401E-12</v>
      </c>
      <c r="CN1890" s="74"/>
      <c r="CO1890" s="93">
        <f t="shared" ref="CO1890:DL1890" si="3197">SUM(CO1886:CO1889)</f>
        <v>0</v>
      </c>
      <c r="CP1890" s="93">
        <f t="shared" si="3197"/>
        <v>0</v>
      </c>
      <c r="CQ1890" s="93">
        <f t="shared" si="3197"/>
        <v>0</v>
      </c>
      <c r="CR1890" s="93">
        <f t="shared" si="3197"/>
        <v>0</v>
      </c>
      <c r="CS1890" s="93">
        <f t="shared" si="3197"/>
        <v>0</v>
      </c>
      <c r="CT1890" s="93">
        <f t="shared" si="3197"/>
        <v>0</v>
      </c>
      <c r="CU1890" s="93">
        <f t="shared" si="3197"/>
        <v>0</v>
      </c>
      <c r="CV1890" s="93">
        <f t="shared" si="3197"/>
        <v>0</v>
      </c>
      <c r="CW1890" s="93">
        <f t="shared" si="3197"/>
        <v>0</v>
      </c>
      <c r="CX1890" s="93">
        <f t="shared" si="3197"/>
        <v>0</v>
      </c>
      <c r="CY1890" s="93">
        <f t="shared" si="3197"/>
        <v>0</v>
      </c>
      <c r="CZ1890" s="93">
        <f t="shared" si="3197"/>
        <v>0</v>
      </c>
      <c r="DA1890" s="93">
        <f t="shared" si="3197"/>
        <v>0</v>
      </c>
      <c r="DB1890" s="93">
        <f t="shared" si="3197"/>
        <v>0</v>
      </c>
      <c r="DC1890" s="93">
        <f t="shared" si="3197"/>
        <v>0</v>
      </c>
      <c r="DD1890" s="93">
        <f t="shared" si="3197"/>
        <v>0</v>
      </c>
      <c r="DE1890" s="93">
        <f t="shared" si="3197"/>
        <v>0</v>
      </c>
      <c r="DF1890" s="93">
        <f t="shared" si="3197"/>
        <v>0</v>
      </c>
      <c r="DG1890" s="93">
        <f t="shared" si="3197"/>
        <v>0</v>
      </c>
      <c r="DH1890" s="93">
        <f t="shared" si="3197"/>
        <v>0</v>
      </c>
      <c r="DI1890" s="93">
        <f t="shared" si="3197"/>
        <v>0</v>
      </c>
      <c r="DJ1890" s="93">
        <f t="shared" si="3197"/>
        <v>0</v>
      </c>
      <c r="DK1890" s="93">
        <f t="shared" si="3197"/>
        <v>0</v>
      </c>
      <c r="DL1890" s="93">
        <f t="shared" si="3197"/>
        <v>0</v>
      </c>
    </row>
    <row r="1891" spans="1:116" x14ac:dyDescent="0.4">
      <c r="A1891" s="98"/>
      <c r="B1891" s="59"/>
      <c r="C1891" s="59"/>
      <c r="D1891" t="s">
        <v>426</v>
      </c>
      <c r="E1891" t="str">
        <f t="shared" si="3181"/>
        <v>1891 DAMORT-F</v>
      </c>
      <c r="G1891" s="125"/>
      <c r="R1891"/>
      <c r="S1891" s="62"/>
      <c r="T1891" s="62"/>
      <c r="U1891" s="62"/>
      <c r="V1891" s="62"/>
      <c r="W1891" s="62"/>
      <c r="X1891" s="62"/>
      <c r="Y1891" s="62"/>
      <c r="Z1891" s="62"/>
      <c r="AA1891" s="62"/>
      <c r="AB1891" s="62"/>
      <c r="AC1891" s="62"/>
      <c r="AD1891" s="62"/>
      <c r="AE1891" s="62"/>
      <c r="AF1891" s="62"/>
      <c r="AG1891" s="62"/>
      <c r="AH1891" s="62"/>
      <c r="AI1891" s="62"/>
      <c r="AJ1891" s="62"/>
      <c r="AK1891" s="62"/>
      <c r="AL1891" s="62"/>
      <c r="AM1891" s="62"/>
      <c r="AN1891" s="62"/>
      <c r="AO1891" s="62"/>
      <c r="AP1891" s="62"/>
      <c r="AQ1891" s="62"/>
      <c r="AR1891" s="62"/>
      <c r="AS1891" s="62"/>
      <c r="AT1891" s="62"/>
      <c r="AU1891" s="62"/>
      <c r="AV1891" s="62"/>
      <c r="AW1891" s="62"/>
      <c r="AX1891" s="62"/>
      <c r="AY1891" s="62"/>
      <c r="AZ1891" s="62"/>
      <c r="BA1891" s="62"/>
      <c r="BB1891" s="62"/>
      <c r="BC1891" s="62"/>
      <c r="BD1891" s="62"/>
      <c r="BE1891" s="62"/>
      <c r="BF1891" s="62"/>
      <c r="BG1891" s="62"/>
      <c r="BH1891" s="62"/>
      <c r="BI1891" s="62"/>
      <c r="BJ1891" s="62"/>
      <c r="BK1891" s="62"/>
      <c r="BL1891" s="62"/>
      <c r="BM1891" s="62"/>
      <c r="BN1891" s="62"/>
      <c r="BO1891" s="62"/>
      <c r="BP1891" s="62"/>
      <c r="BQ1891" s="62"/>
      <c r="BR1891" s="62"/>
      <c r="BS1891" s="62"/>
      <c r="BT1891" s="62"/>
      <c r="BU1891" s="62"/>
      <c r="BV1891" s="62"/>
      <c r="BW1891" s="62"/>
      <c r="BX1891" s="62"/>
      <c r="BY1891" s="62"/>
      <c r="BZ1891" s="62"/>
      <c r="CA1891" s="62"/>
      <c r="CB1891" s="62"/>
      <c r="CC1891" s="62"/>
      <c r="CD1891" s="62"/>
      <c r="CE1891" s="62"/>
      <c r="CF1891" s="62"/>
      <c r="CG1891" s="62"/>
      <c r="CH1891" s="62"/>
      <c r="CI1891" s="62"/>
      <c r="CJ1891" s="62"/>
      <c r="CK1891" s="62"/>
      <c r="CL1891" s="62"/>
      <c r="CO1891" s="62"/>
      <c r="CP1891" s="62"/>
      <c r="CQ1891" s="62"/>
      <c r="CR1891" s="62"/>
      <c r="CS1891" s="62"/>
      <c r="CT1891" s="62"/>
      <c r="CU1891" s="62"/>
      <c r="CV1891" s="62"/>
      <c r="CW1891" s="62"/>
      <c r="CX1891" s="62"/>
      <c r="CY1891" s="62"/>
      <c r="CZ1891" s="62"/>
      <c r="DA1891" s="62"/>
      <c r="DB1891" s="62"/>
      <c r="DC1891" s="62"/>
      <c r="DD1891" s="62"/>
      <c r="DE1891" s="62"/>
      <c r="DF1891" s="62"/>
      <c r="DG1891" s="62"/>
      <c r="DH1891" s="62"/>
      <c r="DI1891" s="62"/>
      <c r="DJ1891" s="62"/>
      <c r="DK1891" s="62"/>
      <c r="DL1891" s="62"/>
    </row>
    <row r="1892" spans="1:116" x14ac:dyDescent="0.4">
      <c r="A1892" s="98"/>
      <c r="B1892" s="57"/>
      <c r="C1892" t="s">
        <v>228</v>
      </c>
      <c r="D1892" t="s">
        <v>426</v>
      </c>
      <c r="E1892" t="str">
        <f t="shared" si="3181"/>
        <v>1892 DAMORT-F</v>
      </c>
      <c r="F1892" s="27"/>
      <c r="G1892" s="126" t="str">
        <f>"Interest expense - "&amp;SUBSTITUTE(G1879,":","")</f>
        <v>Interest expense - Simple amortizing debt</v>
      </c>
      <c r="J1892" s="93">
        <f>SUMIF($5:$5,I$2,1890:1890)</f>
        <v>0</v>
      </c>
      <c r="K1892" s="28">
        <f t="shared" ref="K1892:P1892" si="3198">SUMIF($3:$3,K$2,1892:1892)</f>
        <v>-578.91302497652555</v>
      </c>
      <c r="L1892" s="28">
        <f t="shared" si="3198"/>
        <v>-750.99344413140238</v>
      </c>
      <c r="M1892" s="28">
        <f t="shared" si="3198"/>
        <v>-384.03663519501487</v>
      </c>
      <c r="N1892" s="28">
        <f t="shared" si="3198"/>
        <v>-62.246837066919504</v>
      </c>
      <c r="O1892" s="28">
        <f t="shared" si="3198"/>
        <v>4.692697114348419E-13</v>
      </c>
      <c r="P1892" s="28">
        <f t="shared" si="3198"/>
        <v>5.1840838237647649E-13</v>
      </c>
      <c r="R1892" s="27"/>
      <c r="S1892" s="93">
        <f t="shared" ref="S1892:AX1892" si="3199">-SUM(S1886:S1888)*$H1882/12</f>
        <v>-15.27777777777778</v>
      </c>
      <c r="T1892" s="93">
        <f t="shared" si="3199"/>
        <v>-21.856566121575636</v>
      </c>
      <c r="U1892" s="93">
        <f t="shared" si="3199"/>
        <v>-28.266100012725712</v>
      </c>
      <c r="V1892" s="93">
        <f t="shared" si="3199"/>
        <v>-34.421635664122604</v>
      </c>
      <c r="W1892" s="93">
        <f t="shared" si="3199"/>
        <v>-40.4904120227012</v>
      </c>
      <c r="X1892" s="93">
        <f t="shared" si="3199"/>
        <v>-46.385683828755191</v>
      </c>
      <c r="Y1892" s="93">
        <f t="shared" si="3199"/>
        <v>-52.106005211013546</v>
      </c>
      <c r="Z1892" s="93">
        <f t="shared" si="3199"/>
        <v>-57.649918249277952</v>
      </c>
      <c r="AA1892" s="93">
        <f t="shared" si="3199"/>
        <v>-63.015952874015134</v>
      </c>
      <c r="AB1892" s="93">
        <f t="shared" si="3199"/>
        <v>-68.20262676511237</v>
      </c>
      <c r="AC1892" s="93">
        <f t="shared" si="3199"/>
        <v>-73.208445249789335</v>
      </c>
      <c r="AD1892" s="93">
        <f t="shared" si="3199"/>
        <v>-78.03190119965916</v>
      </c>
      <c r="AE1892" s="93">
        <f t="shared" si="3199"/>
        <v>-75.727030482487365</v>
      </c>
      <c r="AF1892" s="93">
        <f t="shared" si="3199"/>
        <v>-73.402952509339144</v>
      </c>
      <c r="AG1892" s="93">
        <f t="shared" si="3199"/>
        <v>-71.059507219748028</v>
      </c>
      <c r="AH1892" s="93">
        <f t="shared" si="3199"/>
        <v>-68.696533219410313</v>
      </c>
      <c r="AI1892" s="93">
        <f t="shared" si="3199"/>
        <v>-66.313867769069773</v>
      </c>
      <c r="AJ1892" s="93">
        <f t="shared" si="3199"/>
        <v>-63.911346773309752</v>
      </c>
      <c r="AK1892" s="93">
        <f t="shared" si="3199"/>
        <v>-61.488804769251715</v>
      </c>
      <c r="AL1892" s="93">
        <f t="shared" si="3199"/>
        <v>-59.046074915159856</v>
      </c>
      <c r="AM1892" s="93">
        <f t="shared" si="3199"/>
        <v>-56.582988978950574</v>
      </c>
      <c r="AN1892" s="93">
        <f t="shared" si="3199"/>
        <v>-54.099377326606209</v>
      </c>
      <c r="AO1892" s="93">
        <f t="shared" si="3199"/>
        <v>-51.595068910492309</v>
      </c>
      <c r="AP1892" s="93">
        <f t="shared" si="3199"/>
        <v>-49.06989125757746</v>
      </c>
      <c r="AQ1892" s="93">
        <f t="shared" si="3199"/>
        <v>-46.523670457554992</v>
      </c>
      <c r="AR1892" s="93">
        <f t="shared" si="3199"/>
        <v>-43.956231150865655</v>
      </c>
      <c r="AS1892" s="93">
        <f t="shared" si="3199"/>
        <v>-41.367396516620587</v>
      </c>
      <c r="AT1892" s="93">
        <f t="shared" si="3199"/>
        <v>-38.756988260423476</v>
      </c>
      <c r="AU1892" s="93">
        <f t="shared" si="3199"/>
        <v>-36.124826602091382</v>
      </c>
      <c r="AV1892" s="93">
        <f t="shared" si="3199"/>
        <v>-33.470730263273197</v>
      </c>
      <c r="AW1892" s="93">
        <f t="shared" si="3199"/>
        <v>-30.794516454964853</v>
      </c>
      <c r="AX1892" s="93">
        <f t="shared" si="3199"/>
        <v>-28.096000864920612</v>
      </c>
      <c r="AY1892" s="93">
        <f t="shared" ref="AY1892:CD1892" si="3200">-SUM(AY1886:AY1888)*$H1882/12</f>
        <v>-25.374997644959333</v>
      </c>
      <c r="AZ1892" s="93">
        <f t="shared" si="3200"/>
        <v>-22.631319398165044</v>
      </c>
      <c r="BA1892" s="93">
        <f t="shared" si="3200"/>
        <v>-19.864777165980797</v>
      </c>
      <c r="BB1892" s="93">
        <f t="shared" si="3200"/>
        <v>-17.075180415195018</v>
      </c>
      <c r="BC1892" s="93">
        <f t="shared" si="3200"/>
        <v>-14.262337024819359</v>
      </c>
      <c r="BD1892" s="93">
        <f t="shared" si="3200"/>
        <v>-11.919024188318643</v>
      </c>
      <c r="BE1892" s="93">
        <f t="shared" si="3200"/>
        <v>-9.7802614336931821</v>
      </c>
      <c r="BF1892" s="93">
        <f t="shared" si="3200"/>
        <v>-7.8477533449586003</v>
      </c>
      <c r="BG1892" s="93">
        <f t="shared" si="3200"/>
        <v>-6.1205297787311714</v>
      </c>
      <c r="BH1892" s="93">
        <f t="shared" si="3200"/>
        <v>-4.6029903716312752</v>
      </c>
      <c r="BI1892" s="93">
        <f t="shared" si="3200"/>
        <v>-3.2968824916516404</v>
      </c>
      <c r="BJ1892" s="93">
        <f t="shared" si="3200"/>
        <v>-2.2039680681849361</v>
      </c>
      <c r="BK1892" s="93">
        <f t="shared" si="3200"/>
        <v>-1.3260237133687689</v>
      </c>
      <c r="BL1892" s="93">
        <f t="shared" si="3200"/>
        <v>-0.6648408444418944</v>
      </c>
      <c r="BM1892" s="93">
        <f t="shared" si="3200"/>
        <v>-0.22222580712005616</v>
      </c>
      <c r="BN1892" s="93">
        <f t="shared" si="3200"/>
        <v>3.7037040101495225E-14</v>
      </c>
      <c r="BO1892" s="93">
        <f t="shared" si="3200"/>
        <v>3.7345682102341015E-14</v>
      </c>
      <c r="BP1892" s="93">
        <f t="shared" si="3200"/>
        <v>3.7656896119860521E-14</v>
      </c>
      <c r="BQ1892" s="93">
        <f t="shared" si="3200"/>
        <v>3.7970703587526027E-14</v>
      </c>
      <c r="BR1892" s="93">
        <f t="shared" si="3200"/>
        <v>3.8287126117422085E-14</v>
      </c>
      <c r="BS1892" s="93">
        <f t="shared" si="3200"/>
        <v>3.8606185501733936E-14</v>
      </c>
      <c r="BT1892" s="93">
        <f t="shared" si="3200"/>
        <v>3.8927903714248387E-14</v>
      </c>
      <c r="BU1892" s="93">
        <f t="shared" si="3200"/>
        <v>3.925230291186712E-14</v>
      </c>
      <c r="BV1892" s="93">
        <f t="shared" si="3200"/>
        <v>3.9579405436132669E-14</v>
      </c>
      <c r="BW1892" s="93">
        <f t="shared" si="3200"/>
        <v>3.9909233814767113E-14</v>
      </c>
      <c r="BX1892" s="93">
        <f t="shared" si="3200"/>
        <v>4.0241810763223503E-14</v>
      </c>
      <c r="BY1892" s="93">
        <f t="shared" si="3200"/>
        <v>4.0577159186250365E-14</v>
      </c>
      <c r="BZ1892" s="93">
        <f t="shared" si="3200"/>
        <v>4.0915302179469123E-14</v>
      </c>
      <c r="CA1892" s="93">
        <f t="shared" si="3200"/>
        <v>4.1256263030964693E-14</v>
      </c>
      <c r="CB1892" s="93">
        <f t="shared" si="3200"/>
        <v>4.16000652228894E-14</v>
      </c>
      <c r="CC1892" s="93">
        <f t="shared" si="3200"/>
        <v>4.1946732433080146E-14</v>
      </c>
      <c r="CD1892" s="93">
        <f t="shared" si="3200"/>
        <v>4.2296288536689147E-14</v>
      </c>
      <c r="CE1892" s="93">
        <f t="shared" ref="CE1892:CL1892" si="3201">-SUM(CE1886:CE1888)*$H1882/12</f>
        <v>4.2648757607828223E-14</v>
      </c>
      <c r="CF1892" s="93">
        <f t="shared" si="3201"/>
        <v>4.30041639212268E-14</v>
      </c>
      <c r="CG1892" s="93">
        <f t="shared" si="3201"/>
        <v>4.3362531953903686E-14</v>
      </c>
      <c r="CH1892" s="93">
        <f t="shared" si="3201"/>
        <v>4.3723886386852879E-14</v>
      </c>
      <c r="CI1892" s="93">
        <f t="shared" si="3201"/>
        <v>4.4088252106743316E-14</v>
      </c>
      <c r="CJ1892" s="93">
        <f t="shared" si="3201"/>
        <v>4.4455654207632848E-14</v>
      </c>
      <c r="CK1892" s="93">
        <f t="shared" si="3201"/>
        <v>4.4826117992696456E-14</v>
      </c>
      <c r="CL1892" s="93">
        <f t="shared" si="3201"/>
        <v>4.5199668975968926E-14</v>
      </c>
      <c r="CN1892" s="93">
        <f>SUMIF($5:$5,CN$2,1890:1890)</f>
        <v>0</v>
      </c>
      <c r="CO1892" s="93">
        <f t="shared" ref="CO1892:CX1892" si="3202">-SUM(CO1886:CO1888)*$H1882/CO$5</f>
        <v>0</v>
      </c>
      <c r="CP1892" s="93">
        <f t="shared" si="3202"/>
        <v>0</v>
      </c>
      <c r="CQ1892" s="93">
        <f t="shared" si="3202"/>
        <v>0</v>
      </c>
      <c r="CR1892" s="93">
        <f t="shared" si="3202"/>
        <v>0</v>
      </c>
      <c r="CS1892" s="93">
        <f t="shared" si="3202"/>
        <v>0</v>
      </c>
      <c r="CT1892" s="93">
        <f t="shared" si="3202"/>
        <v>0</v>
      </c>
      <c r="CU1892" s="93">
        <f t="shared" si="3202"/>
        <v>0</v>
      </c>
      <c r="CV1892" s="93">
        <f t="shared" si="3202"/>
        <v>0</v>
      </c>
      <c r="CW1892" s="93">
        <f t="shared" si="3202"/>
        <v>0</v>
      </c>
      <c r="CX1892" s="93">
        <f t="shared" si="3202"/>
        <v>0</v>
      </c>
      <c r="CY1892" s="93">
        <f>-SUM(CY1886:CY1888)*$H1882/CL$5</f>
        <v>0</v>
      </c>
      <c r="CZ1892" s="93">
        <f t="shared" ref="CZ1892:DL1892" si="3203">-SUM(CZ1886:CZ1888)*$H1882/CZ$5</f>
        <v>0</v>
      </c>
      <c r="DA1892" s="93">
        <f t="shared" si="3203"/>
        <v>0</v>
      </c>
      <c r="DB1892" s="93">
        <f t="shared" si="3203"/>
        <v>0</v>
      </c>
      <c r="DC1892" s="93">
        <f t="shared" si="3203"/>
        <v>0</v>
      </c>
      <c r="DD1892" s="93">
        <f t="shared" si="3203"/>
        <v>0</v>
      </c>
      <c r="DE1892" s="93">
        <f t="shared" si="3203"/>
        <v>0</v>
      </c>
      <c r="DF1892" s="93">
        <f t="shared" si="3203"/>
        <v>0</v>
      </c>
      <c r="DG1892" s="93">
        <f t="shared" si="3203"/>
        <v>0</v>
      </c>
      <c r="DH1892" s="93">
        <f t="shared" si="3203"/>
        <v>0</v>
      </c>
      <c r="DI1892" s="93">
        <f t="shared" si="3203"/>
        <v>0</v>
      </c>
      <c r="DJ1892" s="93">
        <f t="shared" si="3203"/>
        <v>0</v>
      </c>
      <c r="DK1892" s="93">
        <f t="shared" si="3203"/>
        <v>0</v>
      </c>
      <c r="DL1892" s="93">
        <f t="shared" si="3203"/>
        <v>0</v>
      </c>
    </row>
    <row r="1893" spans="1:116" x14ac:dyDescent="0.4">
      <c r="A1893" s="99"/>
      <c r="B1893" s="57" t="s">
        <v>244</v>
      </c>
      <c r="C1893" s="57"/>
      <c r="D1893" t="s">
        <v>426</v>
      </c>
      <c r="E1893" t="str">
        <f t="shared" si="3181"/>
        <v>1893 DAMORT-F</v>
      </c>
      <c r="G1893" s="125"/>
      <c r="R1893"/>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c r="CB1893" s="1"/>
      <c r="CC1893" s="1"/>
      <c r="CD1893" s="1"/>
      <c r="CE1893" s="1"/>
      <c r="CF1893" s="1"/>
      <c r="CG1893" s="1"/>
      <c r="CH1893" s="1"/>
      <c r="CI1893" s="1"/>
      <c r="CJ1893" s="1"/>
      <c r="CK1893" s="1"/>
      <c r="CL1893" s="1"/>
      <c r="CO1893" s="1"/>
      <c r="CP1893" s="1"/>
      <c r="CQ1893" s="1"/>
      <c r="CR1893" s="1"/>
      <c r="CS1893" s="1"/>
      <c r="CT1893" s="1"/>
      <c r="CU1893" s="1"/>
      <c r="CV1893" s="1"/>
      <c r="CW1893" s="1"/>
      <c r="CX1893" s="1"/>
      <c r="CY1893" s="1"/>
      <c r="CZ1893" s="1"/>
      <c r="DA1893" s="1"/>
      <c r="DB1893" s="1"/>
      <c r="DC1893" s="1"/>
      <c r="DD1893" s="1"/>
      <c r="DE1893" s="1"/>
      <c r="DF1893" s="1"/>
      <c r="DG1893" s="1"/>
      <c r="DH1893" s="1"/>
      <c r="DI1893" s="1"/>
      <c r="DJ1893" s="1"/>
      <c r="DK1893" s="1"/>
      <c r="DL1893" s="1"/>
    </row>
    <row r="1894" spans="1:116" x14ac:dyDescent="0.4">
      <c r="A1894" s="99"/>
      <c r="B1894" s="57"/>
      <c r="C1894" s="57"/>
      <c r="D1894" t="s">
        <v>426</v>
      </c>
      <c r="E1894" t="str">
        <f t="shared" si="3181"/>
        <v>1894 DAMORT-F</v>
      </c>
      <c r="G1894" s="95" t="s">
        <v>291</v>
      </c>
      <c r="R1894"/>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c r="AX1894" s="1"/>
      <c r="AY1894" s="1"/>
      <c r="AZ1894" s="1"/>
      <c r="BA1894" s="1"/>
      <c r="BB1894" s="1"/>
      <c r="BC1894" s="1"/>
      <c r="BD1894" s="1"/>
      <c r="BE1894" s="1"/>
      <c r="BF1894" s="1"/>
      <c r="BG1894" s="1"/>
      <c r="BH1894" s="1"/>
      <c r="BI1894" s="1"/>
      <c r="BJ1894" s="1"/>
      <c r="BK1894" s="1"/>
      <c r="BL1894" s="1"/>
      <c r="BM1894" s="1"/>
      <c r="BN1894" s="1"/>
      <c r="BO1894" s="1"/>
      <c r="BP1894" s="1"/>
      <c r="BQ1894" s="1"/>
      <c r="BR1894" s="1"/>
      <c r="BS1894" s="1"/>
      <c r="BT1894" s="1"/>
      <c r="BU1894" s="1"/>
      <c r="BV1894" s="1"/>
      <c r="BW1894" s="1"/>
      <c r="BX1894" s="1"/>
      <c r="BY1894" s="1"/>
      <c r="BZ1894" s="1"/>
      <c r="CA1894" s="1"/>
      <c r="CB1894" s="1"/>
      <c r="CC1894" s="1"/>
      <c r="CD1894" s="1"/>
      <c r="CE1894" s="1"/>
      <c r="CF1894" s="1"/>
      <c r="CG1894" s="1"/>
      <c r="CH1894" s="1"/>
      <c r="CI1894" s="1"/>
      <c r="CJ1894" s="1"/>
      <c r="CK1894" s="1"/>
      <c r="CL1894" s="1"/>
      <c r="CO1894" s="1"/>
      <c r="CP1894" s="1"/>
      <c r="CQ1894" s="1"/>
      <c r="CR1894" s="1"/>
      <c r="CS1894" s="1"/>
      <c r="CT1894" s="1"/>
      <c r="CU1894" s="1"/>
      <c r="CV1894" s="1"/>
      <c r="CW1894" s="1"/>
      <c r="CX1894" s="1"/>
      <c r="CY1894" s="1"/>
      <c r="CZ1894" s="1"/>
      <c r="DA1894" s="1"/>
      <c r="DB1894" s="1"/>
      <c r="DC1894" s="1"/>
      <c r="DD1894" s="1"/>
      <c r="DE1894" s="1"/>
      <c r="DF1894" s="1"/>
      <c r="DG1894" s="1"/>
      <c r="DH1894" s="1"/>
      <c r="DI1894" s="1"/>
      <c r="DJ1894" s="1"/>
      <c r="DK1894" s="1"/>
      <c r="DL1894" s="1"/>
    </row>
    <row r="1895" spans="1:116" x14ac:dyDescent="0.4">
      <c r="A1895" s="99"/>
      <c r="B1895" s="57"/>
      <c r="C1895" s="57"/>
      <c r="D1895" t="s">
        <v>426</v>
      </c>
      <c r="E1895" t="str">
        <f t="shared" si="3181"/>
        <v>1895 DAMORT-F</v>
      </c>
      <c r="G1895" s="158" t="s">
        <v>292</v>
      </c>
      <c r="J1895" s="81">
        <f>SUMIF($5:$5,I$2,1893:1893)</f>
        <v>0</v>
      </c>
      <c r="K1895" s="37">
        <f t="shared" ref="K1895:P1895" si="3204">SUMIF($3:$3,K$2,1895:1895)</f>
        <v>-354.61638726027405</v>
      </c>
      <c r="L1895" s="37">
        <f t="shared" si="3204"/>
        <v>0</v>
      </c>
      <c r="M1895" s="37">
        <f t="shared" si="3204"/>
        <v>0</v>
      </c>
      <c r="N1895" s="37">
        <f t="shared" si="3204"/>
        <v>0</v>
      </c>
      <c r="O1895" s="37">
        <f t="shared" si="3204"/>
        <v>0</v>
      </c>
      <c r="P1895" s="37">
        <f t="shared" si="3204"/>
        <v>0</v>
      </c>
      <c r="R1895" s="53"/>
      <c r="S1895" s="94">
        <f>+PMT($H1882/12,$H1881,S1887+S1888+S1886,0)</f>
        <v>-59.156509855368732</v>
      </c>
      <c r="T1895" s="94">
        <f t="shared" ref="T1895:AY1895" si="3205">+PMT($H1882/12,$H1881,T1887+T1888,0)</f>
        <v>-26.889322661531239</v>
      </c>
      <c r="U1895" s="94">
        <f t="shared" si="3205"/>
        <v>-26.889322661531239</v>
      </c>
      <c r="V1895" s="94">
        <f t="shared" si="3205"/>
        <v>-26.566650789592863</v>
      </c>
      <c r="W1895" s="94">
        <f t="shared" si="3205"/>
        <v>-26.889322661531239</v>
      </c>
      <c r="X1895" s="94">
        <f t="shared" si="3205"/>
        <v>-26.889322661531239</v>
      </c>
      <c r="Y1895" s="94">
        <f t="shared" si="3205"/>
        <v>-26.889322661531239</v>
      </c>
      <c r="Z1895" s="94">
        <f t="shared" si="3205"/>
        <v>-26.889322661531239</v>
      </c>
      <c r="AA1895" s="94">
        <f t="shared" si="3205"/>
        <v>-26.889322661531239</v>
      </c>
      <c r="AB1895" s="94">
        <f t="shared" si="3205"/>
        <v>-26.889322661531239</v>
      </c>
      <c r="AC1895" s="94">
        <f t="shared" si="3205"/>
        <v>-26.889322661531239</v>
      </c>
      <c r="AD1895" s="94">
        <f t="shared" si="3205"/>
        <v>-26.889322661531239</v>
      </c>
      <c r="AE1895" s="94">
        <f t="shared" si="3205"/>
        <v>0</v>
      </c>
      <c r="AF1895" s="94">
        <f t="shared" si="3205"/>
        <v>0</v>
      </c>
      <c r="AG1895" s="94">
        <f t="shared" si="3205"/>
        <v>0</v>
      </c>
      <c r="AH1895" s="94">
        <f t="shared" si="3205"/>
        <v>0</v>
      </c>
      <c r="AI1895" s="94">
        <f t="shared" si="3205"/>
        <v>0</v>
      </c>
      <c r="AJ1895" s="94">
        <f t="shared" si="3205"/>
        <v>0</v>
      </c>
      <c r="AK1895" s="94">
        <f t="shared" si="3205"/>
        <v>0</v>
      </c>
      <c r="AL1895" s="94">
        <f t="shared" si="3205"/>
        <v>0</v>
      </c>
      <c r="AM1895" s="94">
        <f t="shared" si="3205"/>
        <v>0</v>
      </c>
      <c r="AN1895" s="94">
        <f t="shared" si="3205"/>
        <v>0</v>
      </c>
      <c r="AO1895" s="94">
        <f t="shared" si="3205"/>
        <v>0</v>
      </c>
      <c r="AP1895" s="94">
        <f t="shared" si="3205"/>
        <v>0</v>
      </c>
      <c r="AQ1895" s="94">
        <f t="shared" si="3205"/>
        <v>0</v>
      </c>
      <c r="AR1895" s="94">
        <f t="shared" si="3205"/>
        <v>0</v>
      </c>
      <c r="AS1895" s="94">
        <f t="shared" si="3205"/>
        <v>0</v>
      </c>
      <c r="AT1895" s="94">
        <f t="shared" si="3205"/>
        <v>0</v>
      </c>
      <c r="AU1895" s="94">
        <f t="shared" si="3205"/>
        <v>0</v>
      </c>
      <c r="AV1895" s="94">
        <f t="shared" si="3205"/>
        <v>0</v>
      </c>
      <c r="AW1895" s="94">
        <f t="shared" si="3205"/>
        <v>0</v>
      </c>
      <c r="AX1895" s="94">
        <f t="shared" si="3205"/>
        <v>0</v>
      </c>
      <c r="AY1895" s="94">
        <f t="shared" si="3205"/>
        <v>0</v>
      </c>
      <c r="AZ1895" s="94">
        <f t="shared" ref="AZ1895:CE1895" si="3206">+PMT($H1882/12,$H1881,AZ1887+AZ1888,0)</f>
        <v>0</v>
      </c>
      <c r="BA1895" s="94">
        <f t="shared" si="3206"/>
        <v>0</v>
      </c>
      <c r="BB1895" s="94">
        <f t="shared" si="3206"/>
        <v>0</v>
      </c>
      <c r="BC1895" s="94">
        <f t="shared" si="3206"/>
        <v>0</v>
      </c>
      <c r="BD1895" s="94">
        <f t="shared" si="3206"/>
        <v>0</v>
      </c>
      <c r="BE1895" s="94">
        <f t="shared" si="3206"/>
        <v>0</v>
      </c>
      <c r="BF1895" s="94">
        <f t="shared" si="3206"/>
        <v>0</v>
      </c>
      <c r="BG1895" s="94">
        <f t="shared" si="3206"/>
        <v>0</v>
      </c>
      <c r="BH1895" s="94">
        <f t="shared" si="3206"/>
        <v>0</v>
      </c>
      <c r="BI1895" s="94">
        <f t="shared" si="3206"/>
        <v>0</v>
      </c>
      <c r="BJ1895" s="94">
        <f t="shared" si="3206"/>
        <v>0</v>
      </c>
      <c r="BK1895" s="94">
        <f t="shared" si="3206"/>
        <v>0</v>
      </c>
      <c r="BL1895" s="94">
        <f t="shared" si="3206"/>
        <v>0</v>
      </c>
      <c r="BM1895" s="94">
        <f t="shared" si="3206"/>
        <v>0</v>
      </c>
      <c r="BN1895" s="94">
        <f t="shared" si="3206"/>
        <v>0</v>
      </c>
      <c r="BO1895" s="94">
        <f t="shared" si="3206"/>
        <v>0</v>
      </c>
      <c r="BP1895" s="94">
        <f t="shared" si="3206"/>
        <v>0</v>
      </c>
      <c r="BQ1895" s="94">
        <f t="shared" si="3206"/>
        <v>0</v>
      </c>
      <c r="BR1895" s="94">
        <f t="shared" si="3206"/>
        <v>0</v>
      </c>
      <c r="BS1895" s="94">
        <f t="shared" si="3206"/>
        <v>0</v>
      </c>
      <c r="BT1895" s="94">
        <f t="shared" si="3206"/>
        <v>0</v>
      </c>
      <c r="BU1895" s="94">
        <f t="shared" si="3206"/>
        <v>0</v>
      </c>
      <c r="BV1895" s="94">
        <f t="shared" si="3206"/>
        <v>0</v>
      </c>
      <c r="BW1895" s="94">
        <f t="shared" si="3206"/>
        <v>0</v>
      </c>
      <c r="BX1895" s="94">
        <f t="shared" si="3206"/>
        <v>0</v>
      </c>
      <c r="BY1895" s="94">
        <f t="shared" si="3206"/>
        <v>0</v>
      </c>
      <c r="BZ1895" s="94">
        <f t="shared" si="3206"/>
        <v>0</v>
      </c>
      <c r="CA1895" s="94">
        <f t="shared" si="3206"/>
        <v>0</v>
      </c>
      <c r="CB1895" s="94">
        <f t="shared" si="3206"/>
        <v>0</v>
      </c>
      <c r="CC1895" s="94">
        <f t="shared" si="3206"/>
        <v>0</v>
      </c>
      <c r="CD1895" s="94">
        <f t="shared" si="3206"/>
        <v>0</v>
      </c>
      <c r="CE1895" s="94">
        <f t="shared" si="3206"/>
        <v>0</v>
      </c>
      <c r="CF1895" s="94">
        <f t="shared" ref="CF1895:CL1895" si="3207">+PMT($H1882/12,$H1881,CF1887+CF1888,0)</f>
        <v>0</v>
      </c>
      <c r="CG1895" s="94">
        <f t="shared" si="3207"/>
        <v>0</v>
      </c>
      <c r="CH1895" s="94">
        <f t="shared" si="3207"/>
        <v>0</v>
      </c>
      <c r="CI1895" s="94">
        <f t="shared" si="3207"/>
        <v>0</v>
      </c>
      <c r="CJ1895" s="94">
        <f t="shared" si="3207"/>
        <v>0</v>
      </c>
      <c r="CK1895" s="94">
        <f t="shared" si="3207"/>
        <v>0</v>
      </c>
      <c r="CL1895" s="94">
        <f t="shared" si="3207"/>
        <v>0</v>
      </c>
      <c r="CN1895" s="81">
        <f>SUMIF($5:$5,CN$2,1893:1893)</f>
        <v>0</v>
      </c>
      <c r="CO1895" s="94">
        <f t="shared" ref="CO1895:CX1895" si="3208">+PMT($H1882/CO$5,$H1881,CO1887+CO1888,0)</f>
        <v>0</v>
      </c>
      <c r="CP1895" s="94">
        <f t="shared" si="3208"/>
        <v>0</v>
      </c>
      <c r="CQ1895" s="94">
        <f t="shared" si="3208"/>
        <v>0</v>
      </c>
      <c r="CR1895" s="94">
        <f t="shared" si="3208"/>
        <v>0</v>
      </c>
      <c r="CS1895" s="94">
        <f t="shared" si="3208"/>
        <v>0</v>
      </c>
      <c r="CT1895" s="94">
        <f t="shared" si="3208"/>
        <v>0</v>
      </c>
      <c r="CU1895" s="94">
        <f t="shared" si="3208"/>
        <v>0</v>
      </c>
      <c r="CV1895" s="94">
        <f t="shared" si="3208"/>
        <v>0</v>
      </c>
      <c r="CW1895" s="94">
        <f t="shared" si="3208"/>
        <v>0</v>
      </c>
      <c r="CX1895" s="94">
        <f t="shared" si="3208"/>
        <v>0</v>
      </c>
      <c r="CY1895" s="94">
        <f>+PMT($H1882/CL$5,$H1881,CY1887+CY1888,0)</f>
        <v>0</v>
      </c>
      <c r="CZ1895" s="94">
        <f t="shared" ref="CZ1895:DL1895" si="3209">+PMT($H1882/CZ$5,$H1881,CZ1887+CZ1888,0)</f>
        <v>0</v>
      </c>
      <c r="DA1895" s="94">
        <f t="shared" si="3209"/>
        <v>0</v>
      </c>
      <c r="DB1895" s="94">
        <f t="shared" si="3209"/>
        <v>0</v>
      </c>
      <c r="DC1895" s="94">
        <f t="shared" si="3209"/>
        <v>0</v>
      </c>
      <c r="DD1895" s="94">
        <f t="shared" si="3209"/>
        <v>0</v>
      </c>
      <c r="DE1895" s="94">
        <f t="shared" si="3209"/>
        <v>0</v>
      </c>
      <c r="DF1895" s="94">
        <f t="shared" si="3209"/>
        <v>0</v>
      </c>
      <c r="DG1895" s="94">
        <f t="shared" si="3209"/>
        <v>0</v>
      </c>
      <c r="DH1895" s="94">
        <f t="shared" si="3209"/>
        <v>0</v>
      </c>
      <c r="DI1895" s="94">
        <f t="shared" si="3209"/>
        <v>0</v>
      </c>
      <c r="DJ1895" s="94">
        <f t="shared" si="3209"/>
        <v>0</v>
      </c>
      <c r="DK1895" s="94">
        <f t="shared" si="3209"/>
        <v>0</v>
      </c>
      <c r="DL1895" s="94">
        <f t="shared" si="3209"/>
        <v>0</v>
      </c>
    </row>
    <row r="1896" spans="1:116" x14ac:dyDescent="0.4">
      <c r="A1896" s="100"/>
      <c r="B1896" s="293"/>
      <c r="C1896" s="293"/>
      <c r="D1896" t="s">
        <v>426</v>
      </c>
      <c r="E1896" t="str">
        <f t="shared" si="3181"/>
        <v>1896 DAMORT-F</v>
      </c>
      <c r="F1896" s="27"/>
      <c r="G1896" s="126" t="s">
        <v>293</v>
      </c>
      <c r="H1896" s="27"/>
      <c r="J1896" s="77">
        <f>SUMIF($5:$5,I$2,1894:1894)</f>
        <v>0</v>
      </c>
      <c r="K1896" s="33">
        <f t="shared" ref="K1896:P1896" si="3210">SUMIF($4:$4,K$2,1894:1894)</f>
        <v>0</v>
      </c>
      <c r="L1896" s="33">
        <f t="shared" si="3210"/>
        <v>0</v>
      </c>
      <c r="M1896" s="33">
        <f t="shared" si="3210"/>
        <v>0</v>
      </c>
      <c r="N1896" s="33">
        <f t="shared" si="3210"/>
        <v>0</v>
      </c>
      <c r="O1896" s="33">
        <f t="shared" si="3210"/>
        <v>0</v>
      </c>
      <c r="P1896" s="33">
        <f t="shared" si="3210"/>
        <v>0</v>
      </c>
      <c r="R1896" s="28"/>
      <c r="S1896" s="93" cm="1">
        <f t="array" ref="S1896">SUM(INDEX(1893:1893,1,MAX(COLUMN($R:$R),COLUMN()-($H1881-1))):S1895)</f>
        <v>-59.156509855368732</v>
      </c>
      <c r="T1896" s="93" cm="1">
        <f t="array" ref="T1896">SUM(INDEX(1893:1893,1,MAX(COLUMN($R:$R),COLUMN()-($H1881-1))):T1895)</f>
        <v>-86.045832516899964</v>
      </c>
      <c r="U1896" s="93" cm="1">
        <f t="array" ref="U1896">SUM(INDEX(1893:1893,1,MAX(COLUMN($R:$R),COLUMN()-($H1881-1))):U1895)</f>
        <v>-112.9351551784312</v>
      </c>
      <c r="V1896" s="93" cm="1">
        <f t="array" ref="V1896">SUM(INDEX(1893:1893,1,MAX(COLUMN($R:$R),COLUMN()-($H1881-1))):V1895)</f>
        <v>-139.50180596802406</v>
      </c>
      <c r="W1896" s="93" cm="1">
        <f t="array" ref="W1896">SUM(INDEX(1893:1893,1,MAX(COLUMN($R:$R),COLUMN()-($H1881-1))):W1895)</f>
        <v>-166.39112862955528</v>
      </c>
      <c r="X1896" s="93" cm="1">
        <f t="array" ref="X1896">SUM(INDEX(1893:1893,1,MAX(COLUMN($R:$R),COLUMN()-($H1881-1))):X1895)</f>
        <v>-193.28045129108654</v>
      </c>
      <c r="Y1896" s="93" cm="1">
        <f t="array" ref="Y1896">SUM(INDEX(1893:1893,1,MAX(COLUMN($R:$R),COLUMN()-($H1881-1))):Y1895)</f>
        <v>-220.16977395261779</v>
      </c>
      <c r="Z1896" s="93" cm="1">
        <f t="array" ref="Z1896">SUM(INDEX(1893:1893,1,MAX(COLUMN($R:$R),COLUMN()-($H1881-1))):Z1895)</f>
        <v>-247.05909661414904</v>
      </c>
      <c r="AA1896" s="93" cm="1">
        <f t="array" ref="AA1896">SUM(INDEX(1893:1893,1,MAX(COLUMN($R:$R),COLUMN()-($H1881-1))):AA1895)</f>
        <v>-273.94841927568029</v>
      </c>
      <c r="AB1896" s="93" cm="1">
        <f t="array" ref="AB1896">SUM(INDEX(1893:1893,1,MAX(COLUMN($R:$R),COLUMN()-($H1881-1))):AB1895)</f>
        <v>-300.83774193721155</v>
      </c>
      <c r="AC1896" s="93" cm="1">
        <f t="array" ref="AC1896">SUM(INDEX(1893:1893,1,MAX(COLUMN($R:$R),COLUMN()-($H1881-1))):AC1895)</f>
        <v>-327.7270645987428</v>
      </c>
      <c r="AD1896" s="93" cm="1">
        <f t="array" ref="AD1896">SUM(INDEX(1893:1893,1,MAX(COLUMN($R:$R),COLUMN()-($H1881-1))):AD1895)</f>
        <v>-354.61638726027405</v>
      </c>
      <c r="AE1896" s="93" cm="1">
        <f t="array" ref="AE1896">SUM(INDEX(1893:1893,1,MAX(COLUMN($R:$R),COLUMN()-($H1881-1))):AE1895)</f>
        <v>-354.61638726027405</v>
      </c>
      <c r="AF1896" s="93" cm="1">
        <f t="array" ref="AF1896">SUM(INDEX(1893:1893,1,MAX(COLUMN($R:$R),COLUMN()-($H1881-1))):AF1895)</f>
        <v>-354.61638726027405</v>
      </c>
      <c r="AG1896" s="93" cm="1">
        <f t="array" ref="AG1896">SUM(INDEX(1893:1893,1,MAX(COLUMN($R:$R),COLUMN()-($H1881-1))):AG1895)</f>
        <v>-354.61638726027405</v>
      </c>
      <c r="AH1896" s="93" cm="1">
        <f t="array" ref="AH1896">SUM(INDEX(1893:1893,1,MAX(COLUMN($R:$R),COLUMN()-($H1881-1))):AH1895)</f>
        <v>-354.61638726027405</v>
      </c>
      <c r="AI1896" s="93" cm="1">
        <f t="array" ref="AI1896">SUM(INDEX(1893:1893,1,MAX(COLUMN($R:$R),COLUMN()-($H1881-1))):AI1895)</f>
        <v>-354.61638726027405</v>
      </c>
      <c r="AJ1896" s="93" cm="1">
        <f t="array" ref="AJ1896">SUM(INDEX(1893:1893,1,MAX(COLUMN($R:$R),COLUMN()-($H1881-1))):AJ1895)</f>
        <v>-354.61638726027405</v>
      </c>
      <c r="AK1896" s="93" cm="1">
        <f t="array" ref="AK1896">SUM(INDEX(1893:1893,1,MAX(COLUMN($R:$R),COLUMN()-($H1881-1))):AK1895)</f>
        <v>-354.61638726027405</v>
      </c>
      <c r="AL1896" s="93" cm="1">
        <f t="array" ref="AL1896">SUM(INDEX(1893:1893,1,MAX(COLUMN($R:$R),COLUMN()-($H1881-1))):AL1895)</f>
        <v>-354.61638726027405</v>
      </c>
      <c r="AM1896" s="93" cm="1">
        <f t="array" ref="AM1896">SUM(INDEX(1893:1893,1,MAX(COLUMN($R:$R),COLUMN()-($H1881-1))):AM1895)</f>
        <v>-354.61638726027405</v>
      </c>
      <c r="AN1896" s="93" cm="1">
        <f t="array" ref="AN1896">SUM(INDEX(1893:1893,1,MAX(COLUMN($R:$R),COLUMN()-($H1881-1))):AN1895)</f>
        <v>-354.61638726027405</v>
      </c>
      <c r="AO1896" s="93" cm="1">
        <f t="array" ref="AO1896">SUM(INDEX(1893:1893,1,MAX(COLUMN($R:$R),COLUMN()-($H1881-1))):AO1895)</f>
        <v>-354.61638726027405</v>
      </c>
      <c r="AP1896" s="93" cm="1">
        <f t="array" ref="AP1896">SUM(INDEX(1893:1893,1,MAX(COLUMN($R:$R),COLUMN()-($H1881-1))):AP1895)</f>
        <v>-354.61638726027405</v>
      </c>
      <c r="AQ1896" s="93" cm="1">
        <f t="array" ref="AQ1896">SUM(INDEX(1893:1893,1,MAX(COLUMN($R:$R),COLUMN()-($H1881-1))):AQ1895)</f>
        <v>-354.61638726027405</v>
      </c>
      <c r="AR1896" s="93" cm="1">
        <f t="array" ref="AR1896">SUM(INDEX(1893:1893,1,MAX(COLUMN($R:$R),COLUMN()-($H1881-1))):AR1895)</f>
        <v>-354.61638726027405</v>
      </c>
      <c r="AS1896" s="93" cm="1">
        <f t="array" ref="AS1896">SUM(INDEX(1893:1893,1,MAX(COLUMN($R:$R),COLUMN()-($H1881-1))):AS1895)</f>
        <v>-354.61638726027405</v>
      </c>
      <c r="AT1896" s="93" cm="1">
        <f t="array" ref="AT1896">SUM(INDEX(1893:1893,1,MAX(COLUMN($R:$R),COLUMN()-($H1881-1))):AT1895)</f>
        <v>-354.61638726027405</v>
      </c>
      <c r="AU1896" s="93" cm="1">
        <f t="array" ref="AU1896">SUM(INDEX(1893:1893,1,MAX(COLUMN($R:$R),COLUMN()-($H1881-1))):AU1895)</f>
        <v>-354.61638726027405</v>
      </c>
      <c r="AV1896" s="93" cm="1">
        <f t="array" ref="AV1896">SUM(INDEX(1893:1893,1,MAX(COLUMN($R:$R),COLUMN()-($H1881-1))):AV1895)</f>
        <v>-354.61638726027405</v>
      </c>
      <c r="AW1896" s="93" cm="1">
        <f t="array" ref="AW1896">SUM(INDEX(1893:1893,1,MAX(COLUMN($R:$R),COLUMN()-($H1881-1))):AW1895)</f>
        <v>-354.61638726027405</v>
      </c>
      <c r="AX1896" s="93" cm="1">
        <f t="array" ref="AX1896">SUM(INDEX(1893:1893,1,MAX(COLUMN($R:$R),COLUMN()-($H1881-1))):AX1895)</f>
        <v>-354.61638726027405</v>
      </c>
      <c r="AY1896" s="93" cm="1">
        <f t="array" ref="AY1896">SUM(INDEX(1893:1893,1,MAX(COLUMN($R:$R),COLUMN()-($H1881-1))):AY1895)</f>
        <v>-354.61638726027405</v>
      </c>
      <c r="AZ1896" s="93" cm="1">
        <f t="array" ref="AZ1896">SUM(INDEX(1893:1893,1,MAX(COLUMN($R:$R),COLUMN()-($H1881-1))):AZ1895)</f>
        <v>-354.61638726027405</v>
      </c>
      <c r="BA1896" s="93" cm="1">
        <f t="array" ref="BA1896">SUM(INDEX(1893:1893,1,MAX(COLUMN($R:$R),COLUMN()-($H1881-1))):BA1895)</f>
        <v>-354.61638726027405</v>
      </c>
      <c r="BB1896" s="93" cm="1">
        <f t="array" ref="BB1896">SUM(INDEX(1893:1893,1,MAX(COLUMN($R:$R),COLUMN()-($H1881-1))):BB1895)</f>
        <v>-354.61638726027405</v>
      </c>
      <c r="BC1896" s="93" cm="1">
        <f t="array" ref="BC1896">SUM(INDEX(1893:1893,1,MAX(COLUMN($R:$R),COLUMN()-($H1881-1))):BC1895)</f>
        <v>-295.45987740490534</v>
      </c>
      <c r="BD1896" s="93" cm="1">
        <f t="array" ref="BD1896">SUM(INDEX(1893:1893,1,MAX(COLUMN($R:$R),COLUMN()-($H1881-1))):BD1895)</f>
        <v>-268.57055474337409</v>
      </c>
      <c r="BE1896" s="93" cm="1">
        <f t="array" ref="BE1896">SUM(INDEX(1893:1893,1,MAX(COLUMN($R:$R),COLUMN()-($H1881-1))):BE1895)</f>
        <v>-241.68123208184284</v>
      </c>
      <c r="BF1896" s="93" cm="1">
        <f t="array" ref="BF1896">SUM(INDEX(1893:1893,1,MAX(COLUMN($R:$R),COLUMN()-($H1881-1))):BF1895)</f>
        <v>-215.11458129224997</v>
      </c>
      <c r="BG1896" s="93" cm="1">
        <f t="array" ref="BG1896">SUM(INDEX(1893:1893,1,MAX(COLUMN($R:$R),COLUMN()-($H1881-1))):BG1895)</f>
        <v>-188.22525863071871</v>
      </c>
      <c r="BH1896" s="93" cm="1">
        <f t="array" ref="BH1896">SUM(INDEX(1893:1893,1,MAX(COLUMN($R:$R),COLUMN()-($H1881-1))):BH1895)</f>
        <v>-161.33593596918746</v>
      </c>
      <c r="BI1896" s="93" cm="1">
        <f t="array" ref="BI1896">SUM(INDEX(1893:1893,1,MAX(COLUMN($R:$R),COLUMN()-($H1881-1))):BI1895)</f>
        <v>-134.44661330765621</v>
      </c>
      <c r="BJ1896" s="93" cm="1">
        <f t="array" ref="BJ1896">SUM(INDEX(1893:1893,1,MAX(COLUMN($R:$R),COLUMN()-($H1881-1))):BJ1895)</f>
        <v>-107.55729064612495</v>
      </c>
      <c r="BK1896" s="93" cm="1">
        <f t="array" ref="BK1896">SUM(INDEX(1893:1893,1,MAX(COLUMN($R:$R),COLUMN()-($H1881-1))):BK1895)</f>
        <v>-80.667967984593716</v>
      </c>
      <c r="BL1896" s="93" cm="1">
        <f t="array" ref="BL1896">SUM(INDEX(1893:1893,1,MAX(COLUMN($R:$R),COLUMN()-($H1881-1))):BL1895)</f>
        <v>-53.778645323062477</v>
      </c>
      <c r="BM1896" s="93" cm="1">
        <f t="array" ref="BM1896">SUM(INDEX(1893:1893,1,MAX(COLUMN($R:$R),COLUMN()-($H1881-1))):BM1895)</f>
        <v>-26.889322661531239</v>
      </c>
      <c r="BN1896" s="93" cm="1">
        <f t="array" ref="BN1896">SUM(INDEX(1893:1893,1,MAX(COLUMN($R:$R),COLUMN()-($H1881-1))):BN1895)</f>
        <v>0</v>
      </c>
      <c r="BO1896" s="93" cm="1">
        <f t="array" ref="BO1896">SUM(INDEX(1893:1893,1,MAX(COLUMN($R:$R),COLUMN()-($H1881-1))):BO1895)</f>
        <v>0</v>
      </c>
      <c r="BP1896" s="93" cm="1">
        <f t="array" ref="BP1896">SUM(INDEX(1893:1893,1,MAX(COLUMN($R:$R),COLUMN()-($H1881-1))):BP1895)</f>
        <v>0</v>
      </c>
      <c r="BQ1896" s="93" cm="1">
        <f t="array" ref="BQ1896">SUM(INDEX(1893:1893,1,MAX(COLUMN($R:$R),COLUMN()-($H1881-1))):BQ1895)</f>
        <v>0</v>
      </c>
      <c r="BR1896" s="93" cm="1">
        <f t="array" ref="BR1896">SUM(INDEX(1893:1893,1,MAX(COLUMN($R:$R),COLUMN()-($H1881-1))):BR1895)</f>
        <v>0</v>
      </c>
      <c r="BS1896" s="93" cm="1">
        <f t="array" ref="BS1896">SUM(INDEX(1893:1893,1,MAX(COLUMN($R:$R),COLUMN()-($H1881-1))):BS1895)</f>
        <v>0</v>
      </c>
      <c r="BT1896" s="93" cm="1">
        <f t="array" ref="BT1896">SUM(INDEX(1893:1893,1,MAX(COLUMN($R:$R),COLUMN()-($H1881-1))):BT1895)</f>
        <v>0</v>
      </c>
      <c r="BU1896" s="93" cm="1">
        <f t="array" ref="BU1896">SUM(INDEX(1893:1893,1,MAX(COLUMN($R:$R),COLUMN()-($H1881-1))):BU1895)</f>
        <v>0</v>
      </c>
      <c r="BV1896" s="93" cm="1">
        <f t="array" ref="BV1896">SUM(INDEX(1893:1893,1,MAX(COLUMN($R:$R),COLUMN()-($H1881-1))):BV1895)</f>
        <v>0</v>
      </c>
      <c r="BW1896" s="93" cm="1">
        <f t="array" ref="BW1896">SUM(INDEX(1893:1893,1,MAX(COLUMN($R:$R),COLUMN()-($H1881-1))):BW1895)</f>
        <v>0</v>
      </c>
      <c r="BX1896" s="93" cm="1">
        <f t="array" ref="BX1896">SUM(INDEX(1893:1893,1,MAX(COLUMN($R:$R),COLUMN()-($H1881-1))):BX1895)</f>
        <v>0</v>
      </c>
      <c r="BY1896" s="93" cm="1">
        <f t="array" ref="BY1896">SUM(INDEX(1893:1893,1,MAX(COLUMN($R:$R),COLUMN()-($H1881-1))):BY1895)</f>
        <v>0</v>
      </c>
      <c r="BZ1896" s="93" cm="1">
        <f t="array" ref="BZ1896">SUM(INDEX(1893:1893,1,MAX(COLUMN($R:$R),COLUMN()-($H1881-1))):BZ1895)</f>
        <v>0</v>
      </c>
      <c r="CA1896" s="93" cm="1">
        <f t="array" ref="CA1896">SUM(INDEX(1893:1893,1,MAX(COLUMN($R:$R),COLUMN()-($H1881-1))):CA1895)</f>
        <v>0</v>
      </c>
      <c r="CB1896" s="93" cm="1">
        <f t="array" ref="CB1896">SUM(INDEX(1893:1893,1,MAX(COLUMN($R:$R),COLUMN()-($H1881-1))):CB1895)</f>
        <v>0</v>
      </c>
      <c r="CC1896" s="93" cm="1">
        <f t="array" ref="CC1896">SUM(INDEX(1893:1893,1,MAX(COLUMN($R:$R),COLUMN()-($H1881-1))):CC1895)</f>
        <v>0</v>
      </c>
      <c r="CD1896" s="93" cm="1">
        <f t="array" ref="CD1896">SUM(INDEX(1893:1893,1,MAX(COLUMN($R:$R),COLUMN()-($H1881-1))):CD1895)</f>
        <v>0</v>
      </c>
      <c r="CE1896" s="93" cm="1">
        <f t="array" ref="CE1896">SUM(INDEX(1893:1893,1,MAX(COLUMN($R:$R),COLUMN()-($H1881-1))):CE1895)</f>
        <v>0</v>
      </c>
      <c r="CF1896" s="93" cm="1">
        <f t="array" ref="CF1896">SUM(INDEX(1893:1893,1,MAX(COLUMN($R:$R),COLUMN()-($H1881-1))):CF1895)</f>
        <v>0</v>
      </c>
      <c r="CG1896" s="93" cm="1">
        <f t="array" ref="CG1896">SUM(INDEX(1893:1893,1,MAX(COLUMN($R:$R),COLUMN()-($H1881-1))):CG1895)</f>
        <v>0</v>
      </c>
      <c r="CH1896" s="93" cm="1">
        <f t="array" ref="CH1896">SUM(INDEX(1893:1893,1,MAX(COLUMN($R:$R),COLUMN()-($H1881-1))):CH1895)</f>
        <v>0</v>
      </c>
      <c r="CI1896" s="93" cm="1">
        <f t="array" ref="CI1896">SUM(INDEX(1893:1893,1,MAX(COLUMN($R:$R),COLUMN()-($H1881-1))):CI1895)</f>
        <v>0</v>
      </c>
      <c r="CJ1896" s="93" cm="1">
        <f t="array" ref="CJ1896">SUM(INDEX(1893:1893,1,MAX(COLUMN($R:$R),COLUMN()-($H1881-1))):CJ1895)</f>
        <v>0</v>
      </c>
      <c r="CK1896" s="93" cm="1">
        <f t="array" ref="CK1896">SUM(INDEX(1893:1893,1,MAX(COLUMN($R:$R),COLUMN()-($H1881-1))):CK1895)</f>
        <v>0</v>
      </c>
      <c r="CL1896" s="93" cm="1">
        <f t="array" ref="CL1896">SUM(INDEX(1893:1893,1,MAX(COLUMN($R:$R),COLUMN()-($H1881-1))):CL1895)</f>
        <v>0</v>
      </c>
      <c r="CN1896" s="77">
        <f>SUMIF($5:$5,CN$2,1894:1894)</f>
        <v>0</v>
      </c>
      <c r="CO1896" s="93" cm="1">
        <f t="array" ref="CO1896">SUM(INDEX(1893:1893,1,MAX(COLUMN($R:$R),COLUMN()-($H1881-1))):CO1895)</f>
        <v>0</v>
      </c>
      <c r="CP1896" s="93" cm="1">
        <f t="array" ref="CP1896">SUM(INDEX(1893:1893,1,MAX(COLUMN($R:$R),COLUMN()-($H1881-1))):CP1895)</f>
        <v>0</v>
      </c>
      <c r="CQ1896" s="93" cm="1">
        <f t="array" ref="CQ1896">SUM(INDEX(1893:1893,1,MAX(COLUMN($R:$R),COLUMN()-($H1881-1))):CQ1895)</f>
        <v>0</v>
      </c>
      <c r="CR1896" s="93" cm="1">
        <f t="array" ref="CR1896">SUM(INDEX(1893:1893,1,MAX(COLUMN($R:$R),COLUMN()-($H1881-1))):CR1895)</f>
        <v>0</v>
      </c>
      <c r="CS1896" s="93" cm="1">
        <f t="array" ref="CS1896">SUM(INDEX(1893:1893,1,MAX(COLUMN($R:$R),COLUMN()-($H1881-1))):CS1895)</f>
        <v>0</v>
      </c>
      <c r="CT1896" s="93" cm="1">
        <f t="array" ref="CT1896">SUM(INDEX(1893:1893,1,MAX(COLUMN($R:$R),COLUMN()-($H1881-1))):CT1895)</f>
        <v>0</v>
      </c>
      <c r="CU1896" s="93" cm="1">
        <f t="array" ref="CU1896">SUM(INDEX(1893:1893,1,MAX(COLUMN($R:$R),COLUMN()-($H1881-1))):CU1895)</f>
        <v>0</v>
      </c>
      <c r="CV1896" s="93" cm="1">
        <f t="array" ref="CV1896">SUM(INDEX(1893:1893,1,MAX(COLUMN($R:$R),COLUMN()-($H1881-1))):CV1895)</f>
        <v>0</v>
      </c>
      <c r="CW1896" s="93" cm="1">
        <f t="array" ref="CW1896">SUM(INDEX(1893:1893,1,MAX(COLUMN($R:$R),COLUMN()-($H1881-1))):CW1895)</f>
        <v>0</v>
      </c>
      <c r="CX1896" s="93" cm="1">
        <f t="array" ref="CX1896">SUM(INDEX(1893:1893,1,MAX(COLUMN($R:$R),COLUMN()-($H1881-1))):CX1895)</f>
        <v>0</v>
      </c>
      <c r="CY1896" s="93" cm="1">
        <f t="array" ref="CY1896">SUM(INDEX(1893:1893,1,MAX(COLUMN($R:$R),COLUMN()-($H1881-1))):CY1895)</f>
        <v>0</v>
      </c>
      <c r="CZ1896" s="93" cm="1">
        <f t="array" ref="CZ1896">SUM(INDEX(1893:1893,1,MAX(COLUMN($R:$R),COLUMN()-($H1881-1))):CZ1895)</f>
        <v>0</v>
      </c>
      <c r="DA1896" s="93" cm="1">
        <f t="array" ref="DA1896">SUM(INDEX(1893:1893,1,MAX(COLUMN($R:$R),COLUMN()-($H1881-1))):DA1895)</f>
        <v>0</v>
      </c>
      <c r="DB1896" s="93" cm="1">
        <f t="array" ref="DB1896">SUM(INDEX(1893:1893,1,MAX(COLUMN($R:$R),COLUMN()-($H1881-1))):DB1895)</f>
        <v>0</v>
      </c>
      <c r="DC1896" s="93" cm="1">
        <f t="array" ref="DC1896">SUM(INDEX(1893:1893,1,MAX(COLUMN($R:$R),COLUMN()-($H1881-1))):DC1895)</f>
        <v>0</v>
      </c>
      <c r="DD1896" s="93" cm="1">
        <f t="array" ref="DD1896">SUM(INDEX(1893:1893,1,MAX(COLUMN($R:$R),COLUMN()-($H1881-1))):DD1895)</f>
        <v>0</v>
      </c>
      <c r="DE1896" s="93" cm="1">
        <f t="array" ref="DE1896">SUM(INDEX(1893:1893,1,MAX(COLUMN($R:$R),COLUMN()-($H1881-1))):DE1895)</f>
        <v>0</v>
      </c>
      <c r="DF1896" s="93" cm="1">
        <f t="array" ref="DF1896">SUM(INDEX(1893:1893,1,MAX(COLUMN($R:$R),COLUMN()-($H1881-1))):DF1895)</f>
        <v>0</v>
      </c>
      <c r="DG1896" s="93" cm="1">
        <f t="array" ref="DG1896">SUM(INDEX(1893:1893,1,MAX(COLUMN($R:$R),COLUMN()-($H1881-1))):DG1895)</f>
        <v>0</v>
      </c>
      <c r="DH1896" s="93" cm="1">
        <f t="array" ref="DH1896">SUM(INDEX(1893:1893,1,MAX(COLUMN($R:$R),COLUMN()-($H1881-1))):DH1895)</f>
        <v>0</v>
      </c>
      <c r="DI1896" s="93" cm="1">
        <f t="array" ref="DI1896">SUM(INDEX(1893:1893,1,MAX(COLUMN($R:$R),COLUMN()-($H1881-1))):DI1895)</f>
        <v>0</v>
      </c>
      <c r="DJ1896" s="93" cm="1">
        <f t="array" ref="DJ1896">SUM(INDEX(1893:1893,1,MAX(COLUMN($R:$R),COLUMN()-($H1881-1))):DJ1895)</f>
        <v>0</v>
      </c>
      <c r="DK1896" s="93" cm="1">
        <f t="array" ref="DK1896">SUM(INDEX(1893:1893,1,MAX(COLUMN($R:$R),COLUMN()-($H1881-1))):DK1895)</f>
        <v>0</v>
      </c>
      <c r="DL1896" s="93" cm="1">
        <f t="array" ref="DL1896">SUM(INDEX(1893:1893,1,MAX(COLUMN($R:$R),COLUMN()-($H1881-1))):DL1895)</f>
        <v>0</v>
      </c>
    </row>
    <row r="1897" spans="1:116" x14ac:dyDescent="0.4">
      <c r="A1897" s="100"/>
      <c r="B1897" s="293"/>
      <c r="C1897" s="293"/>
      <c r="D1897" t="s">
        <v>426</v>
      </c>
      <c r="E1897" t="str">
        <f t="shared" ref="E1897" si="3211">ROW()&amp;" "&amp;D1897</f>
        <v>1897 DAMORT-F</v>
      </c>
      <c r="F1897" s="27"/>
      <c r="G1897" s="126"/>
      <c r="H1897" s="27"/>
      <c r="J1897" s="77"/>
      <c r="K1897" s="33"/>
      <c r="L1897" s="33"/>
      <c r="M1897" s="33"/>
      <c r="N1897" s="33"/>
      <c r="O1897" s="33"/>
      <c r="P1897" s="33"/>
      <c r="R1897" s="28"/>
      <c r="S1897" s="93"/>
      <c r="T1897" s="93"/>
      <c r="U1897" s="93"/>
      <c r="V1897" s="93"/>
      <c r="W1897" s="93"/>
      <c r="X1897" s="93"/>
      <c r="Y1897" s="93"/>
      <c r="Z1897" s="93"/>
      <c r="AA1897" s="93"/>
      <c r="AB1897" s="93"/>
      <c r="AC1897" s="93"/>
      <c r="AD1897" s="93"/>
      <c r="AE1897" s="93"/>
      <c r="AF1897" s="93"/>
      <c r="AG1897" s="93"/>
      <c r="AH1897" s="93"/>
      <c r="AI1897" s="93"/>
      <c r="AJ1897" s="93"/>
      <c r="AK1897" s="93"/>
      <c r="AL1897" s="93"/>
      <c r="AM1897" s="93"/>
      <c r="AN1897" s="93"/>
      <c r="AO1897" s="93"/>
      <c r="AP1897" s="93"/>
      <c r="AQ1897" s="93"/>
      <c r="AR1897" s="93"/>
      <c r="AS1897" s="93"/>
      <c r="AT1897" s="93"/>
      <c r="AU1897" s="93"/>
      <c r="AV1897" s="93"/>
      <c r="AW1897" s="93"/>
      <c r="AX1897" s="93"/>
      <c r="AY1897" s="93"/>
      <c r="AZ1897" s="93"/>
      <c r="BA1897" s="93"/>
      <c r="BB1897" s="93"/>
      <c r="BC1897" s="93"/>
      <c r="BD1897" s="93"/>
      <c r="BE1897" s="93"/>
      <c r="BF1897" s="93"/>
      <c r="BG1897" s="93"/>
      <c r="BH1897" s="93"/>
      <c r="BI1897" s="93"/>
      <c r="BJ1897" s="93"/>
      <c r="BK1897" s="93"/>
      <c r="BL1897" s="93"/>
      <c r="BM1897" s="93"/>
      <c r="BN1897" s="93"/>
      <c r="BO1897" s="93"/>
      <c r="BP1897" s="93"/>
      <c r="BQ1897" s="93"/>
      <c r="BR1897" s="93"/>
      <c r="BS1897" s="93"/>
      <c r="BT1897" s="93"/>
      <c r="BU1897" s="93"/>
      <c r="BV1897" s="93"/>
      <c r="BW1897" s="93"/>
      <c r="BX1897" s="93"/>
      <c r="BY1897" s="93"/>
      <c r="BZ1897" s="93"/>
      <c r="CA1897" s="93"/>
      <c r="CB1897" s="93"/>
      <c r="CC1897" s="93"/>
      <c r="CD1897" s="93"/>
      <c r="CE1897" s="93"/>
      <c r="CF1897" s="93"/>
      <c r="CG1897" s="93"/>
      <c r="CH1897" s="93"/>
      <c r="CI1897" s="93"/>
      <c r="CJ1897" s="93"/>
      <c r="CK1897" s="93"/>
      <c r="CL1897" s="93"/>
      <c r="CN1897" s="77"/>
      <c r="CO1897" s="93"/>
      <c r="CP1897" s="93"/>
      <c r="CQ1897" s="93"/>
      <c r="CR1897" s="93"/>
      <c r="CS1897" s="93"/>
      <c r="CT1897" s="93"/>
      <c r="CU1897" s="93"/>
      <c r="CV1897" s="93"/>
      <c r="CW1897" s="93"/>
      <c r="CX1897" s="93"/>
      <c r="CY1897" s="93"/>
      <c r="CZ1897" s="93"/>
      <c r="DA1897" s="93"/>
      <c r="DB1897" s="93"/>
      <c r="DC1897" s="93"/>
      <c r="DD1897" s="93"/>
      <c r="DE1897" s="93"/>
      <c r="DF1897" s="93"/>
      <c r="DG1897" s="93"/>
      <c r="DH1897" s="93"/>
      <c r="DI1897" s="93"/>
      <c r="DJ1897" s="93"/>
      <c r="DK1897" s="93"/>
      <c r="DL1897" s="93"/>
    </row>
    <row r="1898" spans="1:116" x14ac:dyDescent="0.4">
      <c r="B1898" t="s">
        <v>332</v>
      </c>
      <c r="D1898" t="s">
        <v>426</v>
      </c>
      <c r="E1898" s="8" t="str">
        <f t="shared" si="3181"/>
        <v>1898 DAMORT-F</v>
      </c>
      <c r="G1898" s="136" t="str">
        <f>G1871</f>
        <v>(Primary label)</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c r="CN1898" s="78"/>
      <c r="CO1898" s="77"/>
      <c r="CP1898" s="77"/>
      <c r="CQ1898" s="77"/>
      <c r="CR1898" s="77"/>
      <c r="CS1898" s="77"/>
      <c r="CT1898" s="77"/>
      <c r="CU1898" s="77"/>
      <c r="CV1898" s="77"/>
      <c r="CW1898" s="77"/>
      <c r="CX1898" s="77"/>
      <c r="CY1898" s="77"/>
      <c r="CZ1898" s="77"/>
      <c r="DA1898" s="77"/>
      <c r="DB1898" s="77"/>
      <c r="DC1898" s="77"/>
      <c r="DD1898" s="77"/>
      <c r="DE1898" s="77"/>
      <c r="DF1898" s="77"/>
      <c r="DG1898" s="77"/>
      <c r="DH1898" s="77"/>
      <c r="DI1898" s="77"/>
      <c r="DJ1898" s="77"/>
      <c r="DK1898" s="77"/>
      <c r="DL1898" s="77"/>
    </row>
    <row r="1899" spans="1:116" x14ac:dyDescent="0.4">
      <c r="B1899" t="s">
        <v>332</v>
      </c>
      <c r="D1899" t="s">
        <v>426</v>
      </c>
      <c r="E1899" s="8" t="str">
        <f t="shared" si="3181"/>
        <v>1899 DAMORT-F</v>
      </c>
      <c r="G1899" s="136" t="str">
        <f>G1872</f>
        <v>primary unit</v>
      </c>
      <c r="H1899" s="27"/>
      <c r="I1899" s="78"/>
      <c r="J1899" s="78"/>
      <c r="K1899" s="33"/>
      <c r="L1899" s="33"/>
      <c r="M1899" s="33"/>
      <c r="N1899" s="33"/>
      <c r="O1899" s="33"/>
      <c r="P1899" s="33"/>
      <c r="R1899" s="33"/>
      <c r="S1899" s="77"/>
      <c r="T1899" s="77"/>
      <c r="U1899" s="77"/>
      <c r="V1899" s="77"/>
      <c r="W1899" s="77"/>
      <c r="X1899" s="77"/>
      <c r="Y1899" s="77"/>
      <c r="Z1899" s="77"/>
      <c r="AA1899" s="77"/>
      <c r="AB1899" s="77"/>
      <c r="AC1899" s="77"/>
      <c r="AD1899" s="77"/>
      <c r="AE1899" s="77"/>
      <c r="AF1899" s="77"/>
      <c r="AG1899" s="77"/>
      <c r="AH1899" s="77"/>
      <c r="AI1899" s="77"/>
      <c r="AJ1899" s="77"/>
      <c r="AK1899" s="77"/>
      <c r="AL1899" s="77"/>
      <c r="AM1899" s="77"/>
      <c r="AN1899" s="77"/>
      <c r="AO1899" s="77"/>
      <c r="AP1899" s="77"/>
      <c r="AQ1899" s="77"/>
      <c r="AR1899" s="77"/>
      <c r="AS1899" s="77"/>
      <c r="AT1899" s="77"/>
      <c r="AU1899" s="77"/>
      <c r="AV1899" s="77"/>
      <c r="AW1899" s="77"/>
      <c r="AX1899" s="77"/>
      <c r="AY1899" s="77"/>
      <c r="AZ1899" s="77"/>
      <c r="BA1899" s="77"/>
      <c r="BB1899" s="77"/>
      <c r="BC1899" s="77"/>
      <c r="BD1899" s="77"/>
      <c r="BE1899" s="77"/>
      <c r="BF1899" s="77"/>
      <c r="BG1899" s="77"/>
      <c r="BH1899" s="77"/>
      <c r="BI1899" s="77"/>
      <c r="BJ1899" s="77"/>
      <c r="BK1899" s="77"/>
      <c r="BL1899" s="77"/>
      <c r="BM1899" s="77"/>
      <c r="BN1899" s="77"/>
      <c r="BO1899" s="77"/>
      <c r="BP1899" s="77"/>
      <c r="BQ1899" s="77"/>
      <c r="BR1899" s="77"/>
      <c r="BS1899" s="77"/>
      <c r="BT1899" s="77"/>
      <c r="BU1899" s="77"/>
      <c r="BV1899" s="77"/>
      <c r="BW1899" s="77"/>
      <c r="BX1899" s="77"/>
      <c r="BY1899" s="77"/>
      <c r="BZ1899" s="77"/>
      <c r="CA1899" s="77"/>
      <c r="CB1899" s="77"/>
      <c r="CC1899" s="77"/>
      <c r="CD1899" s="77"/>
      <c r="CE1899" s="77"/>
      <c r="CF1899" s="77"/>
      <c r="CG1899" s="77"/>
      <c r="CH1899" s="77"/>
      <c r="CI1899" s="77"/>
      <c r="CJ1899" s="77"/>
      <c r="CK1899" s="77"/>
      <c r="CL1899" s="77"/>
      <c r="CN1899" s="78"/>
      <c r="CO1899" s="77"/>
      <c r="CP1899" s="77"/>
      <c r="CQ1899" s="77"/>
      <c r="CR1899" s="77"/>
      <c r="CS1899" s="77"/>
      <c r="CT1899" s="77"/>
      <c r="CU1899" s="77"/>
      <c r="CV1899" s="77"/>
      <c r="CW1899" s="77"/>
      <c r="CX1899" s="77"/>
      <c r="CY1899" s="77"/>
      <c r="CZ1899" s="77"/>
      <c r="DA1899" s="77"/>
      <c r="DB1899" s="77"/>
      <c r="DC1899" s="77"/>
      <c r="DD1899" s="77"/>
      <c r="DE1899" s="77"/>
      <c r="DF1899" s="77"/>
      <c r="DG1899" s="77"/>
      <c r="DH1899" s="77"/>
      <c r="DI1899" s="77"/>
      <c r="DJ1899" s="77"/>
      <c r="DK1899" s="77"/>
      <c r="DL1899" s="77"/>
    </row>
    <row r="1900" spans="1:116" x14ac:dyDescent="0.4">
      <c r="B1900" t="s">
        <v>332</v>
      </c>
      <c r="D1900" t="s">
        <v>426</v>
      </c>
      <c r="E1900" s="8" t="str">
        <f t="shared" si="3181"/>
        <v>1900 DAMORT-F</v>
      </c>
      <c r="G1900" s="136" t="str">
        <f>G1873</f>
        <v>Primary revenue driver</v>
      </c>
      <c r="K1900" s="53"/>
      <c r="L1900" s="53"/>
      <c r="M1900" s="53"/>
      <c r="N1900" s="53"/>
      <c r="O1900" s="53"/>
      <c r="P1900" s="53"/>
      <c r="R1900" s="24"/>
      <c r="S1900" s="179" t="str">
        <f t="shared" ref="S1900:AX1900" si="3212">S1873</f>
        <v>S$16</v>
      </c>
      <c r="T1900" s="179" t="str">
        <f t="shared" si="3212"/>
        <v>T$16</v>
      </c>
      <c r="U1900" s="179" t="str">
        <f t="shared" si="3212"/>
        <v>U$16</v>
      </c>
      <c r="V1900" s="179" t="str">
        <f t="shared" si="3212"/>
        <v>V$16</v>
      </c>
      <c r="W1900" s="179" t="str">
        <f t="shared" si="3212"/>
        <v>W$16</v>
      </c>
      <c r="X1900" s="179" t="str">
        <f t="shared" si="3212"/>
        <v>X$16</v>
      </c>
      <c r="Y1900" s="179" t="str">
        <f t="shared" si="3212"/>
        <v>Y$16</v>
      </c>
      <c r="Z1900" s="179" t="str">
        <f t="shared" si="3212"/>
        <v>Z$16</v>
      </c>
      <c r="AA1900" s="179" t="str">
        <f t="shared" si="3212"/>
        <v>AA$16</v>
      </c>
      <c r="AB1900" s="179" t="str">
        <f t="shared" si="3212"/>
        <v>AB$16</v>
      </c>
      <c r="AC1900" s="179" t="str">
        <f t="shared" si="3212"/>
        <v>AC$16</v>
      </c>
      <c r="AD1900" s="179" t="str">
        <f t="shared" si="3212"/>
        <v>AD$16</v>
      </c>
      <c r="AE1900" s="179" t="str">
        <f t="shared" si="3212"/>
        <v>AE$16</v>
      </c>
      <c r="AF1900" s="179" t="str">
        <f t="shared" si="3212"/>
        <v>AF$16</v>
      </c>
      <c r="AG1900" s="179" t="str">
        <f t="shared" si="3212"/>
        <v>AG$16</v>
      </c>
      <c r="AH1900" s="179" t="str">
        <f t="shared" si="3212"/>
        <v>AH$16</v>
      </c>
      <c r="AI1900" s="179" t="str">
        <f t="shared" si="3212"/>
        <v>AI$16</v>
      </c>
      <c r="AJ1900" s="179" t="str">
        <f t="shared" si="3212"/>
        <v>AJ$16</v>
      </c>
      <c r="AK1900" s="179" t="str">
        <f t="shared" si="3212"/>
        <v>AK$16</v>
      </c>
      <c r="AL1900" s="179" t="str">
        <f t="shared" si="3212"/>
        <v>AL$16</v>
      </c>
      <c r="AM1900" s="179" t="str">
        <f t="shared" si="3212"/>
        <v>AM$16</v>
      </c>
      <c r="AN1900" s="179" t="str">
        <f t="shared" si="3212"/>
        <v>AN$16</v>
      </c>
      <c r="AO1900" s="179" t="str">
        <f t="shared" si="3212"/>
        <v>AO$16</v>
      </c>
      <c r="AP1900" s="179" t="str">
        <f t="shared" si="3212"/>
        <v>AP$16</v>
      </c>
      <c r="AQ1900" s="179" t="str">
        <f t="shared" si="3212"/>
        <v>AQ$16</v>
      </c>
      <c r="AR1900" s="179" t="str">
        <f t="shared" si="3212"/>
        <v>AR$16</v>
      </c>
      <c r="AS1900" s="179" t="str">
        <f t="shared" si="3212"/>
        <v>AS$16</v>
      </c>
      <c r="AT1900" s="179" t="str">
        <f t="shared" si="3212"/>
        <v>AT$16</v>
      </c>
      <c r="AU1900" s="179" t="str">
        <f t="shared" si="3212"/>
        <v>AU$16</v>
      </c>
      <c r="AV1900" s="179" t="str">
        <f t="shared" si="3212"/>
        <v>AV$16</v>
      </c>
      <c r="AW1900" s="179" t="str">
        <f t="shared" si="3212"/>
        <v>AW$16</v>
      </c>
      <c r="AX1900" s="179" t="str">
        <f t="shared" si="3212"/>
        <v>AX$16</v>
      </c>
      <c r="AY1900" s="179" t="str">
        <f t="shared" ref="AY1900:CD1900" si="3213">AY1873</f>
        <v>AY$16</v>
      </c>
      <c r="AZ1900" s="179" t="str">
        <f t="shared" si="3213"/>
        <v>AZ$16</v>
      </c>
      <c r="BA1900" s="179" t="str">
        <f t="shared" si="3213"/>
        <v>BA$16</v>
      </c>
      <c r="BB1900" s="179" t="str">
        <f t="shared" si="3213"/>
        <v>BB$16</v>
      </c>
      <c r="BC1900" s="179" t="str">
        <f t="shared" si="3213"/>
        <v>BC$16</v>
      </c>
      <c r="BD1900" s="179" t="str">
        <f t="shared" si="3213"/>
        <v>BD$16</v>
      </c>
      <c r="BE1900" s="179" t="str">
        <f t="shared" si="3213"/>
        <v>BE$16</v>
      </c>
      <c r="BF1900" s="179" t="str">
        <f t="shared" si="3213"/>
        <v>BF$16</v>
      </c>
      <c r="BG1900" s="179" t="str">
        <f t="shared" si="3213"/>
        <v>BG$16</v>
      </c>
      <c r="BH1900" s="179" t="str">
        <f t="shared" si="3213"/>
        <v>BH$16</v>
      </c>
      <c r="BI1900" s="179" t="str">
        <f t="shared" si="3213"/>
        <v>BI$16</v>
      </c>
      <c r="BJ1900" s="179" t="str">
        <f t="shared" si="3213"/>
        <v>BJ$16</v>
      </c>
      <c r="BK1900" s="179" t="str">
        <f t="shared" si="3213"/>
        <v>BK$16</v>
      </c>
      <c r="BL1900" s="179" t="str">
        <f t="shared" si="3213"/>
        <v>BL$16</v>
      </c>
      <c r="BM1900" s="179" t="str">
        <f t="shared" si="3213"/>
        <v>BM$16</v>
      </c>
      <c r="BN1900" s="179" t="str">
        <f t="shared" si="3213"/>
        <v>BN$16</v>
      </c>
      <c r="BO1900" s="179" t="str">
        <f t="shared" si="3213"/>
        <v>BO$16</v>
      </c>
      <c r="BP1900" s="179" t="str">
        <f t="shared" si="3213"/>
        <v>BP$16</v>
      </c>
      <c r="BQ1900" s="179" t="str">
        <f t="shared" si="3213"/>
        <v>BQ$16</v>
      </c>
      <c r="BR1900" s="179" t="str">
        <f t="shared" si="3213"/>
        <v>BR$16</v>
      </c>
      <c r="BS1900" s="179" t="str">
        <f t="shared" si="3213"/>
        <v>BS$16</v>
      </c>
      <c r="BT1900" s="179" t="str">
        <f t="shared" si="3213"/>
        <v>BT$16</v>
      </c>
      <c r="BU1900" s="179" t="str">
        <f t="shared" si="3213"/>
        <v>BU$16</v>
      </c>
      <c r="BV1900" s="179" t="str">
        <f t="shared" si="3213"/>
        <v>BV$16</v>
      </c>
      <c r="BW1900" s="179" t="str">
        <f t="shared" si="3213"/>
        <v>BW$16</v>
      </c>
      <c r="BX1900" s="179" t="str">
        <f t="shared" si="3213"/>
        <v>BX$16</v>
      </c>
      <c r="BY1900" s="179" t="str">
        <f t="shared" si="3213"/>
        <v>BY$16</v>
      </c>
      <c r="BZ1900" s="179" t="str">
        <f t="shared" si="3213"/>
        <v>BZ$16</v>
      </c>
      <c r="CA1900" s="179" t="str">
        <f t="shared" si="3213"/>
        <v>CA$16</v>
      </c>
      <c r="CB1900" s="179" t="str">
        <f t="shared" si="3213"/>
        <v>CB$16</v>
      </c>
      <c r="CC1900" s="179" t="str">
        <f t="shared" si="3213"/>
        <v>CC$16</v>
      </c>
      <c r="CD1900" s="179" t="str">
        <f t="shared" si="3213"/>
        <v>CD$16</v>
      </c>
      <c r="CE1900" s="179" t="str">
        <f t="shared" ref="CE1900:CL1900" si="3214">CE1873</f>
        <v>CE$16</v>
      </c>
      <c r="CF1900" s="179" t="str">
        <f t="shared" si="3214"/>
        <v>CF$16</v>
      </c>
      <c r="CG1900" s="179" t="str">
        <f t="shared" si="3214"/>
        <v>CG$16</v>
      </c>
      <c r="CH1900" s="179" t="str">
        <f t="shared" si="3214"/>
        <v>CH$16</v>
      </c>
      <c r="CI1900" s="179" t="str">
        <f t="shared" si="3214"/>
        <v>CI$16</v>
      </c>
      <c r="CJ1900" s="179" t="str">
        <f t="shared" si="3214"/>
        <v>CJ$16</v>
      </c>
      <c r="CK1900" s="179" t="str">
        <f t="shared" si="3214"/>
        <v>CK$16</v>
      </c>
      <c r="CL1900" s="179" t="str">
        <f t="shared" si="3214"/>
        <v>CL$16</v>
      </c>
      <c r="CO1900" s="179" t="str">
        <f t="shared" ref="CO1900:DL1900" si="3215">CO1873</f>
        <v>CO$16</v>
      </c>
      <c r="CP1900" s="179" t="str">
        <f t="shared" si="3215"/>
        <v>CP$16</v>
      </c>
      <c r="CQ1900" s="179" t="str">
        <f t="shared" si="3215"/>
        <v>CQ$16</v>
      </c>
      <c r="CR1900" s="179" t="str">
        <f t="shared" si="3215"/>
        <v>CR$16</v>
      </c>
      <c r="CS1900" s="179" t="str">
        <f t="shared" si="3215"/>
        <v>CS$16</v>
      </c>
      <c r="CT1900" s="179" t="str">
        <f t="shared" si="3215"/>
        <v>CT$16</v>
      </c>
      <c r="CU1900" s="179" t="str">
        <f t="shared" si="3215"/>
        <v>CU$16</v>
      </c>
      <c r="CV1900" s="179" t="str">
        <f t="shared" si="3215"/>
        <v>CV$16</v>
      </c>
      <c r="CW1900" s="179" t="str">
        <f t="shared" si="3215"/>
        <v>CW$16</v>
      </c>
      <c r="CX1900" s="179" t="str">
        <f t="shared" si="3215"/>
        <v>CX$16</v>
      </c>
      <c r="CY1900" s="179" t="str">
        <f t="shared" si="3215"/>
        <v>CY$16</v>
      </c>
      <c r="CZ1900" s="179" t="str">
        <f t="shared" si="3215"/>
        <v>CZ$16</v>
      </c>
      <c r="DA1900" s="179" t="str">
        <f t="shared" si="3215"/>
        <v>DA$16</v>
      </c>
      <c r="DB1900" s="179" t="str">
        <f t="shared" si="3215"/>
        <v>DB$16</v>
      </c>
      <c r="DC1900" s="179" t="str">
        <f t="shared" si="3215"/>
        <v>DC$16</v>
      </c>
      <c r="DD1900" s="179" t="str">
        <f t="shared" si="3215"/>
        <v>DD$16</v>
      </c>
      <c r="DE1900" s="179" t="str">
        <f t="shared" si="3215"/>
        <v>DE$16</v>
      </c>
      <c r="DF1900" s="179" t="str">
        <f t="shared" si="3215"/>
        <v>DF$16</v>
      </c>
      <c r="DG1900" s="179" t="str">
        <f t="shared" si="3215"/>
        <v>DG$16</v>
      </c>
      <c r="DH1900" s="179" t="str">
        <f t="shared" si="3215"/>
        <v>DH$16</v>
      </c>
      <c r="DI1900" s="179" t="str">
        <f t="shared" si="3215"/>
        <v>DI$16</v>
      </c>
      <c r="DJ1900" s="179" t="str">
        <f t="shared" si="3215"/>
        <v>DJ$16</v>
      </c>
      <c r="DK1900" s="179" t="str">
        <f t="shared" si="3215"/>
        <v>DK$16</v>
      </c>
      <c r="DL1900" s="179" t="str">
        <f t="shared" si="3215"/>
        <v>DL$16</v>
      </c>
    </row>
    <row r="1901" spans="1:116" x14ac:dyDescent="0.4">
      <c r="B1901" t="s">
        <v>332</v>
      </c>
      <c r="D1901" t="s">
        <v>426</v>
      </c>
      <c r="E1901" s="8" t="str">
        <f t="shared" si="3181"/>
        <v>1901 DAMORT-F</v>
      </c>
      <c r="G1901" s="136" t="str">
        <f>G1874</f>
        <v>Primary volume driver</v>
      </c>
      <c r="H1901" s="12"/>
      <c r="I1901" s="60"/>
      <c r="J1901" s="60"/>
      <c r="K1901" s="15"/>
      <c r="L1901" s="15"/>
      <c r="M1901" s="15"/>
      <c r="N1901" s="15"/>
      <c r="O1901" s="15"/>
      <c r="P1901" s="15"/>
      <c r="R1901" s="15"/>
      <c r="S1901" s="179" t="str">
        <f t="shared" ref="S1901:AX1901" si="3216">S1874</f>
        <v>S$17</v>
      </c>
      <c r="T1901" s="179" t="str">
        <f t="shared" si="3216"/>
        <v>T$17</v>
      </c>
      <c r="U1901" s="179" t="str">
        <f t="shared" si="3216"/>
        <v>U$17</v>
      </c>
      <c r="V1901" s="179" t="str">
        <f t="shared" si="3216"/>
        <v>V$17</v>
      </c>
      <c r="W1901" s="179" t="str">
        <f t="shared" si="3216"/>
        <v>W$17</v>
      </c>
      <c r="X1901" s="179" t="str">
        <f t="shared" si="3216"/>
        <v>X$17</v>
      </c>
      <c r="Y1901" s="179" t="str">
        <f t="shared" si="3216"/>
        <v>Y$17</v>
      </c>
      <c r="Z1901" s="179" t="str">
        <f t="shared" si="3216"/>
        <v>Z$17</v>
      </c>
      <c r="AA1901" s="179" t="str">
        <f t="shared" si="3216"/>
        <v>AA$17</v>
      </c>
      <c r="AB1901" s="179" t="str">
        <f t="shared" si="3216"/>
        <v>AB$17</v>
      </c>
      <c r="AC1901" s="179" t="str">
        <f t="shared" si="3216"/>
        <v>AC$17</v>
      </c>
      <c r="AD1901" s="179" t="str">
        <f t="shared" si="3216"/>
        <v>AD$17</v>
      </c>
      <c r="AE1901" s="179" t="str">
        <f t="shared" si="3216"/>
        <v>AE$17</v>
      </c>
      <c r="AF1901" s="179" t="str">
        <f t="shared" si="3216"/>
        <v>AF$17</v>
      </c>
      <c r="AG1901" s="179" t="str">
        <f t="shared" si="3216"/>
        <v>AG$17</v>
      </c>
      <c r="AH1901" s="179" t="str">
        <f t="shared" si="3216"/>
        <v>AH$17</v>
      </c>
      <c r="AI1901" s="179" t="str">
        <f t="shared" si="3216"/>
        <v>AI$17</v>
      </c>
      <c r="AJ1901" s="179" t="str">
        <f t="shared" si="3216"/>
        <v>AJ$17</v>
      </c>
      <c r="AK1901" s="179" t="str">
        <f t="shared" si="3216"/>
        <v>AK$17</v>
      </c>
      <c r="AL1901" s="179" t="str">
        <f t="shared" si="3216"/>
        <v>AL$17</v>
      </c>
      <c r="AM1901" s="179" t="str">
        <f t="shared" si="3216"/>
        <v>AM$17</v>
      </c>
      <c r="AN1901" s="179" t="str">
        <f t="shared" si="3216"/>
        <v>AN$17</v>
      </c>
      <c r="AO1901" s="179" t="str">
        <f t="shared" si="3216"/>
        <v>AO$17</v>
      </c>
      <c r="AP1901" s="179" t="str">
        <f t="shared" si="3216"/>
        <v>AP$17</v>
      </c>
      <c r="AQ1901" s="179" t="str">
        <f t="shared" si="3216"/>
        <v>AQ$17</v>
      </c>
      <c r="AR1901" s="179" t="str">
        <f t="shared" si="3216"/>
        <v>AR$17</v>
      </c>
      <c r="AS1901" s="179" t="str">
        <f t="shared" si="3216"/>
        <v>AS$17</v>
      </c>
      <c r="AT1901" s="179" t="str">
        <f t="shared" si="3216"/>
        <v>AT$17</v>
      </c>
      <c r="AU1901" s="179" t="str">
        <f t="shared" si="3216"/>
        <v>AU$17</v>
      </c>
      <c r="AV1901" s="179" t="str">
        <f t="shared" si="3216"/>
        <v>AV$17</v>
      </c>
      <c r="AW1901" s="179" t="str">
        <f t="shared" si="3216"/>
        <v>AW$17</v>
      </c>
      <c r="AX1901" s="179" t="str">
        <f t="shared" si="3216"/>
        <v>AX$17</v>
      </c>
      <c r="AY1901" s="179" t="str">
        <f t="shared" ref="AY1901:CD1901" si="3217">AY1874</f>
        <v>AY$17</v>
      </c>
      <c r="AZ1901" s="179" t="str">
        <f t="shared" si="3217"/>
        <v>AZ$17</v>
      </c>
      <c r="BA1901" s="179" t="str">
        <f t="shared" si="3217"/>
        <v>BA$17</v>
      </c>
      <c r="BB1901" s="179" t="str">
        <f t="shared" si="3217"/>
        <v>BB$17</v>
      </c>
      <c r="BC1901" s="179" t="str">
        <f t="shared" si="3217"/>
        <v>BC$17</v>
      </c>
      <c r="BD1901" s="179" t="str">
        <f t="shared" si="3217"/>
        <v>BD$17</v>
      </c>
      <c r="BE1901" s="179" t="str">
        <f t="shared" si="3217"/>
        <v>BE$17</v>
      </c>
      <c r="BF1901" s="179" t="str">
        <f t="shared" si="3217"/>
        <v>BF$17</v>
      </c>
      <c r="BG1901" s="179" t="str">
        <f t="shared" si="3217"/>
        <v>BG$17</v>
      </c>
      <c r="BH1901" s="179" t="str">
        <f t="shared" si="3217"/>
        <v>BH$17</v>
      </c>
      <c r="BI1901" s="179" t="str">
        <f t="shared" si="3217"/>
        <v>BI$17</v>
      </c>
      <c r="BJ1901" s="179" t="str">
        <f t="shared" si="3217"/>
        <v>BJ$17</v>
      </c>
      <c r="BK1901" s="179" t="str">
        <f t="shared" si="3217"/>
        <v>BK$17</v>
      </c>
      <c r="BL1901" s="179" t="str">
        <f t="shared" si="3217"/>
        <v>BL$17</v>
      </c>
      <c r="BM1901" s="179" t="str">
        <f t="shared" si="3217"/>
        <v>BM$17</v>
      </c>
      <c r="BN1901" s="179" t="str">
        <f t="shared" si="3217"/>
        <v>BN$17</v>
      </c>
      <c r="BO1901" s="179" t="str">
        <f t="shared" si="3217"/>
        <v>BO$17</v>
      </c>
      <c r="BP1901" s="179" t="str">
        <f t="shared" si="3217"/>
        <v>BP$17</v>
      </c>
      <c r="BQ1901" s="179" t="str">
        <f t="shared" si="3217"/>
        <v>BQ$17</v>
      </c>
      <c r="BR1901" s="179" t="str">
        <f t="shared" si="3217"/>
        <v>BR$17</v>
      </c>
      <c r="BS1901" s="179" t="str">
        <f t="shared" si="3217"/>
        <v>BS$17</v>
      </c>
      <c r="BT1901" s="179" t="str">
        <f t="shared" si="3217"/>
        <v>BT$17</v>
      </c>
      <c r="BU1901" s="179" t="str">
        <f t="shared" si="3217"/>
        <v>BU$17</v>
      </c>
      <c r="BV1901" s="179" t="str">
        <f t="shared" si="3217"/>
        <v>BV$17</v>
      </c>
      <c r="BW1901" s="179" t="str">
        <f t="shared" si="3217"/>
        <v>BW$17</v>
      </c>
      <c r="BX1901" s="179" t="str">
        <f t="shared" si="3217"/>
        <v>BX$17</v>
      </c>
      <c r="BY1901" s="179" t="str">
        <f t="shared" si="3217"/>
        <v>BY$17</v>
      </c>
      <c r="BZ1901" s="179" t="str">
        <f t="shared" si="3217"/>
        <v>BZ$17</v>
      </c>
      <c r="CA1901" s="179" t="str">
        <f t="shared" si="3217"/>
        <v>CA$17</v>
      </c>
      <c r="CB1901" s="179" t="str">
        <f t="shared" si="3217"/>
        <v>CB$17</v>
      </c>
      <c r="CC1901" s="179" t="str">
        <f t="shared" si="3217"/>
        <v>CC$17</v>
      </c>
      <c r="CD1901" s="179" t="str">
        <f t="shared" si="3217"/>
        <v>CD$17</v>
      </c>
      <c r="CE1901" s="179" t="str">
        <f t="shared" ref="CE1901:CL1901" si="3218">CE1874</f>
        <v>CE$17</v>
      </c>
      <c r="CF1901" s="179" t="str">
        <f t="shared" si="3218"/>
        <v>CF$17</v>
      </c>
      <c r="CG1901" s="179" t="str">
        <f t="shared" si="3218"/>
        <v>CG$17</v>
      </c>
      <c r="CH1901" s="179" t="str">
        <f t="shared" si="3218"/>
        <v>CH$17</v>
      </c>
      <c r="CI1901" s="179" t="str">
        <f t="shared" si="3218"/>
        <v>CI$17</v>
      </c>
      <c r="CJ1901" s="179" t="str">
        <f t="shared" si="3218"/>
        <v>CJ$17</v>
      </c>
      <c r="CK1901" s="179" t="str">
        <f t="shared" si="3218"/>
        <v>CK$17</v>
      </c>
      <c r="CL1901" s="179" t="str">
        <f t="shared" si="3218"/>
        <v>CL$17</v>
      </c>
      <c r="CN1901" s="60"/>
      <c r="CO1901" s="179" t="str">
        <f t="shared" ref="CO1901:DL1901" si="3219">CO1874</f>
        <v>CO$17</v>
      </c>
      <c r="CP1901" s="179" t="str">
        <f t="shared" si="3219"/>
        <v>CP$17</v>
      </c>
      <c r="CQ1901" s="179" t="str">
        <f t="shared" si="3219"/>
        <v>CQ$17</v>
      </c>
      <c r="CR1901" s="179" t="str">
        <f t="shared" si="3219"/>
        <v>CR$17</v>
      </c>
      <c r="CS1901" s="179" t="str">
        <f t="shared" si="3219"/>
        <v>CS$17</v>
      </c>
      <c r="CT1901" s="179" t="str">
        <f t="shared" si="3219"/>
        <v>CT$17</v>
      </c>
      <c r="CU1901" s="179" t="str">
        <f t="shared" si="3219"/>
        <v>CU$17</v>
      </c>
      <c r="CV1901" s="179" t="str">
        <f t="shared" si="3219"/>
        <v>CV$17</v>
      </c>
      <c r="CW1901" s="179" t="str">
        <f t="shared" si="3219"/>
        <v>CW$17</v>
      </c>
      <c r="CX1901" s="179" t="str">
        <f t="shared" si="3219"/>
        <v>CX$17</v>
      </c>
      <c r="CY1901" s="179" t="str">
        <f t="shared" si="3219"/>
        <v>CY$17</v>
      </c>
      <c r="CZ1901" s="179" t="str">
        <f t="shared" si="3219"/>
        <v>CZ$17</v>
      </c>
      <c r="DA1901" s="179" t="str">
        <f t="shared" si="3219"/>
        <v>DA$17</v>
      </c>
      <c r="DB1901" s="179" t="str">
        <f t="shared" si="3219"/>
        <v>DB$17</v>
      </c>
      <c r="DC1901" s="179" t="str">
        <f t="shared" si="3219"/>
        <v>DC$17</v>
      </c>
      <c r="DD1901" s="179" t="str">
        <f t="shared" si="3219"/>
        <v>DD$17</v>
      </c>
      <c r="DE1901" s="179" t="str">
        <f t="shared" si="3219"/>
        <v>DE$17</v>
      </c>
      <c r="DF1901" s="179" t="str">
        <f t="shared" si="3219"/>
        <v>DF$17</v>
      </c>
      <c r="DG1901" s="179" t="str">
        <f t="shared" si="3219"/>
        <v>DG$17</v>
      </c>
      <c r="DH1901" s="179" t="str">
        <f t="shared" si="3219"/>
        <v>DH$17</v>
      </c>
      <c r="DI1901" s="179" t="str">
        <f t="shared" si="3219"/>
        <v>DI$17</v>
      </c>
      <c r="DJ1901" s="179" t="str">
        <f t="shared" si="3219"/>
        <v>DJ$17</v>
      </c>
      <c r="DK1901" s="179" t="str">
        <f t="shared" si="3219"/>
        <v>DK$17</v>
      </c>
      <c r="DL1901" s="179" t="str">
        <f t="shared" si="3219"/>
        <v>DL$17</v>
      </c>
    </row>
    <row r="1902" spans="1:116" x14ac:dyDescent="0.4">
      <c r="B1902" t="s">
        <v>332</v>
      </c>
      <c r="D1902" t="s">
        <v>426</v>
      </c>
      <c r="E1902" s="8" t="str">
        <f t="shared" si="3181"/>
        <v>1902 DAMORT-F</v>
      </c>
      <c r="G1902" s="191" t="str">
        <f>G1879</f>
        <v>Simple amortizing debt:</v>
      </c>
      <c r="H1902" s="12"/>
      <c r="I1902" s="60"/>
      <c r="J1902" s="60"/>
      <c r="K1902" s="15"/>
      <c r="L1902" s="15"/>
      <c r="M1902" s="15"/>
      <c r="N1902" s="15"/>
      <c r="O1902" s="15"/>
      <c r="P1902" s="15"/>
      <c r="R1902" s="15"/>
      <c r="S1902" s="179">
        <f t="shared" ref="S1902:AX1902" si="3220">S1875</f>
        <v>0</v>
      </c>
      <c r="T1902" s="179">
        <f t="shared" si="3220"/>
        <v>0</v>
      </c>
      <c r="U1902" s="179">
        <f t="shared" si="3220"/>
        <v>0</v>
      </c>
      <c r="V1902" s="179">
        <f t="shared" si="3220"/>
        <v>0</v>
      </c>
      <c r="W1902" s="179">
        <f t="shared" si="3220"/>
        <v>0</v>
      </c>
      <c r="X1902" s="179">
        <f t="shared" si="3220"/>
        <v>0</v>
      </c>
      <c r="Y1902" s="179">
        <f t="shared" si="3220"/>
        <v>0</v>
      </c>
      <c r="Z1902" s="179">
        <f t="shared" si="3220"/>
        <v>0</v>
      </c>
      <c r="AA1902" s="179">
        <f t="shared" si="3220"/>
        <v>0</v>
      </c>
      <c r="AB1902" s="179">
        <f t="shared" si="3220"/>
        <v>0</v>
      </c>
      <c r="AC1902" s="179">
        <f t="shared" si="3220"/>
        <v>0</v>
      </c>
      <c r="AD1902" s="179">
        <f t="shared" si="3220"/>
        <v>0</v>
      </c>
      <c r="AE1902" s="179">
        <f t="shared" si="3220"/>
        <v>0</v>
      </c>
      <c r="AF1902" s="179">
        <f t="shared" si="3220"/>
        <v>0</v>
      </c>
      <c r="AG1902" s="179">
        <f t="shared" si="3220"/>
        <v>0</v>
      </c>
      <c r="AH1902" s="179">
        <f t="shared" si="3220"/>
        <v>0</v>
      </c>
      <c r="AI1902" s="179">
        <f t="shared" si="3220"/>
        <v>0</v>
      </c>
      <c r="AJ1902" s="179">
        <f t="shared" si="3220"/>
        <v>0</v>
      </c>
      <c r="AK1902" s="179">
        <f t="shared" si="3220"/>
        <v>0</v>
      </c>
      <c r="AL1902" s="179">
        <f t="shared" si="3220"/>
        <v>0</v>
      </c>
      <c r="AM1902" s="179">
        <f t="shared" si="3220"/>
        <v>0</v>
      </c>
      <c r="AN1902" s="179">
        <f t="shared" si="3220"/>
        <v>0</v>
      </c>
      <c r="AO1902" s="179">
        <f t="shared" si="3220"/>
        <v>0</v>
      </c>
      <c r="AP1902" s="179">
        <f t="shared" si="3220"/>
        <v>0</v>
      </c>
      <c r="AQ1902" s="179">
        <f t="shared" si="3220"/>
        <v>0</v>
      </c>
      <c r="AR1902" s="179">
        <f t="shared" si="3220"/>
        <v>0</v>
      </c>
      <c r="AS1902" s="179">
        <f t="shared" si="3220"/>
        <v>0</v>
      </c>
      <c r="AT1902" s="179">
        <f t="shared" si="3220"/>
        <v>0</v>
      </c>
      <c r="AU1902" s="179">
        <f t="shared" si="3220"/>
        <v>0</v>
      </c>
      <c r="AV1902" s="179">
        <f t="shared" si="3220"/>
        <v>0</v>
      </c>
      <c r="AW1902" s="179">
        <f t="shared" si="3220"/>
        <v>0</v>
      </c>
      <c r="AX1902" s="179">
        <f t="shared" si="3220"/>
        <v>0</v>
      </c>
      <c r="AY1902" s="179">
        <f t="shared" ref="AY1902:CD1902" si="3221">AY1875</f>
        <v>0</v>
      </c>
      <c r="AZ1902" s="179">
        <f t="shared" si="3221"/>
        <v>0</v>
      </c>
      <c r="BA1902" s="179">
        <f t="shared" si="3221"/>
        <v>0</v>
      </c>
      <c r="BB1902" s="179">
        <f t="shared" si="3221"/>
        <v>0</v>
      </c>
      <c r="BC1902" s="179">
        <f t="shared" si="3221"/>
        <v>0</v>
      </c>
      <c r="BD1902" s="179">
        <f t="shared" si="3221"/>
        <v>0</v>
      </c>
      <c r="BE1902" s="179">
        <f t="shared" si="3221"/>
        <v>0</v>
      </c>
      <c r="BF1902" s="179">
        <f t="shared" si="3221"/>
        <v>0</v>
      </c>
      <c r="BG1902" s="179">
        <f t="shared" si="3221"/>
        <v>0</v>
      </c>
      <c r="BH1902" s="179">
        <f t="shared" si="3221"/>
        <v>0</v>
      </c>
      <c r="BI1902" s="179">
        <f t="shared" si="3221"/>
        <v>0</v>
      </c>
      <c r="BJ1902" s="179">
        <f t="shared" si="3221"/>
        <v>0</v>
      </c>
      <c r="BK1902" s="179">
        <f t="shared" si="3221"/>
        <v>0</v>
      </c>
      <c r="BL1902" s="179">
        <f t="shared" si="3221"/>
        <v>0</v>
      </c>
      <c r="BM1902" s="179">
        <f t="shared" si="3221"/>
        <v>0</v>
      </c>
      <c r="BN1902" s="179">
        <f t="shared" si="3221"/>
        <v>0</v>
      </c>
      <c r="BO1902" s="179">
        <f t="shared" si="3221"/>
        <v>0</v>
      </c>
      <c r="BP1902" s="179">
        <f t="shared" si="3221"/>
        <v>0</v>
      </c>
      <c r="BQ1902" s="179">
        <f t="shared" si="3221"/>
        <v>0</v>
      </c>
      <c r="BR1902" s="179">
        <f t="shared" si="3221"/>
        <v>0</v>
      </c>
      <c r="BS1902" s="179">
        <f t="shared" si="3221"/>
        <v>0</v>
      </c>
      <c r="BT1902" s="179">
        <f t="shared" si="3221"/>
        <v>0</v>
      </c>
      <c r="BU1902" s="179">
        <f t="shared" si="3221"/>
        <v>0</v>
      </c>
      <c r="BV1902" s="179">
        <f t="shared" si="3221"/>
        <v>0</v>
      </c>
      <c r="BW1902" s="179">
        <f t="shared" si="3221"/>
        <v>0</v>
      </c>
      <c r="BX1902" s="179">
        <f t="shared" si="3221"/>
        <v>0</v>
      </c>
      <c r="BY1902" s="179">
        <f t="shared" si="3221"/>
        <v>0</v>
      </c>
      <c r="BZ1902" s="179">
        <f t="shared" si="3221"/>
        <v>0</v>
      </c>
      <c r="CA1902" s="179">
        <f t="shared" si="3221"/>
        <v>0</v>
      </c>
      <c r="CB1902" s="179">
        <f t="shared" si="3221"/>
        <v>0</v>
      </c>
      <c r="CC1902" s="179">
        <f t="shared" si="3221"/>
        <v>0</v>
      </c>
      <c r="CD1902" s="179">
        <f t="shared" si="3221"/>
        <v>0</v>
      </c>
      <c r="CE1902" s="179">
        <f t="shared" ref="CE1902:CL1902" si="3222">CE1875</f>
        <v>0</v>
      </c>
      <c r="CF1902" s="179">
        <f t="shared" si="3222"/>
        <v>0</v>
      </c>
      <c r="CG1902" s="179">
        <f t="shared" si="3222"/>
        <v>0</v>
      </c>
      <c r="CH1902" s="179">
        <f t="shared" si="3222"/>
        <v>0</v>
      </c>
      <c r="CI1902" s="179">
        <f t="shared" si="3222"/>
        <v>0</v>
      </c>
      <c r="CJ1902" s="179">
        <f t="shared" si="3222"/>
        <v>0</v>
      </c>
      <c r="CK1902" s="179">
        <f t="shared" si="3222"/>
        <v>0</v>
      </c>
      <c r="CL1902" s="179">
        <f t="shared" si="3222"/>
        <v>0</v>
      </c>
      <c r="CN1902" s="60"/>
      <c r="CO1902" s="179">
        <f t="shared" ref="CO1902:DL1902" si="3223">CO1875</f>
        <v>0</v>
      </c>
      <c r="CP1902" s="179">
        <f t="shared" si="3223"/>
        <v>0</v>
      </c>
      <c r="CQ1902" s="179">
        <f t="shared" si="3223"/>
        <v>0</v>
      </c>
      <c r="CR1902" s="179">
        <f t="shared" si="3223"/>
        <v>0</v>
      </c>
      <c r="CS1902" s="179">
        <f t="shared" si="3223"/>
        <v>0</v>
      </c>
      <c r="CT1902" s="179">
        <f t="shared" si="3223"/>
        <v>0</v>
      </c>
      <c r="CU1902" s="179">
        <f t="shared" si="3223"/>
        <v>0</v>
      </c>
      <c r="CV1902" s="179">
        <f t="shared" si="3223"/>
        <v>0</v>
      </c>
      <c r="CW1902" s="179">
        <f t="shared" si="3223"/>
        <v>0</v>
      </c>
      <c r="CX1902" s="179">
        <f t="shared" si="3223"/>
        <v>0</v>
      </c>
      <c r="CY1902" s="179">
        <f t="shared" si="3223"/>
        <v>0</v>
      </c>
      <c r="CZ1902" s="179">
        <f t="shared" si="3223"/>
        <v>0</v>
      </c>
      <c r="DA1902" s="179">
        <f t="shared" si="3223"/>
        <v>0</v>
      </c>
      <c r="DB1902" s="179">
        <f t="shared" si="3223"/>
        <v>0</v>
      </c>
      <c r="DC1902" s="179">
        <f t="shared" si="3223"/>
        <v>0</v>
      </c>
      <c r="DD1902" s="179">
        <f t="shared" si="3223"/>
        <v>0</v>
      </c>
      <c r="DE1902" s="179">
        <f t="shared" si="3223"/>
        <v>0</v>
      </c>
      <c r="DF1902" s="179">
        <f t="shared" si="3223"/>
        <v>0</v>
      </c>
      <c r="DG1902" s="179">
        <f t="shared" si="3223"/>
        <v>0</v>
      </c>
      <c r="DH1902" s="179">
        <f t="shared" si="3223"/>
        <v>0</v>
      </c>
      <c r="DI1902" s="179">
        <f t="shared" si="3223"/>
        <v>0</v>
      </c>
      <c r="DJ1902" s="179">
        <f t="shared" si="3223"/>
        <v>0</v>
      </c>
      <c r="DK1902" s="179">
        <f t="shared" si="3223"/>
        <v>0</v>
      </c>
      <c r="DL1902" s="179">
        <f t="shared" si="3223"/>
        <v>0</v>
      </c>
    </row>
    <row r="1903" spans="1:116" x14ac:dyDescent="0.4">
      <c r="B1903" t="s">
        <v>332</v>
      </c>
      <c r="D1903" t="s">
        <v>426</v>
      </c>
      <c r="E1903" s="8" t="str">
        <f t="shared" si="3181"/>
        <v>1903 DAMORT-F</v>
      </c>
      <c r="G1903" s="241" t="str">
        <f>IFERROR(SUBSTITUTE(TRIM(MID(G1879,SEARCH("-",G1879)+1,LEN(G1879))),":",""),"no unit")</f>
        <v>no unit</v>
      </c>
      <c r="H1903" s="12"/>
      <c r="I1903" s="60"/>
      <c r="J1903" s="60"/>
      <c r="K1903" s="15"/>
      <c r="L1903" s="15"/>
      <c r="M1903" s="15"/>
      <c r="N1903" s="15"/>
      <c r="O1903" s="15"/>
      <c r="P1903" s="15"/>
      <c r="R1903" s="15"/>
      <c r="S1903" s="179"/>
      <c r="T1903" s="179"/>
      <c r="U1903" s="179"/>
      <c r="V1903" s="179"/>
      <c r="W1903" s="179"/>
      <c r="X1903" s="179"/>
      <c r="Y1903" s="179"/>
      <c r="Z1903" s="179"/>
      <c r="AA1903" s="179"/>
      <c r="AB1903" s="179"/>
      <c r="AC1903" s="179"/>
      <c r="AD1903" s="179"/>
      <c r="AE1903" s="179"/>
      <c r="AF1903" s="179"/>
      <c r="AG1903" s="179"/>
      <c r="AH1903" s="179"/>
      <c r="AI1903" s="179"/>
      <c r="AJ1903" s="179"/>
      <c r="AK1903" s="179"/>
      <c r="AL1903" s="179"/>
      <c r="AM1903" s="179"/>
      <c r="AN1903" s="179"/>
      <c r="AO1903" s="179"/>
      <c r="AP1903" s="179"/>
      <c r="AQ1903" s="179"/>
      <c r="AR1903" s="179"/>
      <c r="AS1903" s="179"/>
      <c r="AT1903" s="179"/>
      <c r="AU1903" s="179"/>
      <c r="AV1903" s="179"/>
      <c r="AW1903" s="179"/>
      <c r="AX1903" s="179"/>
      <c r="AY1903" s="179"/>
      <c r="AZ1903" s="179"/>
      <c r="BA1903" s="179"/>
      <c r="BB1903" s="179"/>
      <c r="BC1903" s="179"/>
      <c r="BD1903" s="179"/>
      <c r="BE1903" s="179"/>
      <c r="BF1903" s="179"/>
      <c r="BG1903" s="179"/>
      <c r="BH1903" s="179"/>
      <c r="BI1903" s="179"/>
      <c r="BJ1903" s="179"/>
      <c r="BK1903" s="179"/>
      <c r="BL1903" s="179"/>
      <c r="BM1903" s="179"/>
      <c r="BN1903" s="179"/>
      <c r="BO1903" s="179"/>
      <c r="BP1903" s="179"/>
      <c r="BQ1903" s="179"/>
      <c r="BR1903" s="179"/>
      <c r="BS1903" s="179"/>
      <c r="BT1903" s="179"/>
      <c r="BU1903" s="179"/>
      <c r="BV1903" s="179"/>
      <c r="BW1903" s="179"/>
      <c r="BX1903" s="179"/>
      <c r="BY1903" s="179"/>
      <c r="BZ1903" s="179"/>
      <c r="CA1903" s="179"/>
      <c r="CB1903" s="179"/>
      <c r="CC1903" s="179"/>
      <c r="CD1903" s="179"/>
      <c r="CE1903" s="179"/>
      <c r="CF1903" s="179"/>
      <c r="CG1903" s="179"/>
      <c r="CH1903" s="179"/>
      <c r="CI1903" s="179"/>
      <c r="CJ1903" s="179"/>
      <c r="CK1903" s="179"/>
      <c r="CL1903" s="179"/>
      <c r="CN1903" s="60"/>
      <c r="CO1903" s="179"/>
      <c r="CP1903" s="179"/>
      <c r="CQ1903" s="179"/>
      <c r="CR1903" s="179"/>
      <c r="CS1903" s="179"/>
      <c r="CT1903" s="179"/>
      <c r="CU1903" s="179"/>
      <c r="CV1903" s="179"/>
      <c r="CW1903" s="179"/>
      <c r="CX1903" s="179"/>
      <c r="CY1903" s="179"/>
      <c r="CZ1903" s="179"/>
      <c r="DA1903" s="179"/>
      <c r="DB1903" s="179"/>
      <c r="DC1903" s="179"/>
      <c r="DD1903" s="179"/>
      <c r="DE1903" s="179"/>
      <c r="DF1903" s="179"/>
      <c r="DG1903" s="179"/>
      <c r="DH1903" s="179"/>
      <c r="DI1903" s="179"/>
      <c r="DJ1903" s="179"/>
      <c r="DK1903" s="179"/>
      <c r="DL1903" s="179"/>
    </row>
    <row r="1904" spans="1:116" x14ac:dyDescent="0.4">
      <c r="A1904" s="3"/>
      <c r="B1904" t="s">
        <v>332</v>
      </c>
      <c r="D1904" t="s">
        <v>426</v>
      </c>
      <c r="E1904" s="8" t="str">
        <f t="shared" si="3181"/>
        <v>1904 DAMORT-F</v>
      </c>
      <c r="G1904" s="191" t="str">
        <f>G1877</f>
        <v>Secondary revenue driver</v>
      </c>
      <c r="H1904" s="90"/>
      <c r="I1904" s="213"/>
      <c r="J1904" s="213"/>
      <c r="K1904" s="214"/>
      <c r="L1904" s="214"/>
      <c r="M1904" s="214"/>
      <c r="N1904" s="214"/>
      <c r="O1904" s="214"/>
      <c r="P1904" s="214"/>
      <c r="R1904" s="214"/>
      <c r="S1904" s="4" t="str">
        <f t="shared" ref="S1904:AX1904" si="3224">ADDRESS(ROW(S1890),COLUMN(S1890),2)</f>
        <v>S$1890</v>
      </c>
      <c r="T1904" s="4" t="str">
        <f t="shared" si="3224"/>
        <v>T$1890</v>
      </c>
      <c r="U1904" s="4" t="str">
        <f t="shared" si="3224"/>
        <v>U$1890</v>
      </c>
      <c r="V1904" s="4" t="str">
        <f t="shared" si="3224"/>
        <v>V$1890</v>
      </c>
      <c r="W1904" s="4" t="str">
        <f t="shared" si="3224"/>
        <v>W$1890</v>
      </c>
      <c r="X1904" s="4" t="str">
        <f t="shared" si="3224"/>
        <v>X$1890</v>
      </c>
      <c r="Y1904" s="4" t="str">
        <f t="shared" si="3224"/>
        <v>Y$1890</v>
      </c>
      <c r="Z1904" s="4" t="str">
        <f t="shared" si="3224"/>
        <v>Z$1890</v>
      </c>
      <c r="AA1904" s="4" t="str">
        <f t="shared" si="3224"/>
        <v>AA$1890</v>
      </c>
      <c r="AB1904" s="4" t="str">
        <f t="shared" si="3224"/>
        <v>AB$1890</v>
      </c>
      <c r="AC1904" s="4" t="str">
        <f t="shared" si="3224"/>
        <v>AC$1890</v>
      </c>
      <c r="AD1904" s="4" t="str">
        <f t="shared" si="3224"/>
        <v>AD$1890</v>
      </c>
      <c r="AE1904" s="4" t="str">
        <f t="shared" si="3224"/>
        <v>AE$1890</v>
      </c>
      <c r="AF1904" s="4" t="str">
        <f t="shared" si="3224"/>
        <v>AF$1890</v>
      </c>
      <c r="AG1904" s="4" t="str">
        <f t="shared" si="3224"/>
        <v>AG$1890</v>
      </c>
      <c r="AH1904" s="4" t="str">
        <f t="shared" si="3224"/>
        <v>AH$1890</v>
      </c>
      <c r="AI1904" s="4" t="str">
        <f t="shared" si="3224"/>
        <v>AI$1890</v>
      </c>
      <c r="AJ1904" s="4" t="str">
        <f t="shared" si="3224"/>
        <v>AJ$1890</v>
      </c>
      <c r="AK1904" s="4" t="str">
        <f t="shared" si="3224"/>
        <v>AK$1890</v>
      </c>
      <c r="AL1904" s="4" t="str">
        <f t="shared" si="3224"/>
        <v>AL$1890</v>
      </c>
      <c r="AM1904" s="4" t="str">
        <f t="shared" si="3224"/>
        <v>AM$1890</v>
      </c>
      <c r="AN1904" s="4" t="str">
        <f t="shared" si="3224"/>
        <v>AN$1890</v>
      </c>
      <c r="AO1904" s="4" t="str">
        <f t="shared" si="3224"/>
        <v>AO$1890</v>
      </c>
      <c r="AP1904" s="4" t="str">
        <f t="shared" si="3224"/>
        <v>AP$1890</v>
      </c>
      <c r="AQ1904" s="4" t="str">
        <f t="shared" si="3224"/>
        <v>AQ$1890</v>
      </c>
      <c r="AR1904" s="4" t="str">
        <f t="shared" si="3224"/>
        <v>AR$1890</v>
      </c>
      <c r="AS1904" s="4" t="str">
        <f t="shared" si="3224"/>
        <v>AS$1890</v>
      </c>
      <c r="AT1904" s="4" t="str">
        <f t="shared" si="3224"/>
        <v>AT$1890</v>
      </c>
      <c r="AU1904" s="4" t="str">
        <f t="shared" si="3224"/>
        <v>AU$1890</v>
      </c>
      <c r="AV1904" s="4" t="str">
        <f t="shared" si="3224"/>
        <v>AV$1890</v>
      </c>
      <c r="AW1904" s="4" t="str">
        <f t="shared" si="3224"/>
        <v>AW$1890</v>
      </c>
      <c r="AX1904" s="4" t="str">
        <f t="shared" si="3224"/>
        <v>AX$1890</v>
      </c>
      <c r="AY1904" s="4" t="str">
        <f t="shared" ref="AY1904:CD1904" si="3225">ADDRESS(ROW(AY1890),COLUMN(AY1890),2)</f>
        <v>AY$1890</v>
      </c>
      <c r="AZ1904" s="4" t="str">
        <f t="shared" si="3225"/>
        <v>AZ$1890</v>
      </c>
      <c r="BA1904" s="4" t="str">
        <f t="shared" si="3225"/>
        <v>BA$1890</v>
      </c>
      <c r="BB1904" s="4" t="str">
        <f t="shared" si="3225"/>
        <v>BB$1890</v>
      </c>
      <c r="BC1904" s="4" t="str">
        <f t="shared" si="3225"/>
        <v>BC$1890</v>
      </c>
      <c r="BD1904" s="4" t="str">
        <f t="shared" si="3225"/>
        <v>BD$1890</v>
      </c>
      <c r="BE1904" s="4" t="str">
        <f t="shared" si="3225"/>
        <v>BE$1890</v>
      </c>
      <c r="BF1904" s="4" t="str">
        <f t="shared" si="3225"/>
        <v>BF$1890</v>
      </c>
      <c r="BG1904" s="4" t="str">
        <f t="shared" si="3225"/>
        <v>BG$1890</v>
      </c>
      <c r="BH1904" s="4" t="str">
        <f t="shared" si="3225"/>
        <v>BH$1890</v>
      </c>
      <c r="BI1904" s="4" t="str">
        <f t="shared" si="3225"/>
        <v>BI$1890</v>
      </c>
      <c r="BJ1904" s="4" t="str">
        <f t="shared" si="3225"/>
        <v>BJ$1890</v>
      </c>
      <c r="BK1904" s="4" t="str">
        <f t="shared" si="3225"/>
        <v>BK$1890</v>
      </c>
      <c r="BL1904" s="4" t="str">
        <f t="shared" si="3225"/>
        <v>BL$1890</v>
      </c>
      <c r="BM1904" s="4" t="str">
        <f t="shared" si="3225"/>
        <v>BM$1890</v>
      </c>
      <c r="BN1904" s="4" t="str">
        <f t="shared" si="3225"/>
        <v>BN$1890</v>
      </c>
      <c r="BO1904" s="4" t="str">
        <f t="shared" si="3225"/>
        <v>BO$1890</v>
      </c>
      <c r="BP1904" s="4" t="str">
        <f t="shared" si="3225"/>
        <v>BP$1890</v>
      </c>
      <c r="BQ1904" s="4" t="str">
        <f t="shared" si="3225"/>
        <v>BQ$1890</v>
      </c>
      <c r="BR1904" s="4" t="str">
        <f t="shared" si="3225"/>
        <v>BR$1890</v>
      </c>
      <c r="BS1904" s="4" t="str">
        <f t="shared" si="3225"/>
        <v>BS$1890</v>
      </c>
      <c r="BT1904" s="4" t="str">
        <f t="shared" si="3225"/>
        <v>BT$1890</v>
      </c>
      <c r="BU1904" s="4" t="str">
        <f t="shared" si="3225"/>
        <v>BU$1890</v>
      </c>
      <c r="BV1904" s="4" t="str">
        <f t="shared" si="3225"/>
        <v>BV$1890</v>
      </c>
      <c r="BW1904" s="4" t="str">
        <f t="shared" si="3225"/>
        <v>BW$1890</v>
      </c>
      <c r="BX1904" s="4" t="str">
        <f t="shared" si="3225"/>
        <v>BX$1890</v>
      </c>
      <c r="BY1904" s="4" t="str">
        <f t="shared" si="3225"/>
        <v>BY$1890</v>
      </c>
      <c r="BZ1904" s="4" t="str">
        <f t="shared" si="3225"/>
        <v>BZ$1890</v>
      </c>
      <c r="CA1904" s="4" t="str">
        <f t="shared" si="3225"/>
        <v>CA$1890</v>
      </c>
      <c r="CB1904" s="4" t="str">
        <f t="shared" si="3225"/>
        <v>CB$1890</v>
      </c>
      <c r="CC1904" s="4" t="str">
        <f t="shared" si="3225"/>
        <v>CC$1890</v>
      </c>
      <c r="CD1904" s="4" t="str">
        <f t="shared" si="3225"/>
        <v>CD$1890</v>
      </c>
      <c r="CE1904" s="4" t="str">
        <f t="shared" ref="CE1904:CL1904" si="3226">ADDRESS(ROW(CE1890),COLUMN(CE1890),2)</f>
        <v>CE$1890</v>
      </c>
      <c r="CF1904" s="4" t="str">
        <f t="shared" si="3226"/>
        <v>CF$1890</v>
      </c>
      <c r="CG1904" s="4" t="str">
        <f t="shared" si="3226"/>
        <v>CG$1890</v>
      </c>
      <c r="CH1904" s="4" t="str">
        <f t="shared" si="3226"/>
        <v>CH$1890</v>
      </c>
      <c r="CI1904" s="4" t="str">
        <f t="shared" si="3226"/>
        <v>CI$1890</v>
      </c>
      <c r="CJ1904" s="4" t="str">
        <f t="shared" si="3226"/>
        <v>CJ$1890</v>
      </c>
      <c r="CK1904" s="4" t="str">
        <f t="shared" si="3226"/>
        <v>CK$1890</v>
      </c>
      <c r="CL1904" s="4" t="str">
        <f t="shared" si="3226"/>
        <v>CL$1890</v>
      </c>
      <c r="CN1904" s="213"/>
      <c r="CO1904" s="4" t="str">
        <f t="shared" ref="CO1904:DL1904" si="3227">ADDRESS(ROW(CO1890),COLUMN(CO1890),2)</f>
        <v>CO$1890</v>
      </c>
      <c r="CP1904" s="4" t="str">
        <f t="shared" si="3227"/>
        <v>CP$1890</v>
      </c>
      <c r="CQ1904" s="4" t="str">
        <f t="shared" si="3227"/>
        <v>CQ$1890</v>
      </c>
      <c r="CR1904" s="4" t="str">
        <f t="shared" si="3227"/>
        <v>CR$1890</v>
      </c>
      <c r="CS1904" s="4" t="str">
        <f t="shared" si="3227"/>
        <v>CS$1890</v>
      </c>
      <c r="CT1904" s="4" t="str">
        <f t="shared" si="3227"/>
        <v>CT$1890</v>
      </c>
      <c r="CU1904" s="4" t="str">
        <f t="shared" si="3227"/>
        <v>CU$1890</v>
      </c>
      <c r="CV1904" s="4" t="str">
        <f t="shared" si="3227"/>
        <v>CV$1890</v>
      </c>
      <c r="CW1904" s="4" t="str">
        <f t="shared" si="3227"/>
        <v>CW$1890</v>
      </c>
      <c r="CX1904" s="4" t="str">
        <f t="shared" si="3227"/>
        <v>CX$1890</v>
      </c>
      <c r="CY1904" s="4" t="str">
        <f t="shared" si="3227"/>
        <v>CY$1890</v>
      </c>
      <c r="CZ1904" s="4" t="str">
        <f t="shared" si="3227"/>
        <v>CZ$1890</v>
      </c>
      <c r="DA1904" s="4" t="str">
        <f t="shared" si="3227"/>
        <v>DA$1890</v>
      </c>
      <c r="DB1904" s="4" t="str">
        <f t="shared" si="3227"/>
        <v>DB$1890</v>
      </c>
      <c r="DC1904" s="4" t="str">
        <f t="shared" si="3227"/>
        <v>DC$1890</v>
      </c>
      <c r="DD1904" s="4" t="str">
        <f t="shared" si="3227"/>
        <v>DD$1890</v>
      </c>
      <c r="DE1904" s="4" t="str">
        <f t="shared" si="3227"/>
        <v>DE$1890</v>
      </c>
      <c r="DF1904" s="4" t="str">
        <f t="shared" si="3227"/>
        <v>DF$1890</v>
      </c>
      <c r="DG1904" s="4" t="str">
        <f t="shared" si="3227"/>
        <v>DG$1890</v>
      </c>
      <c r="DH1904" s="4" t="str">
        <f t="shared" si="3227"/>
        <v>DH$1890</v>
      </c>
      <c r="DI1904" s="4" t="str">
        <f t="shared" si="3227"/>
        <v>DI$1890</v>
      </c>
      <c r="DJ1904" s="4" t="str">
        <f t="shared" si="3227"/>
        <v>DJ$1890</v>
      </c>
      <c r="DK1904" s="4" t="str">
        <f t="shared" si="3227"/>
        <v>DK$1890</v>
      </c>
      <c r="DL1904" s="4" t="str">
        <f t="shared" si="3227"/>
        <v>DL$1890</v>
      </c>
    </row>
    <row r="1905" spans="1:116" x14ac:dyDescent="0.4">
      <c r="B1905" t="s">
        <v>332</v>
      </c>
      <c r="D1905" t="s">
        <v>426</v>
      </c>
      <c r="E1905" s="8" t="str">
        <f t="shared" si="3181"/>
        <v>1905 DAMORT-F</v>
      </c>
      <c r="G1905" s="136" t="str">
        <f>G1878</f>
        <v>Secondary volume driver</v>
      </c>
      <c r="H1905" s="12"/>
      <c r="I1905" s="60"/>
      <c r="J1905" s="60"/>
      <c r="K1905" s="15"/>
      <c r="L1905" s="15"/>
      <c r="M1905" s="15"/>
      <c r="N1905" s="15"/>
      <c r="O1905" s="15"/>
      <c r="P1905" s="15"/>
      <c r="R1905" s="15"/>
      <c r="S1905" s="179" t="str">
        <f t="shared" ref="S1905:AX1905" si="3228">S1878</f>
        <v>S$19</v>
      </c>
      <c r="T1905" s="179" t="str">
        <f t="shared" si="3228"/>
        <v>T$19</v>
      </c>
      <c r="U1905" s="179" t="str">
        <f t="shared" si="3228"/>
        <v>U$19</v>
      </c>
      <c r="V1905" s="179" t="str">
        <f t="shared" si="3228"/>
        <v>V$19</v>
      </c>
      <c r="W1905" s="179" t="str">
        <f t="shared" si="3228"/>
        <v>W$19</v>
      </c>
      <c r="X1905" s="179" t="str">
        <f t="shared" si="3228"/>
        <v>X$19</v>
      </c>
      <c r="Y1905" s="179" t="str">
        <f t="shared" si="3228"/>
        <v>Y$19</v>
      </c>
      <c r="Z1905" s="179" t="str">
        <f t="shared" si="3228"/>
        <v>Z$19</v>
      </c>
      <c r="AA1905" s="179" t="str">
        <f t="shared" si="3228"/>
        <v>AA$19</v>
      </c>
      <c r="AB1905" s="179" t="str">
        <f t="shared" si="3228"/>
        <v>AB$19</v>
      </c>
      <c r="AC1905" s="179" t="str">
        <f t="shared" si="3228"/>
        <v>AC$19</v>
      </c>
      <c r="AD1905" s="179" t="str">
        <f t="shared" si="3228"/>
        <v>AD$19</v>
      </c>
      <c r="AE1905" s="179" t="str">
        <f t="shared" si="3228"/>
        <v>AE$19</v>
      </c>
      <c r="AF1905" s="179" t="str">
        <f t="shared" si="3228"/>
        <v>AF$19</v>
      </c>
      <c r="AG1905" s="179" t="str">
        <f t="shared" si="3228"/>
        <v>AG$19</v>
      </c>
      <c r="AH1905" s="179" t="str">
        <f t="shared" si="3228"/>
        <v>AH$19</v>
      </c>
      <c r="AI1905" s="179" t="str">
        <f t="shared" si="3228"/>
        <v>AI$19</v>
      </c>
      <c r="AJ1905" s="179" t="str">
        <f t="shared" si="3228"/>
        <v>AJ$19</v>
      </c>
      <c r="AK1905" s="179" t="str">
        <f t="shared" si="3228"/>
        <v>AK$19</v>
      </c>
      <c r="AL1905" s="179" t="str">
        <f t="shared" si="3228"/>
        <v>AL$19</v>
      </c>
      <c r="AM1905" s="179" t="str">
        <f t="shared" si="3228"/>
        <v>AM$19</v>
      </c>
      <c r="AN1905" s="179" t="str">
        <f t="shared" si="3228"/>
        <v>AN$19</v>
      </c>
      <c r="AO1905" s="179" t="str">
        <f t="shared" si="3228"/>
        <v>AO$19</v>
      </c>
      <c r="AP1905" s="179" t="str">
        <f t="shared" si="3228"/>
        <v>AP$19</v>
      </c>
      <c r="AQ1905" s="179" t="str">
        <f t="shared" si="3228"/>
        <v>AQ$19</v>
      </c>
      <c r="AR1905" s="179" t="str">
        <f t="shared" si="3228"/>
        <v>AR$19</v>
      </c>
      <c r="AS1905" s="179" t="str">
        <f t="shared" si="3228"/>
        <v>AS$19</v>
      </c>
      <c r="AT1905" s="179" t="str">
        <f t="shared" si="3228"/>
        <v>AT$19</v>
      </c>
      <c r="AU1905" s="179" t="str">
        <f t="shared" si="3228"/>
        <v>AU$19</v>
      </c>
      <c r="AV1905" s="179" t="str">
        <f t="shared" si="3228"/>
        <v>AV$19</v>
      </c>
      <c r="AW1905" s="179" t="str">
        <f t="shared" si="3228"/>
        <v>AW$19</v>
      </c>
      <c r="AX1905" s="179" t="str">
        <f t="shared" si="3228"/>
        <v>AX$19</v>
      </c>
      <c r="AY1905" s="179" t="str">
        <f t="shared" ref="AY1905:CD1905" si="3229">AY1878</f>
        <v>AY$19</v>
      </c>
      <c r="AZ1905" s="179" t="str">
        <f t="shared" si="3229"/>
        <v>AZ$19</v>
      </c>
      <c r="BA1905" s="179" t="str">
        <f t="shared" si="3229"/>
        <v>BA$19</v>
      </c>
      <c r="BB1905" s="179" t="str">
        <f t="shared" si="3229"/>
        <v>BB$19</v>
      </c>
      <c r="BC1905" s="179" t="str">
        <f t="shared" si="3229"/>
        <v>BC$19</v>
      </c>
      <c r="BD1905" s="179" t="str">
        <f t="shared" si="3229"/>
        <v>BD$19</v>
      </c>
      <c r="BE1905" s="179" t="str">
        <f t="shared" si="3229"/>
        <v>BE$19</v>
      </c>
      <c r="BF1905" s="179" t="str">
        <f t="shared" si="3229"/>
        <v>BF$19</v>
      </c>
      <c r="BG1905" s="179" t="str">
        <f t="shared" si="3229"/>
        <v>BG$19</v>
      </c>
      <c r="BH1905" s="179" t="str">
        <f t="shared" si="3229"/>
        <v>BH$19</v>
      </c>
      <c r="BI1905" s="179" t="str">
        <f t="shared" si="3229"/>
        <v>BI$19</v>
      </c>
      <c r="BJ1905" s="179" t="str">
        <f t="shared" si="3229"/>
        <v>BJ$19</v>
      </c>
      <c r="BK1905" s="179" t="str">
        <f t="shared" si="3229"/>
        <v>BK$19</v>
      </c>
      <c r="BL1905" s="179" t="str">
        <f t="shared" si="3229"/>
        <v>BL$19</v>
      </c>
      <c r="BM1905" s="179" t="str">
        <f t="shared" si="3229"/>
        <v>BM$19</v>
      </c>
      <c r="BN1905" s="179" t="str">
        <f t="shared" si="3229"/>
        <v>BN$19</v>
      </c>
      <c r="BO1905" s="179" t="str">
        <f t="shared" si="3229"/>
        <v>BO$19</v>
      </c>
      <c r="BP1905" s="179" t="str">
        <f t="shared" si="3229"/>
        <v>BP$19</v>
      </c>
      <c r="BQ1905" s="179" t="str">
        <f t="shared" si="3229"/>
        <v>BQ$19</v>
      </c>
      <c r="BR1905" s="179" t="str">
        <f t="shared" si="3229"/>
        <v>BR$19</v>
      </c>
      <c r="BS1905" s="179" t="str">
        <f t="shared" si="3229"/>
        <v>BS$19</v>
      </c>
      <c r="BT1905" s="179" t="str">
        <f t="shared" si="3229"/>
        <v>BT$19</v>
      </c>
      <c r="BU1905" s="179" t="str">
        <f t="shared" si="3229"/>
        <v>BU$19</v>
      </c>
      <c r="BV1905" s="179" t="str">
        <f t="shared" si="3229"/>
        <v>BV$19</v>
      </c>
      <c r="BW1905" s="179" t="str">
        <f t="shared" si="3229"/>
        <v>BW$19</v>
      </c>
      <c r="BX1905" s="179" t="str">
        <f t="shared" si="3229"/>
        <v>BX$19</v>
      </c>
      <c r="BY1905" s="179" t="str">
        <f t="shared" si="3229"/>
        <v>BY$19</v>
      </c>
      <c r="BZ1905" s="179" t="str">
        <f t="shared" si="3229"/>
        <v>BZ$19</v>
      </c>
      <c r="CA1905" s="179" t="str">
        <f t="shared" si="3229"/>
        <v>CA$19</v>
      </c>
      <c r="CB1905" s="179" t="str">
        <f t="shared" si="3229"/>
        <v>CB$19</v>
      </c>
      <c r="CC1905" s="179" t="str">
        <f t="shared" si="3229"/>
        <v>CC$19</v>
      </c>
      <c r="CD1905" s="179" t="str">
        <f t="shared" si="3229"/>
        <v>CD$19</v>
      </c>
      <c r="CE1905" s="179" t="str">
        <f t="shared" ref="CE1905:CL1905" si="3230">CE1878</f>
        <v>CE$19</v>
      </c>
      <c r="CF1905" s="179" t="str">
        <f t="shared" si="3230"/>
        <v>CF$19</v>
      </c>
      <c r="CG1905" s="179" t="str">
        <f t="shared" si="3230"/>
        <v>CG$19</v>
      </c>
      <c r="CH1905" s="179" t="str">
        <f t="shared" si="3230"/>
        <v>CH$19</v>
      </c>
      <c r="CI1905" s="179" t="str">
        <f t="shared" si="3230"/>
        <v>CI$19</v>
      </c>
      <c r="CJ1905" s="179" t="str">
        <f t="shared" si="3230"/>
        <v>CJ$19</v>
      </c>
      <c r="CK1905" s="179" t="str">
        <f t="shared" si="3230"/>
        <v>CK$19</v>
      </c>
      <c r="CL1905" s="179" t="str">
        <f t="shared" si="3230"/>
        <v>CL$19</v>
      </c>
      <c r="CN1905" s="60"/>
      <c r="CO1905" s="179" t="str">
        <f t="shared" ref="CO1905:DL1905" si="3231">CO1878</f>
        <v>CO$19</v>
      </c>
      <c r="CP1905" s="179" t="str">
        <f t="shared" si="3231"/>
        <v>CP$19</v>
      </c>
      <c r="CQ1905" s="179" t="str">
        <f t="shared" si="3231"/>
        <v>CQ$19</v>
      </c>
      <c r="CR1905" s="179" t="str">
        <f t="shared" si="3231"/>
        <v>CR$19</v>
      </c>
      <c r="CS1905" s="179" t="str">
        <f t="shared" si="3231"/>
        <v>CS$19</v>
      </c>
      <c r="CT1905" s="179" t="str">
        <f t="shared" si="3231"/>
        <v>CT$19</v>
      </c>
      <c r="CU1905" s="179" t="str">
        <f t="shared" si="3231"/>
        <v>CU$19</v>
      </c>
      <c r="CV1905" s="179" t="str">
        <f t="shared" si="3231"/>
        <v>CV$19</v>
      </c>
      <c r="CW1905" s="179" t="str">
        <f t="shared" si="3231"/>
        <v>CW$19</v>
      </c>
      <c r="CX1905" s="179" t="str">
        <f t="shared" si="3231"/>
        <v>CX$19</v>
      </c>
      <c r="CY1905" s="179" t="str">
        <f t="shared" si="3231"/>
        <v>CY$19</v>
      </c>
      <c r="CZ1905" s="179" t="str">
        <f t="shared" si="3231"/>
        <v>CZ$19</v>
      </c>
      <c r="DA1905" s="179" t="str">
        <f t="shared" si="3231"/>
        <v>DA$19</v>
      </c>
      <c r="DB1905" s="179" t="str">
        <f t="shared" si="3231"/>
        <v>DB$19</v>
      </c>
      <c r="DC1905" s="179" t="str">
        <f t="shared" si="3231"/>
        <v>DC$19</v>
      </c>
      <c r="DD1905" s="179" t="str">
        <f t="shared" si="3231"/>
        <v>DD$19</v>
      </c>
      <c r="DE1905" s="179" t="str">
        <f t="shared" si="3231"/>
        <v>DE$19</v>
      </c>
      <c r="DF1905" s="179" t="str">
        <f t="shared" si="3231"/>
        <v>DF$19</v>
      </c>
      <c r="DG1905" s="179" t="str">
        <f t="shared" si="3231"/>
        <v>DG$19</v>
      </c>
      <c r="DH1905" s="179" t="str">
        <f t="shared" si="3231"/>
        <v>DH$19</v>
      </c>
      <c r="DI1905" s="179" t="str">
        <f t="shared" si="3231"/>
        <v>DI$19</v>
      </c>
      <c r="DJ1905" s="179" t="str">
        <f t="shared" si="3231"/>
        <v>DJ$19</v>
      </c>
      <c r="DK1905" s="179" t="str">
        <f t="shared" si="3231"/>
        <v>DK$19</v>
      </c>
      <c r="DL1905" s="179" t="str">
        <f t="shared" si="3231"/>
        <v>DL$19</v>
      </c>
    </row>
    <row r="1906" spans="1:116" x14ac:dyDescent="0.4">
      <c r="E1906" s="8"/>
      <c r="H1906" s="12"/>
      <c r="I1906" s="60"/>
      <c r="J1906" s="60"/>
      <c r="K1906" s="15"/>
      <c r="L1906" s="15"/>
      <c r="M1906" s="15"/>
      <c r="N1906" s="15"/>
      <c r="O1906" s="15"/>
      <c r="P1906" s="15"/>
      <c r="R1906" s="15"/>
      <c r="S1906" s="76"/>
      <c r="T1906" s="76"/>
      <c r="U1906" s="76"/>
      <c r="V1906" s="76"/>
      <c r="W1906" s="76"/>
      <c r="X1906" s="76"/>
      <c r="Y1906" s="76"/>
      <c r="Z1906" s="76"/>
      <c r="AA1906" s="76"/>
      <c r="AB1906" s="76"/>
      <c r="AC1906" s="76"/>
      <c r="AD1906" s="76"/>
      <c r="AE1906" s="76"/>
      <c r="AF1906" s="76"/>
      <c r="AG1906" s="76"/>
      <c r="AH1906" s="76"/>
      <c r="AI1906" s="76"/>
      <c r="AJ1906" s="76"/>
      <c r="AK1906" s="76"/>
      <c r="AL1906" s="76"/>
      <c r="AM1906" s="76"/>
      <c r="AN1906" s="76"/>
      <c r="AO1906" s="76"/>
      <c r="AP1906" s="76"/>
      <c r="AQ1906" s="76"/>
      <c r="AR1906" s="76"/>
      <c r="AS1906" s="76"/>
      <c r="AT1906" s="76"/>
      <c r="AU1906" s="76"/>
      <c r="AV1906" s="76"/>
      <c r="AW1906" s="76"/>
      <c r="AX1906" s="76"/>
      <c r="AY1906" s="76"/>
      <c r="AZ1906" s="76"/>
      <c r="BA1906" s="76"/>
      <c r="BB1906" s="76"/>
      <c r="BC1906" s="76"/>
      <c r="BD1906" s="76"/>
      <c r="BE1906" s="76"/>
      <c r="BF1906" s="76"/>
      <c r="BG1906" s="76"/>
      <c r="BH1906" s="76"/>
      <c r="BI1906" s="76"/>
      <c r="BJ1906" s="76"/>
      <c r="BK1906" s="76"/>
      <c r="BL1906" s="76"/>
      <c r="BM1906" s="76"/>
      <c r="BN1906" s="76"/>
      <c r="BO1906" s="76"/>
      <c r="BP1906" s="76"/>
      <c r="BQ1906" s="76"/>
      <c r="BR1906" s="76"/>
      <c r="BS1906" s="76"/>
      <c r="BT1906" s="76"/>
      <c r="BU1906" s="76"/>
      <c r="BV1906" s="76"/>
      <c r="BW1906" s="76"/>
      <c r="BX1906" s="76"/>
      <c r="BY1906" s="76"/>
      <c r="BZ1906" s="76"/>
      <c r="CA1906" s="76"/>
      <c r="CB1906" s="76"/>
      <c r="CC1906" s="76"/>
      <c r="CD1906" s="76"/>
      <c r="CE1906" s="76"/>
      <c r="CF1906" s="76"/>
      <c r="CG1906" s="76"/>
      <c r="CH1906" s="76"/>
      <c r="CI1906" s="76"/>
      <c r="CJ1906" s="76"/>
      <c r="CK1906" s="76"/>
      <c r="CL1906" s="76"/>
      <c r="CN1906" s="60"/>
      <c r="CO1906" s="76"/>
      <c r="CP1906" s="76"/>
      <c r="CQ1906" s="76"/>
      <c r="CR1906" s="76"/>
      <c r="CS1906" s="76"/>
      <c r="CT1906" s="76"/>
      <c r="CU1906" s="76"/>
      <c r="CV1906" s="76"/>
      <c r="CW1906" s="76"/>
      <c r="CX1906" s="76"/>
      <c r="CY1906" s="76"/>
      <c r="CZ1906" s="76"/>
      <c r="DA1906" s="76"/>
      <c r="DB1906" s="76"/>
      <c r="DC1906" s="76"/>
      <c r="DD1906" s="76"/>
      <c r="DE1906" s="76"/>
      <c r="DF1906" s="76"/>
      <c r="DG1906" s="76"/>
      <c r="DH1906" s="76"/>
      <c r="DI1906" s="76"/>
      <c r="DJ1906" s="76"/>
      <c r="DK1906" s="76"/>
      <c r="DL1906" s="76"/>
    </row>
    <row r="1907" spans="1:116" x14ac:dyDescent="0.4">
      <c r="A1907" s="174"/>
      <c r="E1907" s="8"/>
      <c r="G1907" s="175" t="s">
        <v>490</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492</v>
      </c>
      <c r="H1908" s="174"/>
      <c r="I1908" s="176"/>
      <c r="J1908" s="176"/>
      <c r="K1908" s="197"/>
      <c r="L1908" s="197"/>
      <c r="M1908" s="197"/>
      <c r="N1908" s="197"/>
      <c r="O1908" s="197"/>
      <c r="P1908" s="197"/>
      <c r="R1908" s="198"/>
      <c r="S1908" s="174"/>
      <c r="T1908" s="174"/>
      <c r="U1908" s="174"/>
      <c r="V1908" s="174"/>
      <c r="W1908" s="174"/>
      <c r="X1908" s="174"/>
      <c r="Y1908" s="174"/>
      <c r="Z1908" s="174"/>
      <c r="AA1908" s="174"/>
      <c r="AB1908" s="174"/>
      <c r="AC1908" s="174"/>
      <c r="AD1908" s="174"/>
      <c r="AE1908" s="174"/>
      <c r="AF1908" s="174"/>
      <c r="AG1908" s="174"/>
      <c r="AH1908" s="174"/>
      <c r="AI1908" s="174"/>
      <c r="AJ1908" s="174"/>
      <c r="AK1908" s="174"/>
      <c r="AL1908" s="174"/>
      <c r="AM1908" s="174"/>
      <c r="AN1908" s="174"/>
      <c r="AO1908" s="174"/>
      <c r="AP1908" s="174"/>
      <c r="AQ1908" s="174"/>
      <c r="AR1908" s="174"/>
      <c r="AS1908" s="174"/>
      <c r="AT1908" s="174"/>
      <c r="AU1908" s="174"/>
      <c r="AV1908" s="174"/>
      <c r="AW1908" s="174"/>
      <c r="AX1908" s="174"/>
      <c r="AY1908" s="174"/>
      <c r="AZ1908" s="174"/>
      <c r="BA1908" s="174"/>
      <c r="BB1908" s="174"/>
      <c r="BC1908" s="174"/>
      <c r="BD1908" s="174"/>
      <c r="BE1908" s="174"/>
      <c r="BF1908" s="174"/>
      <c r="BG1908" s="174"/>
      <c r="BH1908" s="174"/>
      <c r="BI1908" s="174"/>
      <c r="BJ1908" s="174"/>
      <c r="BK1908" s="174"/>
      <c r="BL1908" s="174"/>
      <c r="BM1908" s="174"/>
      <c r="BN1908" s="174"/>
      <c r="BO1908" s="174"/>
      <c r="BP1908" s="174"/>
      <c r="BQ1908" s="174"/>
      <c r="BR1908" s="174"/>
      <c r="BS1908" s="174"/>
      <c r="BT1908" s="174"/>
      <c r="BU1908" s="174"/>
      <c r="BV1908" s="174"/>
      <c r="BW1908" s="174"/>
      <c r="BX1908" s="174"/>
      <c r="BY1908" s="174"/>
      <c r="BZ1908" s="174"/>
      <c r="CA1908" s="174"/>
      <c r="CB1908" s="174"/>
      <c r="CC1908" s="174"/>
      <c r="CD1908" s="174"/>
      <c r="CE1908" s="174"/>
      <c r="CF1908" s="174"/>
      <c r="CG1908" s="174"/>
      <c r="CH1908" s="174"/>
      <c r="CI1908" s="174"/>
      <c r="CJ1908" s="174"/>
      <c r="CK1908" s="174"/>
      <c r="CL1908" s="174"/>
      <c r="CN1908" s="176"/>
      <c r="CO1908" s="174"/>
      <c r="CP1908" s="174"/>
      <c r="CQ1908" s="174"/>
      <c r="CR1908" s="174"/>
      <c r="CS1908" s="174"/>
      <c r="CT1908" s="174"/>
      <c r="CU1908" s="174"/>
      <c r="CV1908" s="174"/>
      <c r="CW1908" s="174"/>
      <c r="CX1908" s="174"/>
      <c r="CY1908" s="174"/>
      <c r="CZ1908" s="174"/>
      <c r="DA1908" s="174"/>
      <c r="DB1908" s="174"/>
      <c r="DC1908" s="174"/>
      <c r="DD1908" s="174"/>
      <c r="DE1908" s="174"/>
      <c r="DF1908" s="174"/>
      <c r="DG1908" s="174"/>
      <c r="DH1908" s="174"/>
      <c r="DI1908" s="174"/>
      <c r="DJ1908" s="174"/>
      <c r="DK1908" s="174"/>
      <c r="DL1908" s="174"/>
    </row>
    <row r="1909" spans="1:116" x14ac:dyDescent="0.4">
      <c r="A1909" s="174"/>
      <c r="E1909" s="8"/>
      <c r="G1909" s="175" t="s">
        <v>461</v>
      </c>
      <c r="H1909" s="174"/>
      <c r="I1909" s="176"/>
      <c r="J1909" s="176"/>
      <c r="K1909" s="197"/>
      <c r="L1909" s="197"/>
      <c r="M1909" s="197"/>
      <c r="N1909" s="197"/>
      <c r="O1909" s="197"/>
      <c r="P1909" s="197"/>
      <c r="R1909" s="198"/>
      <c r="S1909" s="199" t="str">
        <f t="shared" ref="S1909:AX1909" si="3232">S$20</f>
        <v>S$16</v>
      </c>
      <c r="T1909" s="199" t="str">
        <f t="shared" si="3232"/>
        <v>T$16</v>
      </c>
      <c r="U1909" s="199" t="str">
        <f t="shared" si="3232"/>
        <v>U$16</v>
      </c>
      <c r="V1909" s="199" t="str">
        <f t="shared" si="3232"/>
        <v>V$16</v>
      </c>
      <c r="W1909" s="199" t="str">
        <f t="shared" si="3232"/>
        <v>W$16</v>
      </c>
      <c r="X1909" s="199" t="str">
        <f t="shared" si="3232"/>
        <v>X$16</v>
      </c>
      <c r="Y1909" s="199" t="str">
        <f t="shared" si="3232"/>
        <v>Y$16</v>
      </c>
      <c r="Z1909" s="199" t="str">
        <f t="shared" si="3232"/>
        <v>Z$16</v>
      </c>
      <c r="AA1909" s="199" t="str">
        <f t="shared" si="3232"/>
        <v>AA$16</v>
      </c>
      <c r="AB1909" s="199" t="str">
        <f t="shared" si="3232"/>
        <v>AB$16</v>
      </c>
      <c r="AC1909" s="199" t="str">
        <f t="shared" si="3232"/>
        <v>AC$16</v>
      </c>
      <c r="AD1909" s="199" t="str">
        <f t="shared" si="3232"/>
        <v>AD$16</v>
      </c>
      <c r="AE1909" s="199" t="str">
        <f t="shared" si="3232"/>
        <v>AE$16</v>
      </c>
      <c r="AF1909" s="199" t="str">
        <f t="shared" si="3232"/>
        <v>AF$16</v>
      </c>
      <c r="AG1909" s="199" t="str">
        <f t="shared" si="3232"/>
        <v>AG$16</v>
      </c>
      <c r="AH1909" s="199" t="str">
        <f t="shared" si="3232"/>
        <v>AH$16</v>
      </c>
      <c r="AI1909" s="199" t="str">
        <f t="shared" si="3232"/>
        <v>AI$16</v>
      </c>
      <c r="AJ1909" s="199" t="str">
        <f t="shared" si="3232"/>
        <v>AJ$16</v>
      </c>
      <c r="AK1909" s="199" t="str">
        <f t="shared" si="3232"/>
        <v>AK$16</v>
      </c>
      <c r="AL1909" s="199" t="str">
        <f t="shared" si="3232"/>
        <v>AL$16</v>
      </c>
      <c r="AM1909" s="199" t="str">
        <f t="shared" si="3232"/>
        <v>AM$16</v>
      </c>
      <c r="AN1909" s="199" t="str">
        <f t="shared" si="3232"/>
        <v>AN$16</v>
      </c>
      <c r="AO1909" s="199" t="str">
        <f t="shared" si="3232"/>
        <v>AO$16</v>
      </c>
      <c r="AP1909" s="199" t="str">
        <f t="shared" si="3232"/>
        <v>AP$16</v>
      </c>
      <c r="AQ1909" s="199" t="str">
        <f t="shared" si="3232"/>
        <v>AQ$16</v>
      </c>
      <c r="AR1909" s="199" t="str">
        <f t="shared" si="3232"/>
        <v>AR$16</v>
      </c>
      <c r="AS1909" s="199" t="str">
        <f t="shared" si="3232"/>
        <v>AS$16</v>
      </c>
      <c r="AT1909" s="199" t="str">
        <f t="shared" si="3232"/>
        <v>AT$16</v>
      </c>
      <c r="AU1909" s="199" t="str">
        <f t="shared" si="3232"/>
        <v>AU$16</v>
      </c>
      <c r="AV1909" s="199" t="str">
        <f t="shared" si="3232"/>
        <v>AV$16</v>
      </c>
      <c r="AW1909" s="199" t="str">
        <f t="shared" si="3232"/>
        <v>AW$16</v>
      </c>
      <c r="AX1909" s="199" t="str">
        <f t="shared" si="3232"/>
        <v>AX$16</v>
      </c>
      <c r="AY1909" s="199" t="str">
        <f t="shared" ref="AY1909:CD1909" si="3233">AY$20</f>
        <v>AY$16</v>
      </c>
      <c r="AZ1909" s="199" t="str">
        <f t="shared" si="3233"/>
        <v>AZ$16</v>
      </c>
      <c r="BA1909" s="199" t="str">
        <f t="shared" si="3233"/>
        <v>BA$16</v>
      </c>
      <c r="BB1909" s="199" t="str">
        <f t="shared" si="3233"/>
        <v>BB$16</v>
      </c>
      <c r="BC1909" s="199" t="str">
        <f t="shared" si="3233"/>
        <v>BC$16</v>
      </c>
      <c r="BD1909" s="199" t="str">
        <f t="shared" si="3233"/>
        <v>BD$16</v>
      </c>
      <c r="BE1909" s="199" t="str">
        <f t="shared" si="3233"/>
        <v>BE$16</v>
      </c>
      <c r="BF1909" s="199" t="str">
        <f t="shared" si="3233"/>
        <v>BF$16</v>
      </c>
      <c r="BG1909" s="199" t="str">
        <f t="shared" si="3233"/>
        <v>BG$16</v>
      </c>
      <c r="BH1909" s="199" t="str">
        <f t="shared" si="3233"/>
        <v>BH$16</v>
      </c>
      <c r="BI1909" s="199" t="str">
        <f t="shared" si="3233"/>
        <v>BI$16</v>
      </c>
      <c r="BJ1909" s="199" t="str">
        <f t="shared" si="3233"/>
        <v>BJ$16</v>
      </c>
      <c r="BK1909" s="199" t="str">
        <f t="shared" si="3233"/>
        <v>BK$16</v>
      </c>
      <c r="BL1909" s="199" t="str">
        <f t="shared" si="3233"/>
        <v>BL$16</v>
      </c>
      <c r="BM1909" s="199" t="str">
        <f t="shared" si="3233"/>
        <v>BM$16</v>
      </c>
      <c r="BN1909" s="199" t="str">
        <f t="shared" si="3233"/>
        <v>BN$16</v>
      </c>
      <c r="BO1909" s="199" t="str">
        <f t="shared" si="3233"/>
        <v>BO$16</v>
      </c>
      <c r="BP1909" s="199" t="str">
        <f t="shared" si="3233"/>
        <v>BP$16</v>
      </c>
      <c r="BQ1909" s="199" t="str">
        <f t="shared" si="3233"/>
        <v>BQ$16</v>
      </c>
      <c r="BR1909" s="199" t="str">
        <f t="shared" si="3233"/>
        <v>BR$16</v>
      </c>
      <c r="BS1909" s="199" t="str">
        <f t="shared" si="3233"/>
        <v>BS$16</v>
      </c>
      <c r="BT1909" s="199" t="str">
        <f t="shared" si="3233"/>
        <v>BT$16</v>
      </c>
      <c r="BU1909" s="199" t="str">
        <f t="shared" si="3233"/>
        <v>BU$16</v>
      </c>
      <c r="BV1909" s="199" t="str">
        <f t="shared" si="3233"/>
        <v>BV$16</v>
      </c>
      <c r="BW1909" s="199" t="str">
        <f t="shared" si="3233"/>
        <v>BW$16</v>
      </c>
      <c r="BX1909" s="199" t="str">
        <f t="shared" si="3233"/>
        <v>BX$16</v>
      </c>
      <c r="BY1909" s="199" t="str">
        <f t="shared" si="3233"/>
        <v>BY$16</v>
      </c>
      <c r="BZ1909" s="199" t="str">
        <f t="shared" si="3233"/>
        <v>BZ$16</v>
      </c>
      <c r="CA1909" s="199" t="str">
        <f t="shared" si="3233"/>
        <v>CA$16</v>
      </c>
      <c r="CB1909" s="199" t="str">
        <f t="shared" si="3233"/>
        <v>CB$16</v>
      </c>
      <c r="CC1909" s="199" t="str">
        <f t="shared" si="3233"/>
        <v>CC$16</v>
      </c>
      <c r="CD1909" s="199" t="str">
        <f t="shared" si="3233"/>
        <v>CD$16</v>
      </c>
      <c r="CE1909" s="199" t="str">
        <f t="shared" ref="CE1909:CL1909" si="3234">CE$20</f>
        <v>CE$16</v>
      </c>
      <c r="CF1909" s="199" t="str">
        <f t="shared" si="3234"/>
        <v>CF$16</v>
      </c>
      <c r="CG1909" s="199" t="str">
        <f t="shared" si="3234"/>
        <v>CG$16</v>
      </c>
      <c r="CH1909" s="199" t="str">
        <f t="shared" si="3234"/>
        <v>CH$16</v>
      </c>
      <c r="CI1909" s="199" t="str">
        <f t="shared" si="3234"/>
        <v>CI$16</v>
      </c>
      <c r="CJ1909" s="199" t="str">
        <f t="shared" si="3234"/>
        <v>CJ$16</v>
      </c>
      <c r="CK1909" s="199" t="str">
        <f t="shared" si="3234"/>
        <v>CK$16</v>
      </c>
      <c r="CL1909" s="199" t="str">
        <f t="shared" si="3234"/>
        <v>CL$16</v>
      </c>
      <c r="CN1909" s="176"/>
      <c r="CO1909" s="199" t="str">
        <f t="shared" ref="CO1909:DL1909" si="3235">CO$20</f>
        <v>CO$16</v>
      </c>
      <c r="CP1909" s="199" t="str">
        <f t="shared" si="3235"/>
        <v>CP$16</v>
      </c>
      <c r="CQ1909" s="199" t="str">
        <f t="shared" si="3235"/>
        <v>CQ$16</v>
      </c>
      <c r="CR1909" s="199" t="str">
        <f t="shared" si="3235"/>
        <v>CR$16</v>
      </c>
      <c r="CS1909" s="199" t="str">
        <f t="shared" si="3235"/>
        <v>CS$16</v>
      </c>
      <c r="CT1909" s="199" t="str">
        <f t="shared" si="3235"/>
        <v>CT$16</v>
      </c>
      <c r="CU1909" s="199" t="str">
        <f t="shared" si="3235"/>
        <v>CU$16</v>
      </c>
      <c r="CV1909" s="199" t="str">
        <f t="shared" si="3235"/>
        <v>CV$16</v>
      </c>
      <c r="CW1909" s="199" t="str">
        <f t="shared" si="3235"/>
        <v>CW$16</v>
      </c>
      <c r="CX1909" s="199" t="str">
        <f t="shared" si="3235"/>
        <v>CX$16</v>
      </c>
      <c r="CY1909" s="199" t="str">
        <f t="shared" si="3235"/>
        <v>CY$16</v>
      </c>
      <c r="CZ1909" s="199" t="str">
        <f t="shared" si="3235"/>
        <v>CZ$16</v>
      </c>
      <c r="DA1909" s="199" t="str">
        <f t="shared" si="3235"/>
        <v>DA$16</v>
      </c>
      <c r="DB1909" s="199" t="str">
        <f t="shared" si="3235"/>
        <v>DB$16</v>
      </c>
      <c r="DC1909" s="199" t="str">
        <f t="shared" si="3235"/>
        <v>DC$16</v>
      </c>
      <c r="DD1909" s="199" t="str">
        <f t="shared" si="3235"/>
        <v>DD$16</v>
      </c>
      <c r="DE1909" s="199" t="str">
        <f t="shared" si="3235"/>
        <v>DE$16</v>
      </c>
      <c r="DF1909" s="199" t="str">
        <f t="shared" si="3235"/>
        <v>DF$16</v>
      </c>
      <c r="DG1909" s="199" t="str">
        <f t="shared" si="3235"/>
        <v>DG$16</v>
      </c>
      <c r="DH1909" s="199" t="str">
        <f t="shared" si="3235"/>
        <v>DH$16</v>
      </c>
      <c r="DI1909" s="199" t="str">
        <f t="shared" si="3235"/>
        <v>DI$16</v>
      </c>
      <c r="DJ1909" s="199" t="str">
        <f t="shared" si="3235"/>
        <v>DJ$16</v>
      </c>
      <c r="DK1909" s="199" t="str">
        <f t="shared" si="3235"/>
        <v>DK$16</v>
      </c>
      <c r="DL1909" s="199" t="str">
        <f t="shared" si="3235"/>
        <v>DL$16</v>
      </c>
    </row>
    <row r="1910" spans="1:116" x14ac:dyDescent="0.4">
      <c r="A1910" s="174"/>
      <c r="E1910" s="8"/>
      <c r="G1910" s="175" t="s">
        <v>462</v>
      </c>
      <c r="H1910" s="200"/>
      <c r="I1910" s="201"/>
      <c r="J1910" s="201"/>
      <c r="K1910" s="202"/>
      <c r="L1910" s="202"/>
      <c r="M1910" s="202"/>
      <c r="N1910" s="202"/>
      <c r="O1910" s="202"/>
      <c r="P1910" s="202"/>
      <c r="R1910" s="202"/>
      <c r="S1910" s="199" t="str">
        <f t="shared" ref="S1910:AX1910" si="3236">S$21</f>
        <v>S$17</v>
      </c>
      <c r="T1910" s="199" t="str">
        <f t="shared" si="3236"/>
        <v>T$17</v>
      </c>
      <c r="U1910" s="199" t="str">
        <f t="shared" si="3236"/>
        <v>U$17</v>
      </c>
      <c r="V1910" s="199" t="str">
        <f t="shared" si="3236"/>
        <v>V$17</v>
      </c>
      <c r="W1910" s="199" t="str">
        <f t="shared" si="3236"/>
        <v>W$17</v>
      </c>
      <c r="X1910" s="199" t="str">
        <f t="shared" si="3236"/>
        <v>X$17</v>
      </c>
      <c r="Y1910" s="199" t="str">
        <f t="shared" si="3236"/>
        <v>Y$17</v>
      </c>
      <c r="Z1910" s="199" t="str">
        <f t="shared" si="3236"/>
        <v>Z$17</v>
      </c>
      <c r="AA1910" s="199" t="str">
        <f t="shared" si="3236"/>
        <v>AA$17</v>
      </c>
      <c r="AB1910" s="199" t="str">
        <f t="shared" si="3236"/>
        <v>AB$17</v>
      </c>
      <c r="AC1910" s="199" t="str">
        <f t="shared" si="3236"/>
        <v>AC$17</v>
      </c>
      <c r="AD1910" s="199" t="str">
        <f t="shared" si="3236"/>
        <v>AD$17</v>
      </c>
      <c r="AE1910" s="199" t="str">
        <f t="shared" si="3236"/>
        <v>AE$17</v>
      </c>
      <c r="AF1910" s="199" t="str">
        <f t="shared" si="3236"/>
        <v>AF$17</v>
      </c>
      <c r="AG1910" s="199" t="str">
        <f t="shared" si="3236"/>
        <v>AG$17</v>
      </c>
      <c r="AH1910" s="199" t="str">
        <f t="shared" si="3236"/>
        <v>AH$17</v>
      </c>
      <c r="AI1910" s="199" t="str">
        <f t="shared" si="3236"/>
        <v>AI$17</v>
      </c>
      <c r="AJ1910" s="199" t="str">
        <f t="shared" si="3236"/>
        <v>AJ$17</v>
      </c>
      <c r="AK1910" s="199" t="str">
        <f t="shared" si="3236"/>
        <v>AK$17</v>
      </c>
      <c r="AL1910" s="199" t="str">
        <f t="shared" si="3236"/>
        <v>AL$17</v>
      </c>
      <c r="AM1910" s="199" t="str">
        <f t="shared" si="3236"/>
        <v>AM$17</v>
      </c>
      <c r="AN1910" s="199" t="str">
        <f t="shared" si="3236"/>
        <v>AN$17</v>
      </c>
      <c r="AO1910" s="199" t="str">
        <f t="shared" si="3236"/>
        <v>AO$17</v>
      </c>
      <c r="AP1910" s="199" t="str">
        <f t="shared" si="3236"/>
        <v>AP$17</v>
      </c>
      <c r="AQ1910" s="199" t="str">
        <f t="shared" si="3236"/>
        <v>AQ$17</v>
      </c>
      <c r="AR1910" s="199" t="str">
        <f t="shared" si="3236"/>
        <v>AR$17</v>
      </c>
      <c r="AS1910" s="199" t="str">
        <f t="shared" si="3236"/>
        <v>AS$17</v>
      </c>
      <c r="AT1910" s="199" t="str">
        <f t="shared" si="3236"/>
        <v>AT$17</v>
      </c>
      <c r="AU1910" s="199" t="str">
        <f t="shared" si="3236"/>
        <v>AU$17</v>
      </c>
      <c r="AV1910" s="199" t="str">
        <f t="shared" si="3236"/>
        <v>AV$17</v>
      </c>
      <c r="AW1910" s="199" t="str">
        <f t="shared" si="3236"/>
        <v>AW$17</v>
      </c>
      <c r="AX1910" s="199" t="str">
        <f t="shared" si="3236"/>
        <v>AX$17</v>
      </c>
      <c r="AY1910" s="199" t="str">
        <f t="shared" ref="AY1910:CD1910" si="3237">AY$21</f>
        <v>AY$17</v>
      </c>
      <c r="AZ1910" s="199" t="str">
        <f t="shared" si="3237"/>
        <v>AZ$17</v>
      </c>
      <c r="BA1910" s="199" t="str">
        <f t="shared" si="3237"/>
        <v>BA$17</v>
      </c>
      <c r="BB1910" s="199" t="str">
        <f t="shared" si="3237"/>
        <v>BB$17</v>
      </c>
      <c r="BC1910" s="199" t="str">
        <f t="shared" si="3237"/>
        <v>BC$17</v>
      </c>
      <c r="BD1910" s="199" t="str">
        <f t="shared" si="3237"/>
        <v>BD$17</v>
      </c>
      <c r="BE1910" s="199" t="str">
        <f t="shared" si="3237"/>
        <v>BE$17</v>
      </c>
      <c r="BF1910" s="199" t="str">
        <f t="shared" si="3237"/>
        <v>BF$17</v>
      </c>
      <c r="BG1910" s="199" t="str">
        <f t="shared" si="3237"/>
        <v>BG$17</v>
      </c>
      <c r="BH1910" s="199" t="str">
        <f t="shared" si="3237"/>
        <v>BH$17</v>
      </c>
      <c r="BI1910" s="199" t="str">
        <f t="shared" si="3237"/>
        <v>BI$17</v>
      </c>
      <c r="BJ1910" s="199" t="str">
        <f t="shared" si="3237"/>
        <v>BJ$17</v>
      </c>
      <c r="BK1910" s="199" t="str">
        <f t="shared" si="3237"/>
        <v>BK$17</v>
      </c>
      <c r="BL1910" s="199" t="str">
        <f t="shared" si="3237"/>
        <v>BL$17</v>
      </c>
      <c r="BM1910" s="199" t="str">
        <f t="shared" si="3237"/>
        <v>BM$17</v>
      </c>
      <c r="BN1910" s="199" t="str">
        <f t="shared" si="3237"/>
        <v>BN$17</v>
      </c>
      <c r="BO1910" s="199" t="str">
        <f t="shared" si="3237"/>
        <v>BO$17</v>
      </c>
      <c r="BP1910" s="199" t="str">
        <f t="shared" si="3237"/>
        <v>BP$17</v>
      </c>
      <c r="BQ1910" s="199" t="str">
        <f t="shared" si="3237"/>
        <v>BQ$17</v>
      </c>
      <c r="BR1910" s="199" t="str">
        <f t="shared" si="3237"/>
        <v>BR$17</v>
      </c>
      <c r="BS1910" s="199" t="str">
        <f t="shared" si="3237"/>
        <v>BS$17</v>
      </c>
      <c r="BT1910" s="199" t="str">
        <f t="shared" si="3237"/>
        <v>BT$17</v>
      </c>
      <c r="BU1910" s="199" t="str">
        <f t="shared" si="3237"/>
        <v>BU$17</v>
      </c>
      <c r="BV1910" s="199" t="str">
        <f t="shared" si="3237"/>
        <v>BV$17</v>
      </c>
      <c r="BW1910" s="199" t="str">
        <f t="shared" si="3237"/>
        <v>BW$17</v>
      </c>
      <c r="BX1910" s="199" t="str">
        <f t="shared" si="3237"/>
        <v>BX$17</v>
      </c>
      <c r="BY1910" s="199" t="str">
        <f t="shared" si="3237"/>
        <v>BY$17</v>
      </c>
      <c r="BZ1910" s="199" t="str">
        <f t="shared" si="3237"/>
        <v>BZ$17</v>
      </c>
      <c r="CA1910" s="199" t="str">
        <f t="shared" si="3237"/>
        <v>CA$17</v>
      </c>
      <c r="CB1910" s="199" t="str">
        <f t="shared" si="3237"/>
        <v>CB$17</v>
      </c>
      <c r="CC1910" s="199" t="str">
        <f t="shared" si="3237"/>
        <v>CC$17</v>
      </c>
      <c r="CD1910" s="199" t="str">
        <f t="shared" si="3237"/>
        <v>CD$17</v>
      </c>
      <c r="CE1910" s="199" t="str">
        <f t="shared" ref="CE1910:CL1910" si="3238">CE$21</f>
        <v>CE$17</v>
      </c>
      <c r="CF1910" s="199" t="str">
        <f t="shared" si="3238"/>
        <v>CF$17</v>
      </c>
      <c r="CG1910" s="199" t="str">
        <f t="shared" si="3238"/>
        <v>CG$17</v>
      </c>
      <c r="CH1910" s="199" t="str">
        <f t="shared" si="3238"/>
        <v>CH$17</v>
      </c>
      <c r="CI1910" s="199" t="str">
        <f t="shared" si="3238"/>
        <v>CI$17</v>
      </c>
      <c r="CJ1910" s="199" t="str">
        <f t="shared" si="3238"/>
        <v>CJ$17</v>
      </c>
      <c r="CK1910" s="199" t="str">
        <f t="shared" si="3238"/>
        <v>CK$17</v>
      </c>
      <c r="CL1910" s="199" t="str">
        <f t="shared" si="3238"/>
        <v>CL$17</v>
      </c>
      <c r="CN1910" s="201"/>
      <c r="CO1910" s="199" t="str">
        <f t="shared" ref="CO1910:DL1910" si="3239">CO$21</f>
        <v>CO$17</v>
      </c>
      <c r="CP1910" s="199" t="str">
        <f t="shared" si="3239"/>
        <v>CP$17</v>
      </c>
      <c r="CQ1910" s="199" t="str">
        <f t="shared" si="3239"/>
        <v>CQ$17</v>
      </c>
      <c r="CR1910" s="199" t="str">
        <f t="shared" si="3239"/>
        <v>CR$17</v>
      </c>
      <c r="CS1910" s="199" t="str">
        <f t="shared" si="3239"/>
        <v>CS$17</v>
      </c>
      <c r="CT1910" s="199" t="str">
        <f t="shared" si="3239"/>
        <v>CT$17</v>
      </c>
      <c r="CU1910" s="199" t="str">
        <f t="shared" si="3239"/>
        <v>CU$17</v>
      </c>
      <c r="CV1910" s="199" t="str">
        <f t="shared" si="3239"/>
        <v>CV$17</v>
      </c>
      <c r="CW1910" s="199" t="str">
        <f t="shared" si="3239"/>
        <v>CW$17</v>
      </c>
      <c r="CX1910" s="199" t="str">
        <f t="shared" si="3239"/>
        <v>CX$17</v>
      </c>
      <c r="CY1910" s="199" t="str">
        <f t="shared" si="3239"/>
        <v>CY$17</v>
      </c>
      <c r="CZ1910" s="199" t="str">
        <f t="shared" si="3239"/>
        <v>CZ$17</v>
      </c>
      <c r="DA1910" s="199" t="str">
        <f t="shared" si="3239"/>
        <v>DA$17</v>
      </c>
      <c r="DB1910" s="199" t="str">
        <f t="shared" si="3239"/>
        <v>DB$17</v>
      </c>
      <c r="DC1910" s="199" t="str">
        <f t="shared" si="3239"/>
        <v>DC$17</v>
      </c>
      <c r="DD1910" s="199" t="str">
        <f t="shared" si="3239"/>
        <v>DD$17</v>
      </c>
      <c r="DE1910" s="199" t="str">
        <f t="shared" si="3239"/>
        <v>DE$17</v>
      </c>
      <c r="DF1910" s="199" t="str">
        <f t="shared" si="3239"/>
        <v>DF$17</v>
      </c>
      <c r="DG1910" s="199" t="str">
        <f t="shared" si="3239"/>
        <v>DG$17</v>
      </c>
      <c r="DH1910" s="199" t="str">
        <f t="shared" si="3239"/>
        <v>DH$17</v>
      </c>
      <c r="DI1910" s="199" t="str">
        <f t="shared" si="3239"/>
        <v>DI$17</v>
      </c>
      <c r="DJ1910" s="199" t="str">
        <f t="shared" si="3239"/>
        <v>DJ$17</v>
      </c>
      <c r="DK1910" s="199" t="str">
        <f t="shared" si="3239"/>
        <v>DK$17</v>
      </c>
      <c r="DL1910" s="199" t="str">
        <f t="shared" si="3239"/>
        <v>DL$17</v>
      </c>
    </row>
    <row r="1911" spans="1:116" x14ac:dyDescent="0.4">
      <c r="A1911" s="174"/>
      <c r="E1911" s="8"/>
      <c r="G1911" s="175" t="s">
        <v>491</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505</v>
      </c>
      <c r="H1912" s="200"/>
      <c r="I1912" s="201"/>
      <c r="J1912" s="201"/>
      <c r="K1912" s="202"/>
      <c r="L1912" s="202"/>
      <c r="M1912" s="202"/>
      <c r="N1912" s="202"/>
      <c r="O1912" s="202"/>
      <c r="P1912" s="202"/>
      <c r="R1912" s="202"/>
      <c r="S1912" s="190"/>
      <c r="T1912" s="190"/>
      <c r="U1912" s="190"/>
      <c r="V1912" s="190"/>
      <c r="W1912" s="190"/>
      <c r="X1912" s="190"/>
      <c r="Y1912" s="190"/>
      <c r="Z1912" s="190"/>
      <c r="AA1912" s="190"/>
      <c r="AB1912" s="190"/>
      <c r="AC1912" s="190"/>
      <c r="AD1912" s="190"/>
      <c r="AE1912" s="190"/>
      <c r="AF1912" s="190"/>
      <c r="AG1912" s="190"/>
      <c r="AH1912" s="190"/>
      <c r="AI1912" s="190"/>
      <c r="AJ1912" s="190"/>
      <c r="AK1912" s="190"/>
      <c r="AL1912" s="190"/>
      <c r="AM1912" s="190"/>
      <c r="AN1912" s="190"/>
      <c r="AO1912" s="190"/>
      <c r="AP1912" s="190"/>
      <c r="AQ1912" s="190"/>
      <c r="AR1912" s="190"/>
      <c r="AS1912" s="190"/>
      <c r="AT1912" s="190"/>
      <c r="AU1912" s="190"/>
      <c r="AV1912" s="190"/>
      <c r="AW1912" s="190"/>
      <c r="AX1912" s="190"/>
      <c r="AY1912" s="190"/>
      <c r="AZ1912" s="190"/>
      <c r="BA1912" s="190"/>
      <c r="BB1912" s="190"/>
      <c r="BC1912" s="190"/>
      <c r="BD1912" s="190"/>
      <c r="BE1912" s="190"/>
      <c r="BF1912" s="190"/>
      <c r="BG1912" s="190"/>
      <c r="BH1912" s="190"/>
      <c r="BI1912" s="190"/>
      <c r="BJ1912" s="190"/>
      <c r="BK1912" s="190"/>
      <c r="BL1912" s="190"/>
      <c r="BM1912" s="190"/>
      <c r="BN1912" s="190"/>
      <c r="BO1912" s="190"/>
      <c r="BP1912" s="190"/>
      <c r="BQ1912" s="190"/>
      <c r="BR1912" s="190"/>
      <c r="BS1912" s="190"/>
      <c r="BT1912" s="190"/>
      <c r="BU1912" s="190"/>
      <c r="BV1912" s="190"/>
      <c r="BW1912" s="190"/>
      <c r="BX1912" s="190"/>
      <c r="BY1912" s="190"/>
      <c r="BZ1912" s="190"/>
      <c r="CA1912" s="190"/>
      <c r="CB1912" s="190"/>
      <c r="CC1912" s="190"/>
      <c r="CD1912" s="190"/>
      <c r="CE1912" s="190"/>
      <c r="CF1912" s="190"/>
      <c r="CG1912" s="190"/>
      <c r="CH1912" s="190"/>
      <c r="CI1912" s="190"/>
      <c r="CJ1912" s="190"/>
      <c r="CK1912" s="190"/>
      <c r="CL1912" s="190"/>
      <c r="CN1912" s="201"/>
      <c r="CO1912" s="190"/>
      <c r="CP1912" s="190"/>
      <c r="CQ1912" s="190"/>
      <c r="CR1912" s="190"/>
      <c r="CS1912" s="190"/>
      <c r="CT1912" s="190"/>
      <c r="CU1912" s="190"/>
      <c r="CV1912" s="190"/>
      <c r="CW1912" s="190"/>
      <c r="CX1912" s="190"/>
      <c r="CY1912" s="190"/>
      <c r="CZ1912" s="190"/>
      <c r="DA1912" s="190"/>
      <c r="DB1912" s="190"/>
      <c r="DC1912" s="190"/>
      <c r="DD1912" s="190"/>
      <c r="DE1912" s="190"/>
      <c r="DF1912" s="190"/>
      <c r="DG1912" s="190"/>
      <c r="DH1912" s="190"/>
      <c r="DI1912" s="190"/>
      <c r="DJ1912" s="190"/>
      <c r="DK1912" s="190"/>
      <c r="DL1912" s="190"/>
    </row>
    <row r="1913" spans="1:116" x14ac:dyDescent="0.4">
      <c r="A1913" s="174"/>
      <c r="E1913" s="8"/>
      <c r="G1913" s="175" t="s">
        <v>463</v>
      </c>
      <c r="H1913" s="200"/>
      <c r="I1913" s="201"/>
      <c r="J1913" s="201"/>
      <c r="K1913" s="202"/>
      <c r="L1913" s="202"/>
      <c r="M1913" s="202"/>
      <c r="N1913" s="202"/>
      <c r="O1913" s="202"/>
      <c r="P1913" s="202"/>
      <c r="R1913" s="202"/>
      <c r="S1913" s="190" t="str">
        <f t="shared" ref="S1913:AX1913" si="3240">S$22</f>
        <v>S$18</v>
      </c>
      <c r="T1913" s="190" t="str">
        <f t="shared" si="3240"/>
        <v>T$18</v>
      </c>
      <c r="U1913" s="190" t="str">
        <f t="shared" si="3240"/>
        <v>U$18</v>
      </c>
      <c r="V1913" s="190" t="str">
        <f t="shared" si="3240"/>
        <v>V$18</v>
      </c>
      <c r="W1913" s="190" t="str">
        <f t="shared" si="3240"/>
        <v>W$18</v>
      </c>
      <c r="X1913" s="190" t="str">
        <f t="shared" si="3240"/>
        <v>X$18</v>
      </c>
      <c r="Y1913" s="190" t="str">
        <f t="shared" si="3240"/>
        <v>Y$18</v>
      </c>
      <c r="Z1913" s="190" t="str">
        <f t="shared" si="3240"/>
        <v>Z$18</v>
      </c>
      <c r="AA1913" s="190" t="str">
        <f t="shared" si="3240"/>
        <v>AA$18</v>
      </c>
      <c r="AB1913" s="190" t="str">
        <f t="shared" si="3240"/>
        <v>AB$18</v>
      </c>
      <c r="AC1913" s="190" t="str">
        <f t="shared" si="3240"/>
        <v>AC$18</v>
      </c>
      <c r="AD1913" s="190" t="str">
        <f t="shared" si="3240"/>
        <v>AD$18</v>
      </c>
      <c r="AE1913" s="190" t="str">
        <f t="shared" si="3240"/>
        <v>AE$18</v>
      </c>
      <c r="AF1913" s="190" t="str">
        <f t="shared" si="3240"/>
        <v>AF$18</v>
      </c>
      <c r="AG1913" s="190" t="str">
        <f t="shared" si="3240"/>
        <v>AG$18</v>
      </c>
      <c r="AH1913" s="190" t="str">
        <f t="shared" si="3240"/>
        <v>AH$18</v>
      </c>
      <c r="AI1913" s="190" t="str">
        <f t="shared" si="3240"/>
        <v>AI$18</v>
      </c>
      <c r="AJ1913" s="190" t="str">
        <f t="shared" si="3240"/>
        <v>AJ$18</v>
      </c>
      <c r="AK1913" s="190" t="str">
        <f t="shared" si="3240"/>
        <v>AK$18</v>
      </c>
      <c r="AL1913" s="190" t="str">
        <f t="shared" si="3240"/>
        <v>AL$18</v>
      </c>
      <c r="AM1913" s="190" t="str">
        <f t="shared" si="3240"/>
        <v>AM$18</v>
      </c>
      <c r="AN1913" s="190" t="str">
        <f t="shared" si="3240"/>
        <v>AN$18</v>
      </c>
      <c r="AO1913" s="190" t="str">
        <f t="shared" si="3240"/>
        <v>AO$18</v>
      </c>
      <c r="AP1913" s="190" t="str">
        <f t="shared" si="3240"/>
        <v>AP$18</v>
      </c>
      <c r="AQ1913" s="190" t="str">
        <f t="shared" si="3240"/>
        <v>AQ$18</v>
      </c>
      <c r="AR1913" s="190" t="str">
        <f t="shared" si="3240"/>
        <v>AR$18</v>
      </c>
      <c r="AS1913" s="190" t="str">
        <f t="shared" si="3240"/>
        <v>AS$18</v>
      </c>
      <c r="AT1913" s="190" t="str">
        <f t="shared" si="3240"/>
        <v>AT$18</v>
      </c>
      <c r="AU1913" s="190" t="str">
        <f t="shared" si="3240"/>
        <v>AU$18</v>
      </c>
      <c r="AV1913" s="190" t="str">
        <f t="shared" si="3240"/>
        <v>AV$18</v>
      </c>
      <c r="AW1913" s="190" t="str">
        <f t="shared" si="3240"/>
        <v>AW$18</v>
      </c>
      <c r="AX1913" s="190" t="str">
        <f t="shared" si="3240"/>
        <v>AX$18</v>
      </c>
      <c r="AY1913" s="190" t="str">
        <f t="shared" ref="AY1913:CD1913" si="3241">AY$22</f>
        <v>AY$18</v>
      </c>
      <c r="AZ1913" s="190" t="str">
        <f t="shared" si="3241"/>
        <v>AZ$18</v>
      </c>
      <c r="BA1913" s="190" t="str">
        <f t="shared" si="3241"/>
        <v>BA$18</v>
      </c>
      <c r="BB1913" s="190" t="str">
        <f t="shared" si="3241"/>
        <v>BB$18</v>
      </c>
      <c r="BC1913" s="190" t="str">
        <f t="shared" si="3241"/>
        <v>BC$18</v>
      </c>
      <c r="BD1913" s="190" t="str">
        <f t="shared" si="3241"/>
        <v>BD$18</v>
      </c>
      <c r="BE1913" s="190" t="str">
        <f t="shared" si="3241"/>
        <v>BE$18</v>
      </c>
      <c r="BF1913" s="190" t="str">
        <f t="shared" si="3241"/>
        <v>BF$18</v>
      </c>
      <c r="BG1913" s="190" t="str">
        <f t="shared" si="3241"/>
        <v>BG$18</v>
      </c>
      <c r="BH1913" s="190" t="str">
        <f t="shared" si="3241"/>
        <v>BH$18</v>
      </c>
      <c r="BI1913" s="190" t="str">
        <f t="shared" si="3241"/>
        <v>BI$18</v>
      </c>
      <c r="BJ1913" s="190" t="str">
        <f t="shared" si="3241"/>
        <v>BJ$18</v>
      </c>
      <c r="BK1913" s="190" t="str">
        <f t="shared" si="3241"/>
        <v>BK$18</v>
      </c>
      <c r="BL1913" s="190" t="str">
        <f t="shared" si="3241"/>
        <v>BL$18</v>
      </c>
      <c r="BM1913" s="190" t="str">
        <f t="shared" si="3241"/>
        <v>BM$18</v>
      </c>
      <c r="BN1913" s="190" t="str">
        <f t="shared" si="3241"/>
        <v>BN$18</v>
      </c>
      <c r="BO1913" s="190" t="str">
        <f t="shared" si="3241"/>
        <v>BO$18</v>
      </c>
      <c r="BP1913" s="190" t="str">
        <f t="shared" si="3241"/>
        <v>BP$18</v>
      </c>
      <c r="BQ1913" s="190" t="str">
        <f t="shared" si="3241"/>
        <v>BQ$18</v>
      </c>
      <c r="BR1913" s="190" t="str">
        <f t="shared" si="3241"/>
        <v>BR$18</v>
      </c>
      <c r="BS1913" s="190" t="str">
        <f t="shared" si="3241"/>
        <v>BS$18</v>
      </c>
      <c r="BT1913" s="190" t="str">
        <f t="shared" si="3241"/>
        <v>BT$18</v>
      </c>
      <c r="BU1913" s="190" t="str">
        <f t="shared" si="3241"/>
        <v>BU$18</v>
      </c>
      <c r="BV1913" s="190" t="str">
        <f t="shared" si="3241"/>
        <v>BV$18</v>
      </c>
      <c r="BW1913" s="190" t="str">
        <f t="shared" si="3241"/>
        <v>BW$18</v>
      </c>
      <c r="BX1913" s="190" t="str">
        <f t="shared" si="3241"/>
        <v>BX$18</v>
      </c>
      <c r="BY1913" s="190" t="str">
        <f t="shared" si="3241"/>
        <v>BY$18</v>
      </c>
      <c r="BZ1913" s="190" t="str">
        <f t="shared" si="3241"/>
        <v>BZ$18</v>
      </c>
      <c r="CA1913" s="190" t="str">
        <f t="shared" si="3241"/>
        <v>CA$18</v>
      </c>
      <c r="CB1913" s="190" t="str">
        <f t="shared" si="3241"/>
        <v>CB$18</v>
      </c>
      <c r="CC1913" s="190" t="str">
        <f t="shared" si="3241"/>
        <v>CC$18</v>
      </c>
      <c r="CD1913" s="190" t="str">
        <f t="shared" si="3241"/>
        <v>CD$18</v>
      </c>
      <c r="CE1913" s="190" t="str">
        <f t="shared" ref="CE1913:CL1913" si="3242">CE$22</f>
        <v>CE$18</v>
      </c>
      <c r="CF1913" s="190" t="str">
        <f t="shared" si="3242"/>
        <v>CF$18</v>
      </c>
      <c r="CG1913" s="190" t="str">
        <f t="shared" si="3242"/>
        <v>CG$18</v>
      </c>
      <c r="CH1913" s="190" t="str">
        <f t="shared" si="3242"/>
        <v>CH$18</v>
      </c>
      <c r="CI1913" s="190" t="str">
        <f t="shared" si="3242"/>
        <v>CI$18</v>
      </c>
      <c r="CJ1913" s="190" t="str">
        <f t="shared" si="3242"/>
        <v>CJ$18</v>
      </c>
      <c r="CK1913" s="190" t="str">
        <f t="shared" si="3242"/>
        <v>CK$18</v>
      </c>
      <c r="CL1913" s="190" t="str">
        <f t="shared" si="3242"/>
        <v>CL$18</v>
      </c>
      <c r="CN1913" s="201"/>
      <c r="CO1913" s="190" t="str">
        <f t="shared" ref="CO1913:DL1913" si="3243">CO$22</f>
        <v>CO$18</v>
      </c>
      <c r="CP1913" s="190" t="str">
        <f t="shared" si="3243"/>
        <v>CP$18</v>
      </c>
      <c r="CQ1913" s="190" t="str">
        <f t="shared" si="3243"/>
        <v>CQ$18</v>
      </c>
      <c r="CR1913" s="190" t="str">
        <f t="shared" si="3243"/>
        <v>CR$18</v>
      </c>
      <c r="CS1913" s="190" t="str">
        <f t="shared" si="3243"/>
        <v>CS$18</v>
      </c>
      <c r="CT1913" s="190" t="str">
        <f t="shared" si="3243"/>
        <v>CT$18</v>
      </c>
      <c r="CU1913" s="190" t="str">
        <f t="shared" si="3243"/>
        <v>CU$18</v>
      </c>
      <c r="CV1913" s="190" t="str">
        <f t="shared" si="3243"/>
        <v>CV$18</v>
      </c>
      <c r="CW1913" s="190" t="str">
        <f t="shared" si="3243"/>
        <v>CW$18</v>
      </c>
      <c r="CX1913" s="190" t="str">
        <f t="shared" si="3243"/>
        <v>CX$18</v>
      </c>
      <c r="CY1913" s="190" t="str">
        <f t="shared" si="3243"/>
        <v>CY$18</v>
      </c>
      <c r="CZ1913" s="190" t="str">
        <f t="shared" si="3243"/>
        <v>CZ$18</v>
      </c>
      <c r="DA1913" s="190" t="str">
        <f t="shared" si="3243"/>
        <v>DA$18</v>
      </c>
      <c r="DB1913" s="190" t="str">
        <f t="shared" si="3243"/>
        <v>DB$18</v>
      </c>
      <c r="DC1913" s="190" t="str">
        <f t="shared" si="3243"/>
        <v>DC$18</v>
      </c>
      <c r="DD1913" s="190" t="str">
        <f t="shared" si="3243"/>
        <v>DD$18</v>
      </c>
      <c r="DE1913" s="190" t="str">
        <f t="shared" si="3243"/>
        <v>DE$18</v>
      </c>
      <c r="DF1913" s="190" t="str">
        <f t="shared" si="3243"/>
        <v>DF$18</v>
      </c>
      <c r="DG1913" s="190" t="str">
        <f t="shared" si="3243"/>
        <v>DG$18</v>
      </c>
      <c r="DH1913" s="190" t="str">
        <f t="shared" si="3243"/>
        <v>DH$18</v>
      </c>
      <c r="DI1913" s="190" t="str">
        <f t="shared" si="3243"/>
        <v>DI$18</v>
      </c>
      <c r="DJ1913" s="190" t="str">
        <f t="shared" si="3243"/>
        <v>DJ$18</v>
      </c>
      <c r="DK1913" s="190" t="str">
        <f t="shared" si="3243"/>
        <v>DK$18</v>
      </c>
      <c r="DL1913" s="190" t="str">
        <f t="shared" si="3243"/>
        <v>DL$18</v>
      </c>
    </row>
    <row r="1914" spans="1:116" x14ac:dyDescent="0.4">
      <c r="A1914" s="174"/>
      <c r="E1914" s="8"/>
      <c r="G1914" s="175" t="s">
        <v>464</v>
      </c>
      <c r="H1914" s="200"/>
      <c r="I1914" s="201"/>
      <c r="J1914" s="201"/>
      <c r="K1914" s="202"/>
      <c r="L1914" s="202"/>
      <c r="M1914" s="202"/>
      <c r="N1914" s="202"/>
      <c r="O1914" s="202"/>
      <c r="P1914" s="202"/>
      <c r="R1914" s="202"/>
      <c r="S1914" s="190" t="str">
        <f t="shared" ref="S1914:AX1914" si="3244">S$23</f>
        <v>S$19</v>
      </c>
      <c r="T1914" s="190" t="str">
        <f t="shared" si="3244"/>
        <v>T$19</v>
      </c>
      <c r="U1914" s="190" t="str">
        <f t="shared" si="3244"/>
        <v>U$19</v>
      </c>
      <c r="V1914" s="190" t="str">
        <f t="shared" si="3244"/>
        <v>V$19</v>
      </c>
      <c r="W1914" s="190" t="str">
        <f t="shared" si="3244"/>
        <v>W$19</v>
      </c>
      <c r="X1914" s="190" t="str">
        <f t="shared" si="3244"/>
        <v>X$19</v>
      </c>
      <c r="Y1914" s="190" t="str">
        <f t="shared" si="3244"/>
        <v>Y$19</v>
      </c>
      <c r="Z1914" s="190" t="str">
        <f t="shared" si="3244"/>
        <v>Z$19</v>
      </c>
      <c r="AA1914" s="190" t="str">
        <f t="shared" si="3244"/>
        <v>AA$19</v>
      </c>
      <c r="AB1914" s="190" t="str">
        <f t="shared" si="3244"/>
        <v>AB$19</v>
      </c>
      <c r="AC1914" s="190" t="str">
        <f t="shared" si="3244"/>
        <v>AC$19</v>
      </c>
      <c r="AD1914" s="190" t="str">
        <f t="shared" si="3244"/>
        <v>AD$19</v>
      </c>
      <c r="AE1914" s="190" t="str">
        <f t="shared" si="3244"/>
        <v>AE$19</v>
      </c>
      <c r="AF1914" s="190" t="str">
        <f t="shared" si="3244"/>
        <v>AF$19</v>
      </c>
      <c r="AG1914" s="190" t="str">
        <f t="shared" si="3244"/>
        <v>AG$19</v>
      </c>
      <c r="AH1914" s="190" t="str">
        <f t="shared" si="3244"/>
        <v>AH$19</v>
      </c>
      <c r="AI1914" s="190" t="str">
        <f t="shared" si="3244"/>
        <v>AI$19</v>
      </c>
      <c r="AJ1914" s="190" t="str">
        <f t="shared" si="3244"/>
        <v>AJ$19</v>
      </c>
      <c r="AK1914" s="190" t="str">
        <f t="shared" si="3244"/>
        <v>AK$19</v>
      </c>
      <c r="AL1914" s="190" t="str">
        <f t="shared" si="3244"/>
        <v>AL$19</v>
      </c>
      <c r="AM1914" s="190" t="str">
        <f t="shared" si="3244"/>
        <v>AM$19</v>
      </c>
      <c r="AN1914" s="190" t="str">
        <f t="shared" si="3244"/>
        <v>AN$19</v>
      </c>
      <c r="AO1914" s="190" t="str">
        <f t="shared" si="3244"/>
        <v>AO$19</v>
      </c>
      <c r="AP1914" s="190" t="str">
        <f t="shared" si="3244"/>
        <v>AP$19</v>
      </c>
      <c r="AQ1914" s="190" t="str">
        <f t="shared" si="3244"/>
        <v>AQ$19</v>
      </c>
      <c r="AR1914" s="190" t="str">
        <f t="shared" si="3244"/>
        <v>AR$19</v>
      </c>
      <c r="AS1914" s="190" t="str">
        <f t="shared" si="3244"/>
        <v>AS$19</v>
      </c>
      <c r="AT1914" s="190" t="str">
        <f t="shared" si="3244"/>
        <v>AT$19</v>
      </c>
      <c r="AU1914" s="190" t="str">
        <f t="shared" si="3244"/>
        <v>AU$19</v>
      </c>
      <c r="AV1914" s="190" t="str">
        <f t="shared" si="3244"/>
        <v>AV$19</v>
      </c>
      <c r="AW1914" s="190" t="str">
        <f t="shared" si="3244"/>
        <v>AW$19</v>
      </c>
      <c r="AX1914" s="190" t="str">
        <f t="shared" si="3244"/>
        <v>AX$19</v>
      </c>
      <c r="AY1914" s="190" t="str">
        <f t="shared" ref="AY1914:CD1914" si="3245">AY$23</f>
        <v>AY$19</v>
      </c>
      <c r="AZ1914" s="190" t="str">
        <f t="shared" si="3245"/>
        <v>AZ$19</v>
      </c>
      <c r="BA1914" s="190" t="str">
        <f t="shared" si="3245"/>
        <v>BA$19</v>
      </c>
      <c r="BB1914" s="190" t="str">
        <f t="shared" si="3245"/>
        <v>BB$19</v>
      </c>
      <c r="BC1914" s="190" t="str">
        <f t="shared" si="3245"/>
        <v>BC$19</v>
      </c>
      <c r="BD1914" s="190" t="str">
        <f t="shared" si="3245"/>
        <v>BD$19</v>
      </c>
      <c r="BE1914" s="190" t="str">
        <f t="shared" si="3245"/>
        <v>BE$19</v>
      </c>
      <c r="BF1914" s="190" t="str">
        <f t="shared" si="3245"/>
        <v>BF$19</v>
      </c>
      <c r="BG1914" s="190" t="str">
        <f t="shared" si="3245"/>
        <v>BG$19</v>
      </c>
      <c r="BH1914" s="190" t="str">
        <f t="shared" si="3245"/>
        <v>BH$19</v>
      </c>
      <c r="BI1914" s="190" t="str">
        <f t="shared" si="3245"/>
        <v>BI$19</v>
      </c>
      <c r="BJ1914" s="190" t="str">
        <f t="shared" si="3245"/>
        <v>BJ$19</v>
      </c>
      <c r="BK1914" s="190" t="str">
        <f t="shared" si="3245"/>
        <v>BK$19</v>
      </c>
      <c r="BL1914" s="190" t="str">
        <f t="shared" si="3245"/>
        <v>BL$19</v>
      </c>
      <c r="BM1914" s="190" t="str">
        <f t="shared" si="3245"/>
        <v>BM$19</v>
      </c>
      <c r="BN1914" s="190" t="str">
        <f t="shared" si="3245"/>
        <v>BN$19</v>
      </c>
      <c r="BO1914" s="190" t="str">
        <f t="shared" si="3245"/>
        <v>BO$19</v>
      </c>
      <c r="BP1914" s="190" t="str">
        <f t="shared" si="3245"/>
        <v>BP$19</v>
      </c>
      <c r="BQ1914" s="190" t="str">
        <f t="shared" si="3245"/>
        <v>BQ$19</v>
      </c>
      <c r="BR1914" s="190" t="str">
        <f t="shared" si="3245"/>
        <v>BR$19</v>
      </c>
      <c r="BS1914" s="190" t="str">
        <f t="shared" si="3245"/>
        <v>BS$19</v>
      </c>
      <c r="BT1914" s="190" t="str">
        <f t="shared" si="3245"/>
        <v>BT$19</v>
      </c>
      <c r="BU1914" s="190" t="str">
        <f t="shared" si="3245"/>
        <v>BU$19</v>
      </c>
      <c r="BV1914" s="190" t="str">
        <f t="shared" si="3245"/>
        <v>BV$19</v>
      </c>
      <c r="BW1914" s="190" t="str">
        <f t="shared" si="3245"/>
        <v>BW$19</v>
      </c>
      <c r="BX1914" s="190" t="str">
        <f t="shared" si="3245"/>
        <v>BX$19</v>
      </c>
      <c r="BY1914" s="190" t="str">
        <f t="shared" si="3245"/>
        <v>BY$19</v>
      </c>
      <c r="BZ1914" s="190" t="str">
        <f t="shared" si="3245"/>
        <v>BZ$19</v>
      </c>
      <c r="CA1914" s="190" t="str">
        <f t="shared" si="3245"/>
        <v>CA$19</v>
      </c>
      <c r="CB1914" s="190" t="str">
        <f t="shared" si="3245"/>
        <v>CB$19</v>
      </c>
      <c r="CC1914" s="190" t="str">
        <f t="shared" si="3245"/>
        <v>CC$19</v>
      </c>
      <c r="CD1914" s="190" t="str">
        <f t="shared" si="3245"/>
        <v>CD$19</v>
      </c>
      <c r="CE1914" s="190" t="str">
        <f t="shared" ref="CE1914:CL1914" si="3246">CE$23</f>
        <v>CE$19</v>
      </c>
      <c r="CF1914" s="190" t="str">
        <f t="shared" si="3246"/>
        <v>CF$19</v>
      </c>
      <c r="CG1914" s="190" t="str">
        <f t="shared" si="3246"/>
        <v>CG$19</v>
      </c>
      <c r="CH1914" s="190" t="str">
        <f t="shared" si="3246"/>
        <v>CH$19</v>
      </c>
      <c r="CI1914" s="190" t="str">
        <f t="shared" si="3246"/>
        <v>CI$19</v>
      </c>
      <c r="CJ1914" s="190" t="str">
        <f t="shared" si="3246"/>
        <v>CJ$19</v>
      </c>
      <c r="CK1914" s="190" t="str">
        <f t="shared" si="3246"/>
        <v>CK$19</v>
      </c>
      <c r="CL1914" s="190" t="str">
        <f t="shared" si="3246"/>
        <v>CL$19</v>
      </c>
      <c r="CN1914" s="201"/>
      <c r="CO1914" s="190" t="str">
        <f t="shared" ref="CO1914:DL1914" si="3247">CO$23</f>
        <v>CO$19</v>
      </c>
      <c r="CP1914" s="190" t="str">
        <f t="shared" si="3247"/>
        <v>CP$19</v>
      </c>
      <c r="CQ1914" s="190" t="str">
        <f t="shared" si="3247"/>
        <v>CQ$19</v>
      </c>
      <c r="CR1914" s="190" t="str">
        <f t="shared" si="3247"/>
        <v>CR$19</v>
      </c>
      <c r="CS1914" s="190" t="str">
        <f t="shared" si="3247"/>
        <v>CS$19</v>
      </c>
      <c r="CT1914" s="190" t="str">
        <f t="shared" si="3247"/>
        <v>CT$19</v>
      </c>
      <c r="CU1914" s="190" t="str">
        <f t="shared" si="3247"/>
        <v>CU$19</v>
      </c>
      <c r="CV1914" s="190" t="str">
        <f t="shared" si="3247"/>
        <v>CV$19</v>
      </c>
      <c r="CW1914" s="190" t="str">
        <f t="shared" si="3247"/>
        <v>CW$19</v>
      </c>
      <c r="CX1914" s="190" t="str">
        <f t="shared" si="3247"/>
        <v>CX$19</v>
      </c>
      <c r="CY1914" s="190" t="str">
        <f t="shared" si="3247"/>
        <v>CY$19</v>
      </c>
      <c r="CZ1914" s="190" t="str">
        <f t="shared" si="3247"/>
        <v>CZ$19</v>
      </c>
      <c r="DA1914" s="190" t="str">
        <f t="shared" si="3247"/>
        <v>DA$19</v>
      </c>
      <c r="DB1914" s="190" t="str">
        <f t="shared" si="3247"/>
        <v>DB$19</v>
      </c>
      <c r="DC1914" s="190" t="str">
        <f t="shared" si="3247"/>
        <v>DC$19</v>
      </c>
      <c r="DD1914" s="190" t="str">
        <f t="shared" si="3247"/>
        <v>DD$19</v>
      </c>
      <c r="DE1914" s="190" t="str">
        <f t="shared" si="3247"/>
        <v>DE$19</v>
      </c>
      <c r="DF1914" s="190" t="str">
        <f t="shared" si="3247"/>
        <v>DF$19</v>
      </c>
      <c r="DG1914" s="190" t="str">
        <f t="shared" si="3247"/>
        <v>DG$19</v>
      </c>
      <c r="DH1914" s="190" t="str">
        <f t="shared" si="3247"/>
        <v>DH$19</v>
      </c>
      <c r="DI1914" s="190" t="str">
        <f t="shared" si="3247"/>
        <v>DI$19</v>
      </c>
      <c r="DJ1914" s="190" t="str">
        <f t="shared" si="3247"/>
        <v>DJ$19</v>
      </c>
      <c r="DK1914" s="190" t="str">
        <f t="shared" si="3247"/>
        <v>DK$19</v>
      </c>
      <c r="DL1914" s="190" t="str">
        <f t="shared" si="3247"/>
        <v>DL$19</v>
      </c>
    </row>
    <row r="1915" spans="1:116" x14ac:dyDescent="0.4">
      <c r="A1915" s="31" t="s">
        <v>218</v>
      </c>
      <c r="B1915" s="31" t="s">
        <v>243</v>
      </c>
      <c r="C1915" s="31"/>
      <c r="D1915" t="s">
        <v>427</v>
      </c>
      <c r="E1915" s="8" t="str">
        <f t="shared" ref="E1915:E1937" si="3248">ROW()&amp;" "&amp;D1915</f>
        <v>1915 DTERMY-F</v>
      </c>
      <c r="F1915" t="s">
        <v>350</v>
      </c>
      <c r="G1915" s="70" t="s">
        <v>297</v>
      </c>
      <c r="H1915" s="48"/>
      <c r="I1915" s="297"/>
      <c r="J1915" s="297"/>
      <c r="K1915" s="48"/>
      <c r="L1915" s="48"/>
      <c r="M1915" s="48"/>
      <c r="N1915" s="48"/>
      <c r="O1915" s="48"/>
      <c r="P1915" s="48"/>
      <c r="R1915" s="70"/>
      <c r="S1915" s="298"/>
      <c r="T1915" s="298"/>
      <c r="U1915" s="298"/>
      <c r="V1915" s="298"/>
      <c r="W1915" s="298"/>
      <c r="X1915" s="298"/>
      <c r="Y1915" s="298"/>
      <c r="Z1915" s="298"/>
      <c r="AA1915" s="298"/>
      <c r="AB1915" s="298"/>
      <c r="AC1915" s="298"/>
      <c r="AD1915" s="298"/>
      <c r="AE1915" s="298"/>
      <c r="AF1915" s="298"/>
      <c r="AG1915" s="298"/>
      <c r="AH1915" s="298"/>
      <c r="AI1915" s="298"/>
      <c r="AJ1915" s="298"/>
      <c r="AK1915" s="298"/>
      <c r="AL1915" s="298"/>
      <c r="AM1915" s="298"/>
      <c r="AN1915" s="298"/>
      <c r="AO1915" s="298"/>
      <c r="AP1915" s="298"/>
      <c r="AQ1915" s="298"/>
      <c r="AR1915" s="298"/>
      <c r="AS1915" s="298"/>
      <c r="AT1915" s="298"/>
      <c r="AU1915" s="298"/>
      <c r="AV1915" s="298"/>
      <c r="AW1915" s="298"/>
      <c r="AX1915" s="298"/>
      <c r="AY1915" s="298"/>
      <c r="AZ1915" s="298"/>
      <c r="BA1915" s="298"/>
      <c r="BB1915" s="298"/>
      <c r="BC1915" s="298"/>
      <c r="BD1915" s="298"/>
      <c r="BE1915" s="298"/>
      <c r="BF1915" s="298"/>
      <c r="BG1915" s="298"/>
      <c r="BH1915" s="298"/>
      <c r="BI1915" s="298"/>
      <c r="BJ1915" s="298"/>
      <c r="BK1915" s="298"/>
      <c r="BL1915" s="298"/>
      <c r="BM1915" s="298"/>
      <c r="BN1915" s="298"/>
      <c r="BO1915" s="298"/>
      <c r="BP1915" s="298"/>
      <c r="BQ1915" s="298"/>
      <c r="BR1915" s="298"/>
      <c r="BS1915" s="298"/>
      <c r="BT1915" s="298"/>
      <c r="BU1915" s="298"/>
      <c r="BV1915" s="298"/>
      <c r="BW1915" s="298"/>
      <c r="BX1915" s="298"/>
      <c r="BY1915" s="298"/>
      <c r="BZ1915" s="298"/>
      <c r="CA1915" s="298"/>
      <c r="CB1915" s="298"/>
      <c r="CC1915" s="298"/>
      <c r="CD1915" s="298"/>
      <c r="CE1915" s="298"/>
      <c r="CF1915" s="298"/>
      <c r="CG1915" s="298"/>
      <c r="CH1915" s="298"/>
      <c r="CI1915" s="298"/>
      <c r="CJ1915" s="298"/>
      <c r="CK1915" s="298"/>
      <c r="CL1915" s="298"/>
      <c r="CN1915" s="297"/>
      <c r="CO1915" s="298"/>
      <c r="CP1915" s="298"/>
      <c r="CQ1915" s="298"/>
      <c r="CR1915" s="298"/>
      <c r="CS1915" s="298"/>
      <c r="CT1915" s="298"/>
      <c r="CU1915" s="298"/>
      <c r="CV1915" s="298"/>
      <c r="CW1915" s="298"/>
      <c r="CX1915" s="298"/>
      <c r="CY1915" s="298"/>
      <c r="CZ1915" s="298"/>
      <c r="DA1915" s="298"/>
      <c r="DB1915" s="298"/>
      <c r="DC1915" s="298"/>
      <c r="DD1915" s="298"/>
      <c r="DE1915" s="298"/>
      <c r="DF1915" s="298"/>
      <c r="DG1915" s="298"/>
      <c r="DH1915" s="298"/>
      <c r="DI1915" s="298"/>
      <c r="DJ1915" s="298"/>
      <c r="DK1915" s="298"/>
      <c r="DL1915" s="298"/>
    </row>
    <row r="1916" spans="1:116" x14ac:dyDescent="0.4">
      <c r="B1916" t="str">
        <f>E1916</f>
        <v>1916 DTERMY-F</v>
      </c>
      <c r="D1916" t="s">
        <v>427</v>
      </c>
      <c r="E1916" t="str">
        <f t="shared" ref="E1916" si="3249">ROW()&amp;" "&amp;D1916</f>
        <v>1916 DTERMY-F</v>
      </c>
      <c r="G1916" s="95" t="str">
        <f>"Assumptions - "&amp;G1915</f>
        <v>Assumptions - Rolling fixed term debt - multiple borrowings w/ annual control:</v>
      </c>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1:116" x14ac:dyDescent="0.4">
      <c r="A1917" s="31"/>
      <c r="B1917" t="str">
        <f>E1917</f>
        <v>1917 DTERMY-F</v>
      </c>
      <c r="D1917" t="s">
        <v>427</v>
      </c>
      <c r="E1917" t="str">
        <f t="shared" si="3248"/>
        <v>1917 DTERMY-F</v>
      </c>
      <c r="F1917" s="31"/>
      <c r="G1917" s="159" t="s">
        <v>287</v>
      </c>
      <c r="H1917" s="57">
        <v>4</v>
      </c>
      <c r="I1917" s="31"/>
      <c r="J1917" s="31"/>
      <c r="K1917" s="31"/>
      <c r="L1917" s="31"/>
      <c r="M1917" s="31"/>
      <c r="N1917" s="31"/>
      <c r="O1917" s="31"/>
      <c r="P1917" s="31"/>
      <c r="R1917" s="31"/>
      <c r="S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N1917" s="31"/>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row>
    <row r="1918" spans="1:116" x14ac:dyDescent="0.4">
      <c r="A1918" s="31"/>
      <c r="B1918" t="str">
        <f>E1918</f>
        <v>1918 DTERMY-F</v>
      </c>
      <c r="D1918" t="s">
        <v>427</v>
      </c>
      <c r="E1918" t="str">
        <f t="shared" si="3248"/>
        <v>1918 DTERMY-F</v>
      </c>
      <c r="F1918" s="31"/>
      <c r="G1918" s="159" t="s">
        <v>294</v>
      </c>
      <c r="H1918" s="57">
        <v>3</v>
      </c>
      <c r="I1918" s="31"/>
      <c r="J1918" s="31"/>
      <c r="K1918" s="31"/>
      <c r="L1918" s="31"/>
      <c r="M1918" s="31"/>
      <c r="N1918" s="31"/>
      <c r="O1918" s="31"/>
      <c r="P1918" s="31"/>
      <c r="R1918" s="31"/>
      <c r="S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N1918" s="31"/>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row>
    <row r="1919" spans="1:116" x14ac:dyDescent="0.4">
      <c r="A1919" s="31"/>
      <c r="B1919" t="str">
        <f>E1919</f>
        <v>1919 DTERMY-F</v>
      </c>
      <c r="D1919" t="s">
        <v>427</v>
      </c>
      <c r="E1919" t="str">
        <f t="shared" si="3248"/>
        <v>1919 DTERMY-F</v>
      </c>
      <c r="F1919" s="31"/>
      <c r="G1919" s="159" t="s">
        <v>288</v>
      </c>
      <c r="H1919" s="59">
        <v>0.1</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48"/>
        <v>1920 DTERMY-F</v>
      </c>
      <c r="F1920" s="31"/>
      <c r="G1920" s="158" t="s">
        <v>295</v>
      </c>
      <c r="H1920" s="23">
        <v>1000</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s="31"/>
      <c r="C1921" s="31"/>
      <c r="D1921" t="s">
        <v>427</v>
      </c>
      <c r="E1921" t="str">
        <f t="shared" si="3248"/>
        <v>1921 DTERMY-F</v>
      </c>
      <c r="F1921" s="31"/>
      <c r="G1921" s="127"/>
      <c r="H1921" s="31"/>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D1922" t="s">
        <v>427</v>
      </c>
      <c r="E1922" t="str">
        <f t="shared" si="3248"/>
        <v>1922 DTERMY-F</v>
      </c>
      <c r="F1922" s="292"/>
      <c r="G1922" s="95" t="s">
        <v>290</v>
      </c>
      <c r="R1922" s="92"/>
      <c r="S1922" s="154"/>
      <c r="T1922" s="154"/>
      <c r="U1922" s="154"/>
      <c r="V1922" s="154"/>
      <c r="W1922" s="154"/>
      <c r="X1922" s="154"/>
      <c r="Y1922" s="154"/>
      <c r="Z1922" s="154"/>
      <c r="AA1922" s="154"/>
      <c r="AB1922" s="154"/>
      <c r="AC1922" s="154"/>
      <c r="AD1922" s="154"/>
      <c r="AE1922" s="154"/>
      <c r="AF1922" s="154"/>
      <c r="AG1922" s="154"/>
      <c r="AH1922" s="154"/>
      <c r="AI1922" s="154"/>
      <c r="AJ1922" s="154"/>
      <c r="AK1922" s="154"/>
      <c r="AL1922" s="154"/>
      <c r="AM1922" s="154"/>
      <c r="AN1922" s="154"/>
      <c r="AO1922" s="154"/>
      <c r="AP1922" s="154"/>
      <c r="AQ1922" s="154"/>
      <c r="AR1922" s="154"/>
      <c r="AS1922" s="154"/>
      <c r="AT1922" s="154"/>
      <c r="AU1922" s="154"/>
      <c r="AV1922" s="154"/>
      <c r="AW1922" s="154"/>
      <c r="AX1922" s="154"/>
      <c r="AY1922" s="154"/>
      <c r="AZ1922" s="154"/>
      <c r="BA1922" s="154"/>
      <c r="BB1922" s="154"/>
      <c r="BC1922" s="154"/>
      <c r="BD1922" s="154"/>
      <c r="BE1922" s="154"/>
      <c r="BF1922" s="154"/>
      <c r="BG1922" s="154"/>
      <c r="BH1922" s="154"/>
      <c r="BI1922" s="154"/>
      <c r="BJ1922" s="154"/>
      <c r="BK1922" s="154"/>
      <c r="BL1922" s="154"/>
      <c r="BM1922" s="154"/>
      <c r="BN1922" s="154"/>
      <c r="BO1922" s="154"/>
      <c r="BP1922" s="154"/>
      <c r="BQ1922" s="154"/>
      <c r="BR1922" s="154"/>
      <c r="BS1922" s="154"/>
      <c r="BT1922" s="154"/>
      <c r="BU1922" s="154"/>
      <c r="BV1922" s="154"/>
      <c r="BW1922" s="154"/>
      <c r="BX1922" s="154"/>
      <c r="BY1922" s="154"/>
      <c r="BZ1922" s="154"/>
      <c r="CA1922" s="154"/>
      <c r="CB1922" s="154"/>
      <c r="CC1922" s="154"/>
      <c r="CD1922" s="154"/>
      <c r="CE1922" s="154"/>
      <c r="CF1922" s="154"/>
      <c r="CG1922" s="154"/>
      <c r="CH1922" s="154"/>
      <c r="CI1922" s="154"/>
      <c r="CJ1922" s="154"/>
      <c r="CK1922" s="154"/>
      <c r="CL1922" s="154"/>
      <c r="CO1922" s="154"/>
      <c r="CP1922" s="154"/>
      <c r="CQ1922" s="154"/>
      <c r="CR1922" s="154"/>
      <c r="CS1922" s="154"/>
      <c r="CT1922" s="154"/>
      <c r="CU1922" s="154"/>
      <c r="CV1922" s="154"/>
      <c r="CW1922" s="154"/>
      <c r="CX1922" s="154"/>
      <c r="CY1922" s="154"/>
      <c r="CZ1922" s="154"/>
      <c r="DA1922" s="154"/>
      <c r="DB1922" s="154"/>
      <c r="DC1922" s="154"/>
      <c r="DD1922" s="154"/>
      <c r="DE1922" s="154"/>
      <c r="DF1922" s="154"/>
      <c r="DG1922" s="154"/>
      <c r="DH1922" s="154"/>
      <c r="DI1922" s="154"/>
      <c r="DJ1922" s="154"/>
      <c r="DK1922" s="154"/>
      <c r="DL1922" s="154"/>
    </row>
    <row r="1923" spans="1:116" x14ac:dyDescent="0.4">
      <c r="D1923" t="s">
        <v>427</v>
      </c>
      <c r="E1923" t="str">
        <f t="shared" si="3248"/>
        <v>1923 DTERMY-F</v>
      </c>
      <c r="F1923" s="292"/>
      <c r="G1923" s="158" t="s">
        <v>289</v>
      </c>
      <c r="K1923" s="24">
        <f>H1920</f>
        <v>1000</v>
      </c>
      <c r="L1923" s="24">
        <f ca="1">K1926</f>
        <v>2500.0000000000005</v>
      </c>
      <c r="M1923" s="24">
        <f ca="1">L1926</f>
        <v>0</v>
      </c>
      <c r="N1923" s="24">
        <f ca="1">M1926</f>
        <v>0</v>
      </c>
      <c r="O1923" s="24">
        <f ca="1">N1926</f>
        <v>0</v>
      </c>
      <c r="P1923" s="24">
        <f ca="1">O1926</f>
        <v>0</v>
      </c>
      <c r="R1923"/>
      <c r="S1923" s="80">
        <f>H1920</f>
        <v>1000</v>
      </c>
      <c r="T1923" s="62">
        <f t="shared" ref="T1923:AY1923" ca="1" si="3250">S1926</f>
        <v>1833.3333333333335</v>
      </c>
      <c r="U1923" s="62">
        <f t="shared" ca="1" si="3250"/>
        <v>2666.666666666667</v>
      </c>
      <c r="V1923" s="62">
        <f t="shared" ca="1" si="3250"/>
        <v>2500.0000000000005</v>
      </c>
      <c r="W1923" s="62">
        <f t="shared" ca="1" si="3250"/>
        <v>2500.0000000000005</v>
      </c>
      <c r="X1923" s="62">
        <f t="shared" ca="1" si="3250"/>
        <v>2500.0000000000005</v>
      </c>
      <c r="Y1923" s="62">
        <f t="shared" ca="1" si="3250"/>
        <v>2500.0000000000005</v>
      </c>
      <c r="Z1923" s="62">
        <f t="shared" ca="1" si="3250"/>
        <v>2500.0000000000005</v>
      </c>
      <c r="AA1923" s="62">
        <f t="shared" ca="1" si="3250"/>
        <v>2500.0000000000005</v>
      </c>
      <c r="AB1923" s="62">
        <f t="shared" ca="1" si="3250"/>
        <v>2500.0000000000005</v>
      </c>
      <c r="AC1923" s="62">
        <f t="shared" ca="1" si="3250"/>
        <v>2500.0000000000005</v>
      </c>
      <c r="AD1923" s="62">
        <f t="shared" ca="1" si="3250"/>
        <v>2500.0000000000005</v>
      </c>
      <c r="AE1923" s="62">
        <f t="shared" ca="1" si="3250"/>
        <v>2500.0000000000005</v>
      </c>
      <c r="AF1923" s="62">
        <f t="shared" ca="1" si="3250"/>
        <v>1666.666666666667</v>
      </c>
      <c r="AG1923" s="62">
        <f t="shared" ca="1" si="3250"/>
        <v>833.3333333333336</v>
      </c>
      <c r="AH1923" s="62">
        <f t="shared" ca="1" si="3250"/>
        <v>0</v>
      </c>
      <c r="AI1923" s="62">
        <f t="shared" ca="1" si="3250"/>
        <v>0</v>
      </c>
      <c r="AJ1923" s="62">
        <f t="shared" ca="1" si="3250"/>
        <v>0</v>
      </c>
      <c r="AK1923" s="62">
        <f t="shared" ca="1" si="3250"/>
        <v>0</v>
      </c>
      <c r="AL1923" s="62">
        <f t="shared" ca="1" si="3250"/>
        <v>0</v>
      </c>
      <c r="AM1923" s="62">
        <f t="shared" ca="1" si="3250"/>
        <v>0</v>
      </c>
      <c r="AN1923" s="62">
        <f t="shared" ca="1" si="3250"/>
        <v>0</v>
      </c>
      <c r="AO1923" s="62">
        <f t="shared" ca="1" si="3250"/>
        <v>0</v>
      </c>
      <c r="AP1923" s="62">
        <f t="shared" ca="1" si="3250"/>
        <v>0</v>
      </c>
      <c r="AQ1923" s="62">
        <f t="shared" ca="1" si="3250"/>
        <v>0</v>
      </c>
      <c r="AR1923" s="62">
        <f t="shared" ca="1" si="3250"/>
        <v>0</v>
      </c>
      <c r="AS1923" s="62">
        <f t="shared" ca="1" si="3250"/>
        <v>0</v>
      </c>
      <c r="AT1923" s="62">
        <f t="shared" ca="1" si="3250"/>
        <v>0</v>
      </c>
      <c r="AU1923" s="62">
        <f t="shared" ca="1" si="3250"/>
        <v>0</v>
      </c>
      <c r="AV1923" s="62">
        <f t="shared" ca="1" si="3250"/>
        <v>0</v>
      </c>
      <c r="AW1923" s="62">
        <f t="shared" ca="1" si="3250"/>
        <v>0</v>
      </c>
      <c r="AX1923" s="62">
        <f t="shared" ca="1" si="3250"/>
        <v>0</v>
      </c>
      <c r="AY1923" s="62">
        <f t="shared" ca="1" si="3250"/>
        <v>0</v>
      </c>
      <c r="AZ1923" s="62">
        <f t="shared" ref="AZ1923:CE1923" ca="1" si="3251">AY1926</f>
        <v>0</v>
      </c>
      <c r="BA1923" s="62">
        <f t="shared" ca="1" si="3251"/>
        <v>0</v>
      </c>
      <c r="BB1923" s="62">
        <f t="shared" ca="1" si="3251"/>
        <v>0</v>
      </c>
      <c r="BC1923" s="62">
        <f t="shared" ca="1" si="3251"/>
        <v>0</v>
      </c>
      <c r="BD1923" s="62">
        <f t="shared" ca="1" si="3251"/>
        <v>0</v>
      </c>
      <c r="BE1923" s="62">
        <f t="shared" ca="1" si="3251"/>
        <v>0</v>
      </c>
      <c r="BF1923" s="62">
        <f t="shared" ca="1" si="3251"/>
        <v>0</v>
      </c>
      <c r="BG1923" s="62">
        <f t="shared" ca="1" si="3251"/>
        <v>0</v>
      </c>
      <c r="BH1923" s="62">
        <f t="shared" ca="1" si="3251"/>
        <v>0</v>
      </c>
      <c r="BI1923" s="62">
        <f t="shared" ca="1" si="3251"/>
        <v>0</v>
      </c>
      <c r="BJ1923" s="62">
        <f t="shared" ca="1" si="3251"/>
        <v>0</v>
      </c>
      <c r="BK1923" s="62">
        <f t="shared" ca="1" si="3251"/>
        <v>0</v>
      </c>
      <c r="BL1923" s="62">
        <f t="shared" ca="1" si="3251"/>
        <v>0</v>
      </c>
      <c r="BM1923" s="62">
        <f t="shared" ca="1" si="3251"/>
        <v>0</v>
      </c>
      <c r="BN1923" s="62">
        <f t="shared" ca="1" si="3251"/>
        <v>0</v>
      </c>
      <c r="BO1923" s="62">
        <f t="shared" ca="1" si="3251"/>
        <v>0</v>
      </c>
      <c r="BP1923" s="62">
        <f t="shared" ca="1" si="3251"/>
        <v>0</v>
      </c>
      <c r="BQ1923" s="62">
        <f t="shared" ca="1" si="3251"/>
        <v>0</v>
      </c>
      <c r="BR1923" s="62">
        <f t="shared" ca="1" si="3251"/>
        <v>0</v>
      </c>
      <c r="BS1923" s="62">
        <f t="shared" ca="1" si="3251"/>
        <v>0</v>
      </c>
      <c r="BT1923" s="62">
        <f t="shared" ca="1" si="3251"/>
        <v>0</v>
      </c>
      <c r="BU1923" s="62">
        <f t="shared" ca="1" si="3251"/>
        <v>0</v>
      </c>
      <c r="BV1923" s="62">
        <f t="shared" ca="1" si="3251"/>
        <v>0</v>
      </c>
      <c r="BW1923" s="62">
        <f t="shared" ca="1" si="3251"/>
        <v>0</v>
      </c>
      <c r="BX1923" s="62">
        <f t="shared" ca="1" si="3251"/>
        <v>0</v>
      </c>
      <c r="BY1923" s="62">
        <f t="shared" ca="1" si="3251"/>
        <v>0</v>
      </c>
      <c r="BZ1923" s="62">
        <f t="shared" ca="1" si="3251"/>
        <v>0</v>
      </c>
      <c r="CA1923" s="62">
        <f t="shared" ca="1" si="3251"/>
        <v>0</v>
      </c>
      <c r="CB1923" s="62">
        <f t="shared" ca="1" si="3251"/>
        <v>0</v>
      </c>
      <c r="CC1923" s="62">
        <f t="shared" ca="1" si="3251"/>
        <v>0</v>
      </c>
      <c r="CD1923" s="62">
        <f t="shared" ca="1" si="3251"/>
        <v>0</v>
      </c>
      <c r="CE1923" s="62">
        <f t="shared" ca="1" si="3251"/>
        <v>0</v>
      </c>
      <c r="CF1923" s="62">
        <f t="shared" ref="CF1923:CL1923" ca="1" si="3252">CE1926</f>
        <v>0</v>
      </c>
      <c r="CG1923" s="62">
        <f t="shared" ca="1" si="3252"/>
        <v>0</v>
      </c>
      <c r="CH1923" s="62">
        <f t="shared" ca="1" si="3252"/>
        <v>0</v>
      </c>
      <c r="CI1923" s="62">
        <f t="shared" ca="1" si="3252"/>
        <v>0</v>
      </c>
      <c r="CJ1923" s="62">
        <f t="shared" ca="1" si="3252"/>
        <v>0</v>
      </c>
      <c r="CK1923" s="62">
        <f t="shared" ca="1" si="3252"/>
        <v>0</v>
      </c>
      <c r="CL1923" s="62">
        <f t="shared" ca="1" si="3252"/>
        <v>0</v>
      </c>
      <c r="CO1923" s="62">
        <f t="shared" ref="CO1923:DK1923" si="3253">CN1926</f>
        <v>0</v>
      </c>
      <c r="CP1923" s="62">
        <f t="shared" ca="1" si="3253"/>
        <v>0</v>
      </c>
      <c r="CQ1923" s="62">
        <f t="shared" ca="1" si="3253"/>
        <v>0</v>
      </c>
      <c r="CR1923" s="62">
        <f t="shared" ca="1" si="3253"/>
        <v>0</v>
      </c>
      <c r="CS1923" s="62">
        <f t="shared" ca="1" si="3253"/>
        <v>0</v>
      </c>
      <c r="CT1923" s="62">
        <f t="shared" ca="1" si="3253"/>
        <v>0</v>
      </c>
      <c r="CU1923" s="62">
        <f t="shared" ca="1" si="3253"/>
        <v>0</v>
      </c>
      <c r="CV1923" s="62">
        <f t="shared" ca="1" si="3253"/>
        <v>0</v>
      </c>
      <c r="CW1923" s="62">
        <f t="shared" ca="1" si="3253"/>
        <v>0</v>
      </c>
      <c r="CX1923" s="62">
        <f t="shared" ca="1" si="3253"/>
        <v>0</v>
      </c>
      <c r="CY1923" s="62">
        <f t="shared" ca="1" si="3253"/>
        <v>0</v>
      </c>
      <c r="CZ1923" s="62">
        <f t="shared" ca="1" si="3253"/>
        <v>0</v>
      </c>
      <c r="DA1923" s="62">
        <f t="shared" ca="1" si="3253"/>
        <v>0</v>
      </c>
      <c r="DB1923" s="62">
        <f t="shared" ca="1" si="3253"/>
        <v>0</v>
      </c>
      <c r="DC1923" s="62">
        <f t="shared" ca="1" si="3253"/>
        <v>0</v>
      </c>
      <c r="DD1923" s="62">
        <f t="shared" ca="1" si="3253"/>
        <v>0</v>
      </c>
      <c r="DE1923" s="62">
        <f t="shared" ca="1" si="3253"/>
        <v>0</v>
      </c>
      <c r="DF1923" s="62">
        <f t="shared" ca="1" si="3253"/>
        <v>0</v>
      </c>
      <c r="DG1923" s="62">
        <f t="shared" ca="1" si="3253"/>
        <v>0</v>
      </c>
      <c r="DH1923" s="62">
        <f t="shared" ca="1" si="3253"/>
        <v>0</v>
      </c>
      <c r="DI1923" s="62">
        <f t="shared" ca="1" si="3253"/>
        <v>0</v>
      </c>
      <c r="DJ1923" s="62">
        <f t="shared" ca="1" si="3253"/>
        <v>0</v>
      </c>
      <c r="DK1923" s="62">
        <f t="shared" ca="1" si="3253"/>
        <v>0</v>
      </c>
      <c r="DL1923" s="62">
        <f t="shared" ref="DL1923" ca="1" si="3254">DK1926</f>
        <v>0</v>
      </c>
    </row>
    <row r="1924" spans="1:116" x14ac:dyDescent="0.4">
      <c r="B1924" t="str">
        <f>E1924</f>
        <v>1924 DTERMY-F</v>
      </c>
      <c r="C1924" t="s">
        <v>236</v>
      </c>
      <c r="D1924" t="s">
        <v>427</v>
      </c>
      <c r="E1924" t="str">
        <f t="shared" si="3248"/>
        <v>1924 DTERMY-F</v>
      </c>
      <c r="G1924" s="158" t="str">
        <f>"New borrowing - "&amp;SUBSTITUTE(G1915,":","")</f>
        <v>New borrowing - Rolling fixed term debt - multiple borrowings w/ annual control</v>
      </c>
      <c r="K1924" s="23">
        <v>10000</v>
      </c>
      <c r="L1924" s="23">
        <f>SUMIF($4:$4,L$2,1922:1922)</f>
        <v>0</v>
      </c>
      <c r="M1924" s="23">
        <f>SUMIF($4:$4,M$2,1922:1922)</f>
        <v>0</v>
      </c>
      <c r="N1924" s="23">
        <f>SUMIF($4:$4,N$2,1922:1922)</f>
        <v>0</v>
      </c>
      <c r="O1924" s="23">
        <f>SUMIF($4:$4,O$2,1922:1922)</f>
        <v>0</v>
      </c>
      <c r="P1924" s="23">
        <f>SUMIF($4:$4,P$2,1922:1922)</f>
        <v>0</v>
      </c>
      <c r="R1924" s="53">
        <f>H1920</f>
        <v>1000</v>
      </c>
      <c r="S1924" s="80" cm="1">
        <f t="array" ref="S1924">IFERROR(INDEX($K:$Q,ROW(),MATCH(S$3,$K$2:$Q$2,0))/12,0)</f>
        <v>833.33333333333337</v>
      </c>
      <c r="T1924" s="80" cm="1">
        <f t="array" ref="T1924">IFERROR(INDEX($K:$Q,ROW(),MATCH(T$3,$K$2:$Q$2,0))/12,0)</f>
        <v>833.33333333333337</v>
      </c>
      <c r="U1924" s="80" cm="1">
        <f t="array" ref="U1924">IFERROR(INDEX($K:$Q,ROW(),MATCH(U$3,$K$2:$Q$2,0))/12,0)</f>
        <v>833.33333333333337</v>
      </c>
      <c r="V1924" s="80" cm="1">
        <f t="array" ref="V1924">IFERROR(INDEX($K:$Q,ROW(),MATCH(V$3,$K$2:$Q$2,0))/12,0)</f>
        <v>833.33333333333337</v>
      </c>
      <c r="W1924" s="80" cm="1">
        <f t="array" ref="W1924">IFERROR(INDEX($K:$Q,ROW(),MATCH(W$3,$K$2:$Q$2,0))/12,0)</f>
        <v>833.33333333333337</v>
      </c>
      <c r="X1924" s="80" cm="1">
        <f t="array" ref="X1924">IFERROR(INDEX($K:$Q,ROW(),MATCH(X$3,$K$2:$Q$2,0))/12,0)</f>
        <v>833.33333333333337</v>
      </c>
      <c r="Y1924" s="80" cm="1">
        <f t="array" ref="Y1924">IFERROR(INDEX($K:$Q,ROW(),MATCH(Y$3,$K$2:$Q$2,0))/12,0)</f>
        <v>833.33333333333337</v>
      </c>
      <c r="Z1924" s="80" cm="1">
        <f t="array" ref="Z1924">IFERROR(INDEX($K:$Q,ROW(),MATCH(Z$3,$K$2:$Q$2,0))/12,0)</f>
        <v>833.33333333333337</v>
      </c>
      <c r="AA1924" s="80" cm="1">
        <f t="array" ref="AA1924">IFERROR(INDEX($K:$Q,ROW(),MATCH(AA$3,$K$2:$Q$2,0))/12,0)</f>
        <v>833.33333333333337</v>
      </c>
      <c r="AB1924" s="80" cm="1">
        <f t="array" ref="AB1924">IFERROR(INDEX($K:$Q,ROW(),MATCH(AB$3,$K$2:$Q$2,0))/12,0)</f>
        <v>833.33333333333337</v>
      </c>
      <c r="AC1924" s="80" cm="1">
        <f t="array" ref="AC1924">IFERROR(INDEX($K:$Q,ROW(),MATCH(AC$3,$K$2:$Q$2,0))/12,0)</f>
        <v>833.33333333333337</v>
      </c>
      <c r="AD1924" s="80" cm="1">
        <f t="array" ref="AD1924">IFERROR(INDEX($K:$Q,ROW(),MATCH(AD$3,$K$2:$Q$2,0))/12,0)</f>
        <v>833.33333333333337</v>
      </c>
      <c r="AE1924" s="80" cm="1">
        <f t="array" ref="AE1924">IFERROR(INDEX($K:$Q,ROW(),MATCH(AE$3,$K$2:$Q$2,0))/12,0)</f>
        <v>0</v>
      </c>
      <c r="AF1924" s="80" cm="1">
        <f t="array" ref="AF1924">IFERROR(INDEX($K:$Q,ROW(),MATCH(AF$3,$K$2:$Q$2,0))/12,0)</f>
        <v>0</v>
      </c>
      <c r="AG1924" s="80" cm="1">
        <f t="array" ref="AG1924">IFERROR(INDEX($K:$Q,ROW(),MATCH(AG$3,$K$2:$Q$2,0))/12,0)</f>
        <v>0</v>
      </c>
      <c r="AH1924" s="80" cm="1">
        <f t="array" ref="AH1924">IFERROR(INDEX($K:$Q,ROW(),MATCH(AH$3,$K$2:$Q$2,0))/12,0)</f>
        <v>0</v>
      </c>
      <c r="AI1924" s="80" cm="1">
        <f t="array" ref="AI1924">IFERROR(INDEX($K:$Q,ROW(),MATCH(AI$3,$K$2:$Q$2,0))/12,0)</f>
        <v>0</v>
      </c>
      <c r="AJ1924" s="80" cm="1">
        <f t="array" ref="AJ1924">IFERROR(INDEX($K:$Q,ROW(),MATCH(AJ$3,$K$2:$Q$2,0))/12,0)</f>
        <v>0</v>
      </c>
      <c r="AK1924" s="80" cm="1">
        <f t="array" ref="AK1924">IFERROR(INDEX($K:$Q,ROW(),MATCH(AK$3,$K$2:$Q$2,0))/12,0)</f>
        <v>0</v>
      </c>
      <c r="AL1924" s="80" cm="1">
        <f t="array" ref="AL1924">IFERROR(INDEX($K:$Q,ROW(),MATCH(AL$3,$K$2:$Q$2,0))/12,0)</f>
        <v>0</v>
      </c>
      <c r="AM1924" s="80" cm="1">
        <f t="array" ref="AM1924">IFERROR(INDEX($K:$Q,ROW(),MATCH(AM$3,$K$2:$Q$2,0))/12,0)</f>
        <v>0</v>
      </c>
      <c r="AN1924" s="80" cm="1">
        <f t="array" ref="AN1924">IFERROR(INDEX($K:$Q,ROW(),MATCH(AN$3,$K$2:$Q$2,0))/12,0)</f>
        <v>0</v>
      </c>
      <c r="AO1924" s="80" cm="1">
        <f t="array" ref="AO1924">IFERROR(INDEX($K:$Q,ROW(),MATCH(AO$3,$K$2:$Q$2,0))/12,0)</f>
        <v>0</v>
      </c>
      <c r="AP1924" s="80" cm="1">
        <f t="array" ref="AP1924">IFERROR(INDEX($K:$Q,ROW(),MATCH(AP$3,$K$2:$Q$2,0))/12,0)</f>
        <v>0</v>
      </c>
      <c r="AQ1924" s="80" cm="1">
        <f t="array" ref="AQ1924">IFERROR(INDEX($K:$Q,ROW(),MATCH(AQ$3,$K$2:$Q$2,0))/12,0)</f>
        <v>0</v>
      </c>
      <c r="AR1924" s="80" cm="1">
        <f t="array" ref="AR1924">IFERROR(INDEX($K:$Q,ROW(),MATCH(AR$3,$K$2:$Q$2,0))/12,0)</f>
        <v>0</v>
      </c>
      <c r="AS1924" s="80" cm="1">
        <f t="array" ref="AS1924">IFERROR(INDEX($K:$Q,ROW(),MATCH(AS$3,$K$2:$Q$2,0))/12,0)</f>
        <v>0</v>
      </c>
      <c r="AT1924" s="80" cm="1">
        <f t="array" ref="AT1924">IFERROR(INDEX($K:$Q,ROW(),MATCH(AT$3,$K$2:$Q$2,0))/12,0)</f>
        <v>0</v>
      </c>
      <c r="AU1924" s="80" cm="1">
        <f t="array" ref="AU1924">IFERROR(INDEX($K:$Q,ROW(),MATCH(AU$3,$K$2:$Q$2,0))/12,0)</f>
        <v>0</v>
      </c>
      <c r="AV1924" s="80" cm="1">
        <f t="array" ref="AV1924">IFERROR(INDEX($K:$Q,ROW(),MATCH(AV$3,$K$2:$Q$2,0))/12,0)</f>
        <v>0</v>
      </c>
      <c r="AW1924" s="80" cm="1">
        <f t="array" ref="AW1924">IFERROR(INDEX($K:$Q,ROW(),MATCH(AW$3,$K$2:$Q$2,0))/12,0)</f>
        <v>0</v>
      </c>
      <c r="AX1924" s="80" cm="1">
        <f t="array" ref="AX1924">IFERROR(INDEX($K:$Q,ROW(),MATCH(AX$3,$K$2:$Q$2,0))/12,0)</f>
        <v>0</v>
      </c>
      <c r="AY1924" s="80" cm="1">
        <f t="array" ref="AY1924">IFERROR(INDEX($K:$Q,ROW(),MATCH(AY$3,$K$2:$Q$2,0))/12,0)</f>
        <v>0</v>
      </c>
      <c r="AZ1924" s="80" cm="1">
        <f t="array" ref="AZ1924">IFERROR(INDEX($K:$Q,ROW(),MATCH(AZ$3,$K$2:$Q$2,0))/12,0)</f>
        <v>0</v>
      </c>
      <c r="BA1924" s="80" cm="1">
        <f t="array" ref="BA1924">IFERROR(INDEX($K:$Q,ROW(),MATCH(BA$3,$K$2:$Q$2,0))/12,0)</f>
        <v>0</v>
      </c>
      <c r="BB1924" s="80" cm="1">
        <f t="array" ref="BB1924">IFERROR(INDEX($K:$Q,ROW(),MATCH(BB$3,$K$2:$Q$2,0))/12,0)</f>
        <v>0</v>
      </c>
      <c r="BC1924" s="80" cm="1">
        <f t="array" ref="BC1924">IFERROR(INDEX($K:$Q,ROW(),MATCH(BC$3,$K$2:$Q$2,0))/12,0)</f>
        <v>0</v>
      </c>
      <c r="BD1924" s="80" cm="1">
        <f t="array" ref="BD1924">IFERROR(INDEX($K:$Q,ROW(),MATCH(BD$3,$K$2:$Q$2,0))/12,0)</f>
        <v>0</v>
      </c>
      <c r="BE1924" s="80" cm="1">
        <f t="array" ref="BE1924">IFERROR(INDEX($K:$Q,ROW(),MATCH(BE$3,$K$2:$Q$2,0))/12,0)</f>
        <v>0</v>
      </c>
      <c r="BF1924" s="80" cm="1">
        <f t="array" ref="BF1924">IFERROR(INDEX($K:$Q,ROW(),MATCH(BF$3,$K$2:$Q$2,0))/12,0)</f>
        <v>0</v>
      </c>
      <c r="BG1924" s="80" cm="1">
        <f t="array" ref="BG1924">IFERROR(INDEX($K:$Q,ROW(),MATCH(BG$3,$K$2:$Q$2,0))/12,0)</f>
        <v>0</v>
      </c>
      <c r="BH1924" s="80" cm="1">
        <f t="array" ref="BH1924">IFERROR(INDEX($K:$Q,ROW(),MATCH(BH$3,$K$2:$Q$2,0))/12,0)</f>
        <v>0</v>
      </c>
      <c r="BI1924" s="80" cm="1">
        <f t="array" ref="BI1924">IFERROR(INDEX($K:$Q,ROW(),MATCH(BI$3,$K$2:$Q$2,0))/12,0)</f>
        <v>0</v>
      </c>
      <c r="BJ1924" s="80" cm="1">
        <f t="array" ref="BJ1924">IFERROR(INDEX($K:$Q,ROW(),MATCH(BJ$3,$K$2:$Q$2,0))/12,0)</f>
        <v>0</v>
      </c>
      <c r="BK1924" s="80" cm="1">
        <f t="array" ref="BK1924">IFERROR(INDEX($K:$Q,ROW(),MATCH(BK$3,$K$2:$Q$2,0))/12,0)</f>
        <v>0</v>
      </c>
      <c r="BL1924" s="80" cm="1">
        <f t="array" ref="BL1924">IFERROR(INDEX($K:$Q,ROW(),MATCH(BL$3,$K$2:$Q$2,0))/12,0)</f>
        <v>0</v>
      </c>
      <c r="BM1924" s="80" cm="1">
        <f t="array" ref="BM1924">IFERROR(INDEX($K:$Q,ROW(),MATCH(BM$3,$K$2:$Q$2,0))/12,0)</f>
        <v>0</v>
      </c>
      <c r="BN1924" s="80" cm="1">
        <f t="array" ref="BN1924">IFERROR(INDEX($K:$Q,ROW(),MATCH(BN$3,$K$2:$Q$2,0))/12,0)</f>
        <v>0</v>
      </c>
      <c r="BO1924" s="80" cm="1">
        <f t="array" ref="BO1924">IFERROR(INDEX($K:$Q,ROW(),MATCH(BO$3,$K$2:$Q$2,0))/12,0)</f>
        <v>0</v>
      </c>
      <c r="BP1924" s="80" cm="1">
        <f t="array" ref="BP1924">IFERROR(INDEX($K:$Q,ROW(),MATCH(BP$3,$K$2:$Q$2,0))/12,0)</f>
        <v>0</v>
      </c>
      <c r="BQ1924" s="80" cm="1">
        <f t="array" ref="BQ1924">IFERROR(INDEX($K:$Q,ROW(),MATCH(BQ$3,$K$2:$Q$2,0))/12,0)</f>
        <v>0</v>
      </c>
      <c r="BR1924" s="80" cm="1">
        <f t="array" ref="BR1924">IFERROR(INDEX($K:$Q,ROW(),MATCH(BR$3,$K$2:$Q$2,0))/12,0)</f>
        <v>0</v>
      </c>
      <c r="BS1924" s="80" cm="1">
        <f t="array" ref="BS1924">IFERROR(INDEX($K:$Q,ROW(),MATCH(BS$3,$K$2:$Q$2,0))/12,0)</f>
        <v>0</v>
      </c>
      <c r="BT1924" s="80" cm="1">
        <f t="array" ref="BT1924">IFERROR(INDEX($K:$Q,ROW(),MATCH(BT$3,$K$2:$Q$2,0))/12,0)</f>
        <v>0</v>
      </c>
      <c r="BU1924" s="80" cm="1">
        <f t="array" ref="BU1924">IFERROR(INDEX($K:$Q,ROW(),MATCH(BU$3,$K$2:$Q$2,0))/12,0)</f>
        <v>0</v>
      </c>
      <c r="BV1924" s="80" cm="1">
        <f t="array" ref="BV1924">IFERROR(INDEX($K:$Q,ROW(),MATCH(BV$3,$K$2:$Q$2,0))/12,0)</f>
        <v>0</v>
      </c>
      <c r="BW1924" s="80" cm="1">
        <f t="array" ref="BW1924">IFERROR(INDEX($K:$Q,ROW(),MATCH(BW$3,$K$2:$Q$2,0))/12,0)</f>
        <v>0</v>
      </c>
      <c r="BX1924" s="80" cm="1">
        <f t="array" ref="BX1924">IFERROR(INDEX($K:$Q,ROW(),MATCH(BX$3,$K$2:$Q$2,0))/12,0)</f>
        <v>0</v>
      </c>
      <c r="BY1924" s="80" cm="1">
        <f t="array" ref="BY1924">IFERROR(INDEX($K:$Q,ROW(),MATCH(BY$3,$K$2:$Q$2,0))/12,0)</f>
        <v>0</v>
      </c>
      <c r="BZ1924" s="80" cm="1">
        <f t="array" ref="BZ1924">IFERROR(INDEX($K:$Q,ROW(),MATCH(BZ$3,$K$2:$Q$2,0))/12,0)</f>
        <v>0</v>
      </c>
      <c r="CA1924" s="80" cm="1">
        <f t="array" ref="CA1924">IFERROR(INDEX($K:$Q,ROW(),MATCH(CA$3,$K$2:$Q$2,0))/12,0)</f>
        <v>0</v>
      </c>
      <c r="CB1924" s="80" cm="1">
        <f t="array" ref="CB1924">IFERROR(INDEX($K:$Q,ROW(),MATCH(CB$3,$K$2:$Q$2,0))/12,0)</f>
        <v>0</v>
      </c>
      <c r="CC1924" s="80" cm="1">
        <f t="array" ref="CC1924">IFERROR(INDEX($K:$Q,ROW(),MATCH(CC$3,$K$2:$Q$2,0))/12,0)</f>
        <v>0</v>
      </c>
      <c r="CD1924" s="80" cm="1">
        <f t="array" ref="CD1924">IFERROR(INDEX($K:$Q,ROW(),MATCH(CD$3,$K$2:$Q$2,0))/12,0)</f>
        <v>0</v>
      </c>
      <c r="CE1924" s="80" cm="1">
        <f t="array" ref="CE1924">IFERROR(INDEX($K:$Q,ROW(),MATCH(CE$3,$K$2:$Q$2,0))/12,0)</f>
        <v>0</v>
      </c>
      <c r="CF1924" s="80" cm="1">
        <f t="array" ref="CF1924">IFERROR(INDEX($K:$Q,ROW(),MATCH(CF$3,$K$2:$Q$2,0))/12,0)</f>
        <v>0</v>
      </c>
      <c r="CG1924" s="80" cm="1">
        <f t="array" ref="CG1924">IFERROR(INDEX($K:$Q,ROW(),MATCH(CG$3,$K$2:$Q$2,0))/12,0)</f>
        <v>0</v>
      </c>
      <c r="CH1924" s="80" cm="1">
        <f t="array" ref="CH1924">IFERROR(INDEX($K:$Q,ROW(),MATCH(CH$3,$K$2:$Q$2,0))/12,0)</f>
        <v>0</v>
      </c>
      <c r="CI1924" s="80" cm="1">
        <f t="array" ref="CI1924">IFERROR(INDEX($K:$Q,ROW(),MATCH(CI$3,$K$2:$Q$2,0))/12,0)</f>
        <v>0</v>
      </c>
      <c r="CJ1924" s="80" cm="1">
        <f t="array" ref="CJ1924">IFERROR(INDEX($K:$Q,ROW(),MATCH(CJ$3,$K$2:$Q$2,0))/12,0)</f>
        <v>0</v>
      </c>
      <c r="CK1924" s="80" cm="1">
        <f t="array" ref="CK1924">IFERROR(INDEX($K:$Q,ROW(),MATCH(CK$3,$K$2:$Q$2,0))/12,0)</f>
        <v>0</v>
      </c>
      <c r="CL1924" s="80" cm="1">
        <f t="array" ref="CL1924">IFERROR(INDEX($K:$Q,ROW(),MATCH(CL$3,$K$2:$Q$2,0))/12,0)</f>
        <v>0</v>
      </c>
      <c r="CO1924" s="80" cm="1">
        <f t="array" ref="CO1924">IFERROR(INDEX($K:$Q,ROW(),MATCH(CO$3,$K$2:$Q$2,0))/CO$5,0)</f>
        <v>0</v>
      </c>
      <c r="CP1924" s="80" cm="1">
        <f t="array" ref="CP1924">IFERROR(INDEX($K:$Q,ROW(),MATCH(CP$3,$K$2:$Q$2,0))/CP$5,0)</f>
        <v>0</v>
      </c>
      <c r="CQ1924" s="80" cm="1">
        <f t="array" ref="CQ1924">IFERROR(INDEX($K:$Q,ROW(),MATCH(CQ$3,$K$2:$Q$2,0))/CQ$5,0)</f>
        <v>0</v>
      </c>
      <c r="CR1924" s="80" cm="1">
        <f t="array" ref="CR1924">IFERROR(INDEX($K:$Q,ROW(),MATCH(CR$3,$K$2:$Q$2,0))/CR$5,0)</f>
        <v>0</v>
      </c>
      <c r="CS1924" s="80" cm="1">
        <f t="array" ref="CS1924">IFERROR(INDEX($K:$Q,ROW(),MATCH(CS$3,$K$2:$Q$2,0))/CS$5,0)</f>
        <v>0</v>
      </c>
      <c r="CT1924" s="80" cm="1">
        <f t="array" ref="CT1924">IFERROR(INDEX($K:$Q,ROW(),MATCH(CT$3,$K$2:$Q$2,0))/CT$5,0)</f>
        <v>0</v>
      </c>
      <c r="CU1924" s="80" cm="1">
        <f t="array" ref="CU1924">IFERROR(INDEX($K:$Q,ROW(),MATCH(CU$3,$K$2:$Q$2,0))/CU$5,0)</f>
        <v>0</v>
      </c>
      <c r="CV1924" s="80" cm="1">
        <f t="array" ref="CV1924">IFERROR(INDEX($K:$Q,ROW(),MATCH(CV$3,$K$2:$Q$2,0))/CV$5,0)</f>
        <v>0</v>
      </c>
      <c r="CW1924" s="80" cm="1">
        <f t="array" ref="CW1924">IFERROR(INDEX($K:$Q,ROW(),MATCH(CW$3,$K$2:$Q$2,0))/CW$5,0)</f>
        <v>0</v>
      </c>
      <c r="CX1924" s="80" cm="1">
        <f t="array" ref="CX1924">IFERROR(INDEX($K:$Q,ROW(),MATCH(CX$3,$K$2:$Q$2,0))/CX$5,0)</f>
        <v>0</v>
      </c>
      <c r="CY1924" s="80" cm="1">
        <f t="array" ref="CY1924">IFERROR(INDEX($K:$Q,ROW(),MATCH(CY$3,$K$2:$Q$2,0))/CL$5,0)</f>
        <v>0</v>
      </c>
      <c r="CZ1924" s="80" cm="1">
        <f t="array" ref="CZ1924">IFERROR(INDEX($K:$Q,ROW(),MATCH(CZ$3,$K$2:$Q$2,0))/CZ$5,0)</f>
        <v>0</v>
      </c>
      <c r="DA1924" s="80" cm="1">
        <f t="array" ref="DA1924">IFERROR(INDEX($K:$Q,ROW(),MATCH(DA$3,$K$2:$Q$2,0))/DA$5,0)</f>
        <v>0</v>
      </c>
      <c r="DB1924" s="80" cm="1">
        <f t="array" ref="DB1924">IFERROR(INDEX($K:$Q,ROW(),MATCH(DB$3,$K$2:$Q$2,0))/DB$5,0)</f>
        <v>0</v>
      </c>
      <c r="DC1924" s="80" cm="1">
        <f t="array" ref="DC1924">IFERROR(INDEX($K:$Q,ROW(),MATCH(DC$3,$K$2:$Q$2,0))/DC$5,0)</f>
        <v>0</v>
      </c>
      <c r="DD1924" s="80" cm="1">
        <f t="array" ref="DD1924">IFERROR(INDEX($K:$Q,ROW(),MATCH(DD$3,$K$2:$Q$2,0))/DD$5,0)</f>
        <v>0</v>
      </c>
      <c r="DE1924" s="80" cm="1">
        <f t="array" ref="DE1924">IFERROR(INDEX($K:$Q,ROW(),MATCH(DE$3,$K$2:$Q$2,0))/DE$5,0)</f>
        <v>0</v>
      </c>
      <c r="DF1924" s="80" cm="1">
        <f t="array" ref="DF1924">IFERROR(INDEX($K:$Q,ROW(),MATCH(DF$3,$K$2:$Q$2,0))/DF$5,0)</f>
        <v>0</v>
      </c>
      <c r="DG1924" s="80" cm="1">
        <f t="array" ref="DG1924">IFERROR(INDEX($K:$Q,ROW(),MATCH(DG$3,$K$2:$Q$2,0))/DG$5,0)</f>
        <v>0</v>
      </c>
      <c r="DH1924" s="80" cm="1">
        <f t="array" ref="DH1924">IFERROR(INDEX($K:$Q,ROW(),MATCH(DH$3,$K$2:$Q$2,0))/DH$5,0)</f>
        <v>0</v>
      </c>
      <c r="DI1924" s="80" cm="1">
        <f t="array" ref="DI1924">IFERROR(INDEX($K:$Q,ROW(),MATCH(DI$3,$K$2:$Q$2,0))/DI$5,0)</f>
        <v>0</v>
      </c>
      <c r="DJ1924" s="80" cm="1">
        <f t="array" ref="DJ1924">IFERROR(INDEX($K:$Q,ROW(),MATCH(DJ$3,$K$2:$Q$2,0))/DJ$5,0)</f>
        <v>0</v>
      </c>
      <c r="DK1924" s="80" cm="1">
        <f t="array" ref="DK1924">IFERROR(INDEX($K:$Q,ROW(),MATCH(DK$3,$K$2:$Q$2,0))/DK$5,0)</f>
        <v>0</v>
      </c>
      <c r="DL1924" s="80" cm="1">
        <f t="array" ref="DL1924">IFERROR(INDEX($K:$Q,ROW(),MATCH(DL$3,$K$2:$Q$2,0))/DL$5,0)</f>
        <v>0</v>
      </c>
    </row>
    <row r="1925" spans="1:116" x14ac:dyDescent="0.4">
      <c r="C1925" t="s">
        <v>236</v>
      </c>
      <c r="D1925" t="s">
        <v>427</v>
      </c>
      <c r="E1925" t="str">
        <f t="shared" si="3248"/>
        <v>1925 DTERMY-F</v>
      </c>
      <c r="G1925" s="158" t="str">
        <f>"Repayment - "&amp;SUBSTITUTE(G1915,":","")</f>
        <v>Repayment - Rolling fixed term debt - multiple borrowings w/ annual control</v>
      </c>
      <c r="K1925" s="138">
        <f t="shared" ref="K1925:P1925" ca="1" si="3255">SUMIF($3:$3,K$2,1925:1925)</f>
        <v>-8500</v>
      </c>
      <c r="L1925" s="138">
        <f t="shared" ca="1" si="3255"/>
        <v>-2500</v>
      </c>
      <c r="M1925" s="138">
        <f t="shared" ca="1" si="3255"/>
        <v>0</v>
      </c>
      <c r="N1925" s="138">
        <f t="shared" ca="1" si="3255"/>
        <v>0</v>
      </c>
      <c r="O1925" s="138">
        <f t="shared" ca="1" si="3255"/>
        <v>0</v>
      </c>
      <c r="P1925" s="138">
        <f t="shared" ca="1" si="3255"/>
        <v>0</v>
      </c>
      <c r="R1925" s="225"/>
      <c r="S1925" s="226">
        <f ca="1">-IF(COUNT($R1924:S1924)&lt;$H1917,0,OFFSET(S1924,0,-$H1917+1))-$J$1893*(COUNT(R1924:$S1924)=($H1917-$H1918+1))</f>
        <v>0</v>
      </c>
      <c r="T1925" s="226">
        <f ca="1">-IF(COUNT($R1924:T1924)&lt;$H1917,0,OFFSET(T1924,0,-$H1917+1))-$J$1893*(COUNT(S1924:$S1924)=($H1917-$H1918+1))</f>
        <v>0</v>
      </c>
      <c r="U1925" s="226">
        <f ca="1">-IF(COUNT($R1924:U1924)&lt;$H1917,0,OFFSET(U1924,0,-$H1917+1))-$J$1893*(COUNT($S1924:T1924)=($H1917-$H1918+1))</f>
        <v>-1000</v>
      </c>
      <c r="V1925" s="226">
        <f ca="1">-IF(COUNT($R1924:V1924)&lt;$H1917,0,OFFSET(V1924,0,-$H1917+1))-$J$1893*(COUNT($S1924:U1924)=($H1917-$H1918+1))</f>
        <v>-833.33333333333337</v>
      </c>
      <c r="W1925" s="226">
        <f ca="1">-IF(COUNT($R1924:W1924)&lt;$H1917,0,OFFSET(W1924,0,-$H1917+1))-$J$1893*(COUNT($S1924:V1924)=($H1917-$H1918+1))</f>
        <v>-833.33333333333337</v>
      </c>
      <c r="X1925" s="226">
        <f ca="1">-IF(COUNT($R1924:X1924)&lt;$H1917,0,OFFSET(X1924,0,-$H1917+1))-$J$1893*(COUNT($S1924:W1924)=($H1917-$H1918+1))</f>
        <v>-833.33333333333337</v>
      </c>
      <c r="Y1925" s="226">
        <f ca="1">-IF(COUNT($R1924:Y1924)&lt;$H1917,0,OFFSET(Y1924,0,-$H1917+1))-$J$1893*(COUNT($S1924:X1924)=($H1917-$H1918+1))</f>
        <v>-833.33333333333337</v>
      </c>
      <c r="Z1925" s="226">
        <f ca="1">-IF(COUNT($R1924:Z1924)&lt;$H1917,0,OFFSET(Z1924,0,-$H1917+1))-$J$1893*(COUNT($S1924:Y1924)=($H1917-$H1918+1))</f>
        <v>-833.33333333333337</v>
      </c>
      <c r="AA1925" s="226">
        <f ca="1">-IF(COUNT($R1924:AA1924)&lt;$H1917,0,OFFSET(AA1924,0,-$H1917+1))-$J$1893*(COUNT($S1924:Z1924)=($H1917-$H1918+1))</f>
        <v>-833.33333333333337</v>
      </c>
      <c r="AB1925" s="226">
        <f ca="1">-IF(COUNT($R1924:AB1924)&lt;$H1917,0,OFFSET(AB1924,0,-$H1917+1))-$J$1893*(COUNT($S1924:AA1924)=($H1917-$H1918+1))</f>
        <v>-833.33333333333337</v>
      </c>
      <c r="AC1925" s="226">
        <f ca="1">-IF(COUNT($R1924:AC1924)&lt;$H1917,0,OFFSET(AC1924,0,-$H1917+1))-$J$1893*(COUNT($S1924:AB1924)=($H1917-$H1918+1))</f>
        <v>-833.33333333333337</v>
      </c>
      <c r="AD1925" s="226">
        <f ca="1">-IF(COUNT($R1924:AD1924)&lt;$H1917,0,OFFSET(AD1924,0,-$H1917+1))-$J$1893*(COUNT($S1924:AC1924)=($H1917-$H1918+1))</f>
        <v>-833.33333333333337</v>
      </c>
      <c r="AE1925" s="226">
        <f ca="1">-IF(COUNT($R1924:AE1924)&lt;$H1917,0,OFFSET(AE1924,0,-$H1917+1))-$J$1893*(COUNT($S1924:AD1924)=($H1917-$H1918+1))</f>
        <v>-833.33333333333337</v>
      </c>
      <c r="AF1925" s="226">
        <f ca="1">-IF(COUNT($R1924:AF1924)&lt;$H1917,0,OFFSET(AF1924,0,-$H1917+1))-$J$1893*(COUNT($S1924:AE1924)=($H1917-$H1918+1))</f>
        <v>-833.33333333333337</v>
      </c>
      <c r="AG1925" s="226">
        <f ca="1">-IF(COUNT($R1924:AG1924)&lt;$H1917,0,OFFSET(AG1924,0,-$H1917+1))-$J$1893*(COUNT($S1924:AF1924)=($H1917-$H1918+1))</f>
        <v>-833.33333333333337</v>
      </c>
      <c r="AH1925" s="226">
        <f ca="1">-IF(COUNT($R1924:AH1924)&lt;$H1917,0,OFFSET(AH1924,0,-$H1917+1))-$J$1893*(COUNT($S1924:AG1924)=($H1917-$H1918+1))</f>
        <v>0</v>
      </c>
      <c r="AI1925" s="226">
        <f ca="1">-IF(COUNT($R1924:AI1924)&lt;$H1917,0,OFFSET(AI1924,0,-$H1917+1))-$J$1893*(COUNT($S1924:AH1924)=($H1917-$H1918+1))</f>
        <v>0</v>
      </c>
      <c r="AJ1925" s="226">
        <f ca="1">-IF(COUNT($R1924:AJ1924)&lt;$H1917,0,OFFSET(AJ1924,0,-$H1917+1))-$J$1893*(COUNT($S1924:AI1924)=($H1917-$H1918+1))</f>
        <v>0</v>
      </c>
      <c r="AK1925" s="226">
        <f ca="1">-IF(COUNT($R1924:AK1924)&lt;$H1917,0,OFFSET(AK1924,0,-$H1917+1))-$J$1893*(COUNT($S1924:AJ1924)=($H1917-$H1918+1))</f>
        <v>0</v>
      </c>
      <c r="AL1925" s="226">
        <f ca="1">-IF(COUNT($R1924:AL1924)&lt;$H1917,0,OFFSET(AL1924,0,-$H1917+1))-$J$1893*(COUNT($S1924:AK1924)=($H1917-$H1918+1))</f>
        <v>0</v>
      </c>
      <c r="AM1925" s="226">
        <f ca="1">-IF(COUNT($R1924:AM1924)&lt;$H1917,0,OFFSET(AM1924,0,-$H1917+1))-$J$1893*(COUNT($S1924:AL1924)=($H1917-$H1918+1))</f>
        <v>0</v>
      </c>
      <c r="AN1925" s="226">
        <f ca="1">-IF(COUNT($R1924:AN1924)&lt;$H1917,0,OFFSET(AN1924,0,-$H1917+1))-$J$1893*(COUNT($S1924:AM1924)=($H1917-$H1918+1))</f>
        <v>0</v>
      </c>
      <c r="AO1925" s="226">
        <f ca="1">-IF(COUNT($R1924:AO1924)&lt;$H1917,0,OFFSET(AO1924,0,-$H1917+1))-$J$1893*(COUNT($S1924:AN1924)=($H1917-$H1918+1))</f>
        <v>0</v>
      </c>
      <c r="AP1925" s="226">
        <f ca="1">-IF(COUNT($R1924:AP1924)&lt;$H1917,0,OFFSET(AP1924,0,-$H1917+1))-$J$1893*(COUNT($S1924:AO1924)=($H1917-$H1918+1))</f>
        <v>0</v>
      </c>
      <c r="AQ1925" s="226">
        <f ca="1">-IF(COUNT($R1924:AQ1924)&lt;$H1917,0,OFFSET(AQ1924,0,-$H1917+1))-$J$1893*(COUNT($S1924:AP1924)=($H1917-$H1918+1))</f>
        <v>0</v>
      </c>
      <c r="AR1925" s="226">
        <f ca="1">-IF(COUNT($R1924:AR1924)&lt;$H1917,0,OFFSET(AR1924,0,-$H1917+1))-$J$1893*(COUNT($S1924:AQ1924)=($H1917-$H1918+1))</f>
        <v>0</v>
      </c>
      <c r="AS1925" s="226">
        <f ca="1">-IF(COUNT($R1924:AS1924)&lt;$H1917,0,OFFSET(AS1924,0,-$H1917+1))-$J$1893*(COUNT($S1924:AR1924)=($H1917-$H1918+1))</f>
        <v>0</v>
      </c>
      <c r="AT1925" s="226">
        <f ca="1">-IF(COUNT($R1924:AT1924)&lt;$H1917,0,OFFSET(AT1924,0,-$H1917+1))-$J$1893*(COUNT($S1924:AS1924)=($H1917-$H1918+1))</f>
        <v>0</v>
      </c>
      <c r="AU1925" s="226">
        <f ca="1">-IF(COUNT($R1924:AU1924)&lt;$H1917,0,OFFSET(AU1924,0,-$H1917+1))-$J$1893*(COUNT($S1924:AT1924)=($H1917-$H1918+1))</f>
        <v>0</v>
      </c>
      <c r="AV1925" s="226">
        <f ca="1">-IF(COUNT($R1924:AV1924)&lt;$H1917,0,OFFSET(AV1924,0,-$H1917+1))-$J$1893*(COUNT($S1924:AU1924)=($H1917-$H1918+1))</f>
        <v>0</v>
      </c>
      <c r="AW1925" s="226">
        <f ca="1">-IF(COUNT($R1924:AW1924)&lt;$H1917,0,OFFSET(AW1924,0,-$H1917+1))-$J$1893*(COUNT($S1924:AV1924)=($H1917-$H1918+1))</f>
        <v>0</v>
      </c>
      <c r="AX1925" s="226">
        <f ca="1">-IF(COUNT($R1924:AX1924)&lt;$H1917,0,OFFSET(AX1924,0,-$H1917+1))-$J$1893*(COUNT($S1924:AW1924)=($H1917-$H1918+1))</f>
        <v>0</v>
      </c>
      <c r="AY1925" s="226">
        <f ca="1">-IF(COUNT($R1924:AY1924)&lt;$H1917,0,OFFSET(AY1924,0,-$H1917+1))-$J$1893*(COUNT($S1924:AX1924)=($H1917-$H1918+1))</f>
        <v>0</v>
      </c>
      <c r="AZ1925" s="226">
        <f ca="1">-IF(COUNT($R1924:AZ1924)&lt;$H1917,0,OFFSET(AZ1924,0,-$H1917+1))-$J$1893*(COUNT($S1924:AY1924)=($H1917-$H1918+1))</f>
        <v>0</v>
      </c>
      <c r="BA1925" s="226">
        <f ca="1">-IF(COUNT($R1924:BA1924)&lt;$H1917,0,OFFSET(BA1924,0,-$H1917+1))-$J$1893*(COUNT($S1924:AZ1924)=($H1917-$H1918+1))</f>
        <v>0</v>
      </c>
      <c r="BB1925" s="226">
        <f ca="1">-IF(COUNT($R1924:BB1924)&lt;$H1917,0,OFFSET(BB1924,0,-$H1917+1))-$J$1893*(COUNT($S1924:BA1924)=($H1917-$H1918+1))</f>
        <v>0</v>
      </c>
      <c r="BC1925" s="226">
        <f ca="1">-IF(COUNT($R1924:BC1924)&lt;$H1917,0,OFFSET(BC1924,0,-$H1917+1))-$J$1893*(COUNT($S1924:BB1924)=($H1917-$H1918+1))</f>
        <v>0</v>
      </c>
      <c r="BD1925" s="226">
        <f ca="1">-IF(COUNT($R1924:BD1924)&lt;$H1917,0,OFFSET(BD1924,0,-$H1917+1))-$J$1893*(COUNT($S1924:BC1924)=($H1917-$H1918+1))</f>
        <v>0</v>
      </c>
      <c r="BE1925" s="226">
        <f ca="1">-IF(COUNT($R1924:BE1924)&lt;$H1917,0,OFFSET(BE1924,0,-$H1917+1))-$J$1893*(COUNT($S1924:BD1924)=($H1917-$H1918+1))</f>
        <v>0</v>
      </c>
      <c r="BF1925" s="226">
        <f ca="1">-IF(COUNT($R1924:BF1924)&lt;$H1917,0,OFFSET(BF1924,0,-$H1917+1))-$J$1893*(COUNT($S1924:BE1924)=($H1917-$H1918+1))</f>
        <v>0</v>
      </c>
      <c r="BG1925" s="226">
        <f ca="1">-IF(COUNT($R1924:BG1924)&lt;$H1917,0,OFFSET(BG1924,0,-$H1917+1))-$J$1893*(COUNT($S1924:BF1924)=($H1917-$H1918+1))</f>
        <v>0</v>
      </c>
      <c r="BH1925" s="226">
        <f ca="1">-IF(COUNT($R1924:BH1924)&lt;$H1917,0,OFFSET(BH1924,0,-$H1917+1))-$J$1893*(COUNT($S1924:BG1924)=($H1917-$H1918+1))</f>
        <v>0</v>
      </c>
      <c r="BI1925" s="226">
        <f ca="1">-IF(COUNT($R1924:BI1924)&lt;$H1917,0,OFFSET(BI1924,0,-$H1917+1))-$J$1893*(COUNT($S1924:BH1924)=($H1917-$H1918+1))</f>
        <v>0</v>
      </c>
      <c r="BJ1925" s="226">
        <f ca="1">-IF(COUNT($R1924:BJ1924)&lt;$H1917,0,OFFSET(BJ1924,0,-$H1917+1))-$J$1893*(COUNT($S1924:BI1924)=($H1917-$H1918+1))</f>
        <v>0</v>
      </c>
      <c r="BK1925" s="226">
        <f ca="1">-IF(COUNT($R1924:BK1924)&lt;$H1917,0,OFFSET(BK1924,0,-$H1917+1))-$J$1893*(COUNT($S1924:BJ1924)=($H1917-$H1918+1))</f>
        <v>0</v>
      </c>
      <c r="BL1925" s="226">
        <f ca="1">-IF(COUNT($R1924:BL1924)&lt;$H1917,0,OFFSET(BL1924,0,-$H1917+1))-$J$1893*(COUNT($S1924:BK1924)=($H1917-$H1918+1))</f>
        <v>0</v>
      </c>
      <c r="BM1925" s="226">
        <f ca="1">-IF(COUNT($R1924:BM1924)&lt;$H1917,0,OFFSET(BM1924,0,-$H1917+1))-$J$1893*(COUNT($S1924:BL1924)=($H1917-$H1918+1))</f>
        <v>0</v>
      </c>
      <c r="BN1925" s="226">
        <f ca="1">-IF(COUNT($R1924:BN1924)&lt;$H1917,0,OFFSET(BN1924,0,-$H1917+1))-$J$1893*(COUNT($S1924:BM1924)=($H1917-$H1918+1))</f>
        <v>0</v>
      </c>
      <c r="BO1925" s="226">
        <f ca="1">-IF(COUNT($R1924:BO1924)&lt;$H1917,0,OFFSET(BO1924,0,-$H1917+1))-$J$1893*(COUNT($S1924:BN1924)=($H1917-$H1918+1))</f>
        <v>0</v>
      </c>
      <c r="BP1925" s="226">
        <f ca="1">-IF(COUNT($R1924:BP1924)&lt;$H1917,0,OFFSET(BP1924,0,-$H1917+1))-$J$1893*(COUNT($S1924:BO1924)=($H1917-$H1918+1))</f>
        <v>0</v>
      </c>
      <c r="BQ1925" s="226">
        <f ca="1">-IF(COUNT($R1924:BQ1924)&lt;$H1917,0,OFFSET(BQ1924,0,-$H1917+1))-$J$1893*(COUNT($S1924:BP1924)=($H1917-$H1918+1))</f>
        <v>0</v>
      </c>
      <c r="BR1925" s="226">
        <f ca="1">-IF(COUNT($R1924:BR1924)&lt;$H1917,0,OFFSET(BR1924,0,-$H1917+1))-$J$1893*(COUNT($S1924:BQ1924)=($H1917-$H1918+1))</f>
        <v>0</v>
      </c>
      <c r="BS1925" s="226">
        <f ca="1">-IF(COUNT($R1924:BS1924)&lt;$H1917,0,OFFSET(BS1924,0,-$H1917+1))-$J$1893*(COUNT($S1924:BR1924)=($H1917-$H1918+1))</f>
        <v>0</v>
      </c>
      <c r="BT1925" s="226">
        <f ca="1">-IF(COUNT($R1924:BT1924)&lt;$H1917,0,OFFSET(BT1924,0,-$H1917+1))-$J$1893*(COUNT($S1924:BS1924)=($H1917-$H1918+1))</f>
        <v>0</v>
      </c>
      <c r="BU1925" s="226">
        <f ca="1">-IF(COUNT($R1924:BU1924)&lt;$H1917,0,OFFSET(BU1924,0,-$H1917+1))-$J$1893*(COUNT($S1924:BT1924)=($H1917-$H1918+1))</f>
        <v>0</v>
      </c>
      <c r="BV1925" s="226">
        <f ca="1">-IF(COUNT($R1924:BV1924)&lt;$H1917,0,OFFSET(BV1924,0,-$H1917+1))-$J$1893*(COUNT($S1924:BU1924)=($H1917-$H1918+1))</f>
        <v>0</v>
      </c>
      <c r="BW1925" s="226">
        <f ca="1">-IF(COUNT($R1924:BW1924)&lt;$H1917,0,OFFSET(BW1924,0,-$H1917+1))-$J$1893*(COUNT($S1924:BV1924)=($H1917-$H1918+1))</f>
        <v>0</v>
      </c>
      <c r="BX1925" s="226">
        <f ca="1">-IF(COUNT($R1924:BX1924)&lt;$H1917,0,OFFSET(BX1924,0,-$H1917+1))-$J$1893*(COUNT($S1924:BW1924)=($H1917-$H1918+1))</f>
        <v>0</v>
      </c>
      <c r="BY1925" s="226">
        <f ca="1">-IF(COUNT($R1924:BY1924)&lt;$H1917,0,OFFSET(BY1924,0,-$H1917+1))-$J$1893*(COUNT($S1924:BX1924)=($H1917-$H1918+1))</f>
        <v>0</v>
      </c>
      <c r="BZ1925" s="226">
        <f ca="1">-IF(COUNT($R1924:BZ1924)&lt;$H1917,0,OFFSET(BZ1924,0,-$H1917+1))-$J$1893*(COUNT($S1924:BY1924)=($H1917-$H1918+1))</f>
        <v>0</v>
      </c>
      <c r="CA1925" s="226">
        <f ca="1">-IF(COUNT($R1924:CA1924)&lt;$H1917,0,OFFSET(CA1924,0,-$H1917+1))-$J$1893*(COUNT($S1924:BZ1924)=($H1917-$H1918+1))</f>
        <v>0</v>
      </c>
      <c r="CB1925" s="226">
        <f ca="1">-IF(COUNT($R1924:CB1924)&lt;$H1917,0,OFFSET(CB1924,0,-$H1917+1))-$J$1893*(COUNT($S1924:CA1924)=($H1917-$H1918+1))</f>
        <v>0</v>
      </c>
      <c r="CC1925" s="226">
        <f ca="1">-IF(COUNT($R1924:CC1924)&lt;$H1917,0,OFFSET(CC1924,0,-$H1917+1))-$J$1893*(COUNT($S1924:CB1924)=($H1917-$H1918+1))</f>
        <v>0</v>
      </c>
      <c r="CD1925" s="226">
        <f ca="1">-IF(COUNT($R1924:CD1924)&lt;$H1917,0,OFFSET(CD1924,0,-$H1917+1))-$J$1893*(COUNT($S1924:CC1924)=($H1917-$H1918+1))</f>
        <v>0</v>
      </c>
      <c r="CE1925" s="226">
        <f ca="1">-IF(COUNT($R1924:CE1924)&lt;$H1917,0,OFFSET(CE1924,0,-$H1917+1))-$J$1893*(COUNT($S1924:CD1924)=($H1917-$H1918+1))</f>
        <v>0</v>
      </c>
      <c r="CF1925" s="226">
        <f ca="1">-IF(COUNT($R1924:CF1924)&lt;$H1917,0,OFFSET(CF1924,0,-$H1917+1))-$J$1893*(COUNT($S1924:CE1924)=($H1917-$H1918+1))</f>
        <v>0</v>
      </c>
      <c r="CG1925" s="226">
        <f ca="1">-IF(COUNT($R1924:CG1924)&lt;$H1917,0,OFFSET(CG1924,0,-$H1917+1))-$J$1893*(COUNT($S1924:CF1924)=($H1917-$H1918+1))</f>
        <v>0</v>
      </c>
      <c r="CH1925" s="226">
        <f ca="1">-IF(COUNT($R1924:CH1924)&lt;$H1917,0,OFFSET(CH1924,0,-$H1917+1))-$J$1893*(COUNT($S1924:CG1924)=($H1917-$H1918+1))</f>
        <v>0</v>
      </c>
      <c r="CI1925" s="226">
        <f ca="1">-IF(COUNT($R1924:CI1924)&lt;$H1917,0,OFFSET(CI1924,0,-$H1917+1))-$J$1893*(COUNT($S1924:CH1924)=($H1917-$H1918+1))</f>
        <v>0</v>
      </c>
      <c r="CJ1925" s="226">
        <f ca="1">-IF(COUNT($R1924:CJ1924)&lt;$H1917,0,OFFSET(CJ1924,0,-$H1917+1))-$J$1893*(COUNT($S1924:CI1924)=($H1917-$H1918+1))</f>
        <v>0</v>
      </c>
      <c r="CK1925" s="226">
        <f ca="1">-IF(COUNT($R1924:CK1924)&lt;$H1917,0,OFFSET(CK1924,0,-$H1917+1))-$J$1893*(COUNT($S1924:CJ1924)=($H1917-$H1918+1))</f>
        <v>0</v>
      </c>
      <c r="CL1925" s="226">
        <f ca="1">-IF(COUNT($R1924:CL1924)&lt;$H1917,0,OFFSET(CL1924,0,-$H1917+1))-$J$1893*(COUNT($S1924:CK1924)=($H1917-$H1918+1))</f>
        <v>0</v>
      </c>
      <c r="CM1925" s="225"/>
      <c r="CN1925" s="321"/>
      <c r="CO1925" s="226">
        <f ca="1">-IF(COUNT($R1924:CO1924)&lt;$H1917,0,OFFSET(CO1924,0,-$H1917+1))-$J$1893*(COUNT($S1924:CN1924)=($H1917-$H1918+1))</f>
        <v>0</v>
      </c>
      <c r="CP1925" s="226">
        <f ca="1">-IF(COUNT($R1924:CP1924)&lt;$H1917,0,OFFSET(CP1924,0,-$H1917+1))-$J$1893*(COUNT($S1924:CO1924)=($H1917-$H1918+1))</f>
        <v>0</v>
      </c>
      <c r="CQ1925" s="226">
        <f ca="1">-IF(COUNT($R1924:CQ1924)&lt;$H1917,0,OFFSET(CQ1924,0,-$H1917+1))-$J$1893*(COUNT($S1924:CP1924)=($H1917-$H1918+1))</f>
        <v>0</v>
      </c>
      <c r="CR1925" s="226">
        <f ca="1">-IF(COUNT($R1924:CR1924)&lt;$H1917,0,OFFSET(CR1924,0,-$H1917+1))-$J$1893*(COUNT($S1924:CQ1924)=($H1917-$H1918+1))</f>
        <v>0</v>
      </c>
      <c r="CS1925" s="226">
        <f ca="1">-IF(COUNT($R1924:CS1924)&lt;$H1917,0,OFFSET(CS1924,0,-$H1917+1))-$J$1893*(COUNT($S1924:CR1924)=($H1917-$H1918+1))</f>
        <v>0</v>
      </c>
      <c r="CT1925" s="226">
        <f ca="1">-IF(COUNT($R1924:CT1924)&lt;$H1917,0,OFFSET(CT1924,0,-$H1917+1))-$J$1893*(COUNT($S1924:CS1924)=($H1917-$H1918+1))</f>
        <v>0</v>
      </c>
      <c r="CU1925" s="226">
        <f ca="1">-IF(COUNT($R1924:CU1924)&lt;$H1917,0,OFFSET(CU1924,0,-$H1917+1))-$J$1893*(COUNT($S1924:CT1924)=($H1917-$H1918+1))</f>
        <v>0</v>
      </c>
      <c r="CV1925" s="226">
        <f ca="1">-IF(COUNT($R1924:CV1924)&lt;$H1917,0,OFFSET(CV1924,0,-$H1917+1))-$J$1893*(COUNT($S1924:CU1924)=($H1917-$H1918+1))</f>
        <v>0</v>
      </c>
      <c r="CW1925" s="226">
        <f ca="1">-IF(COUNT($R1924:CW1924)&lt;$H1917,0,OFFSET(CW1924,0,-$H1917+1))-$J$1893*(COUNT($S1924:CV1924)=($H1917-$H1918+1))</f>
        <v>0</v>
      </c>
      <c r="CX1925" s="226">
        <f ca="1">-IF(COUNT($R1924:CX1924)&lt;$H1917,0,OFFSET(CX1924,0,-$H1917+1))-$J$1893*(COUNT($S1924:CW1924)=($H1917-$H1918+1))</f>
        <v>0</v>
      </c>
      <c r="CY1925" s="226">
        <f ca="1">-IF(COUNT($R1924:CY1924)&lt;$H1917,0,OFFSET(CY1924,0,-$H1917+1))-$J$1893*(COUNT($S1924:CX1924)=($H1917-$H1918+1))</f>
        <v>0</v>
      </c>
      <c r="CZ1925" s="226">
        <f ca="1">-IF(COUNT($R1924:CZ1924)&lt;$H1917,0,OFFSET(CZ1924,0,-$H1917+1))-$J$1893*(COUNT($S1924:CY1924)=($H1917-$H1918+1))</f>
        <v>0</v>
      </c>
      <c r="DA1925" s="226">
        <f ca="1">-IF(COUNT($R1924:DA1924)&lt;$H1917,0,OFFSET(DA1924,0,-$H1917+1))-$J$1893*(COUNT($S1924:CZ1924)=($H1917-$H1918+1))</f>
        <v>0</v>
      </c>
      <c r="DB1925" s="226">
        <f ca="1">-IF(COUNT($R1924:DB1924)&lt;$H1917,0,OFFSET(DB1924,0,-$H1917+1))-$J$1893*(COUNT($S1924:DA1924)=($H1917-$H1918+1))</f>
        <v>0</v>
      </c>
      <c r="DC1925" s="226">
        <f ca="1">-IF(COUNT($R1924:DC1924)&lt;$H1917,0,OFFSET(DC1924,0,-$H1917+1))-$J$1893*(COUNT($S1924:DB1924)=($H1917-$H1918+1))</f>
        <v>0</v>
      </c>
      <c r="DD1925" s="226">
        <f ca="1">-IF(COUNT($R1924:DD1924)&lt;$H1917,0,OFFSET(DD1924,0,-$H1917+1))-$J$1893*(COUNT($S1924:DC1924)=($H1917-$H1918+1))</f>
        <v>0</v>
      </c>
      <c r="DE1925" s="226">
        <f ca="1">-IF(COUNT($R1924:DE1924)&lt;$H1917,0,OFFSET(DE1924,0,-$H1917+1))-$J$1893*(COUNT($S1924:DD1924)=($H1917-$H1918+1))</f>
        <v>0</v>
      </c>
      <c r="DF1925" s="226">
        <f ca="1">-IF(COUNT($R1924:DF1924)&lt;$H1917,0,OFFSET(DF1924,0,-$H1917+1))-$J$1893*(COUNT($S1924:DE1924)=($H1917-$H1918+1))</f>
        <v>0</v>
      </c>
      <c r="DG1925" s="226">
        <f ca="1">-IF(COUNT($R1924:DG1924)&lt;$H1917,0,OFFSET(DG1924,0,-$H1917+1))-$J$1893*(COUNT($S1924:DF1924)=($H1917-$H1918+1))</f>
        <v>0</v>
      </c>
      <c r="DH1925" s="226">
        <f ca="1">-IF(COUNT($R1924:DH1924)&lt;$H1917,0,OFFSET(DH1924,0,-$H1917+1))-$J$1893*(COUNT($S1924:DG1924)=($H1917-$H1918+1))</f>
        <v>0</v>
      </c>
      <c r="DI1925" s="226">
        <f ca="1">-IF(COUNT($R1924:DI1924)&lt;$H1917,0,OFFSET(DI1924,0,-$H1917+1))-$J$1893*(COUNT($S1924:DH1924)=($H1917-$H1918+1))</f>
        <v>0</v>
      </c>
      <c r="DJ1925" s="226">
        <f ca="1">-IF(COUNT($R1924:DJ1924)&lt;$H1917,0,OFFSET(DJ1924,0,-$H1917+1))-$J$1893*(COUNT($S1924:DI1924)=($H1917-$H1918+1))</f>
        <v>0</v>
      </c>
      <c r="DK1925" s="226">
        <f ca="1">-IF(COUNT($R1924:DK1924)&lt;$H1917,0,OFFSET(DK1924,0,-$H1917+1))-$J$1893*(COUNT($S1924:DJ1924)=($H1917-$H1918+1))</f>
        <v>0</v>
      </c>
      <c r="DL1925" s="226">
        <f ca="1">-IF(COUNT($R1924:DL1924)&lt;$H1917,0,OFFSET(DL1924,0,-$H1917+1))-$J$1893*(COUNT($S1924:DK1924)=($H1917-$H1918+1))</f>
        <v>0</v>
      </c>
    </row>
    <row r="1926" spans="1:116" x14ac:dyDescent="0.4">
      <c r="C1926" t="s">
        <v>237</v>
      </c>
      <c r="D1926" t="s">
        <v>427</v>
      </c>
      <c r="E1926" t="str">
        <f t="shared" si="3248"/>
        <v>1926 DTERMY-F</v>
      </c>
      <c r="G1926" s="126" t="str">
        <f>"Debt - "&amp;SUBSTITUTE(G1915,":","")</f>
        <v>Debt - Rolling fixed term debt - multiple borrowings w/ annual control</v>
      </c>
      <c r="I1926" s="80"/>
      <c r="J1926" s="80"/>
      <c r="K1926" s="33">
        <f t="shared" ref="K1926:P1926" ca="1" si="3256">SUMIF($4:$4,K$2,1926:1926)</f>
        <v>2500.0000000000005</v>
      </c>
      <c r="L1926" s="33">
        <f t="shared" ca="1" si="3256"/>
        <v>0</v>
      </c>
      <c r="M1926" s="33">
        <f t="shared" ca="1" si="3256"/>
        <v>0</v>
      </c>
      <c r="N1926" s="33">
        <f t="shared" ca="1" si="3256"/>
        <v>0</v>
      </c>
      <c r="O1926" s="33">
        <f t="shared" ca="1" si="3256"/>
        <v>0</v>
      </c>
      <c r="P1926" s="33">
        <f t="shared" ca="1" si="3256"/>
        <v>0</v>
      </c>
      <c r="R1926" s="53">
        <f>S1923</f>
        <v>1000</v>
      </c>
      <c r="S1926" s="93">
        <f t="shared" ref="S1926:AX1926" ca="1" si="3257">SUM(S1923:S1925)</f>
        <v>1833.3333333333335</v>
      </c>
      <c r="T1926" s="93">
        <f t="shared" ca="1" si="3257"/>
        <v>2666.666666666667</v>
      </c>
      <c r="U1926" s="93">
        <f t="shared" ca="1" si="3257"/>
        <v>2500.0000000000005</v>
      </c>
      <c r="V1926" s="93">
        <f t="shared" ca="1" si="3257"/>
        <v>2500.0000000000005</v>
      </c>
      <c r="W1926" s="93">
        <f t="shared" ca="1" si="3257"/>
        <v>2500.0000000000005</v>
      </c>
      <c r="X1926" s="93">
        <f t="shared" ca="1" si="3257"/>
        <v>2500.0000000000005</v>
      </c>
      <c r="Y1926" s="93">
        <f t="shared" ca="1" si="3257"/>
        <v>2500.0000000000005</v>
      </c>
      <c r="Z1926" s="93">
        <f t="shared" ca="1" si="3257"/>
        <v>2500.0000000000005</v>
      </c>
      <c r="AA1926" s="93">
        <f t="shared" ca="1" si="3257"/>
        <v>2500.0000000000005</v>
      </c>
      <c r="AB1926" s="93">
        <f t="shared" ca="1" si="3257"/>
        <v>2500.0000000000005</v>
      </c>
      <c r="AC1926" s="93">
        <f t="shared" ca="1" si="3257"/>
        <v>2500.0000000000005</v>
      </c>
      <c r="AD1926" s="93">
        <f t="shared" ca="1" si="3257"/>
        <v>2500.0000000000005</v>
      </c>
      <c r="AE1926" s="93">
        <f t="shared" ca="1" si="3257"/>
        <v>1666.666666666667</v>
      </c>
      <c r="AF1926" s="93">
        <f t="shared" ca="1" si="3257"/>
        <v>833.3333333333336</v>
      </c>
      <c r="AG1926" s="93">
        <f t="shared" ca="1" si="3257"/>
        <v>0</v>
      </c>
      <c r="AH1926" s="93">
        <f t="shared" ca="1" si="3257"/>
        <v>0</v>
      </c>
      <c r="AI1926" s="93">
        <f t="shared" ca="1" si="3257"/>
        <v>0</v>
      </c>
      <c r="AJ1926" s="93">
        <f t="shared" ca="1" si="3257"/>
        <v>0</v>
      </c>
      <c r="AK1926" s="93">
        <f t="shared" ca="1" si="3257"/>
        <v>0</v>
      </c>
      <c r="AL1926" s="93">
        <f t="shared" ca="1" si="3257"/>
        <v>0</v>
      </c>
      <c r="AM1926" s="93">
        <f t="shared" ca="1" si="3257"/>
        <v>0</v>
      </c>
      <c r="AN1926" s="93">
        <f t="shared" ca="1" si="3257"/>
        <v>0</v>
      </c>
      <c r="AO1926" s="93">
        <f t="shared" ca="1" si="3257"/>
        <v>0</v>
      </c>
      <c r="AP1926" s="93">
        <f t="shared" ca="1" si="3257"/>
        <v>0</v>
      </c>
      <c r="AQ1926" s="93">
        <f t="shared" ca="1" si="3257"/>
        <v>0</v>
      </c>
      <c r="AR1926" s="93">
        <f t="shared" ca="1" si="3257"/>
        <v>0</v>
      </c>
      <c r="AS1926" s="93">
        <f t="shared" ca="1" si="3257"/>
        <v>0</v>
      </c>
      <c r="AT1926" s="93">
        <f t="shared" ca="1" si="3257"/>
        <v>0</v>
      </c>
      <c r="AU1926" s="93">
        <f t="shared" ca="1" si="3257"/>
        <v>0</v>
      </c>
      <c r="AV1926" s="93">
        <f t="shared" ca="1" si="3257"/>
        <v>0</v>
      </c>
      <c r="AW1926" s="93">
        <f t="shared" ca="1" si="3257"/>
        <v>0</v>
      </c>
      <c r="AX1926" s="93">
        <f t="shared" ca="1" si="3257"/>
        <v>0</v>
      </c>
      <c r="AY1926" s="93">
        <f t="shared" ref="AY1926:CD1926" ca="1" si="3258">SUM(AY1923:AY1925)</f>
        <v>0</v>
      </c>
      <c r="AZ1926" s="93">
        <f t="shared" ca="1" si="3258"/>
        <v>0</v>
      </c>
      <c r="BA1926" s="93">
        <f t="shared" ca="1" si="3258"/>
        <v>0</v>
      </c>
      <c r="BB1926" s="93">
        <f t="shared" ca="1" si="3258"/>
        <v>0</v>
      </c>
      <c r="BC1926" s="93">
        <f t="shared" ca="1" si="3258"/>
        <v>0</v>
      </c>
      <c r="BD1926" s="93">
        <f t="shared" ca="1" si="3258"/>
        <v>0</v>
      </c>
      <c r="BE1926" s="93">
        <f t="shared" ca="1" si="3258"/>
        <v>0</v>
      </c>
      <c r="BF1926" s="93">
        <f t="shared" ca="1" si="3258"/>
        <v>0</v>
      </c>
      <c r="BG1926" s="93">
        <f t="shared" ca="1" si="3258"/>
        <v>0</v>
      </c>
      <c r="BH1926" s="93">
        <f t="shared" ca="1" si="3258"/>
        <v>0</v>
      </c>
      <c r="BI1926" s="93">
        <f t="shared" ca="1" si="3258"/>
        <v>0</v>
      </c>
      <c r="BJ1926" s="93">
        <f t="shared" ca="1" si="3258"/>
        <v>0</v>
      </c>
      <c r="BK1926" s="93">
        <f t="shared" ca="1" si="3258"/>
        <v>0</v>
      </c>
      <c r="BL1926" s="93">
        <f t="shared" ca="1" si="3258"/>
        <v>0</v>
      </c>
      <c r="BM1926" s="93">
        <f t="shared" ca="1" si="3258"/>
        <v>0</v>
      </c>
      <c r="BN1926" s="93">
        <f t="shared" ca="1" si="3258"/>
        <v>0</v>
      </c>
      <c r="BO1926" s="93">
        <f t="shared" ca="1" si="3258"/>
        <v>0</v>
      </c>
      <c r="BP1926" s="93">
        <f t="shared" ca="1" si="3258"/>
        <v>0</v>
      </c>
      <c r="BQ1926" s="93">
        <f t="shared" ca="1" si="3258"/>
        <v>0</v>
      </c>
      <c r="BR1926" s="93">
        <f t="shared" ca="1" si="3258"/>
        <v>0</v>
      </c>
      <c r="BS1926" s="93">
        <f t="shared" ca="1" si="3258"/>
        <v>0</v>
      </c>
      <c r="BT1926" s="93">
        <f t="shared" ca="1" si="3258"/>
        <v>0</v>
      </c>
      <c r="BU1926" s="93">
        <f t="shared" ca="1" si="3258"/>
        <v>0</v>
      </c>
      <c r="BV1926" s="93">
        <f t="shared" ca="1" si="3258"/>
        <v>0</v>
      </c>
      <c r="BW1926" s="93">
        <f t="shared" ca="1" si="3258"/>
        <v>0</v>
      </c>
      <c r="BX1926" s="93">
        <f t="shared" ca="1" si="3258"/>
        <v>0</v>
      </c>
      <c r="BY1926" s="93">
        <f t="shared" ca="1" si="3258"/>
        <v>0</v>
      </c>
      <c r="BZ1926" s="93">
        <f t="shared" ca="1" si="3258"/>
        <v>0</v>
      </c>
      <c r="CA1926" s="93">
        <f t="shared" ca="1" si="3258"/>
        <v>0</v>
      </c>
      <c r="CB1926" s="93">
        <f t="shared" ca="1" si="3258"/>
        <v>0</v>
      </c>
      <c r="CC1926" s="93">
        <f t="shared" ca="1" si="3258"/>
        <v>0</v>
      </c>
      <c r="CD1926" s="93">
        <f t="shared" ca="1" si="3258"/>
        <v>0</v>
      </c>
      <c r="CE1926" s="93">
        <f t="shared" ref="CE1926:CL1926" ca="1" si="3259">SUM(CE1923:CE1925)</f>
        <v>0</v>
      </c>
      <c r="CF1926" s="93">
        <f t="shared" ca="1" si="3259"/>
        <v>0</v>
      </c>
      <c r="CG1926" s="93">
        <f t="shared" ca="1" si="3259"/>
        <v>0</v>
      </c>
      <c r="CH1926" s="93">
        <f t="shared" ca="1" si="3259"/>
        <v>0</v>
      </c>
      <c r="CI1926" s="93">
        <f t="shared" ca="1" si="3259"/>
        <v>0</v>
      </c>
      <c r="CJ1926" s="93">
        <f t="shared" ca="1" si="3259"/>
        <v>0</v>
      </c>
      <c r="CK1926" s="93">
        <f t="shared" ca="1" si="3259"/>
        <v>0</v>
      </c>
      <c r="CL1926" s="93">
        <f t="shared" ca="1" si="3259"/>
        <v>0</v>
      </c>
      <c r="CN1926" s="80"/>
      <c r="CO1926" s="93">
        <f t="shared" ref="CO1926:DL1926" ca="1" si="3260">SUM(CO1923:CO1925)</f>
        <v>0</v>
      </c>
      <c r="CP1926" s="93">
        <f t="shared" ca="1" si="3260"/>
        <v>0</v>
      </c>
      <c r="CQ1926" s="93">
        <f t="shared" ca="1" si="3260"/>
        <v>0</v>
      </c>
      <c r="CR1926" s="93">
        <f t="shared" ca="1" si="3260"/>
        <v>0</v>
      </c>
      <c r="CS1926" s="93">
        <f t="shared" ca="1" si="3260"/>
        <v>0</v>
      </c>
      <c r="CT1926" s="93">
        <f t="shared" ca="1" si="3260"/>
        <v>0</v>
      </c>
      <c r="CU1926" s="93">
        <f t="shared" ca="1" si="3260"/>
        <v>0</v>
      </c>
      <c r="CV1926" s="93">
        <f t="shared" ca="1" si="3260"/>
        <v>0</v>
      </c>
      <c r="CW1926" s="93">
        <f t="shared" ca="1" si="3260"/>
        <v>0</v>
      </c>
      <c r="CX1926" s="93">
        <f t="shared" ca="1" si="3260"/>
        <v>0</v>
      </c>
      <c r="CY1926" s="93">
        <f t="shared" ca="1" si="3260"/>
        <v>0</v>
      </c>
      <c r="CZ1926" s="93">
        <f t="shared" ca="1" si="3260"/>
        <v>0</v>
      </c>
      <c r="DA1926" s="93">
        <f t="shared" ca="1" si="3260"/>
        <v>0</v>
      </c>
      <c r="DB1926" s="93">
        <f t="shared" ca="1" si="3260"/>
        <v>0</v>
      </c>
      <c r="DC1926" s="93">
        <f t="shared" ca="1" si="3260"/>
        <v>0</v>
      </c>
      <c r="DD1926" s="93">
        <f t="shared" ca="1" si="3260"/>
        <v>0</v>
      </c>
      <c r="DE1926" s="93">
        <f t="shared" ca="1" si="3260"/>
        <v>0</v>
      </c>
      <c r="DF1926" s="93">
        <f t="shared" ca="1" si="3260"/>
        <v>0</v>
      </c>
      <c r="DG1926" s="93">
        <f t="shared" ca="1" si="3260"/>
        <v>0</v>
      </c>
      <c r="DH1926" s="93">
        <f t="shared" ca="1" si="3260"/>
        <v>0</v>
      </c>
      <c r="DI1926" s="93">
        <f t="shared" ca="1" si="3260"/>
        <v>0</v>
      </c>
      <c r="DJ1926" s="93">
        <f t="shared" ca="1" si="3260"/>
        <v>0</v>
      </c>
      <c r="DK1926" s="93">
        <f t="shared" ca="1" si="3260"/>
        <v>0</v>
      </c>
      <c r="DL1926" s="93">
        <f t="shared" ca="1" si="3260"/>
        <v>0</v>
      </c>
    </row>
    <row r="1927" spans="1:116" x14ac:dyDescent="0.4">
      <c r="A1927" s="98"/>
      <c r="B1927" s="59"/>
      <c r="C1927" s="59"/>
      <c r="D1927" t="s">
        <v>427</v>
      </c>
      <c r="E1927" t="str">
        <f t="shared" si="3248"/>
        <v>1927 DTERMY-F</v>
      </c>
      <c r="G1927" s="125"/>
      <c r="R1927"/>
      <c r="S1927" s="62"/>
      <c r="T1927" s="62"/>
      <c r="U1927" s="62"/>
      <c r="V1927" s="62"/>
      <c r="W1927" s="62"/>
      <c r="X1927" s="62"/>
      <c r="Y1927" s="62"/>
      <c r="Z1927" s="62"/>
      <c r="AA1927" s="62"/>
      <c r="AB1927" s="62"/>
      <c r="AC1927" s="62"/>
      <c r="AD1927" s="62"/>
      <c r="AE1927" s="62"/>
      <c r="AF1927" s="62"/>
      <c r="AG1927" s="62"/>
      <c r="AH1927" s="62"/>
      <c r="AI1927" s="62"/>
      <c r="AJ1927" s="62"/>
      <c r="AK1927" s="62"/>
      <c r="AL1927" s="62"/>
      <c r="AM1927" s="62"/>
      <c r="AN1927" s="62"/>
      <c r="AO1927" s="62"/>
      <c r="AP1927" s="62"/>
      <c r="AQ1927" s="62"/>
      <c r="AR1927" s="62"/>
      <c r="AS1927" s="62"/>
      <c r="AT1927" s="62"/>
      <c r="AU1927" s="62"/>
      <c r="AV1927" s="62"/>
      <c r="AW1927" s="62"/>
      <c r="AX1927" s="62"/>
      <c r="AY1927" s="62"/>
      <c r="AZ1927" s="62"/>
      <c r="BA1927" s="62"/>
      <c r="BB1927" s="62"/>
      <c r="BC1927" s="62"/>
      <c r="BD1927" s="62"/>
      <c r="BE1927" s="62"/>
      <c r="BF1927" s="62"/>
      <c r="BG1927" s="62"/>
      <c r="BH1927" s="62"/>
      <c r="BI1927" s="62"/>
      <c r="BJ1927" s="62"/>
      <c r="BK1927" s="62"/>
      <c r="BL1927" s="62"/>
      <c r="BM1927" s="62"/>
      <c r="BN1927" s="62"/>
      <c r="BO1927" s="62"/>
      <c r="BP1927" s="62"/>
      <c r="BQ1927" s="62"/>
      <c r="BR1927" s="62"/>
      <c r="BS1927" s="62"/>
      <c r="BT1927" s="62"/>
      <c r="BU1927" s="62"/>
      <c r="BV1927" s="62"/>
      <c r="BW1927" s="62"/>
      <c r="BX1927" s="62"/>
      <c r="BY1927" s="62"/>
      <c r="BZ1927" s="62"/>
      <c r="CA1927" s="62"/>
      <c r="CB1927" s="62"/>
      <c r="CC1927" s="62"/>
      <c r="CD1927" s="62"/>
      <c r="CE1927" s="62"/>
      <c r="CF1927" s="62"/>
      <c r="CG1927" s="62"/>
      <c r="CH1927" s="62"/>
      <c r="CI1927" s="62"/>
      <c r="CJ1927" s="62"/>
      <c r="CK1927" s="62"/>
      <c r="CL1927" s="62"/>
      <c r="CO1927" s="62"/>
      <c r="CP1927" s="62"/>
      <c r="CQ1927" s="62"/>
      <c r="CR1927" s="62"/>
      <c r="CS1927" s="62"/>
      <c r="CT1927" s="62"/>
      <c r="CU1927" s="62"/>
      <c r="CV1927" s="62"/>
      <c r="CW1927" s="62"/>
      <c r="CX1927" s="62"/>
      <c r="CY1927" s="62"/>
      <c r="CZ1927" s="62"/>
      <c r="DA1927" s="62"/>
      <c r="DB1927" s="62"/>
      <c r="DC1927" s="62"/>
      <c r="DD1927" s="62"/>
      <c r="DE1927" s="62"/>
      <c r="DF1927" s="62"/>
      <c r="DG1927" s="62"/>
      <c r="DH1927" s="62"/>
      <c r="DI1927" s="62"/>
      <c r="DJ1927" s="62"/>
      <c r="DK1927" s="62"/>
      <c r="DL1927" s="62"/>
    </row>
    <row r="1928" spans="1:116" x14ac:dyDescent="0.4">
      <c r="A1928" s="98"/>
      <c r="C1928" t="s">
        <v>228</v>
      </c>
      <c r="D1928" t="s">
        <v>427</v>
      </c>
      <c r="E1928" t="str">
        <f t="shared" si="3248"/>
        <v>1928 DTERMY-F</v>
      </c>
      <c r="G1928" s="126" t="str">
        <f>"Interest expense - "&amp;SUBSTITUTE(G1915,":","")</f>
        <v>Interest expense - Rolling fixed term debt - multiple borrowings w/ annual control</v>
      </c>
      <c r="J1928" s="93">
        <f>SUMIF($5:$5,I$2,1926:1926)</f>
        <v>0</v>
      </c>
      <c r="K1928" s="28">
        <f t="shared" ref="K1928:P1928" ca="1" si="3261">SUMIF($3:$3,K$2,1928:1928)</f>
        <v>-316.66666666666669</v>
      </c>
      <c r="L1928" s="28">
        <f t="shared" ca="1" si="3261"/>
        <v>-41.666666666666679</v>
      </c>
      <c r="M1928" s="28">
        <f t="shared" ca="1" si="3261"/>
        <v>0</v>
      </c>
      <c r="N1928" s="28">
        <f t="shared" ca="1" si="3261"/>
        <v>0</v>
      </c>
      <c r="O1928" s="28">
        <f t="shared" ca="1" si="3261"/>
        <v>0</v>
      </c>
      <c r="P1928" s="28">
        <f t="shared" ca="1" si="3261"/>
        <v>0</v>
      </c>
      <c r="R1928" s="27"/>
      <c r="S1928" s="93">
        <f t="shared" ref="S1928:AX1928" si="3262">-SUM(S1922:S1924)*$H1919/12</f>
        <v>-15.27777777777778</v>
      </c>
      <c r="T1928" s="93">
        <f t="shared" ca="1" si="3262"/>
        <v>-22.222222222222225</v>
      </c>
      <c r="U1928" s="93">
        <f t="shared" ca="1" si="3262"/>
        <v>-29.166666666666671</v>
      </c>
      <c r="V1928" s="93">
        <f t="shared" ca="1" si="3262"/>
        <v>-27.777777777777786</v>
      </c>
      <c r="W1928" s="93">
        <f t="shared" ca="1" si="3262"/>
        <v>-27.777777777777786</v>
      </c>
      <c r="X1928" s="93">
        <f t="shared" ca="1" si="3262"/>
        <v>-27.777777777777786</v>
      </c>
      <c r="Y1928" s="93">
        <f t="shared" ca="1" si="3262"/>
        <v>-27.777777777777786</v>
      </c>
      <c r="Z1928" s="93">
        <f t="shared" ca="1" si="3262"/>
        <v>-27.777777777777786</v>
      </c>
      <c r="AA1928" s="93">
        <f t="shared" ca="1" si="3262"/>
        <v>-27.777777777777786</v>
      </c>
      <c r="AB1928" s="93">
        <f t="shared" ca="1" si="3262"/>
        <v>-27.777777777777786</v>
      </c>
      <c r="AC1928" s="93">
        <f t="shared" ca="1" si="3262"/>
        <v>-27.777777777777786</v>
      </c>
      <c r="AD1928" s="93">
        <f t="shared" ca="1" si="3262"/>
        <v>-27.777777777777786</v>
      </c>
      <c r="AE1928" s="93">
        <f t="shared" ca="1" si="3262"/>
        <v>-20.833333333333339</v>
      </c>
      <c r="AF1928" s="93">
        <f t="shared" ca="1" si="3262"/>
        <v>-13.888888888888893</v>
      </c>
      <c r="AG1928" s="93">
        <f t="shared" ca="1" si="3262"/>
        <v>-6.9444444444444473</v>
      </c>
      <c r="AH1928" s="93">
        <f t="shared" ca="1" si="3262"/>
        <v>0</v>
      </c>
      <c r="AI1928" s="93">
        <f t="shared" ca="1" si="3262"/>
        <v>0</v>
      </c>
      <c r="AJ1928" s="93">
        <f t="shared" ca="1" si="3262"/>
        <v>0</v>
      </c>
      <c r="AK1928" s="93">
        <f t="shared" ca="1" si="3262"/>
        <v>0</v>
      </c>
      <c r="AL1928" s="93">
        <f t="shared" ca="1" si="3262"/>
        <v>0</v>
      </c>
      <c r="AM1928" s="93">
        <f t="shared" ca="1" si="3262"/>
        <v>0</v>
      </c>
      <c r="AN1928" s="93">
        <f t="shared" ca="1" si="3262"/>
        <v>0</v>
      </c>
      <c r="AO1928" s="93">
        <f t="shared" ca="1" si="3262"/>
        <v>0</v>
      </c>
      <c r="AP1928" s="93">
        <f t="shared" ca="1" si="3262"/>
        <v>0</v>
      </c>
      <c r="AQ1928" s="93">
        <f t="shared" ca="1" si="3262"/>
        <v>0</v>
      </c>
      <c r="AR1928" s="93">
        <f t="shared" ca="1" si="3262"/>
        <v>0</v>
      </c>
      <c r="AS1928" s="93">
        <f t="shared" ca="1" si="3262"/>
        <v>0</v>
      </c>
      <c r="AT1928" s="93">
        <f t="shared" ca="1" si="3262"/>
        <v>0</v>
      </c>
      <c r="AU1928" s="93">
        <f t="shared" ca="1" si="3262"/>
        <v>0</v>
      </c>
      <c r="AV1928" s="93">
        <f t="shared" ca="1" si="3262"/>
        <v>0</v>
      </c>
      <c r="AW1928" s="93">
        <f t="shared" ca="1" si="3262"/>
        <v>0</v>
      </c>
      <c r="AX1928" s="93">
        <f t="shared" ca="1" si="3262"/>
        <v>0</v>
      </c>
      <c r="AY1928" s="93">
        <f t="shared" ref="AY1928:CD1928" ca="1" si="3263">-SUM(AY1922:AY1924)*$H1919/12</f>
        <v>0</v>
      </c>
      <c r="AZ1928" s="93">
        <f t="shared" ca="1" si="3263"/>
        <v>0</v>
      </c>
      <c r="BA1928" s="93">
        <f t="shared" ca="1" si="3263"/>
        <v>0</v>
      </c>
      <c r="BB1928" s="93">
        <f t="shared" ca="1" si="3263"/>
        <v>0</v>
      </c>
      <c r="BC1928" s="93">
        <f t="shared" ca="1" si="3263"/>
        <v>0</v>
      </c>
      <c r="BD1928" s="93">
        <f t="shared" ca="1" si="3263"/>
        <v>0</v>
      </c>
      <c r="BE1928" s="93">
        <f t="shared" ca="1" si="3263"/>
        <v>0</v>
      </c>
      <c r="BF1928" s="93">
        <f t="shared" ca="1" si="3263"/>
        <v>0</v>
      </c>
      <c r="BG1928" s="93">
        <f t="shared" ca="1" si="3263"/>
        <v>0</v>
      </c>
      <c r="BH1928" s="93">
        <f t="shared" ca="1" si="3263"/>
        <v>0</v>
      </c>
      <c r="BI1928" s="93">
        <f t="shared" ca="1" si="3263"/>
        <v>0</v>
      </c>
      <c r="BJ1928" s="93">
        <f t="shared" ca="1" si="3263"/>
        <v>0</v>
      </c>
      <c r="BK1928" s="93">
        <f t="shared" ca="1" si="3263"/>
        <v>0</v>
      </c>
      <c r="BL1928" s="93">
        <f t="shared" ca="1" si="3263"/>
        <v>0</v>
      </c>
      <c r="BM1928" s="93">
        <f t="shared" ca="1" si="3263"/>
        <v>0</v>
      </c>
      <c r="BN1928" s="93">
        <f t="shared" ca="1" si="3263"/>
        <v>0</v>
      </c>
      <c r="BO1928" s="93">
        <f t="shared" ca="1" si="3263"/>
        <v>0</v>
      </c>
      <c r="BP1928" s="93">
        <f t="shared" ca="1" si="3263"/>
        <v>0</v>
      </c>
      <c r="BQ1928" s="93">
        <f t="shared" ca="1" si="3263"/>
        <v>0</v>
      </c>
      <c r="BR1928" s="93">
        <f t="shared" ca="1" si="3263"/>
        <v>0</v>
      </c>
      <c r="BS1928" s="93">
        <f t="shared" ca="1" si="3263"/>
        <v>0</v>
      </c>
      <c r="BT1928" s="93">
        <f t="shared" ca="1" si="3263"/>
        <v>0</v>
      </c>
      <c r="BU1928" s="93">
        <f t="shared" ca="1" si="3263"/>
        <v>0</v>
      </c>
      <c r="BV1928" s="93">
        <f t="shared" ca="1" si="3263"/>
        <v>0</v>
      </c>
      <c r="BW1928" s="93">
        <f t="shared" ca="1" si="3263"/>
        <v>0</v>
      </c>
      <c r="BX1928" s="93">
        <f t="shared" ca="1" si="3263"/>
        <v>0</v>
      </c>
      <c r="BY1928" s="93">
        <f t="shared" ca="1" si="3263"/>
        <v>0</v>
      </c>
      <c r="BZ1928" s="93">
        <f t="shared" ca="1" si="3263"/>
        <v>0</v>
      </c>
      <c r="CA1928" s="93">
        <f t="shared" ca="1" si="3263"/>
        <v>0</v>
      </c>
      <c r="CB1928" s="93">
        <f t="shared" ca="1" si="3263"/>
        <v>0</v>
      </c>
      <c r="CC1928" s="93">
        <f t="shared" ca="1" si="3263"/>
        <v>0</v>
      </c>
      <c r="CD1928" s="93">
        <f t="shared" ca="1" si="3263"/>
        <v>0</v>
      </c>
      <c r="CE1928" s="93">
        <f t="shared" ref="CE1928:CL1928" ca="1" si="3264">-SUM(CE1922:CE1924)*$H1919/12</f>
        <v>0</v>
      </c>
      <c r="CF1928" s="93">
        <f t="shared" ca="1" si="3264"/>
        <v>0</v>
      </c>
      <c r="CG1928" s="93">
        <f t="shared" ca="1" si="3264"/>
        <v>0</v>
      </c>
      <c r="CH1928" s="93">
        <f t="shared" ca="1" si="3264"/>
        <v>0</v>
      </c>
      <c r="CI1928" s="93">
        <f t="shared" ca="1" si="3264"/>
        <v>0</v>
      </c>
      <c r="CJ1928" s="93">
        <f t="shared" ca="1" si="3264"/>
        <v>0</v>
      </c>
      <c r="CK1928" s="93">
        <f t="shared" ca="1" si="3264"/>
        <v>0</v>
      </c>
      <c r="CL1928" s="93">
        <f t="shared" ca="1" si="3264"/>
        <v>0</v>
      </c>
      <c r="CN1928" s="93">
        <f>SUMIF($5:$5,CN$2,1926:1926)</f>
        <v>0</v>
      </c>
      <c r="CO1928" s="93">
        <f t="shared" ref="CO1928:CX1928" si="3265">-SUM(CO1922:CO1924)*$H1919/CO$5</f>
        <v>0</v>
      </c>
      <c r="CP1928" s="93">
        <f t="shared" ca="1" si="3265"/>
        <v>0</v>
      </c>
      <c r="CQ1928" s="93">
        <f t="shared" ca="1" si="3265"/>
        <v>0</v>
      </c>
      <c r="CR1928" s="93">
        <f t="shared" ca="1" si="3265"/>
        <v>0</v>
      </c>
      <c r="CS1928" s="93">
        <f t="shared" ca="1" si="3265"/>
        <v>0</v>
      </c>
      <c r="CT1928" s="93">
        <f t="shared" ca="1" si="3265"/>
        <v>0</v>
      </c>
      <c r="CU1928" s="93">
        <f t="shared" ca="1" si="3265"/>
        <v>0</v>
      </c>
      <c r="CV1928" s="93">
        <f t="shared" ca="1" si="3265"/>
        <v>0</v>
      </c>
      <c r="CW1928" s="93">
        <f t="shared" ca="1" si="3265"/>
        <v>0</v>
      </c>
      <c r="CX1928" s="93">
        <f t="shared" ca="1" si="3265"/>
        <v>0</v>
      </c>
      <c r="CY1928" s="93">
        <f ca="1">-SUM(CY1922:CY1924)*$H1919/CL$5</f>
        <v>0</v>
      </c>
      <c r="CZ1928" s="93">
        <f t="shared" ref="CZ1928:DL1928" ca="1" si="3266">-SUM(CZ1922:CZ1924)*$H1919/CZ$5</f>
        <v>0</v>
      </c>
      <c r="DA1928" s="93">
        <f t="shared" ca="1" si="3266"/>
        <v>0</v>
      </c>
      <c r="DB1928" s="93">
        <f t="shared" ca="1" si="3266"/>
        <v>0</v>
      </c>
      <c r="DC1928" s="93">
        <f t="shared" ca="1" si="3266"/>
        <v>0</v>
      </c>
      <c r="DD1928" s="93">
        <f t="shared" ca="1" si="3266"/>
        <v>0</v>
      </c>
      <c r="DE1928" s="93">
        <f t="shared" ca="1" si="3266"/>
        <v>0</v>
      </c>
      <c r="DF1928" s="93">
        <f t="shared" ca="1" si="3266"/>
        <v>0</v>
      </c>
      <c r="DG1928" s="93">
        <f t="shared" ca="1" si="3266"/>
        <v>0</v>
      </c>
      <c r="DH1928" s="93">
        <f t="shared" ca="1" si="3266"/>
        <v>0</v>
      </c>
      <c r="DI1928" s="93">
        <f t="shared" ca="1" si="3266"/>
        <v>0</v>
      </c>
      <c r="DJ1928" s="93">
        <f t="shared" ca="1" si="3266"/>
        <v>0</v>
      </c>
      <c r="DK1928" s="93">
        <f t="shared" ca="1" si="3266"/>
        <v>0</v>
      </c>
      <c r="DL1928" s="93">
        <f t="shared" ca="1" si="3266"/>
        <v>0</v>
      </c>
    </row>
    <row r="1929" spans="1:116" x14ac:dyDescent="0.4">
      <c r="A1929" s="98"/>
      <c r="D1929" t="s">
        <v>427</v>
      </c>
      <c r="E1929" t="str">
        <f t="shared" ref="E1929" si="3267">ROW()&amp;" "&amp;D1929</f>
        <v>1929 DTERMY-F</v>
      </c>
      <c r="G1929" s="126"/>
      <c r="J1929" s="93"/>
      <c r="K1929" s="28"/>
      <c r="L1929" s="28"/>
      <c r="M1929" s="28"/>
      <c r="N1929" s="28"/>
      <c r="O1929" s="28"/>
      <c r="P1929" s="28"/>
      <c r="R1929" s="27"/>
      <c r="S1929" s="93"/>
      <c r="T1929" s="93"/>
      <c r="U1929" s="93"/>
      <c r="V1929" s="93"/>
      <c r="W1929" s="93"/>
      <c r="X1929" s="93"/>
      <c r="Y1929" s="93"/>
      <c r="Z1929" s="93"/>
      <c r="AA1929" s="93"/>
      <c r="AB1929" s="93"/>
      <c r="AC1929" s="93"/>
      <c r="AD1929" s="93"/>
      <c r="AE1929" s="93"/>
      <c r="AF1929" s="93"/>
      <c r="AG1929" s="93"/>
      <c r="AH1929" s="93"/>
      <c r="AI1929" s="93"/>
      <c r="AJ1929" s="93"/>
      <c r="AK1929" s="93"/>
      <c r="AL1929" s="93"/>
      <c r="AM1929" s="93"/>
      <c r="AN1929" s="93"/>
      <c r="AO1929" s="93"/>
      <c r="AP1929" s="93"/>
      <c r="AQ1929" s="93"/>
      <c r="AR1929" s="93"/>
      <c r="AS1929" s="93"/>
      <c r="AT1929" s="93"/>
      <c r="AU1929" s="93"/>
      <c r="AV1929" s="93"/>
      <c r="AW1929" s="93"/>
      <c r="AX1929" s="93"/>
      <c r="AY1929" s="93"/>
      <c r="AZ1929" s="93"/>
      <c r="BA1929" s="93"/>
      <c r="BB1929" s="93"/>
      <c r="BC1929" s="93"/>
      <c r="BD1929" s="93"/>
      <c r="BE1929" s="93"/>
      <c r="BF1929" s="93"/>
      <c r="BG1929" s="93"/>
      <c r="BH1929" s="93"/>
      <c r="BI1929" s="93"/>
      <c r="BJ1929" s="93"/>
      <c r="BK1929" s="93"/>
      <c r="BL1929" s="93"/>
      <c r="BM1929" s="93"/>
      <c r="BN1929" s="93"/>
      <c r="BO1929" s="93"/>
      <c r="BP1929" s="93"/>
      <c r="BQ1929" s="93"/>
      <c r="BR1929" s="93"/>
      <c r="BS1929" s="93"/>
      <c r="BT1929" s="93"/>
      <c r="BU1929" s="93"/>
      <c r="BV1929" s="93"/>
      <c r="BW1929" s="93"/>
      <c r="BX1929" s="93"/>
      <c r="BY1929" s="93"/>
      <c r="BZ1929" s="93"/>
      <c r="CA1929" s="93"/>
      <c r="CB1929" s="93"/>
      <c r="CC1929" s="93"/>
      <c r="CD1929" s="93"/>
      <c r="CE1929" s="93"/>
      <c r="CF1929" s="93"/>
      <c r="CG1929" s="93"/>
      <c r="CH1929" s="93"/>
      <c r="CI1929" s="93"/>
      <c r="CJ1929" s="93"/>
      <c r="CK1929" s="93"/>
      <c r="CL1929" s="93"/>
      <c r="CN1929" s="93"/>
      <c r="CO1929" s="93"/>
      <c r="CP1929" s="93"/>
      <c r="CQ1929" s="93"/>
      <c r="CR1929" s="93"/>
      <c r="CS1929" s="93"/>
      <c r="CT1929" s="93"/>
      <c r="CU1929" s="93"/>
      <c r="CV1929" s="93"/>
      <c r="CW1929" s="93"/>
      <c r="CX1929" s="93"/>
      <c r="CY1929" s="93"/>
      <c r="CZ1929" s="93"/>
      <c r="DA1929" s="93"/>
      <c r="DB1929" s="93"/>
      <c r="DC1929" s="93"/>
      <c r="DD1929" s="93"/>
      <c r="DE1929" s="93"/>
      <c r="DF1929" s="93"/>
      <c r="DG1929" s="93"/>
      <c r="DH1929" s="93"/>
      <c r="DI1929" s="93"/>
      <c r="DJ1929" s="93"/>
      <c r="DK1929" s="93"/>
      <c r="DL1929" s="93"/>
    </row>
    <row r="1930" spans="1:116" x14ac:dyDescent="0.4">
      <c r="B1930" t="s">
        <v>332</v>
      </c>
      <c r="D1930" t="s">
        <v>427</v>
      </c>
      <c r="E1930" s="8" t="str">
        <f t="shared" si="3248"/>
        <v>1930 DTERMY-F</v>
      </c>
      <c r="G1930" s="136" t="str">
        <f>G1907</f>
        <v>(Primary label)</v>
      </c>
      <c r="H1930" s="27"/>
      <c r="I1930" s="78"/>
      <c r="J1930" s="78"/>
      <c r="K1930" s="33"/>
      <c r="L1930" s="33"/>
      <c r="M1930" s="33"/>
      <c r="N1930" s="33"/>
      <c r="O1930" s="33"/>
      <c r="P1930" s="33"/>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1:116" x14ac:dyDescent="0.4">
      <c r="B1931" t="s">
        <v>332</v>
      </c>
      <c r="D1931" t="s">
        <v>427</v>
      </c>
      <c r="E1931" s="8" t="str">
        <f t="shared" si="3248"/>
        <v>1931 DTERMY-F</v>
      </c>
      <c r="G1931" s="136" t="str">
        <f>G1908</f>
        <v>primary unit</v>
      </c>
      <c r="H1931" s="27"/>
      <c r="I1931" s="78"/>
      <c r="J1931" s="78"/>
      <c r="K1931" s="33"/>
      <c r="L1931" s="33"/>
      <c r="M1931" s="33"/>
      <c r="N1931" s="33"/>
      <c r="O1931" s="33"/>
      <c r="P1931" s="33"/>
      <c r="R1931" s="33"/>
      <c r="S1931" s="77"/>
      <c r="T1931" s="77"/>
      <c r="U1931" s="77"/>
      <c r="V1931" s="77"/>
      <c r="W1931" s="77"/>
      <c r="X1931" s="77"/>
      <c r="Y1931" s="77"/>
      <c r="Z1931" s="77"/>
      <c r="AA1931" s="77"/>
      <c r="AB1931" s="77"/>
      <c r="AC1931" s="77"/>
      <c r="AD1931" s="77"/>
      <c r="AE1931" s="77"/>
      <c r="AF1931" s="77"/>
      <c r="AG1931" s="77"/>
      <c r="AH1931" s="77"/>
      <c r="AI1931" s="77"/>
      <c r="AJ1931" s="77"/>
      <c r="AK1931" s="77"/>
      <c r="AL1931" s="77"/>
      <c r="AM1931" s="77"/>
      <c r="AN1931" s="77"/>
      <c r="AO1931" s="77"/>
      <c r="AP1931" s="77"/>
      <c r="AQ1931" s="77"/>
      <c r="AR1931" s="77"/>
      <c r="AS1931" s="77"/>
      <c r="AT1931" s="77"/>
      <c r="AU1931" s="77"/>
      <c r="AV1931" s="77"/>
      <c r="AW1931" s="77"/>
      <c r="AX1931" s="77"/>
      <c r="AY1931" s="77"/>
      <c r="AZ1931" s="77"/>
      <c r="BA1931" s="77"/>
      <c r="BB1931" s="77"/>
      <c r="BC1931" s="77"/>
      <c r="BD1931" s="77"/>
      <c r="BE1931" s="77"/>
      <c r="BF1931" s="77"/>
      <c r="BG1931" s="77"/>
      <c r="BH1931" s="77"/>
      <c r="BI1931" s="77"/>
      <c r="BJ1931" s="77"/>
      <c r="BK1931" s="77"/>
      <c r="BL1931" s="77"/>
      <c r="BM1931" s="77"/>
      <c r="BN1931" s="77"/>
      <c r="BO1931" s="77"/>
      <c r="BP1931" s="77"/>
      <c r="BQ1931" s="77"/>
      <c r="BR1931" s="77"/>
      <c r="BS1931" s="77"/>
      <c r="BT1931" s="77"/>
      <c r="BU1931" s="77"/>
      <c r="BV1931" s="77"/>
      <c r="BW1931" s="77"/>
      <c r="BX1931" s="77"/>
      <c r="BY1931" s="77"/>
      <c r="BZ1931" s="77"/>
      <c r="CA1931" s="77"/>
      <c r="CB1931" s="77"/>
      <c r="CC1931" s="77"/>
      <c r="CD1931" s="77"/>
      <c r="CE1931" s="77"/>
      <c r="CF1931" s="77"/>
      <c r="CG1931" s="77"/>
      <c r="CH1931" s="77"/>
      <c r="CI1931" s="77"/>
      <c r="CJ1931" s="77"/>
      <c r="CK1931" s="77"/>
      <c r="CL1931" s="77"/>
      <c r="CN1931" s="78"/>
      <c r="CO1931" s="77"/>
      <c r="CP1931" s="77"/>
      <c r="CQ1931" s="77"/>
      <c r="CR1931" s="77"/>
      <c r="CS1931" s="77"/>
      <c r="CT1931" s="77"/>
      <c r="CU1931" s="77"/>
      <c r="CV1931" s="77"/>
      <c r="CW1931" s="77"/>
      <c r="CX1931" s="77"/>
      <c r="CY1931" s="77"/>
      <c r="CZ1931" s="77"/>
      <c r="DA1931" s="77"/>
      <c r="DB1931" s="77"/>
      <c r="DC1931" s="77"/>
      <c r="DD1931" s="77"/>
      <c r="DE1931" s="77"/>
      <c r="DF1931" s="77"/>
      <c r="DG1931" s="77"/>
      <c r="DH1931" s="77"/>
      <c r="DI1931" s="77"/>
      <c r="DJ1931" s="77"/>
      <c r="DK1931" s="77"/>
      <c r="DL1931" s="77"/>
    </row>
    <row r="1932" spans="1:116" x14ac:dyDescent="0.4">
      <c r="B1932" t="s">
        <v>332</v>
      </c>
      <c r="D1932" t="s">
        <v>427</v>
      </c>
      <c r="E1932" s="8" t="str">
        <f t="shared" si="3248"/>
        <v>1932 DTERMY-F</v>
      </c>
      <c r="G1932" s="136" t="str">
        <f>G1909</f>
        <v>Primary revenue driver</v>
      </c>
      <c r="K1932" s="53"/>
      <c r="L1932" s="53"/>
      <c r="M1932" s="53"/>
      <c r="N1932" s="53"/>
      <c r="O1932" s="53"/>
      <c r="P1932" s="53"/>
      <c r="R1932" s="24"/>
      <c r="S1932" s="179" t="str">
        <f t="shared" ref="S1932:AX1932" si="3268">S1909</f>
        <v>S$16</v>
      </c>
      <c r="T1932" s="179" t="str">
        <f t="shared" si="3268"/>
        <v>T$16</v>
      </c>
      <c r="U1932" s="179" t="str">
        <f t="shared" si="3268"/>
        <v>U$16</v>
      </c>
      <c r="V1932" s="179" t="str">
        <f t="shared" si="3268"/>
        <v>V$16</v>
      </c>
      <c r="W1932" s="179" t="str">
        <f t="shared" si="3268"/>
        <v>W$16</v>
      </c>
      <c r="X1932" s="179" t="str">
        <f t="shared" si="3268"/>
        <v>X$16</v>
      </c>
      <c r="Y1932" s="179" t="str">
        <f t="shared" si="3268"/>
        <v>Y$16</v>
      </c>
      <c r="Z1932" s="179" t="str">
        <f t="shared" si="3268"/>
        <v>Z$16</v>
      </c>
      <c r="AA1932" s="179" t="str">
        <f t="shared" si="3268"/>
        <v>AA$16</v>
      </c>
      <c r="AB1932" s="179" t="str">
        <f t="shared" si="3268"/>
        <v>AB$16</v>
      </c>
      <c r="AC1932" s="179" t="str">
        <f t="shared" si="3268"/>
        <v>AC$16</v>
      </c>
      <c r="AD1932" s="179" t="str">
        <f t="shared" si="3268"/>
        <v>AD$16</v>
      </c>
      <c r="AE1932" s="179" t="str">
        <f t="shared" si="3268"/>
        <v>AE$16</v>
      </c>
      <c r="AF1932" s="179" t="str">
        <f t="shared" si="3268"/>
        <v>AF$16</v>
      </c>
      <c r="AG1932" s="179" t="str">
        <f t="shared" si="3268"/>
        <v>AG$16</v>
      </c>
      <c r="AH1932" s="179" t="str">
        <f t="shared" si="3268"/>
        <v>AH$16</v>
      </c>
      <c r="AI1932" s="179" t="str">
        <f t="shared" si="3268"/>
        <v>AI$16</v>
      </c>
      <c r="AJ1932" s="179" t="str">
        <f t="shared" si="3268"/>
        <v>AJ$16</v>
      </c>
      <c r="AK1932" s="179" t="str">
        <f t="shared" si="3268"/>
        <v>AK$16</v>
      </c>
      <c r="AL1932" s="179" t="str">
        <f t="shared" si="3268"/>
        <v>AL$16</v>
      </c>
      <c r="AM1932" s="179" t="str">
        <f t="shared" si="3268"/>
        <v>AM$16</v>
      </c>
      <c r="AN1932" s="179" t="str">
        <f t="shared" si="3268"/>
        <v>AN$16</v>
      </c>
      <c r="AO1932" s="179" t="str">
        <f t="shared" si="3268"/>
        <v>AO$16</v>
      </c>
      <c r="AP1932" s="179" t="str">
        <f t="shared" si="3268"/>
        <v>AP$16</v>
      </c>
      <c r="AQ1932" s="179" t="str">
        <f t="shared" si="3268"/>
        <v>AQ$16</v>
      </c>
      <c r="AR1932" s="179" t="str">
        <f t="shared" si="3268"/>
        <v>AR$16</v>
      </c>
      <c r="AS1932" s="179" t="str">
        <f t="shared" si="3268"/>
        <v>AS$16</v>
      </c>
      <c r="AT1932" s="179" t="str">
        <f t="shared" si="3268"/>
        <v>AT$16</v>
      </c>
      <c r="AU1932" s="179" t="str">
        <f t="shared" si="3268"/>
        <v>AU$16</v>
      </c>
      <c r="AV1932" s="179" t="str">
        <f t="shared" si="3268"/>
        <v>AV$16</v>
      </c>
      <c r="AW1932" s="179" t="str">
        <f t="shared" si="3268"/>
        <v>AW$16</v>
      </c>
      <c r="AX1932" s="179" t="str">
        <f t="shared" si="3268"/>
        <v>AX$16</v>
      </c>
      <c r="AY1932" s="179" t="str">
        <f t="shared" ref="AY1932:CD1932" si="3269">AY1909</f>
        <v>AY$16</v>
      </c>
      <c r="AZ1932" s="179" t="str">
        <f t="shared" si="3269"/>
        <v>AZ$16</v>
      </c>
      <c r="BA1932" s="179" t="str">
        <f t="shared" si="3269"/>
        <v>BA$16</v>
      </c>
      <c r="BB1932" s="179" t="str">
        <f t="shared" si="3269"/>
        <v>BB$16</v>
      </c>
      <c r="BC1932" s="179" t="str">
        <f t="shared" si="3269"/>
        <v>BC$16</v>
      </c>
      <c r="BD1932" s="179" t="str">
        <f t="shared" si="3269"/>
        <v>BD$16</v>
      </c>
      <c r="BE1932" s="179" t="str">
        <f t="shared" si="3269"/>
        <v>BE$16</v>
      </c>
      <c r="BF1932" s="179" t="str">
        <f t="shared" si="3269"/>
        <v>BF$16</v>
      </c>
      <c r="BG1932" s="179" t="str">
        <f t="shared" si="3269"/>
        <v>BG$16</v>
      </c>
      <c r="BH1932" s="179" t="str">
        <f t="shared" si="3269"/>
        <v>BH$16</v>
      </c>
      <c r="BI1932" s="179" t="str">
        <f t="shared" si="3269"/>
        <v>BI$16</v>
      </c>
      <c r="BJ1932" s="179" t="str">
        <f t="shared" si="3269"/>
        <v>BJ$16</v>
      </c>
      <c r="BK1932" s="179" t="str">
        <f t="shared" si="3269"/>
        <v>BK$16</v>
      </c>
      <c r="BL1932" s="179" t="str">
        <f t="shared" si="3269"/>
        <v>BL$16</v>
      </c>
      <c r="BM1932" s="179" t="str">
        <f t="shared" si="3269"/>
        <v>BM$16</v>
      </c>
      <c r="BN1932" s="179" t="str">
        <f t="shared" si="3269"/>
        <v>BN$16</v>
      </c>
      <c r="BO1932" s="179" t="str">
        <f t="shared" si="3269"/>
        <v>BO$16</v>
      </c>
      <c r="BP1932" s="179" t="str">
        <f t="shared" si="3269"/>
        <v>BP$16</v>
      </c>
      <c r="BQ1932" s="179" t="str">
        <f t="shared" si="3269"/>
        <v>BQ$16</v>
      </c>
      <c r="BR1932" s="179" t="str">
        <f t="shared" si="3269"/>
        <v>BR$16</v>
      </c>
      <c r="BS1932" s="179" t="str">
        <f t="shared" si="3269"/>
        <v>BS$16</v>
      </c>
      <c r="BT1932" s="179" t="str">
        <f t="shared" si="3269"/>
        <v>BT$16</v>
      </c>
      <c r="BU1932" s="179" t="str">
        <f t="shared" si="3269"/>
        <v>BU$16</v>
      </c>
      <c r="BV1932" s="179" t="str">
        <f t="shared" si="3269"/>
        <v>BV$16</v>
      </c>
      <c r="BW1932" s="179" t="str">
        <f t="shared" si="3269"/>
        <v>BW$16</v>
      </c>
      <c r="BX1932" s="179" t="str">
        <f t="shared" si="3269"/>
        <v>BX$16</v>
      </c>
      <c r="BY1932" s="179" t="str">
        <f t="shared" si="3269"/>
        <v>BY$16</v>
      </c>
      <c r="BZ1932" s="179" t="str">
        <f t="shared" si="3269"/>
        <v>BZ$16</v>
      </c>
      <c r="CA1932" s="179" t="str">
        <f t="shared" si="3269"/>
        <v>CA$16</v>
      </c>
      <c r="CB1932" s="179" t="str">
        <f t="shared" si="3269"/>
        <v>CB$16</v>
      </c>
      <c r="CC1932" s="179" t="str">
        <f t="shared" si="3269"/>
        <v>CC$16</v>
      </c>
      <c r="CD1932" s="179" t="str">
        <f t="shared" si="3269"/>
        <v>CD$16</v>
      </c>
      <c r="CE1932" s="179" t="str">
        <f t="shared" ref="CE1932:CL1932" si="3270">CE1909</f>
        <v>CE$16</v>
      </c>
      <c r="CF1932" s="179" t="str">
        <f t="shared" si="3270"/>
        <v>CF$16</v>
      </c>
      <c r="CG1932" s="179" t="str">
        <f t="shared" si="3270"/>
        <v>CG$16</v>
      </c>
      <c r="CH1932" s="179" t="str">
        <f t="shared" si="3270"/>
        <v>CH$16</v>
      </c>
      <c r="CI1932" s="179" t="str">
        <f t="shared" si="3270"/>
        <v>CI$16</v>
      </c>
      <c r="CJ1932" s="179" t="str">
        <f t="shared" si="3270"/>
        <v>CJ$16</v>
      </c>
      <c r="CK1932" s="179" t="str">
        <f t="shared" si="3270"/>
        <v>CK$16</v>
      </c>
      <c r="CL1932" s="179" t="str">
        <f t="shared" si="3270"/>
        <v>CL$16</v>
      </c>
      <c r="CO1932" s="179" t="str">
        <f t="shared" ref="CO1932:DL1932" si="3271">CO1909</f>
        <v>CO$16</v>
      </c>
      <c r="CP1932" s="179" t="str">
        <f t="shared" si="3271"/>
        <v>CP$16</v>
      </c>
      <c r="CQ1932" s="179" t="str">
        <f t="shared" si="3271"/>
        <v>CQ$16</v>
      </c>
      <c r="CR1932" s="179" t="str">
        <f t="shared" si="3271"/>
        <v>CR$16</v>
      </c>
      <c r="CS1932" s="179" t="str">
        <f t="shared" si="3271"/>
        <v>CS$16</v>
      </c>
      <c r="CT1932" s="179" t="str">
        <f t="shared" si="3271"/>
        <v>CT$16</v>
      </c>
      <c r="CU1932" s="179" t="str">
        <f t="shared" si="3271"/>
        <v>CU$16</v>
      </c>
      <c r="CV1932" s="179" t="str">
        <f t="shared" si="3271"/>
        <v>CV$16</v>
      </c>
      <c r="CW1932" s="179" t="str">
        <f t="shared" si="3271"/>
        <v>CW$16</v>
      </c>
      <c r="CX1932" s="179" t="str">
        <f t="shared" si="3271"/>
        <v>CX$16</v>
      </c>
      <c r="CY1932" s="179" t="str">
        <f t="shared" si="3271"/>
        <v>CY$16</v>
      </c>
      <c r="CZ1932" s="179" t="str">
        <f t="shared" si="3271"/>
        <v>CZ$16</v>
      </c>
      <c r="DA1932" s="179" t="str">
        <f t="shared" si="3271"/>
        <v>DA$16</v>
      </c>
      <c r="DB1932" s="179" t="str">
        <f t="shared" si="3271"/>
        <v>DB$16</v>
      </c>
      <c r="DC1932" s="179" t="str">
        <f t="shared" si="3271"/>
        <v>DC$16</v>
      </c>
      <c r="DD1932" s="179" t="str">
        <f t="shared" si="3271"/>
        <v>DD$16</v>
      </c>
      <c r="DE1932" s="179" t="str">
        <f t="shared" si="3271"/>
        <v>DE$16</v>
      </c>
      <c r="DF1932" s="179" t="str">
        <f t="shared" si="3271"/>
        <v>DF$16</v>
      </c>
      <c r="DG1932" s="179" t="str">
        <f t="shared" si="3271"/>
        <v>DG$16</v>
      </c>
      <c r="DH1932" s="179" t="str">
        <f t="shared" si="3271"/>
        <v>DH$16</v>
      </c>
      <c r="DI1932" s="179" t="str">
        <f t="shared" si="3271"/>
        <v>DI$16</v>
      </c>
      <c r="DJ1932" s="179" t="str">
        <f t="shared" si="3271"/>
        <v>DJ$16</v>
      </c>
      <c r="DK1932" s="179" t="str">
        <f t="shared" si="3271"/>
        <v>DK$16</v>
      </c>
      <c r="DL1932" s="179" t="str">
        <f t="shared" si="3271"/>
        <v>DL$16</v>
      </c>
    </row>
    <row r="1933" spans="1:116" x14ac:dyDescent="0.4">
      <c r="B1933" t="s">
        <v>332</v>
      </c>
      <c r="D1933" t="s">
        <v>427</v>
      </c>
      <c r="E1933" s="8" t="str">
        <f t="shared" si="3248"/>
        <v>1933 DTERMY-F</v>
      </c>
      <c r="G1933" s="136" t="str">
        <f>G1910</f>
        <v>Primary volume driver</v>
      </c>
      <c r="H1933" s="12"/>
      <c r="I1933" s="60"/>
      <c r="J1933" s="60"/>
      <c r="K1933" s="15"/>
      <c r="L1933" s="15"/>
      <c r="M1933" s="15"/>
      <c r="N1933" s="15"/>
      <c r="O1933" s="15"/>
      <c r="P1933" s="15"/>
      <c r="R1933" s="15"/>
      <c r="S1933" s="179" t="str">
        <f t="shared" ref="S1933:AX1933" si="3272">S1910</f>
        <v>S$17</v>
      </c>
      <c r="T1933" s="179" t="str">
        <f t="shared" si="3272"/>
        <v>T$17</v>
      </c>
      <c r="U1933" s="179" t="str">
        <f t="shared" si="3272"/>
        <v>U$17</v>
      </c>
      <c r="V1933" s="179" t="str">
        <f t="shared" si="3272"/>
        <v>V$17</v>
      </c>
      <c r="W1933" s="179" t="str">
        <f t="shared" si="3272"/>
        <v>W$17</v>
      </c>
      <c r="X1933" s="179" t="str">
        <f t="shared" si="3272"/>
        <v>X$17</v>
      </c>
      <c r="Y1933" s="179" t="str">
        <f t="shared" si="3272"/>
        <v>Y$17</v>
      </c>
      <c r="Z1933" s="179" t="str">
        <f t="shared" si="3272"/>
        <v>Z$17</v>
      </c>
      <c r="AA1933" s="179" t="str">
        <f t="shared" si="3272"/>
        <v>AA$17</v>
      </c>
      <c r="AB1933" s="179" t="str">
        <f t="shared" si="3272"/>
        <v>AB$17</v>
      </c>
      <c r="AC1933" s="179" t="str">
        <f t="shared" si="3272"/>
        <v>AC$17</v>
      </c>
      <c r="AD1933" s="179" t="str">
        <f t="shared" si="3272"/>
        <v>AD$17</v>
      </c>
      <c r="AE1933" s="179" t="str">
        <f t="shared" si="3272"/>
        <v>AE$17</v>
      </c>
      <c r="AF1933" s="179" t="str">
        <f t="shared" si="3272"/>
        <v>AF$17</v>
      </c>
      <c r="AG1933" s="179" t="str">
        <f t="shared" si="3272"/>
        <v>AG$17</v>
      </c>
      <c r="AH1933" s="179" t="str">
        <f t="shared" si="3272"/>
        <v>AH$17</v>
      </c>
      <c r="AI1933" s="179" t="str">
        <f t="shared" si="3272"/>
        <v>AI$17</v>
      </c>
      <c r="AJ1933" s="179" t="str">
        <f t="shared" si="3272"/>
        <v>AJ$17</v>
      </c>
      <c r="AK1933" s="179" t="str">
        <f t="shared" si="3272"/>
        <v>AK$17</v>
      </c>
      <c r="AL1933" s="179" t="str">
        <f t="shared" si="3272"/>
        <v>AL$17</v>
      </c>
      <c r="AM1933" s="179" t="str">
        <f t="shared" si="3272"/>
        <v>AM$17</v>
      </c>
      <c r="AN1933" s="179" t="str">
        <f t="shared" si="3272"/>
        <v>AN$17</v>
      </c>
      <c r="AO1933" s="179" t="str">
        <f t="shared" si="3272"/>
        <v>AO$17</v>
      </c>
      <c r="AP1933" s="179" t="str">
        <f t="shared" si="3272"/>
        <v>AP$17</v>
      </c>
      <c r="AQ1933" s="179" t="str">
        <f t="shared" si="3272"/>
        <v>AQ$17</v>
      </c>
      <c r="AR1933" s="179" t="str">
        <f t="shared" si="3272"/>
        <v>AR$17</v>
      </c>
      <c r="AS1933" s="179" t="str">
        <f t="shared" si="3272"/>
        <v>AS$17</v>
      </c>
      <c r="AT1933" s="179" t="str">
        <f t="shared" si="3272"/>
        <v>AT$17</v>
      </c>
      <c r="AU1933" s="179" t="str">
        <f t="shared" si="3272"/>
        <v>AU$17</v>
      </c>
      <c r="AV1933" s="179" t="str">
        <f t="shared" si="3272"/>
        <v>AV$17</v>
      </c>
      <c r="AW1933" s="179" t="str">
        <f t="shared" si="3272"/>
        <v>AW$17</v>
      </c>
      <c r="AX1933" s="179" t="str">
        <f t="shared" si="3272"/>
        <v>AX$17</v>
      </c>
      <c r="AY1933" s="179" t="str">
        <f t="shared" ref="AY1933:CD1933" si="3273">AY1910</f>
        <v>AY$17</v>
      </c>
      <c r="AZ1933" s="179" t="str">
        <f t="shared" si="3273"/>
        <v>AZ$17</v>
      </c>
      <c r="BA1933" s="179" t="str">
        <f t="shared" si="3273"/>
        <v>BA$17</v>
      </c>
      <c r="BB1933" s="179" t="str">
        <f t="shared" si="3273"/>
        <v>BB$17</v>
      </c>
      <c r="BC1933" s="179" t="str">
        <f t="shared" si="3273"/>
        <v>BC$17</v>
      </c>
      <c r="BD1933" s="179" t="str">
        <f t="shared" si="3273"/>
        <v>BD$17</v>
      </c>
      <c r="BE1933" s="179" t="str">
        <f t="shared" si="3273"/>
        <v>BE$17</v>
      </c>
      <c r="BF1933" s="179" t="str">
        <f t="shared" si="3273"/>
        <v>BF$17</v>
      </c>
      <c r="BG1933" s="179" t="str">
        <f t="shared" si="3273"/>
        <v>BG$17</v>
      </c>
      <c r="BH1933" s="179" t="str">
        <f t="shared" si="3273"/>
        <v>BH$17</v>
      </c>
      <c r="BI1933" s="179" t="str">
        <f t="shared" si="3273"/>
        <v>BI$17</v>
      </c>
      <c r="BJ1933" s="179" t="str">
        <f t="shared" si="3273"/>
        <v>BJ$17</v>
      </c>
      <c r="BK1933" s="179" t="str">
        <f t="shared" si="3273"/>
        <v>BK$17</v>
      </c>
      <c r="BL1933" s="179" t="str">
        <f t="shared" si="3273"/>
        <v>BL$17</v>
      </c>
      <c r="BM1933" s="179" t="str">
        <f t="shared" si="3273"/>
        <v>BM$17</v>
      </c>
      <c r="BN1933" s="179" t="str">
        <f t="shared" si="3273"/>
        <v>BN$17</v>
      </c>
      <c r="BO1933" s="179" t="str">
        <f t="shared" si="3273"/>
        <v>BO$17</v>
      </c>
      <c r="BP1933" s="179" t="str">
        <f t="shared" si="3273"/>
        <v>BP$17</v>
      </c>
      <c r="BQ1933" s="179" t="str">
        <f t="shared" si="3273"/>
        <v>BQ$17</v>
      </c>
      <c r="BR1933" s="179" t="str">
        <f t="shared" si="3273"/>
        <v>BR$17</v>
      </c>
      <c r="BS1933" s="179" t="str">
        <f t="shared" si="3273"/>
        <v>BS$17</v>
      </c>
      <c r="BT1933" s="179" t="str">
        <f t="shared" si="3273"/>
        <v>BT$17</v>
      </c>
      <c r="BU1933" s="179" t="str">
        <f t="shared" si="3273"/>
        <v>BU$17</v>
      </c>
      <c r="BV1933" s="179" t="str">
        <f t="shared" si="3273"/>
        <v>BV$17</v>
      </c>
      <c r="BW1933" s="179" t="str">
        <f t="shared" si="3273"/>
        <v>BW$17</v>
      </c>
      <c r="BX1933" s="179" t="str">
        <f t="shared" si="3273"/>
        <v>BX$17</v>
      </c>
      <c r="BY1933" s="179" t="str">
        <f t="shared" si="3273"/>
        <v>BY$17</v>
      </c>
      <c r="BZ1933" s="179" t="str">
        <f t="shared" si="3273"/>
        <v>BZ$17</v>
      </c>
      <c r="CA1933" s="179" t="str">
        <f t="shared" si="3273"/>
        <v>CA$17</v>
      </c>
      <c r="CB1933" s="179" t="str">
        <f t="shared" si="3273"/>
        <v>CB$17</v>
      </c>
      <c r="CC1933" s="179" t="str">
        <f t="shared" si="3273"/>
        <v>CC$17</v>
      </c>
      <c r="CD1933" s="179" t="str">
        <f t="shared" si="3273"/>
        <v>CD$17</v>
      </c>
      <c r="CE1933" s="179" t="str">
        <f t="shared" ref="CE1933:CL1933" si="3274">CE1910</f>
        <v>CE$17</v>
      </c>
      <c r="CF1933" s="179" t="str">
        <f t="shared" si="3274"/>
        <v>CF$17</v>
      </c>
      <c r="CG1933" s="179" t="str">
        <f t="shared" si="3274"/>
        <v>CG$17</v>
      </c>
      <c r="CH1933" s="179" t="str">
        <f t="shared" si="3274"/>
        <v>CH$17</v>
      </c>
      <c r="CI1933" s="179" t="str">
        <f t="shared" si="3274"/>
        <v>CI$17</v>
      </c>
      <c r="CJ1933" s="179" t="str">
        <f t="shared" si="3274"/>
        <v>CJ$17</v>
      </c>
      <c r="CK1933" s="179" t="str">
        <f t="shared" si="3274"/>
        <v>CK$17</v>
      </c>
      <c r="CL1933" s="179" t="str">
        <f t="shared" si="3274"/>
        <v>CL$17</v>
      </c>
      <c r="CN1933" s="60"/>
      <c r="CO1933" s="179" t="str">
        <f t="shared" ref="CO1933:DL1933" si="3275">CO1910</f>
        <v>CO$17</v>
      </c>
      <c r="CP1933" s="179" t="str">
        <f t="shared" si="3275"/>
        <v>CP$17</v>
      </c>
      <c r="CQ1933" s="179" t="str">
        <f t="shared" si="3275"/>
        <v>CQ$17</v>
      </c>
      <c r="CR1933" s="179" t="str">
        <f t="shared" si="3275"/>
        <v>CR$17</v>
      </c>
      <c r="CS1933" s="179" t="str">
        <f t="shared" si="3275"/>
        <v>CS$17</v>
      </c>
      <c r="CT1933" s="179" t="str">
        <f t="shared" si="3275"/>
        <v>CT$17</v>
      </c>
      <c r="CU1933" s="179" t="str">
        <f t="shared" si="3275"/>
        <v>CU$17</v>
      </c>
      <c r="CV1933" s="179" t="str">
        <f t="shared" si="3275"/>
        <v>CV$17</v>
      </c>
      <c r="CW1933" s="179" t="str">
        <f t="shared" si="3275"/>
        <v>CW$17</v>
      </c>
      <c r="CX1933" s="179" t="str">
        <f t="shared" si="3275"/>
        <v>CX$17</v>
      </c>
      <c r="CY1933" s="179" t="str">
        <f t="shared" si="3275"/>
        <v>CY$17</v>
      </c>
      <c r="CZ1933" s="179" t="str">
        <f t="shared" si="3275"/>
        <v>CZ$17</v>
      </c>
      <c r="DA1933" s="179" t="str">
        <f t="shared" si="3275"/>
        <v>DA$17</v>
      </c>
      <c r="DB1933" s="179" t="str">
        <f t="shared" si="3275"/>
        <v>DB$17</v>
      </c>
      <c r="DC1933" s="179" t="str">
        <f t="shared" si="3275"/>
        <v>DC$17</v>
      </c>
      <c r="DD1933" s="179" t="str">
        <f t="shared" si="3275"/>
        <v>DD$17</v>
      </c>
      <c r="DE1933" s="179" t="str">
        <f t="shared" si="3275"/>
        <v>DE$17</v>
      </c>
      <c r="DF1933" s="179" t="str">
        <f t="shared" si="3275"/>
        <v>DF$17</v>
      </c>
      <c r="DG1933" s="179" t="str">
        <f t="shared" si="3275"/>
        <v>DG$17</v>
      </c>
      <c r="DH1933" s="179" t="str">
        <f t="shared" si="3275"/>
        <v>DH$17</v>
      </c>
      <c r="DI1933" s="179" t="str">
        <f t="shared" si="3275"/>
        <v>DI$17</v>
      </c>
      <c r="DJ1933" s="179" t="str">
        <f t="shared" si="3275"/>
        <v>DJ$17</v>
      </c>
      <c r="DK1933" s="179" t="str">
        <f t="shared" si="3275"/>
        <v>DK$17</v>
      </c>
      <c r="DL1933" s="179" t="str">
        <f t="shared" si="3275"/>
        <v>DL$17</v>
      </c>
    </row>
    <row r="1934" spans="1:116" x14ac:dyDescent="0.4">
      <c r="B1934" t="s">
        <v>332</v>
      </c>
      <c r="D1934" t="s">
        <v>427</v>
      </c>
      <c r="E1934" s="8" t="str">
        <f t="shared" si="3248"/>
        <v>1934 DTERMY-F</v>
      </c>
      <c r="G1934" s="191" t="str">
        <f>G1915</f>
        <v>Rolling fixed term debt - multiple borrowings w/ annual control:</v>
      </c>
      <c r="H1934" s="12"/>
      <c r="I1934" s="60"/>
      <c r="J1934" s="60"/>
      <c r="K1934" s="15"/>
      <c r="L1934" s="15"/>
      <c r="M1934" s="15"/>
      <c r="N1934" s="15"/>
      <c r="O1934" s="15"/>
      <c r="P1934" s="15"/>
      <c r="R1934" s="15"/>
      <c r="S1934" s="179">
        <f t="shared" ref="S1934:AX1934" si="3276">S1911</f>
        <v>0</v>
      </c>
      <c r="T1934" s="179">
        <f t="shared" si="3276"/>
        <v>0</v>
      </c>
      <c r="U1934" s="179">
        <f t="shared" si="3276"/>
        <v>0</v>
      </c>
      <c r="V1934" s="179">
        <f t="shared" si="3276"/>
        <v>0</v>
      </c>
      <c r="W1934" s="179">
        <f t="shared" si="3276"/>
        <v>0</v>
      </c>
      <c r="X1934" s="179">
        <f t="shared" si="3276"/>
        <v>0</v>
      </c>
      <c r="Y1934" s="179">
        <f t="shared" si="3276"/>
        <v>0</v>
      </c>
      <c r="Z1934" s="179">
        <f t="shared" si="3276"/>
        <v>0</v>
      </c>
      <c r="AA1934" s="179">
        <f t="shared" si="3276"/>
        <v>0</v>
      </c>
      <c r="AB1934" s="179">
        <f t="shared" si="3276"/>
        <v>0</v>
      </c>
      <c r="AC1934" s="179">
        <f t="shared" si="3276"/>
        <v>0</v>
      </c>
      <c r="AD1934" s="179">
        <f t="shared" si="3276"/>
        <v>0</v>
      </c>
      <c r="AE1934" s="179">
        <f t="shared" si="3276"/>
        <v>0</v>
      </c>
      <c r="AF1934" s="179">
        <f t="shared" si="3276"/>
        <v>0</v>
      </c>
      <c r="AG1934" s="179">
        <f t="shared" si="3276"/>
        <v>0</v>
      </c>
      <c r="AH1934" s="179">
        <f t="shared" si="3276"/>
        <v>0</v>
      </c>
      <c r="AI1934" s="179">
        <f t="shared" si="3276"/>
        <v>0</v>
      </c>
      <c r="AJ1934" s="179">
        <f t="shared" si="3276"/>
        <v>0</v>
      </c>
      <c r="AK1934" s="179">
        <f t="shared" si="3276"/>
        <v>0</v>
      </c>
      <c r="AL1934" s="179">
        <f t="shared" si="3276"/>
        <v>0</v>
      </c>
      <c r="AM1934" s="179">
        <f t="shared" si="3276"/>
        <v>0</v>
      </c>
      <c r="AN1934" s="179">
        <f t="shared" si="3276"/>
        <v>0</v>
      </c>
      <c r="AO1934" s="179">
        <f t="shared" si="3276"/>
        <v>0</v>
      </c>
      <c r="AP1934" s="179">
        <f t="shared" si="3276"/>
        <v>0</v>
      </c>
      <c r="AQ1934" s="179">
        <f t="shared" si="3276"/>
        <v>0</v>
      </c>
      <c r="AR1934" s="179">
        <f t="shared" si="3276"/>
        <v>0</v>
      </c>
      <c r="AS1934" s="179">
        <f t="shared" si="3276"/>
        <v>0</v>
      </c>
      <c r="AT1934" s="179">
        <f t="shared" si="3276"/>
        <v>0</v>
      </c>
      <c r="AU1934" s="179">
        <f t="shared" si="3276"/>
        <v>0</v>
      </c>
      <c r="AV1934" s="179">
        <f t="shared" si="3276"/>
        <v>0</v>
      </c>
      <c r="AW1934" s="179">
        <f t="shared" si="3276"/>
        <v>0</v>
      </c>
      <c r="AX1934" s="179">
        <f t="shared" si="3276"/>
        <v>0</v>
      </c>
      <c r="AY1934" s="179">
        <f t="shared" ref="AY1934:CD1934" si="3277">AY1911</f>
        <v>0</v>
      </c>
      <c r="AZ1934" s="179">
        <f t="shared" si="3277"/>
        <v>0</v>
      </c>
      <c r="BA1934" s="179">
        <f t="shared" si="3277"/>
        <v>0</v>
      </c>
      <c r="BB1934" s="179">
        <f t="shared" si="3277"/>
        <v>0</v>
      </c>
      <c r="BC1934" s="179">
        <f t="shared" si="3277"/>
        <v>0</v>
      </c>
      <c r="BD1934" s="179">
        <f t="shared" si="3277"/>
        <v>0</v>
      </c>
      <c r="BE1934" s="179">
        <f t="shared" si="3277"/>
        <v>0</v>
      </c>
      <c r="BF1934" s="179">
        <f t="shared" si="3277"/>
        <v>0</v>
      </c>
      <c r="BG1934" s="179">
        <f t="shared" si="3277"/>
        <v>0</v>
      </c>
      <c r="BH1934" s="179">
        <f t="shared" si="3277"/>
        <v>0</v>
      </c>
      <c r="BI1934" s="179">
        <f t="shared" si="3277"/>
        <v>0</v>
      </c>
      <c r="BJ1934" s="179">
        <f t="shared" si="3277"/>
        <v>0</v>
      </c>
      <c r="BK1934" s="179">
        <f t="shared" si="3277"/>
        <v>0</v>
      </c>
      <c r="BL1934" s="179">
        <f t="shared" si="3277"/>
        <v>0</v>
      </c>
      <c r="BM1934" s="179">
        <f t="shared" si="3277"/>
        <v>0</v>
      </c>
      <c r="BN1934" s="179">
        <f t="shared" si="3277"/>
        <v>0</v>
      </c>
      <c r="BO1934" s="179">
        <f t="shared" si="3277"/>
        <v>0</v>
      </c>
      <c r="BP1934" s="179">
        <f t="shared" si="3277"/>
        <v>0</v>
      </c>
      <c r="BQ1934" s="179">
        <f t="shared" si="3277"/>
        <v>0</v>
      </c>
      <c r="BR1934" s="179">
        <f t="shared" si="3277"/>
        <v>0</v>
      </c>
      <c r="BS1934" s="179">
        <f t="shared" si="3277"/>
        <v>0</v>
      </c>
      <c r="BT1934" s="179">
        <f t="shared" si="3277"/>
        <v>0</v>
      </c>
      <c r="BU1934" s="179">
        <f t="shared" si="3277"/>
        <v>0</v>
      </c>
      <c r="BV1934" s="179">
        <f t="shared" si="3277"/>
        <v>0</v>
      </c>
      <c r="BW1934" s="179">
        <f t="shared" si="3277"/>
        <v>0</v>
      </c>
      <c r="BX1934" s="179">
        <f t="shared" si="3277"/>
        <v>0</v>
      </c>
      <c r="BY1934" s="179">
        <f t="shared" si="3277"/>
        <v>0</v>
      </c>
      <c r="BZ1934" s="179">
        <f t="shared" si="3277"/>
        <v>0</v>
      </c>
      <c r="CA1934" s="179">
        <f t="shared" si="3277"/>
        <v>0</v>
      </c>
      <c r="CB1934" s="179">
        <f t="shared" si="3277"/>
        <v>0</v>
      </c>
      <c r="CC1934" s="179">
        <f t="shared" si="3277"/>
        <v>0</v>
      </c>
      <c r="CD1934" s="179">
        <f t="shared" si="3277"/>
        <v>0</v>
      </c>
      <c r="CE1934" s="179">
        <f t="shared" ref="CE1934:CL1934" si="3278">CE1911</f>
        <v>0</v>
      </c>
      <c r="CF1934" s="179">
        <f t="shared" si="3278"/>
        <v>0</v>
      </c>
      <c r="CG1934" s="179">
        <f t="shared" si="3278"/>
        <v>0</v>
      </c>
      <c r="CH1934" s="179">
        <f t="shared" si="3278"/>
        <v>0</v>
      </c>
      <c r="CI1934" s="179">
        <f t="shared" si="3278"/>
        <v>0</v>
      </c>
      <c r="CJ1934" s="179">
        <f t="shared" si="3278"/>
        <v>0</v>
      </c>
      <c r="CK1934" s="179">
        <f t="shared" si="3278"/>
        <v>0</v>
      </c>
      <c r="CL1934" s="179">
        <f t="shared" si="3278"/>
        <v>0</v>
      </c>
      <c r="CN1934" s="60"/>
      <c r="CO1934" s="179">
        <f t="shared" ref="CO1934:DL1934" si="3279">CO1911</f>
        <v>0</v>
      </c>
      <c r="CP1934" s="179">
        <f t="shared" si="3279"/>
        <v>0</v>
      </c>
      <c r="CQ1934" s="179">
        <f t="shared" si="3279"/>
        <v>0</v>
      </c>
      <c r="CR1934" s="179">
        <f t="shared" si="3279"/>
        <v>0</v>
      </c>
      <c r="CS1934" s="179">
        <f t="shared" si="3279"/>
        <v>0</v>
      </c>
      <c r="CT1934" s="179">
        <f t="shared" si="3279"/>
        <v>0</v>
      </c>
      <c r="CU1934" s="179">
        <f t="shared" si="3279"/>
        <v>0</v>
      </c>
      <c r="CV1934" s="179">
        <f t="shared" si="3279"/>
        <v>0</v>
      </c>
      <c r="CW1934" s="179">
        <f t="shared" si="3279"/>
        <v>0</v>
      </c>
      <c r="CX1934" s="179">
        <f t="shared" si="3279"/>
        <v>0</v>
      </c>
      <c r="CY1934" s="179">
        <f t="shared" si="3279"/>
        <v>0</v>
      </c>
      <c r="CZ1934" s="179">
        <f t="shared" si="3279"/>
        <v>0</v>
      </c>
      <c r="DA1934" s="179">
        <f t="shared" si="3279"/>
        <v>0</v>
      </c>
      <c r="DB1934" s="179">
        <f t="shared" si="3279"/>
        <v>0</v>
      </c>
      <c r="DC1934" s="179">
        <f t="shared" si="3279"/>
        <v>0</v>
      </c>
      <c r="DD1934" s="179">
        <f t="shared" si="3279"/>
        <v>0</v>
      </c>
      <c r="DE1934" s="179">
        <f t="shared" si="3279"/>
        <v>0</v>
      </c>
      <c r="DF1934" s="179">
        <f t="shared" si="3279"/>
        <v>0</v>
      </c>
      <c r="DG1934" s="179">
        <f t="shared" si="3279"/>
        <v>0</v>
      </c>
      <c r="DH1934" s="179">
        <f t="shared" si="3279"/>
        <v>0</v>
      </c>
      <c r="DI1934" s="179">
        <f t="shared" si="3279"/>
        <v>0</v>
      </c>
      <c r="DJ1934" s="179">
        <f t="shared" si="3279"/>
        <v>0</v>
      </c>
      <c r="DK1934" s="179">
        <f t="shared" si="3279"/>
        <v>0</v>
      </c>
      <c r="DL1934" s="179">
        <f t="shared" si="3279"/>
        <v>0</v>
      </c>
    </row>
    <row r="1935" spans="1:116" x14ac:dyDescent="0.4">
      <c r="B1935" t="s">
        <v>332</v>
      </c>
      <c r="D1935" t="s">
        <v>427</v>
      </c>
      <c r="E1935" s="8" t="str">
        <f t="shared" si="3248"/>
        <v>1935 DTERMY-F</v>
      </c>
      <c r="G1935" s="241" t="str">
        <f>IFERROR(SUBSTITUTE(TRIM(MID(G1915, SEARCH("-", G1915) + 1, LEN(G1915))),":",""),"no unit")</f>
        <v>multiple borrowings w/ annual control</v>
      </c>
      <c r="H1935" s="12"/>
      <c r="I1935" s="60"/>
      <c r="J1935" s="60"/>
      <c r="K1935" s="15"/>
      <c r="L1935" s="15"/>
      <c r="M1935" s="15"/>
      <c r="N1935" s="15"/>
      <c r="O1935" s="15"/>
      <c r="P1935" s="15"/>
      <c r="R1935" s="15"/>
      <c r="S1935" s="179"/>
      <c r="T1935" s="179"/>
      <c r="U1935" s="179"/>
      <c r="V1935" s="179"/>
      <c r="W1935" s="179"/>
      <c r="X1935" s="179"/>
      <c r="Y1935" s="179"/>
      <c r="Z1935" s="179"/>
      <c r="AA1935" s="179"/>
      <c r="AB1935" s="179"/>
      <c r="AC1935" s="179"/>
      <c r="AD1935" s="179"/>
      <c r="AE1935" s="179"/>
      <c r="AF1935" s="179"/>
      <c r="AG1935" s="179"/>
      <c r="AH1935" s="179"/>
      <c r="AI1935" s="179"/>
      <c r="AJ1935" s="179"/>
      <c r="AK1935" s="179"/>
      <c r="AL1935" s="179"/>
      <c r="AM1935" s="179"/>
      <c r="AN1935" s="179"/>
      <c r="AO1935" s="179"/>
      <c r="AP1935" s="179"/>
      <c r="AQ1935" s="179"/>
      <c r="AR1935" s="179"/>
      <c r="AS1935" s="179"/>
      <c r="AT1935" s="179"/>
      <c r="AU1935" s="179"/>
      <c r="AV1935" s="179"/>
      <c r="AW1935" s="179"/>
      <c r="AX1935" s="179"/>
      <c r="AY1935" s="179"/>
      <c r="AZ1935" s="179"/>
      <c r="BA1935" s="179"/>
      <c r="BB1935" s="179"/>
      <c r="BC1935" s="179"/>
      <c r="BD1935" s="179"/>
      <c r="BE1935" s="179"/>
      <c r="BF1935" s="179"/>
      <c r="BG1935" s="179"/>
      <c r="BH1935" s="179"/>
      <c r="BI1935" s="179"/>
      <c r="BJ1935" s="179"/>
      <c r="BK1935" s="179"/>
      <c r="BL1935" s="179"/>
      <c r="BM1935" s="179"/>
      <c r="BN1935" s="179"/>
      <c r="BO1935" s="179"/>
      <c r="BP1935" s="179"/>
      <c r="BQ1935" s="179"/>
      <c r="BR1935" s="179"/>
      <c r="BS1935" s="179"/>
      <c r="BT1935" s="179"/>
      <c r="BU1935" s="179"/>
      <c r="BV1935" s="179"/>
      <c r="BW1935" s="179"/>
      <c r="BX1935" s="179"/>
      <c r="BY1935" s="179"/>
      <c r="BZ1935" s="179"/>
      <c r="CA1935" s="179"/>
      <c r="CB1935" s="179"/>
      <c r="CC1935" s="179"/>
      <c r="CD1935" s="179"/>
      <c r="CE1935" s="179"/>
      <c r="CF1935" s="179"/>
      <c r="CG1935" s="179"/>
      <c r="CH1935" s="179"/>
      <c r="CI1935" s="179"/>
      <c r="CJ1935" s="179"/>
      <c r="CK1935" s="179"/>
      <c r="CL1935" s="179"/>
      <c r="CN1935" s="60"/>
      <c r="CO1935" s="179"/>
      <c r="CP1935" s="179"/>
      <c r="CQ1935" s="179"/>
      <c r="CR1935" s="179"/>
      <c r="CS1935" s="179"/>
      <c r="CT1935" s="179"/>
      <c r="CU1935" s="179"/>
      <c r="CV1935" s="179"/>
      <c r="CW1935" s="179"/>
      <c r="CX1935" s="179"/>
      <c r="CY1935" s="179"/>
      <c r="CZ1935" s="179"/>
      <c r="DA1935" s="179"/>
      <c r="DB1935" s="179"/>
      <c r="DC1935" s="179"/>
      <c r="DD1935" s="179"/>
      <c r="DE1935" s="179"/>
      <c r="DF1935" s="179"/>
      <c r="DG1935" s="179"/>
      <c r="DH1935" s="179"/>
      <c r="DI1935" s="179"/>
      <c r="DJ1935" s="179"/>
      <c r="DK1935" s="179"/>
      <c r="DL1935" s="179"/>
    </row>
    <row r="1936" spans="1:116" x14ac:dyDescent="0.4">
      <c r="A1936" s="3"/>
      <c r="B1936" t="s">
        <v>332</v>
      </c>
      <c r="D1936" t="s">
        <v>427</v>
      </c>
      <c r="E1936" s="8" t="str">
        <f t="shared" si="3248"/>
        <v>1936 DTERMY-F</v>
      </c>
      <c r="G1936" s="191" t="str">
        <f>G1913</f>
        <v>Secondary revenue driver</v>
      </c>
      <c r="H1936" s="90"/>
      <c r="I1936" s="213"/>
      <c r="J1936" s="213"/>
      <c r="K1936" s="214"/>
      <c r="L1936" s="214"/>
      <c r="M1936" s="214"/>
      <c r="N1936" s="214"/>
      <c r="O1936" s="214"/>
      <c r="P1936" s="214"/>
      <c r="R1936" s="214"/>
      <c r="S1936" s="4" t="str">
        <f t="shared" ref="S1936:AX1936" si="3280">ADDRESS(ROW(S1926),COLUMN(S1926),2)</f>
        <v>S$1926</v>
      </c>
      <c r="T1936" s="4" t="str">
        <f t="shared" si="3280"/>
        <v>T$1926</v>
      </c>
      <c r="U1936" s="4" t="str">
        <f t="shared" si="3280"/>
        <v>U$1926</v>
      </c>
      <c r="V1936" s="4" t="str">
        <f t="shared" si="3280"/>
        <v>V$1926</v>
      </c>
      <c r="W1936" s="4" t="str">
        <f t="shared" si="3280"/>
        <v>W$1926</v>
      </c>
      <c r="X1936" s="4" t="str">
        <f t="shared" si="3280"/>
        <v>X$1926</v>
      </c>
      <c r="Y1936" s="4" t="str">
        <f t="shared" si="3280"/>
        <v>Y$1926</v>
      </c>
      <c r="Z1936" s="4" t="str">
        <f t="shared" si="3280"/>
        <v>Z$1926</v>
      </c>
      <c r="AA1936" s="4" t="str">
        <f t="shared" si="3280"/>
        <v>AA$1926</v>
      </c>
      <c r="AB1936" s="4" t="str">
        <f t="shared" si="3280"/>
        <v>AB$1926</v>
      </c>
      <c r="AC1936" s="4" t="str">
        <f t="shared" si="3280"/>
        <v>AC$1926</v>
      </c>
      <c r="AD1936" s="4" t="str">
        <f t="shared" si="3280"/>
        <v>AD$1926</v>
      </c>
      <c r="AE1936" s="4" t="str">
        <f t="shared" si="3280"/>
        <v>AE$1926</v>
      </c>
      <c r="AF1936" s="4" t="str">
        <f t="shared" si="3280"/>
        <v>AF$1926</v>
      </c>
      <c r="AG1936" s="4" t="str">
        <f t="shared" si="3280"/>
        <v>AG$1926</v>
      </c>
      <c r="AH1936" s="4" t="str">
        <f t="shared" si="3280"/>
        <v>AH$1926</v>
      </c>
      <c r="AI1936" s="4" t="str">
        <f t="shared" si="3280"/>
        <v>AI$1926</v>
      </c>
      <c r="AJ1936" s="4" t="str">
        <f t="shared" si="3280"/>
        <v>AJ$1926</v>
      </c>
      <c r="AK1936" s="4" t="str">
        <f t="shared" si="3280"/>
        <v>AK$1926</v>
      </c>
      <c r="AL1936" s="4" t="str">
        <f t="shared" si="3280"/>
        <v>AL$1926</v>
      </c>
      <c r="AM1936" s="4" t="str">
        <f t="shared" si="3280"/>
        <v>AM$1926</v>
      </c>
      <c r="AN1936" s="4" t="str">
        <f t="shared" si="3280"/>
        <v>AN$1926</v>
      </c>
      <c r="AO1936" s="4" t="str">
        <f t="shared" si="3280"/>
        <v>AO$1926</v>
      </c>
      <c r="AP1936" s="4" t="str">
        <f t="shared" si="3280"/>
        <v>AP$1926</v>
      </c>
      <c r="AQ1936" s="4" t="str">
        <f t="shared" si="3280"/>
        <v>AQ$1926</v>
      </c>
      <c r="AR1936" s="4" t="str">
        <f t="shared" si="3280"/>
        <v>AR$1926</v>
      </c>
      <c r="AS1936" s="4" t="str">
        <f t="shared" si="3280"/>
        <v>AS$1926</v>
      </c>
      <c r="AT1936" s="4" t="str">
        <f t="shared" si="3280"/>
        <v>AT$1926</v>
      </c>
      <c r="AU1936" s="4" t="str">
        <f t="shared" si="3280"/>
        <v>AU$1926</v>
      </c>
      <c r="AV1936" s="4" t="str">
        <f t="shared" si="3280"/>
        <v>AV$1926</v>
      </c>
      <c r="AW1936" s="4" t="str">
        <f t="shared" si="3280"/>
        <v>AW$1926</v>
      </c>
      <c r="AX1936" s="4" t="str">
        <f t="shared" si="3280"/>
        <v>AX$1926</v>
      </c>
      <c r="AY1936" s="4" t="str">
        <f t="shared" ref="AY1936:CD1936" si="3281">ADDRESS(ROW(AY1926),COLUMN(AY1926),2)</f>
        <v>AY$1926</v>
      </c>
      <c r="AZ1936" s="4" t="str">
        <f t="shared" si="3281"/>
        <v>AZ$1926</v>
      </c>
      <c r="BA1936" s="4" t="str">
        <f t="shared" si="3281"/>
        <v>BA$1926</v>
      </c>
      <c r="BB1936" s="4" t="str">
        <f t="shared" si="3281"/>
        <v>BB$1926</v>
      </c>
      <c r="BC1936" s="4" t="str">
        <f t="shared" si="3281"/>
        <v>BC$1926</v>
      </c>
      <c r="BD1936" s="4" t="str">
        <f t="shared" si="3281"/>
        <v>BD$1926</v>
      </c>
      <c r="BE1936" s="4" t="str">
        <f t="shared" si="3281"/>
        <v>BE$1926</v>
      </c>
      <c r="BF1936" s="4" t="str">
        <f t="shared" si="3281"/>
        <v>BF$1926</v>
      </c>
      <c r="BG1936" s="4" t="str">
        <f t="shared" si="3281"/>
        <v>BG$1926</v>
      </c>
      <c r="BH1936" s="4" t="str">
        <f t="shared" si="3281"/>
        <v>BH$1926</v>
      </c>
      <c r="BI1936" s="4" t="str">
        <f t="shared" si="3281"/>
        <v>BI$1926</v>
      </c>
      <c r="BJ1936" s="4" t="str">
        <f t="shared" si="3281"/>
        <v>BJ$1926</v>
      </c>
      <c r="BK1936" s="4" t="str">
        <f t="shared" si="3281"/>
        <v>BK$1926</v>
      </c>
      <c r="BL1936" s="4" t="str">
        <f t="shared" si="3281"/>
        <v>BL$1926</v>
      </c>
      <c r="BM1936" s="4" t="str">
        <f t="shared" si="3281"/>
        <v>BM$1926</v>
      </c>
      <c r="BN1936" s="4" t="str">
        <f t="shared" si="3281"/>
        <v>BN$1926</v>
      </c>
      <c r="BO1936" s="4" t="str">
        <f t="shared" si="3281"/>
        <v>BO$1926</v>
      </c>
      <c r="BP1936" s="4" t="str">
        <f t="shared" si="3281"/>
        <v>BP$1926</v>
      </c>
      <c r="BQ1936" s="4" t="str">
        <f t="shared" si="3281"/>
        <v>BQ$1926</v>
      </c>
      <c r="BR1936" s="4" t="str">
        <f t="shared" si="3281"/>
        <v>BR$1926</v>
      </c>
      <c r="BS1936" s="4" t="str">
        <f t="shared" si="3281"/>
        <v>BS$1926</v>
      </c>
      <c r="BT1936" s="4" t="str">
        <f t="shared" si="3281"/>
        <v>BT$1926</v>
      </c>
      <c r="BU1936" s="4" t="str">
        <f t="shared" si="3281"/>
        <v>BU$1926</v>
      </c>
      <c r="BV1936" s="4" t="str">
        <f t="shared" si="3281"/>
        <v>BV$1926</v>
      </c>
      <c r="BW1936" s="4" t="str">
        <f t="shared" si="3281"/>
        <v>BW$1926</v>
      </c>
      <c r="BX1936" s="4" t="str">
        <f t="shared" si="3281"/>
        <v>BX$1926</v>
      </c>
      <c r="BY1936" s="4" t="str">
        <f t="shared" si="3281"/>
        <v>BY$1926</v>
      </c>
      <c r="BZ1936" s="4" t="str">
        <f t="shared" si="3281"/>
        <v>BZ$1926</v>
      </c>
      <c r="CA1936" s="4" t="str">
        <f t="shared" si="3281"/>
        <v>CA$1926</v>
      </c>
      <c r="CB1936" s="4" t="str">
        <f t="shared" si="3281"/>
        <v>CB$1926</v>
      </c>
      <c r="CC1936" s="4" t="str">
        <f t="shared" si="3281"/>
        <v>CC$1926</v>
      </c>
      <c r="CD1936" s="4" t="str">
        <f t="shared" si="3281"/>
        <v>CD$1926</v>
      </c>
      <c r="CE1936" s="4" t="str">
        <f t="shared" ref="CE1936:CL1936" si="3282">ADDRESS(ROW(CE1926),COLUMN(CE1926),2)</f>
        <v>CE$1926</v>
      </c>
      <c r="CF1936" s="4" t="str">
        <f t="shared" si="3282"/>
        <v>CF$1926</v>
      </c>
      <c r="CG1936" s="4" t="str">
        <f t="shared" si="3282"/>
        <v>CG$1926</v>
      </c>
      <c r="CH1936" s="4" t="str">
        <f t="shared" si="3282"/>
        <v>CH$1926</v>
      </c>
      <c r="CI1936" s="4" t="str">
        <f t="shared" si="3282"/>
        <v>CI$1926</v>
      </c>
      <c r="CJ1936" s="4" t="str">
        <f t="shared" si="3282"/>
        <v>CJ$1926</v>
      </c>
      <c r="CK1936" s="4" t="str">
        <f t="shared" si="3282"/>
        <v>CK$1926</v>
      </c>
      <c r="CL1936" s="4" t="str">
        <f t="shared" si="3282"/>
        <v>CL$1926</v>
      </c>
      <c r="CN1936" s="213"/>
      <c r="CO1936" s="4" t="str">
        <f t="shared" ref="CO1936:DL1936" si="3283">ADDRESS(ROW(CO1926),COLUMN(CO1926),2)</f>
        <v>CO$1926</v>
      </c>
      <c r="CP1936" s="4" t="str">
        <f t="shared" si="3283"/>
        <v>CP$1926</v>
      </c>
      <c r="CQ1936" s="4" t="str">
        <f t="shared" si="3283"/>
        <v>CQ$1926</v>
      </c>
      <c r="CR1936" s="4" t="str">
        <f t="shared" si="3283"/>
        <v>CR$1926</v>
      </c>
      <c r="CS1936" s="4" t="str">
        <f t="shared" si="3283"/>
        <v>CS$1926</v>
      </c>
      <c r="CT1936" s="4" t="str">
        <f t="shared" si="3283"/>
        <v>CT$1926</v>
      </c>
      <c r="CU1936" s="4" t="str">
        <f t="shared" si="3283"/>
        <v>CU$1926</v>
      </c>
      <c r="CV1936" s="4" t="str">
        <f t="shared" si="3283"/>
        <v>CV$1926</v>
      </c>
      <c r="CW1936" s="4" t="str">
        <f t="shared" si="3283"/>
        <v>CW$1926</v>
      </c>
      <c r="CX1936" s="4" t="str">
        <f t="shared" si="3283"/>
        <v>CX$1926</v>
      </c>
      <c r="CY1936" s="4" t="str">
        <f t="shared" si="3283"/>
        <v>CY$1926</v>
      </c>
      <c r="CZ1936" s="4" t="str">
        <f t="shared" si="3283"/>
        <v>CZ$1926</v>
      </c>
      <c r="DA1936" s="4" t="str">
        <f t="shared" si="3283"/>
        <v>DA$1926</v>
      </c>
      <c r="DB1936" s="4" t="str">
        <f t="shared" si="3283"/>
        <v>DB$1926</v>
      </c>
      <c r="DC1936" s="4" t="str">
        <f t="shared" si="3283"/>
        <v>DC$1926</v>
      </c>
      <c r="DD1936" s="4" t="str">
        <f t="shared" si="3283"/>
        <v>DD$1926</v>
      </c>
      <c r="DE1936" s="4" t="str">
        <f t="shared" si="3283"/>
        <v>DE$1926</v>
      </c>
      <c r="DF1936" s="4" t="str">
        <f t="shared" si="3283"/>
        <v>DF$1926</v>
      </c>
      <c r="DG1936" s="4" t="str">
        <f t="shared" si="3283"/>
        <v>DG$1926</v>
      </c>
      <c r="DH1936" s="4" t="str">
        <f t="shared" si="3283"/>
        <v>DH$1926</v>
      </c>
      <c r="DI1936" s="4" t="str">
        <f t="shared" si="3283"/>
        <v>DI$1926</v>
      </c>
      <c r="DJ1936" s="4" t="str">
        <f t="shared" si="3283"/>
        <v>DJ$1926</v>
      </c>
      <c r="DK1936" s="4" t="str">
        <f t="shared" si="3283"/>
        <v>DK$1926</v>
      </c>
      <c r="DL1936" s="4" t="str">
        <f t="shared" si="3283"/>
        <v>DL$1926</v>
      </c>
    </row>
    <row r="1937" spans="1:116" x14ac:dyDescent="0.4">
      <c r="B1937" t="s">
        <v>332</v>
      </c>
      <c r="D1937" t="s">
        <v>427</v>
      </c>
      <c r="E1937" s="8" t="str">
        <f t="shared" si="3248"/>
        <v>1937 DTERMY-F</v>
      </c>
      <c r="G1937" s="136" t="str">
        <f>G1914</f>
        <v>Secondary volume driver</v>
      </c>
      <c r="H1937" s="12"/>
      <c r="I1937" s="60"/>
      <c r="J1937" s="60"/>
      <c r="K1937" s="15"/>
      <c r="L1937" s="15"/>
      <c r="M1937" s="15"/>
      <c r="N1937" s="15"/>
      <c r="O1937" s="15"/>
      <c r="P1937" s="15"/>
      <c r="R1937" s="15"/>
      <c r="S1937" s="179" t="str">
        <f t="shared" ref="S1937:AX1937" si="3284">S1914</f>
        <v>S$19</v>
      </c>
      <c r="T1937" s="179" t="str">
        <f t="shared" si="3284"/>
        <v>T$19</v>
      </c>
      <c r="U1937" s="179" t="str">
        <f t="shared" si="3284"/>
        <v>U$19</v>
      </c>
      <c r="V1937" s="179" t="str">
        <f t="shared" si="3284"/>
        <v>V$19</v>
      </c>
      <c r="W1937" s="179" t="str">
        <f t="shared" si="3284"/>
        <v>W$19</v>
      </c>
      <c r="X1937" s="179" t="str">
        <f t="shared" si="3284"/>
        <v>X$19</v>
      </c>
      <c r="Y1937" s="179" t="str">
        <f t="shared" si="3284"/>
        <v>Y$19</v>
      </c>
      <c r="Z1937" s="179" t="str">
        <f t="shared" si="3284"/>
        <v>Z$19</v>
      </c>
      <c r="AA1937" s="179" t="str">
        <f t="shared" si="3284"/>
        <v>AA$19</v>
      </c>
      <c r="AB1937" s="179" t="str">
        <f t="shared" si="3284"/>
        <v>AB$19</v>
      </c>
      <c r="AC1937" s="179" t="str">
        <f t="shared" si="3284"/>
        <v>AC$19</v>
      </c>
      <c r="AD1937" s="179" t="str">
        <f t="shared" si="3284"/>
        <v>AD$19</v>
      </c>
      <c r="AE1937" s="179" t="str">
        <f t="shared" si="3284"/>
        <v>AE$19</v>
      </c>
      <c r="AF1937" s="179" t="str">
        <f t="shared" si="3284"/>
        <v>AF$19</v>
      </c>
      <c r="AG1937" s="179" t="str">
        <f t="shared" si="3284"/>
        <v>AG$19</v>
      </c>
      <c r="AH1937" s="179" t="str">
        <f t="shared" si="3284"/>
        <v>AH$19</v>
      </c>
      <c r="AI1937" s="179" t="str">
        <f t="shared" si="3284"/>
        <v>AI$19</v>
      </c>
      <c r="AJ1937" s="179" t="str">
        <f t="shared" si="3284"/>
        <v>AJ$19</v>
      </c>
      <c r="AK1937" s="179" t="str">
        <f t="shared" si="3284"/>
        <v>AK$19</v>
      </c>
      <c r="AL1937" s="179" t="str">
        <f t="shared" si="3284"/>
        <v>AL$19</v>
      </c>
      <c r="AM1937" s="179" t="str">
        <f t="shared" si="3284"/>
        <v>AM$19</v>
      </c>
      <c r="AN1937" s="179" t="str">
        <f t="shared" si="3284"/>
        <v>AN$19</v>
      </c>
      <c r="AO1937" s="179" t="str">
        <f t="shared" si="3284"/>
        <v>AO$19</v>
      </c>
      <c r="AP1937" s="179" t="str">
        <f t="shared" si="3284"/>
        <v>AP$19</v>
      </c>
      <c r="AQ1937" s="179" t="str">
        <f t="shared" si="3284"/>
        <v>AQ$19</v>
      </c>
      <c r="AR1937" s="179" t="str">
        <f t="shared" si="3284"/>
        <v>AR$19</v>
      </c>
      <c r="AS1937" s="179" t="str">
        <f t="shared" si="3284"/>
        <v>AS$19</v>
      </c>
      <c r="AT1937" s="179" t="str">
        <f t="shared" si="3284"/>
        <v>AT$19</v>
      </c>
      <c r="AU1937" s="179" t="str">
        <f t="shared" si="3284"/>
        <v>AU$19</v>
      </c>
      <c r="AV1937" s="179" t="str">
        <f t="shared" si="3284"/>
        <v>AV$19</v>
      </c>
      <c r="AW1937" s="179" t="str">
        <f t="shared" si="3284"/>
        <v>AW$19</v>
      </c>
      <c r="AX1937" s="179" t="str">
        <f t="shared" si="3284"/>
        <v>AX$19</v>
      </c>
      <c r="AY1937" s="179" t="str">
        <f t="shared" ref="AY1937:CD1937" si="3285">AY1914</f>
        <v>AY$19</v>
      </c>
      <c r="AZ1937" s="179" t="str">
        <f t="shared" si="3285"/>
        <v>AZ$19</v>
      </c>
      <c r="BA1937" s="179" t="str">
        <f t="shared" si="3285"/>
        <v>BA$19</v>
      </c>
      <c r="BB1937" s="179" t="str">
        <f t="shared" si="3285"/>
        <v>BB$19</v>
      </c>
      <c r="BC1937" s="179" t="str">
        <f t="shared" si="3285"/>
        <v>BC$19</v>
      </c>
      <c r="BD1937" s="179" t="str">
        <f t="shared" si="3285"/>
        <v>BD$19</v>
      </c>
      <c r="BE1937" s="179" t="str">
        <f t="shared" si="3285"/>
        <v>BE$19</v>
      </c>
      <c r="BF1937" s="179" t="str">
        <f t="shared" si="3285"/>
        <v>BF$19</v>
      </c>
      <c r="BG1937" s="179" t="str">
        <f t="shared" si="3285"/>
        <v>BG$19</v>
      </c>
      <c r="BH1937" s="179" t="str">
        <f t="shared" si="3285"/>
        <v>BH$19</v>
      </c>
      <c r="BI1937" s="179" t="str">
        <f t="shared" si="3285"/>
        <v>BI$19</v>
      </c>
      <c r="BJ1937" s="179" t="str">
        <f t="shared" si="3285"/>
        <v>BJ$19</v>
      </c>
      <c r="BK1937" s="179" t="str">
        <f t="shared" si="3285"/>
        <v>BK$19</v>
      </c>
      <c r="BL1937" s="179" t="str">
        <f t="shared" si="3285"/>
        <v>BL$19</v>
      </c>
      <c r="BM1937" s="179" t="str">
        <f t="shared" si="3285"/>
        <v>BM$19</v>
      </c>
      <c r="BN1937" s="179" t="str">
        <f t="shared" si="3285"/>
        <v>BN$19</v>
      </c>
      <c r="BO1937" s="179" t="str">
        <f t="shared" si="3285"/>
        <v>BO$19</v>
      </c>
      <c r="BP1937" s="179" t="str">
        <f t="shared" si="3285"/>
        <v>BP$19</v>
      </c>
      <c r="BQ1937" s="179" t="str">
        <f t="shared" si="3285"/>
        <v>BQ$19</v>
      </c>
      <c r="BR1937" s="179" t="str">
        <f t="shared" si="3285"/>
        <v>BR$19</v>
      </c>
      <c r="BS1937" s="179" t="str">
        <f t="shared" si="3285"/>
        <v>BS$19</v>
      </c>
      <c r="BT1937" s="179" t="str">
        <f t="shared" si="3285"/>
        <v>BT$19</v>
      </c>
      <c r="BU1937" s="179" t="str">
        <f t="shared" si="3285"/>
        <v>BU$19</v>
      </c>
      <c r="BV1937" s="179" t="str">
        <f t="shared" si="3285"/>
        <v>BV$19</v>
      </c>
      <c r="BW1937" s="179" t="str">
        <f t="shared" si="3285"/>
        <v>BW$19</v>
      </c>
      <c r="BX1937" s="179" t="str">
        <f t="shared" si="3285"/>
        <v>BX$19</v>
      </c>
      <c r="BY1937" s="179" t="str">
        <f t="shared" si="3285"/>
        <v>BY$19</v>
      </c>
      <c r="BZ1937" s="179" t="str">
        <f t="shared" si="3285"/>
        <v>BZ$19</v>
      </c>
      <c r="CA1937" s="179" t="str">
        <f t="shared" si="3285"/>
        <v>CA$19</v>
      </c>
      <c r="CB1937" s="179" t="str">
        <f t="shared" si="3285"/>
        <v>CB$19</v>
      </c>
      <c r="CC1937" s="179" t="str">
        <f t="shared" si="3285"/>
        <v>CC$19</v>
      </c>
      <c r="CD1937" s="179" t="str">
        <f t="shared" si="3285"/>
        <v>CD$19</v>
      </c>
      <c r="CE1937" s="179" t="str">
        <f t="shared" ref="CE1937:CL1937" si="3286">CE1914</f>
        <v>CE$19</v>
      </c>
      <c r="CF1937" s="179" t="str">
        <f t="shared" si="3286"/>
        <v>CF$19</v>
      </c>
      <c r="CG1937" s="179" t="str">
        <f t="shared" si="3286"/>
        <v>CG$19</v>
      </c>
      <c r="CH1937" s="179" t="str">
        <f t="shared" si="3286"/>
        <v>CH$19</v>
      </c>
      <c r="CI1937" s="179" t="str">
        <f t="shared" si="3286"/>
        <v>CI$19</v>
      </c>
      <c r="CJ1937" s="179" t="str">
        <f t="shared" si="3286"/>
        <v>CJ$19</v>
      </c>
      <c r="CK1937" s="179" t="str">
        <f t="shared" si="3286"/>
        <v>CK$19</v>
      </c>
      <c r="CL1937" s="179" t="str">
        <f t="shared" si="3286"/>
        <v>CL$19</v>
      </c>
      <c r="CN1937" s="60"/>
      <c r="CO1937" s="179" t="str">
        <f t="shared" ref="CO1937:DL1937" si="3287">CO1914</f>
        <v>CO$19</v>
      </c>
      <c r="CP1937" s="179" t="str">
        <f t="shared" si="3287"/>
        <v>CP$19</v>
      </c>
      <c r="CQ1937" s="179" t="str">
        <f t="shared" si="3287"/>
        <v>CQ$19</v>
      </c>
      <c r="CR1937" s="179" t="str">
        <f t="shared" si="3287"/>
        <v>CR$19</v>
      </c>
      <c r="CS1937" s="179" t="str">
        <f t="shared" si="3287"/>
        <v>CS$19</v>
      </c>
      <c r="CT1937" s="179" t="str">
        <f t="shared" si="3287"/>
        <v>CT$19</v>
      </c>
      <c r="CU1937" s="179" t="str">
        <f t="shared" si="3287"/>
        <v>CU$19</v>
      </c>
      <c r="CV1937" s="179" t="str">
        <f t="shared" si="3287"/>
        <v>CV$19</v>
      </c>
      <c r="CW1937" s="179" t="str">
        <f t="shared" si="3287"/>
        <v>CW$19</v>
      </c>
      <c r="CX1937" s="179" t="str">
        <f t="shared" si="3287"/>
        <v>CX$19</v>
      </c>
      <c r="CY1937" s="179" t="str">
        <f t="shared" si="3287"/>
        <v>CY$19</v>
      </c>
      <c r="CZ1937" s="179" t="str">
        <f t="shared" si="3287"/>
        <v>CZ$19</v>
      </c>
      <c r="DA1937" s="179" t="str">
        <f t="shared" si="3287"/>
        <v>DA$19</v>
      </c>
      <c r="DB1937" s="179" t="str">
        <f t="shared" si="3287"/>
        <v>DB$19</v>
      </c>
      <c r="DC1937" s="179" t="str">
        <f t="shared" si="3287"/>
        <v>DC$19</v>
      </c>
      <c r="DD1937" s="179" t="str">
        <f t="shared" si="3287"/>
        <v>DD$19</v>
      </c>
      <c r="DE1937" s="179" t="str">
        <f t="shared" si="3287"/>
        <v>DE$19</v>
      </c>
      <c r="DF1937" s="179" t="str">
        <f t="shared" si="3287"/>
        <v>DF$19</v>
      </c>
      <c r="DG1937" s="179" t="str">
        <f t="shared" si="3287"/>
        <v>DG$19</v>
      </c>
      <c r="DH1937" s="179" t="str">
        <f t="shared" si="3287"/>
        <v>DH$19</v>
      </c>
      <c r="DI1937" s="179" t="str">
        <f t="shared" si="3287"/>
        <v>DI$19</v>
      </c>
      <c r="DJ1937" s="179" t="str">
        <f t="shared" si="3287"/>
        <v>DJ$19</v>
      </c>
      <c r="DK1937" s="179" t="str">
        <f t="shared" si="3287"/>
        <v>DK$19</v>
      </c>
      <c r="DL1937" s="179" t="str">
        <f t="shared" si="3287"/>
        <v>DL$19</v>
      </c>
    </row>
    <row r="1938" spans="1:116" x14ac:dyDescent="0.4">
      <c r="E1938" s="8"/>
      <c r="H1938" s="12"/>
      <c r="I1938" s="60"/>
      <c r="J1938" s="60"/>
      <c r="K1938" s="15"/>
      <c r="L1938" s="15"/>
      <c r="M1938" s="15"/>
      <c r="N1938" s="15"/>
      <c r="O1938" s="15"/>
      <c r="P1938" s="15"/>
      <c r="R1938" s="15"/>
      <c r="S1938" s="76"/>
      <c r="T1938" s="76"/>
      <c r="U1938" s="76"/>
      <c r="V1938" s="76"/>
      <c r="W1938" s="76"/>
      <c r="X1938" s="76"/>
      <c r="Y1938" s="76"/>
      <c r="Z1938" s="76"/>
      <c r="AA1938" s="76"/>
      <c r="AB1938" s="76"/>
      <c r="AC1938" s="76"/>
      <c r="AD1938" s="76"/>
      <c r="AE1938" s="76"/>
      <c r="AF1938" s="76"/>
      <c r="AG1938" s="76"/>
      <c r="AH1938" s="76"/>
      <c r="AI1938" s="76"/>
      <c r="AJ1938" s="76"/>
      <c r="AK1938" s="76"/>
      <c r="AL1938" s="76"/>
      <c r="AM1938" s="76"/>
      <c r="AN1938" s="76"/>
      <c r="AO1938" s="76"/>
      <c r="AP1938" s="76"/>
      <c r="AQ1938" s="76"/>
      <c r="AR1938" s="76"/>
      <c r="AS1938" s="76"/>
      <c r="AT1938" s="76"/>
      <c r="AU1938" s="76"/>
      <c r="AV1938" s="76"/>
      <c r="AW1938" s="76"/>
      <c r="AX1938" s="76"/>
      <c r="AY1938" s="76"/>
      <c r="AZ1938" s="76"/>
      <c r="BA1938" s="76"/>
      <c r="BB1938" s="76"/>
      <c r="BC1938" s="76"/>
      <c r="BD1938" s="76"/>
      <c r="BE1938" s="76"/>
      <c r="BF1938" s="76"/>
      <c r="BG1938" s="76"/>
      <c r="BH1938" s="76"/>
      <c r="BI1938" s="76"/>
      <c r="BJ1938" s="76"/>
      <c r="BK1938" s="76"/>
      <c r="BL1938" s="76"/>
      <c r="BM1938" s="76"/>
      <c r="BN1938" s="76"/>
      <c r="BO1938" s="76"/>
      <c r="BP1938" s="76"/>
      <c r="BQ1938" s="76"/>
      <c r="BR1938" s="76"/>
      <c r="BS1938" s="76"/>
      <c r="BT1938" s="76"/>
      <c r="BU1938" s="76"/>
      <c r="BV1938" s="76"/>
      <c r="BW1938" s="76"/>
      <c r="BX1938" s="76"/>
      <c r="BY1938" s="76"/>
      <c r="BZ1938" s="76"/>
      <c r="CA1938" s="76"/>
      <c r="CB1938" s="76"/>
      <c r="CC1938" s="76"/>
      <c r="CD1938" s="76"/>
      <c r="CE1938" s="76"/>
      <c r="CF1938" s="76"/>
      <c r="CG1938" s="76"/>
      <c r="CH1938" s="76"/>
      <c r="CI1938" s="76"/>
      <c r="CJ1938" s="76"/>
      <c r="CK1938" s="76"/>
      <c r="CL1938" s="76"/>
      <c r="CN1938" s="60"/>
      <c r="CO1938" s="76"/>
      <c r="CP1938" s="76"/>
      <c r="CQ1938" s="76"/>
      <c r="CR1938" s="76"/>
      <c r="CS1938" s="76"/>
      <c r="CT1938" s="76"/>
      <c r="CU1938" s="76"/>
      <c r="CV1938" s="76"/>
      <c r="CW1938" s="76"/>
      <c r="CX1938" s="76"/>
      <c r="CY1938" s="76"/>
      <c r="CZ1938" s="76"/>
      <c r="DA1938" s="76"/>
      <c r="DB1938" s="76"/>
      <c r="DC1938" s="76"/>
      <c r="DD1938" s="76"/>
      <c r="DE1938" s="76"/>
      <c r="DF1938" s="76"/>
      <c r="DG1938" s="76"/>
      <c r="DH1938" s="76"/>
      <c r="DI1938" s="76"/>
      <c r="DJ1938" s="76"/>
      <c r="DK1938" s="76"/>
      <c r="DL1938" s="76"/>
    </row>
    <row r="1939" spans="1:116" x14ac:dyDescent="0.4">
      <c r="A1939" s="174"/>
      <c r="E1939" s="8"/>
      <c r="G1939" s="175" t="s">
        <v>490</v>
      </c>
      <c r="H1939" s="174"/>
      <c r="I1939" s="176"/>
      <c r="J1939" s="176"/>
      <c r="K1939" s="197"/>
      <c r="L1939" s="197"/>
      <c r="M1939" s="197"/>
      <c r="N1939" s="197"/>
      <c r="O1939" s="197"/>
      <c r="P1939" s="197"/>
      <c r="R1939" s="198"/>
      <c r="S1939" s="174"/>
      <c r="T1939" s="174"/>
      <c r="U1939" s="174"/>
      <c r="V1939" s="174"/>
      <c r="W1939" s="174"/>
      <c r="X1939" s="174"/>
      <c r="Y1939" s="174"/>
      <c r="Z1939" s="174"/>
      <c r="AA1939" s="174"/>
      <c r="AB1939" s="174"/>
      <c r="AC1939" s="174"/>
      <c r="AD1939" s="174"/>
      <c r="AE1939" s="174"/>
      <c r="AF1939" s="174"/>
      <c r="AG1939" s="174"/>
      <c r="AH1939" s="174"/>
      <c r="AI1939" s="174"/>
      <c r="AJ1939" s="174"/>
      <c r="AK1939" s="174"/>
      <c r="AL1939" s="174"/>
      <c r="AM1939" s="174"/>
      <c r="AN1939" s="174"/>
      <c r="AO1939" s="174"/>
      <c r="AP1939" s="174"/>
      <c r="AQ1939" s="174"/>
      <c r="AR1939" s="174"/>
      <c r="AS1939" s="174"/>
      <c r="AT1939" s="174"/>
      <c r="AU1939" s="174"/>
      <c r="AV1939" s="174"/>
      <c r="AW1939" s="174"/>
      <c r="AX1939" s="174"/>
      <c r="AY1939" s="174"/>
      <c r="AZ1939" s="174"/>
      <c r="BA1939" s="174"/>
      <c r="BB1939" s="174"/>
      <c r="BC1939" s="174"/>
      <c r="BD1939" s="174"/>
      <c r="BE1939" s="174"/>
      <c r="BF1939" s="174"/>
      <c r="BG1939" s="174"/>
      <c r="BH1939" s="174"/>
      <c r="BI1939" s="174"/>
      <c r="BJ1939" s="174"/>
      <c r="BK1939" s="174"/>
      <c r="BL1939" s="174"/>
      <c r="BM1939" s="174"/>
      <c r="BN1939" s="174"/>
      <c r="BO1939" s="174"/>
      <c r="BP1939" s="174"/>
      <c r="BQ1939" s="174"/>
      <c r="BR1939" s="174"/>
      <c r="BS1939" s="174"/>
      <c r="BT1939" s="174"/>
      <c r="BU1939" s="174"/>
      <c r="BV1939" s="174"/>
      <c r="BW1939" s="174"/>
      <c r="BX1939" s="174"/>
      <c r="BY1939" s="174"/>
      <c r="BZ1939" s="174"/>
      <c r="CA1939" s="174"/>
      <c r="CB1939" s="174"/>
      <c r="CC1939" s="174"/>
      <c r="CD1939" s="174"/>
      <c r="CE1939" s="174"/>
      <c r="CF1939" s="174"/>
      <c r="CG1939" s="174"/>
      <c r="CH1939" s="174"/>
      <c r="CI1939" s="174"/>
      <c r="CJ1939" s="174"/>
      <c r="CK1939" s="174"/>
      <c r="CL1939" s="174"/>
      <c r="CN1939" s="176"/>
      <c r="CO1939" s="174"/>
      <c r="CP1939" s="174"/>
      <c r="CQ1939" s="174"/>
      <c r="CR1939" s="174"/>
      <c r="CS1939" s="174"/>
      <c r="CT1939" s="174"/>
      <c r="CU1939" s="174"/>
      <c r="CV1939" s="174"/>
      <c r="CW1939" s="174"/>
      <c r="CX1939" s="174"/>
      <c r="CY1939" s="174"/>
      <c r="CZ1939" s="174"/>
      <c r="DA1939" s="174"/>
      <c r="DB1939" s="174"/>
      <c r="DC1939" s="174"/>
      <c r="DD1939" s="174"/>
      <c r="DE1939" s="174"/>
      <c r="DF1939" s="174"/>
      <c r="DG1939" s="174"/>
      <c r="DH1939" s="174"/>
      <c r="DI1939" s="174"/>
      <c r="DJ1939" s="174"/>
      <c r="DK1939" s="174"/>
      <c r="DL1939" s="174"/>
    </row>
    <row r="1940" spans="1:116" x14ac:dyDescent="0.4">
      <c r="A1940" s="174"/>
      <c r="E1940" s="8"/>
      <c r="G1940" s="175" t="s">
        <v>492</v>
      </c>
      <c r="H1940" s="174"/>
      <c r="I1940" s="176"/>
      <c r="J1940" s="176"/>
      <c r="K1940" s="197"/>
      <c r="L1940" s="197"/>
      <c r="M1940" s="197"/>
      <c r="N1940" s="197"/>
      <c r="O1940" s="197"/>
      <c r="P1940" s="197"/>
      <c r="R1940" s="198"/>
      <c r="S1940" s="174"/>
      <c r="T1940" s="174"/>
      <c r="U1940" s="174"/>
      <c r="V1940" s="174"/>
      <c r="W1940" s="174"/>
      <c r="X1940" s="174"/>
      <c r="Y1940" s="174"/>
      <c r="Z1940" s="174"/>
      <c r="AA1940" s="174"/>
      <c r="AB1940" s="174"/>
      <c r="AC1940" s="174"/>
      <c r="AD1940" s="174"/>
      <c r="AE1940" s="174"/>
      <c r="AF1940" s="174"/>
      <c r="AG1940" s="174"/>
      <c r="AH1940" s="174"/>
      <c r="AI1940" s="174"/>
      <c r="AJ1940" s="174"/>
      <c r="AK1940" s="174"/>
      <c r="AL1940" s="174"/>
      <c r="AM1940" s="174"/>
      <c r="AN1940" s="174"/>
      <c r="AO1940" s="174"/>
      <c r="AP1940" s="174"/>
      <c r="AQ1940" s="174"/>
      <c r="AR1940" s="174"/>
      <c r="AS1940" s="174"/>
      <c r="AT1940" s="174"/>
      <c r="AU1940" s="174"/>
      <c r="AV1940" s="174"/>
      <c r="AW1940" s="174"/>
      <c r="AX1940" s="174"/>
      <c r="AY1940" s="174"/>
      <c r="AZ1940" s="174"/>
      <c r="BA1940" s="174"/>
      <c r="BB1940" s="174"/>
      <c r="BC1940" s="174"/>
      <c r="BD1940" s="174"/>
      <c r="BE1940" s="174"/>
      <c r="BF1940" s="174"/>
      <c r="BG1940" s="174"/>
      <c r="BH1940" s="174"/>
      <c r="BI1940" s="174"/>
      <c r="BJ1940" s="174"/>
      <c r="BK1940" s="174"/>
      <c r="BL1940" s="174"/>
      <c r="BM1940" s="174"/>
      <c r="BN1940" s="174"/>
      <c r="BO1940" s="174"/>
      <c r="BP1940" s="174"/>
      <c r="BQ1940" s="174"/>
      <c r="BR1940" s="174"/>
      <c r="BS1940" s="174"/>
      <c r="BT1940" s="174"/>
      <c r="BU1940" s="174"/>
      <c r="BV1940" s="174"/>
      <c r="BW1940" s="174"/>
      <c r="BX1940" s="174"/>
      <c r="BY1940" s="174"/>
      <c r="BZ1940" s="174"/>
      <c r="CA1940" s="174"/>
      <c r="CB1940" s="174"/>
      <c r="CC1940" s="174"/>
      <c r="CD1940" s="174"/>
      <c r="CE1940" s="174"/>
      <c r="CF1940" s="174"/>
      <c r="CG1940" s="174"/>
      <c r="CH1940" s="174"/>
      <c r="CI1940" s="174"/>
      <c r="CJ1940" s="174"/>
      <c r="CK1940" s="174"/>
      <c r="CL1940" s="174"/>
      <c r="CN1940" s="176"/>
      <c r="CO1940" s="174"/>
      <c r="CP1940" s="174"/>
      <c r="CQ1940" s="174"/>
      <c r="CR1940" s="174"/>
      <c r="CS1940" s="174"/>
      <c r="CT1940" s="174"/>
      <c r="CU1940" s="174"/>
      <c r="CV1940" s="174"/>
      <c r="CW1940" s="174"/>
      <c r="CX1940" s="174"/>
      <c r="CY1940" s="174"/>
      <c r="CZ1940" s="174"/>
      <c r="DA1940" s="174"/>
      <c r="DB1940" s="174"/>
      <c r="DC1940" s="174"/>
      <c r="DD1940" s="174"/>
      <c r="DE1940" s="174"/>
      <c r="DF1940" s="174"/>
      <c r="DG1940" s="174"/>
      <c r="DH1940" s="174"/>
      <c r="DI1940" s="174"/>
      <c r="DJ1940" s="174"/>
      <c r="DK1940" s="174"/>
      <c r="DL1940" s="174"/>
    </row>
    <row r="1941" spans="1:116" x14ac:dyDescent="0.4">
      <c r="A1941" s="174"/>
      <c r="E1941" s="8"/>
      <c r="G1941" s="175" t="s">
        <v>461</v>
      </c>
      <c r="H1941" s="174"/>
      <c r="I1941" s="176"/>
      <c r="J1941" s="176"/>
      <c r="K1941" s="197"/>
      <c r="L1941" s="197"/>
      <c r="M1941" s="197"/>
      <c r="N1941" s="197"/>
      <c r="O1941" s="197"/>
      <c r="P1941" s="197"/>
      <c r="R1941" s="198"/>
      <c r="S1941" s="199" t="str">
        <f t="shared" ref="S1941:AX1941" si="3288">S$20</f>
        <v>S$16</v>
      </c>
      <c r="T1941" s="199" t="str">
        <f t="shared" si="3288"/>
        <v>T$16</v>
      </c>
      <c r="U1941" s="199" t="str">
        <f t="shared" si="3288"/>
        <v>U$16</v>
      </c>
      <c r="V1941" s="199" t="str">
        <f t="shared" si="3288"/>
        <v>V$16</v>
      </c>
      <c r="W1941" s="199" t="str">
        <f t="shared" si="3288"/>
        <v>W$16</v>
      </c>
      <c r="X1941" s="199" t="str">
        <f t="shared" si="3288"/>
        <v>X$16</v>
      </c>
      <c r="Y1941" s="199" t="str">
        <f t="shared" si="3288"/>
        <v>Y$16</v>
      </c>
      <c r="Z1941" s="199" t="str">
        <f t="shared" si="3288"/>
        <v>Z$16</v>
      </c>
      <c r="AA1941" s="199" t="str">
        <f t="shared" si="3288"/>
        <v>AA$16</v>
      </c>
      <c r="AB1941" s="199" t="str">
        <f t="shared" si="3288"/>
        <v>AB$16</v>
      </c>
      <c r="AC1941" s="199" t="str">
        <f t="shared" si="3288"/>
        <v>AC$16</v>
      </c>
      <c r="AD1941" s="199" t="str">
        <f t="shared" si="3288"/>
        <v>AD$16</v>
      </c>
      <c r="AE1941" s="199" t="str">
        <f t="shared" si="3288"/>
        <v>AE$16</v>
      </c>
      <c r="AF1941" s="199" t="str">
        <f t="shared" si="3288"/>
        <v>AF$16</v>
      </c>
      <c r="AG1941" s="199" t="str">
        <f t="shared" si="3288"/>
        <v>AG$16</v>
      </c>
      <c r="AH1941" s="199" t="str">
        <f t="shared" si="3288"/>
        <v>AH$16</v>
      </c>
      <c r="AI1941" s="199" t="str">
        <f t="shared" si="3288"/>
        <v>AI$16</v>
      </c>
      <c r="AJ1941" s="199" t="str">
        <f t="shared" si="3288"/>
        <v>AJ$16</v>
      </c>
      <c r="AK1941" s="199" t="str">
        <f t="shared" si="3288"/>
        <v>AK$16</v>
      </c>
      <c r="AL1941" s="199" t="str">
        <f t="shared" si="3288"/>
        <v>AL$16</v>
      </c>
      <c r="AM1941" s="199" t="str">
        <f t="shared" si="3288"/>
        <v>AM$16</v>
      </c>
      <c r="AN1941" s="199" t="str">
        <f t="shared" si="3288"/>
        <v>AN$16</v>
      </c>
      <c r="AO1941" s="199" t="str">
        <f t="shared" si="3288"/>
        <v>AO$16</v>
      </c>
      <c r="AP1941" s="199" t="str">
        <f t="shared" si="3288"/>
        <v>AP$16</v>
      </c>
      <c r="AQ1941" s="199" t="str">
        <f t="shared" si="3288"/>
        <v>AQ$16</v>
      </c>
      <c r="AR1941" s="199" t="str">
        <f t="shared" si="3288"/>
        <v>AR$16</v>
      </c>
      <c r="AS1941" s="199" t="str">
        <f t="shared" si="3288"/>
        <v>AS$16</v>
      </c>
      <c r="AT1941" s="199" t="str">
        <f t="shared" si="3288"/>
        <v>AT$16</v>
      </c>
      <c r="AU1941" s="199" t="str">
        <f t="shared" si="3288"/>
        <v>AU$16</v>
      </c>
      <c r="AV1941" s="199" t="str">
        <f t="shared" si="3288"/>
        <v>AV$16</v>
      </c>
      <c r="AW1941" s="199" t="str">
        <f t="shared" si="3288"/>
        <v>AW$16</v>
      </c>
      <c r="AX1941" s="199" t="str">
        <f t="shared" si="3288"/>
        <v>AX$16</v>
      </c>
      <c r="AY1941" s="199" t="str">
        <f t="shared" ref="AY1941:CD1941" si="3289">AY$20</f>
        <v>AY$16</v>
      </c>
      <c r="AZ1941" s="199" t="str">
        <f t="shared" si="3289"/>
        <v>AZ$16</v>
      </c>
      <c r="BA1941" s="199" t="str">
        <f t="shared" si="3289"/>
        <v>BA$16</v>
      </c>
      <c r="BB1941" s="199" t="str">
        <f t="shared" si="3289"/>
        <v>BB$16</v>
      </c>
      <c r="BC1941" s="199" t="str">
        <f t="shared" si="3289"/>
        <v>BC$16</v>
      </c>
      <c r="BD1941" s="199" t="str">
        <f t="shared" si="3289"/>
        <v>BD$16</v>
      </c>
      <c r="BE1941" s="199" t="str">
        <f t="shared" si="3289"/>
        <v>BE$16</v>
      </c>
      <c r="BF1941" s="199" t="str">
        <f t="shared" si="3289"/>
        <v>BF$16</v>
      </c>
      <c r="BG1941" s="199" t="str">
        <f t="shared" si="3289"/>
        <v>BG$16</v>
      </c>
      <c r="BH1941" s="199" t="str">
        <f t="shared" si="3289"/>
        <v>BH$16</v>
      </c>
      <c r="BI1941" s="199" t="str">
        <f t="shared" si="3289"/>
        <v>BI$16</v>
      </c>
      <c r="BJ1941" s="199" t="str">
        <f t="shared" si="3289"/>
        <v>BJ$16</v>
      </c>
      <c r="BK1941" s="199" t="str">
        <f t="shared" si="3289"/>
        <v>BK$16</v>
      </c>
      <c r="BL1941" s="199" t="str">
        <f t="shared" si="3289"/>
        <v>BL$16</v>
      </c>
      <c r="BM1941" s="199" t="str">
        <f t="shared" si="3289"/>
        <v>BM$16</v>
      </c>
      <c r="BN1941" s="199" t="str">
        <f t="shared" si="3289"/>
        <v>BN$16</v>
      </c>
      <c r="BO1941" s="199" t="str">
        <f t="shared" si="3289"/>
        <v>BO$16</v>
      </c>
      <c r="BP1941" s="199" t="str">
        <f t="shared" si="3289"/>
        <v>BP$16</v>
      </c>
      <c r="BQ1941" s="199" t="str">
        <f t="shared" si="3289"/>
        <v>BQ$16</v>
      </c>
      <c r="BR1941" s="199" t="str">
        <f t="shared" si="3289"/>
        <v>BR$16</v>
      </c>
      <c r="BS1941" s="199" t="str">
        <f t="shared" si="3289"/>
        <v>BS$16</v>
      </c>
      <c r="BT1941" s="199" t="str">
        <f t="shared" si="3289"/>
        <v>BT$16</v>
      </c>
      <c r="BU1941" s="199" t="str">
        <f t="shared" si="3289"/>
        <v>BU$16</v>
      </c>
      <c r="BV1941" s="199" t="str">
        <f t="shared" si="3289"/>
        <v>BV$16</v>
      </c>
      <c r="BW1941" s="199" t="str">
        <f t="shared" si="3289"/>
        <v>BW$16</v>
      </c>
      <c r="BX1941" s="199" t="str">
        <f t="shared" si="3289"/>
        <v>BX$16</v>
      </c>
      <c r="BY1941" s="199" t="str">
        <f t="shared" si="3289"/>
        <v>BY$16</v>
      </c>
      <c r="BZ1941" s="199" t="str">
        <f t="shared" si="3289"/>
        <v>BZ$16</v>
      </c>
      <c r="CA1941" s="199" t="str">
        <f t="shared" si="3289"/>
        <v>CA$16</v>
      </c>
      <c r="CB1941" s="199" t="str">
        <f t="shared" si="3289"/>
        <v>CB$16</v>
      </c>
      <c r="CC1941" s="199" t="str">
        <f t="shared" si="3289"/>
        <v>CC$16</v>
      </c>
      <c r="CD1941" s="199" t="str">
        <f t="shared" si="3289"/>
        <v>CD$16</v>
      </c>
      <c r="CE1941" s="199" t="str">
        <f t="shared" ref="CE1941:CL1941" si="3290">CE$20</f>
        <v>CE$16</v>
      </c>
      <c r="CF1941" s="199" t="str">
        <f t="shared" si="3290"/>
        <v>CF$16</v>
      </c>
      <c r="CG1941" s="199" t="str">
        <f t="shared" si="3290"/>
        <v>CG$16</v>
      </c>
      <c r="CH1941" s="199" t="str">
        <f t="shared" si="3290"/>
        <v>CH$16</v>
      </c>
      <c r="CI1941" s="199" t="str">
        <f t="shared" si="3290"/>
        <v>CI$16</v>
      </c>
      <c r="CJ1941" s="199" t="str">
        <f t="shared" si="3290"/>
        <v>CJ$16</v>
      </c>
      <c r="CK1941" s="199" t="str">
        <f t="shared" si="3290"/>
        <v>CK$16</v>
      </c>
      <c r="CL1941" s="199" t="str">
        <f t="shared" si="3290"/>
        <v>CL$16</v>
      </c>
      <c r="CN1941" s="176"/>
      <c r="CO1941" s="199" t="str">
        <f t="shared" ref="CO1941:DL1941" si="3291">CO$20</f>
        <v>CO$16</v>
      </c>
      <c r="CP1941" s="199" t="str">
        <f t="shared" si="3291"/>
        <v>CP$16</v>
      </c>
      <c r="CQ1941" s="199" t="str">
        <f t="shared" si="3291"/>
        <v>CQ$16</v>
      </c>
      <c r="CR1941" s="199" t="str">
        <f t="shared" si="3291"/>
        <v>CR$16</v>
      </c>
      <c r="CS1941" s="199" t="str">
        <f t="shared" si="3291"/>
        <v>CS$16</v>
      </c>
      <c r="CT1941" s="199" t="str">
        <f t="shared" si="3291"/>
        <v>CT$16</v>
      </c>
      <c r="CU1941" s="199" t="str">
        <f t="shared" si="3291"/>
        <v>CU$16</v>
      </c>
      <c r="CV1941" s="199" t="str">
        <f t="shared" si="3291"/>
        <v>CV$16</v>
      </c>
      <c r="CW1941" s="199" t="str">
        <f t="shared" si="3291"/>
        <v>CW$16</v>
      </c>
      <c r="CX1941" s="199" t="str">
        <f t="shared" si="3291"/>
        <v>CX$16</v>
      </c>
      <c r="CY1941" s="199" t="str">
        <f t="shared" si="3291"/>
        <v>CY$16</v>
      </c>
      <c r="CZ1941" s="199" t="str">
        <f t="shared" si="3291"/>
        <v>CZ$16</v>
      </c>
      <c r="DA1941" s="199" t="str">
        <f t="shared" si="3291"/>
        <v>DA$16</v>
      </c>
      <c r="DB1941" s="199" t="str">
        <f t="shared" si="3291"/>
        <v>DB$16</v>
      </c>
      <c r="DC1941" s="199" t="str">
        <f t="shared" si="3291"/>
        <v>DC$16</v>
      </c>
      <c r="DD1941" s="199" t="str">
        <f t="shared" si="3291"/>
        <v>DD$16</v>
      </c>
      <c r="DE1941" s="199" t="str">
        <f t="shared" si="3291"/>
        <v>DE$16</v>
      </c>
      <c r="DF1941" s="199" t="str">
        <f t="shared" si="3291"/>
        <v>DF$16</v>
      </c>
      <c r="DG1941" s="199" t="str">
        <f t="shared" si="3291"/>
        <v>DG$16</v>
      </c>
      <c r="DH1941" s="199" t="str">
        <f t="shared" si="3291"/>
        <v>DH$16</v>
      </c>
      <c r="DI1941" s="199" t="str">
        <f t="shared" si="3291"/>
        <v>DI$16</v>
      </c>
      <c r="DJ1941" s="199" t="str">
        <f t="shared" si="3291"/>
        <v>DJ$16</v>
      </c>
      <c r="DK1941" s="199" t="str">
        <f t="shared" si="3291"/>
        <v>DK$16</v>
      </c>
      <c r="DL1941" s="199" t="str">
        <f t="shared" si="3291"/>
        <v>DL$16</v>
      </c>
    </row>
    <row r="1942" spans="1:116" x14ac:dyDescent="0.4">
      <c r="A1942" s="174"/>
      <c r="E1942" s="8"/>
      <c r="G1942" s="175" t="s">
        <v>462</v>
      </c>
      <c r="H1942" s="200"/>
      <c r="I1942" s="201"/>
      <c r="J1942" s="201"/>
      <c r="K1942" s="202"/>
      <c r="L1942" s="202"/>
      <c r="M1942" s="202"/>
      <c r="N1942" s="202"/>
      <c r="O1942" s="202"/>
      <c r="P1942" s="202"/>
      <c r="R1942" s="202"/>
      <c r="S1942" s="199" t="str">
        <f t="shared" ref="S1942:AX1942" si="3292">S$21</f>
        <v>S$17</v>
      </c>
      <c r="T1942" s="199" t="str">
        <f t="shared" si="3292"/>
        <v>T$17</v>
      </c>
      <c r="U1942" s="199" t="str">
        <f t="shared" si="3292"/>
        <v>U$17</v>
      </c>
      <c r="V1942" s="199" t="str">
        <f t="shared" si="3292"/>
        <v>V$17</v>
      </c>
      <c r="W1942" s="199" t="str">
        <f t="shared" si="3292"/>
        <v>W$17</v>
      </c>
      <c r="X1942" s="199" t="str">
        <f t="shared" si="3292"/>
        <v>X$17</v>
      </c>
      <c r="Y1942" s="199" t="str">
        <f t="shared" si="3292"/>
        <v>Y$17</v>
      </c>
      <c r="Z1942" s="199" t="str">
        <f t="shared" si="3292"/>
        <v>Z$17</v>
      </c>
      <c r="AA1942" s="199" t="str">
        <f t="shared" si="3292"/>
        <v>AA$17</v>
      </c>
      <c r="AB1942" s="199" t="str">
        <f t="shared" si="3292"/>
        <v>AB$17</v>
      </c>
      <c r="AC1942" s="199" t="str">
        <f t="shared" si="3292"/>
        <v>AC$17</v>
      </c>
      <c r="AD1942" s="199" t="str">
        <f t="shared" si="3292"/>
        <v>AD$17</v>
      </c>
      <c r="AE1942" s="199" t="str">
        <f t="shared" si="3292"/>
        <v>AE$17</v>
      </c>
      <c r="AF1942" s="199" t="str">
        <f t="shared" si="3292"/>
        <v>AF$17</v>
      </c>
      <c r="AG1942" s="199" t="str">
        <f t="shared" si="3292"/>
        <v>AG$17</v>
      </c>
      <c r="AH1942" s="199" t="str">
        <f t="shared" si="3292"/>
        <v>AH$17</v>
      </c>
      <c r="AI1942" s="199" t="str">
        <f t="shared" si="3292"/>
        <v>AI$17</v>
      </c>
      <c r="AJ1942" s="199" t="str">
        <f t="shared" si="3292"/>
        <v>AJ$17</v>
      </c>
      <c r="AK1942" s="199" t="str">
        <f t="shared" si="3292"/>
        <v>AK$17</v>
      </c>
      <c r="AL1942" s="199" t="str">
        <f t="shared" si="3292"/>
        <v>AL$17</v>
      </c>
      <c r="AM1942" s="199" t="str">
        <f t="shared" si="3292"/>
        <v>AM$17</v>
      </c>
      <c r="AN1942" s="199" t="str">
        <f t="shared" si="3292"/>
        <v>AN$17</v>
      </c>
      <c r="AO1942" s="199" t="str">
        <f t="shared" si="3292"/>
        <v>AO$17</v>
      </c>
      <c r="AP1942" s="199" t="str">
        <f t="shared" si="3292"/>
        <v>AP$17</v>
      </c>
      <c r="AQ1942" s="199" t="str">
        <f t="shared" si="3292"/>
        <v>AQ$17</v>
      </c>
      <c r="AR1942" s="199" t="str">
        <f t="shared" si="3292"/>
        <v>AR$17</v>
      </c>
      <c r="AS1942" s="199" t="str">
        <f t="shared" si="3292"/>
        <v>AS$17</v>
      </c>
      <c r="AT1942" s="199" t="str">
        <f t="shared" si="3292"/>
        <v>AT$17</v>
      </c>
      <c r="AU1942" s="199" t="str">
        <f t="shared" si="3292"/>
        <v>AU$17</v>
      </c>
      <c r="AV1942" s="199" t="str">
        <f t="shared" si="3292"/>
        <v>AV$17</v>
      </c>
      <c r="AW1942" s="199" t="str">
        <f t="shared" si="3292"/>
        <v>AW$17</v>
      </c>
      <c r="AX1942" s="199" t="str">
        <f t="shared" si="3292"/>
        <v>AX$17</v>
      </c>
      <c r="AY1942" s="199" t="str">
        <f t="shared" ref="AY1942:CD1942" si="3293">AY$21</f>
        <v>AY$17</v>
      </c>
      <c r="AZ1942" s="199" t="str">
        <f t="shared" si="3293"/>
        <v>AZ$17</v>
      </c>
      <c r="BA1942" s="199" t="str">
        <f t="shared" si="3293"/>
        <v>BA$17</v>
      </c>
      <c r="BB1942" s="199" t="str">
        <f t="shared" si="3293"/>
        <v>BB$17</v>
      </c>
      <c r="BC1942" s="199" t="str">
        <f t="shared" si="3293"/>
        <v>BC$17</v>
      </c>
      <c r="BD1942" s="199" t="str">
        <f t="shared" si="3293"/>
        <v>BD$17</v>
      </c>
      <c r="BE1942" s="199" t="str">
        <f t="shared" si="3293"/>
        <v>BE$17</v>
      </c>
      <c r="BF1942" s="199" t="str">
        <f t="shared" si="3293"/>
        <v>BF$17</v>
      </c>
      <c r="BG1942" s="199" t="str">
        <f t="shared" si="3293"/>
        <v>BG$17</v>
      </c>
      <c r="BH1942" s="199" t="str">
        <f t="shared" si="3293"/>
        <v>BH$17</v>
      </c>
      <c r="BI1942" s="199" t="str">
        <f t="shared" si="3293"/>
        <v>BI$17</v>
      </c>
      <c r="BJ1942" s="199" t="str">
        <f t="shared" si="3293"/>
        <v>BJ$17</v>
      </c>
      <c r="BK1942" s="199" t="str">
        <f t="shared" si="3293"/>
        <v>BK$17</v>
      </c>
      <c r="BL1942" s="199" t="str">
        <f t="shared" si="3293"/>
        <v>BL$17</v>
      </c>
      <c r="BM1942" s="199" t="str">
        <f t="shared" si="3293"/>
        <v>BM$17</v>
      </c>
      <c r="BN1942" s="199" t="str">
        <f t="shared" si="3293"/>
        <v>BN$17</v>
      </c>
      <c r="BO1942" s="199" t="str">
        <f t="shared" si="3293"/>
        <v>BO$17</v>
      </c>
      <c r="BP1942" s="199" t="str">
        <f t="shared" si="3293"/>
        <v>BP$17</v>
      </c>
      <c r="BQ1942" s="199" t="str">
        <f t="shared" si="3293"/>
        <v>BQ$17</v>
      </c>
      <c r="BR1942" s="199" t="str">
        <f t="shared" si="3293"/>
        <v>BR$17</v>
      </c>
      <c r="BS1942" s="199" t="str">
        <f t="shared" si="3293"/>
        <v>BS$17</v>
      </c>
      <c r="BT1942" s="199" t="str">
        <f t="shared" si="3293"/>
        <v>BT$17</v>
      </c>
      <c r="BU1942" s="199" t="str">
        <f t="shared" si="3293"/>
        <v>BU$17</v>
      </c>
      <c r="BV1942" s="199" t="str">
        <f t="shared" si="3293"/>
        <v>BV$17</v>
      </c>
      <c r="BW1942" s="199" t="str">
        <f t="shared" si="3293"/>
        <v>BW$17</v>
      </c>
      <c r="BX1942" s="199" t="str">
        <f t="shared" si="3293"/>
        <v>BX$17</v>
      </c>
      <c r="BY1942" s="199" t="str">
        <f t="shared" si="3293"/>
        <v>BY$17</v>
      </c>
      <c r="BZ1942" s="199" t="str">
        <f t="shared" si="3293"/>
        <v>BZ$17</v>
      </c>
      <c r="CA1942" s="199" t="str">
        <f t="shared" si="3293"/>
        <v>CA$17</v>
      </c>
      <c r="CB1942" s="199" t="str">
        <f t="shared" si="3293"/>
        <v>CB$17</v>
      </c>
      <c r="CC1942" s="199" t="str">
        <f t="shared" si="3293"/>
        <v>CC$17</v>
      </c>
      <c r="CD1942" s="199" t="str">
        <f t="shared" si="3293"/>
        <v>CD$17</v>
      </c>
      <c r="CE1942" s="199" t="str">
        <f t="shared" ref="CE1942:CL1942" si="3294">CE$21</f>
        <v>CE$17</v>
      </c>
      <c r="CF1942" s="199" t="str">
        <f t="shared" si="3294"/>
        <v>CF$17</v>
      </c>
      <c r="CG1942" s="199" t="str">
        <f t="shared" si="3294"/>
        <v>CG$17</v>
      </c>
      <c r="CH1942" s="199" t="str">
        <f t="shared" si="3294"/>
        <v>CH$17</v>
      </c>
      <c r="CI1942" s="199" t="str">
        <f t="shared" si="3294"/>
        <v>CI$17</v>
      </c>
      <c r="CJ1942" s="199" t="str">
        <f t="shared" si="3294"/>
        <v>CJ$17</v>
      </c>
      <c r="CK1942" s="199" t="str">
        <f t="shared" si="3294"/>
        <v>CK$17</v>
      </c>
      <c r="CL1942" s="199" t="str">
        <f t="shared" si="3294"/>
        <v>CL$17</v>
      </c>
      <c r="CN1942" s="201"/>
      <c r="CO1942" s="199" t="str">
        <f t="shared" ref="CO1942:DL1942" si="3295">CO$21</f>
        <v>CO$17</v>
      </c>
      <c r="CP1942" s="199" t="str">
        <f t="shared" si="3295"/>
        <v>CP$17</v>
      </c>
      <c r="CQ1942" s="199" t="str">
        <f t="shared" si="3295"/>
        <v>CQ$17</v>
      </c>
      <c r="CR1942" s="199" t="str">
        <f t="shared" si="3295"/>
        <v>CR$17</v>
      </c>
      <c r="CS1942" s="199" t="str">
        <f t="shared" si="3295"/>
        <v>CS$17</v>
      </c>
      <c r="CT1942" s="199" t="str">
        <f t="shared" si="3295"/>
        <v>CT$17</v>
      </c>
      <c r="CU1942" s="199" t="str">
        <f t="shared" si="3295"/>
        <v>CU$17</v>
      </c>
      <c r="CV1942" s="199" t="str">
        <f t="shared" si="3295"/>
        <v>CV$17</v>
      </c>
      <c r="CW1942" s="199" t="str">
        <f t="shared" si="3295"/>
        <v>CW$17</v>
      </c>
      <c r="CX1942" s="199" t="str">
        <f t="shared" si="3295"/>
        <v>CX$17</v>
      </c>
      <c r="CY1942" s="199" t="str">
        <f t="shared" si="3295"/>
        <v>CY$17</v>
      </c>
      <c r="CZ1942" s="199" t="str">
        <f t="shared" si="3295"/>
        <v>CZ$17</v>
      </c>
      <c r="DA1942" s="199" t="str">
        <f t="shared" si="3295"/>
        <v>DA$17</v>
      </c>
      <c r="DB1942" s="199" t="str">
        <f t="shared" si="3295"/>
        <v>DB$17</v>
      </c>
      <c r="DC1942" s="199" t="str">
        <f t="shared" si="3295"/>
        <v>DC$17</v>
      </c>
      <c r="DD1942" s="199" t="str">
        <f t="shared" si="3295"/>
        <v>DD$17</v>
      </c>
      <c r="DE1942" s="199" t="str">
        <f t="shared" si="3295"/>
        <v>DE$17</v>
      </c>
      <c r="DF1942" s="199" t="str">
        <f t="shared" si="3295"/>
        <v>DF$17</v>
      </c>
      <c r="DG1942" s="199" t="str">
        <f t="shared" si="3295"/>
        <v>DG$17</v>
      </c>
      <c r="DH1942" s="199" t="str">
        <f t="shared" si="3295"/>
        <v>DH$17</v>
      </c>
      <c r="DI1942" s="199" t="str">
        <f t="shared" si="3295"/>
        <v>DI$17</v>
      </c>
      <c r="DJ1942" s="199" t="str">
        <f t="shared" si="3295"/>
        <v>DJ$17</v>
      </c>
      <c r="DK1942" s="199" t="str">
        <f t="shared" si="3295"/>
        <v>DK$17</v>
      </c>
      <c r="DL1942" s="199" t="str">
        <f t="shared" si="3295"/>
        <v>DL$17</v>
      </c>
    </row>
    <row r="1943" spans="1:116" x14ac:dyDescent="0.4">
      <c r="A1943" s="174"/>
      <c r="E1943" s="8"/>
      <c r="G1943" s="175" t="s">
        <v>491</v>
      </c>
      <c r="H1943" s="200"/>
      <c r="I1943" s="201"/>
      <c r="J1943" s="201"/>
      <c r="K1943" s="202"/>
      <c r="L1943" s="202"/>
      <c r="M1943" s="202"/>
      <c r="N1943" s="202"/>
      <c r="O1943" s="202"/>
      <c r="P1943" s="202"/>
      <c r="R1943" s="202"/>
      <c r="S1943" s="190"/>
      <c r="T1943" s="190"/>
      <c r="U1943" s="190"/>
      <c r="V1943" s="190"/>
      <c r="W1943" s="190"/>
      <c r="X1943" s="190"/>
      <c r="Y1943" s="190"/>
      <c r="Z1943" s="190"/>
      <c r="AA1943" s="190"/>
      <c r="AB1943" s="190"/>
      <c r="AC1943" s="190"/>
      <c r="AD1943" s="190"/>
      <c r="AE1943" s="190"/>
      <c r="AF1943" s="190"/>
      <c r="AG1943" s="190"/>
      <c r="AH1943" s="190"/>
      <c r="AI1943" s="190"/>
      <c r="AJ1943" s="190"/>
      <c r="AK1943" s="190"/>
      <c r="AL1943" s="190"/>
      <c r="AM1943" s="190"/>
      <c r="AN1943" s="190"/>
      <c r="AO1943" s="190"/>
      <c r="AP1943" s="190"/>
      <c r="AQ1943" s="190"/>
      <c r="AR1943" s="190"/>
      <c r="AS1943" s="190"/>
      <c r="AT1943" s="190"/>
      <c r="AU1943" s="190"/>
      <c r="AV1943" s="190"/>
      <c r="AW1943" s="190"/>
      <c r="AX1943" s="190"/>
      <c r="AY1943" s="190"/>
      <c r="AZ1943" s="190"/>
      <c r="BA1943" s="190"/>
      <c r="BB1943" s="190"/>
      <c r="BC1943" s="190"/>
      <c r="BD1943" s="190"/>
      <c r="BE1943" s="190"/>
      <c r="BF1943" s="190"/>
      <c r="BG1943" s="190"/>
      <c r="BH1943" s="190"/>
      <c r="BI1943" s="190"/>
      <c r="BJ1943" s="190"/>
      <c r="BK1943" s="190"/>
      <c r="BL1943" s="190"/>
      <c r="BM1943" s="190"/>
      <c r="BN1943" s="190"/>
      <c r="BO1943" s="190"/>
      <c r="BP1943" s="190"/>
      <c r="BQ1943" s="190"/>
      <c r="BR1943" s="190"/>
      <c r="BS1943" s="190"/>
      <c r="BT1943" s="190"/>
      <c r="BU1943" s="190"/>
      <c r="BV1943" s="190"/>
      <c r="BW1943" s="190"/>
      <c r="BX1943" s="190"/>
      <c r="BY1943" s="190"/>
      <c r="BZ1943" s="190"/>
      <c r="CA1943" s="190"/>
      <c r="CB1943" s="190"/>
      <c r="CC1943" s="190"/>
      <c r="CD1943" s="190"/>
      <c r="CE1943" s="190"/>
      <c r="CF1943" s="190"/>
      <c r="CG1943" s="190"/>
      <c r="CH1943" s="190"/>
      <c r="CI1943" s="190"/>
      <c r="CJ1943" s="190"/>
      <c r="CK1943" s="190"/>
      <c r="CL1943" s="190"/>
      <c r="CN1943" s="201"/>
      <c r="CO1943" s="190"/>
      <c r="CP1943" s="190"/>
      <c r="CQ1943" s="190"/>
      <c r="CR1943" s="190"/>
      <c r="CS1943" s="190"/>
      <c r="CT1943" s="190"/>
      <c r="CU1943" s="190"/>
      <c r="CV1943" s="190"/>
      <c r="CW1943" s="190"/>
      <c r="CX1943" s="190"/>
      <c r="CY1943" s="190"/>
      <c r="CZ1943" s="190"/>
      <c r="DA1943" s="190"/>
      <c r="DB1943" s="190"/>
      <c r="DC1943" s="190"/>
      <c r="DD1943" s="190"/>
      <c r="DE1943" s="190"/>
      <c r="DF1943" s="190"/>
      <c r="DG1943" s="190"/>
      <c r="DH1943" s="190"/>
      <c r="DI1943" s="190"/>
      <c r="DJ1943" s="190"/>
      <c r="DK1943" s="190"/>
      <c r="DL1943" s="190"/>
    </row>
    <row r="1944" spans="1:116" x14ac:dyDescent="0.4">
      <c r="A1944" s="174"/>
      <c r="E1944" s="8"/>
      <c r="G1944" s="175" t="s">
        <v>505</v>
      </c>
      <c r="H1944" s="200"/>
      <c r="I1944" s="201"/>
      <c r="J1944" s="201"/>
      <c r="K1944" s="202"/>
      <c r="L1944" s="202"/>
      <c r="M1944" s="202"/>
      <c r="N1944" s="202"/>
      <c r="O1944" s="202"/>
      <c r="P1944" s="202"/>
      <c r="R1944" s="202"/>
      <c r="S1944" s="190"/>
      <c r="T1944" s="190"/>
      <c r="U1944" s="190"/>
      <c r="V1944" s="190"/>
      <c r="W1944" s="190"/>
      <c r="X1944" s="190"/>
      <c r="Y1944" s="190"/>
      <c r="Z1944" s="190"/>
      <c r="AA1944" s="190"/>
      <c r="AB1944" s="190"/>
      <c r="AC1944" s="190"/>
      <c r="AD1944" s="190"/>
      <c r="AE1944" s="190"/>
      <c r="AF1944" s="190"/>
      <c r="AG1944" s="190"/>
      <c r="AH1944" s="190"/>
      <c r="AI1944" s="190"/>
      <c r="AJ1944" s="190"/>
      <c r="AK1944" s="190"/>
      <c r="AL1944" s="190"/>
      <c r="AM1944" s="190"/>
      <c r="AN1944" s="190"/>
      <c r="AO1944" s="190"/>
      <c r="AP1944" s="190"/>
      <c r="AQ1944" s="190"/>
      <c r="AR1944" s="190"/>
      <c r="AS1944" s="190"/>
      <c r="AT1944" s="190"/>
      <c r="AU1944" s="190"/>
      <c r="AV1944" s="190"/>
      <c r="AW1944" s="190"/>
      <c r="AX1944" s="190"/>
      <c r="AY1944" s="190"/>
      <c r="AZ1944" s="190"/>
      <c r="BA1944" s="190"/>
      <c r="BB1944" s="190"/>
      <c r="BC1944" s="190"/>
      <c r="BD1944" s="190"/>
      <c r="BE1944" s="190"/>
      <c r="BF1944" s="190"/>
      <c r="BG1944" s="190"/>
      <c r="BH1944" s="190"/>
      <c r="BI1944" s="190"/>
      <c r="BJ1944" s="190"/>
      <c r="BK1944" s="190"/>
      <c r="BL1944" s="190"/>
      <c r="BM1944" s="190"/>
      <c r="BN1944" s="190"/>
      <c r="BO1944" s="190"/>
      <c r="BP1944" s="190"/>
      <c r="BQ1944" s="190"/>
      <c r="BR1944" s="190"/>
      <c r="BS1944" s="190"/>
      <c r="BT1944" s="190"/>
      <c r="BU1944" s="190"/>
      <c r="BV1944" s="190"/>
      <c r="BW1944" s="190"/>
      <c r="BX1944" s="190"/>
      <c r="BY1944" s="190"/>
      <c r="BZ1944" s="190"/>
      <c r="CA1944" s="190"/>
      <c r="CB1944" s="190"/>
      <c r="CC1944" s="190"/>
      <c r="CD1944" s="190"/>
      <c r="CE1944" s="190"/>
      <c r="CF1944" s="190"/>
      <c r="CG1944" s="190"/>
      <c r="CH1944" s="190"/>
      <c r="CI1944" s="190"/>
      <c r="CJ1944" s="190"/>
      <c r="CK1944" s="190"/>
      <c r="CL1944" s="190"/>
      <c r="CN1944" s="201"/>
      <c r="CO1944" s="190"/>
      <c r="CP1944" s="190"/>
      <c r="CQ1944" s="190"/>
      <c r="CR1944" s="190"/>
      <c r="CS1944" s="190"/>
      <c r="CT1944" s="190"/>
      <c r="CU1944" s="190"/>
      <c r="CV1944" s="190"/>
      <c r="CW1944" s="190"/>
      <c r="CX1944" s="190"/>
      <c r="CY1944" s="190"/>
      <c r="CZ1944" s="190"/>
      <c r="DA1944" s="190"/>
      <c r="DB1944" s="190"/>
      <c r="DC1944" s="190"/>
      <c r="DD1944" s="190"/>
      <c r="DE1944" s="190"/>
      <c r="DF1944" s="190"/>
      <c r="DG1944" s="190"/>
      <c r="DH1944" s="190"/>
      <c r="DI1944" s="190"/>
      <c r="DJ1944" s="190"/>
      <c r="DK1944" s="190"/>
      <c r="DL1944" s="190"/>
    </row>
    <row r="1945" spans="1:116" x14ac:dyDescent="0.4">
      <c r="A1945" s="174"/>
      <c r="E1945" s="8"/>
      <c r="G1945" s="175" t="s">
        <v>463</v>
      </c>
      <c r="H1945" s="200"/>
      <c r="I1945" s="201"/>
      <c r="J1945" s="201"/>
      <c r="K1945" s="202"/>
      <c r="L1945" s="202"/>
      <c r="M1945" s="202"/>
      <c r="N1945" s="202"/>
      <c r="O1945" s="202"/>
      <c r="P1945" s="202"/>
      <c r="R1945" s="202"/>
      <c r="S1945" s="190" t="str">
        <f t="shared" ref="S1945:AX1945" si="3296">S$22</f>
        <v>S$18</v>
      </c>
      <c r="T1945" s="190" t="str">
        <f t="shared" si="3296"/>
        <v>T$18</v>
      </c>
      <c r="U1945" s="190" t="str">
        <f t="shared" si="3296"/>
        <v>U$18</v>
      </c>
      <c r="V1945" s="190" t="str">
        <f t="shared" si="3296"/>
        <v>V$18</v>
      </c>
      <c r="W1945" s="190" t="str">
        <f t="shared" si="3296"/>
        <v>W$18</v>
      </c>
      <c r="X1945" s="190" t="str">
        <f t="shared" si="3296"/>
        <v>X$18</v>
      </c>
      <c r="Y1945" s="190" t="str">
        <f t="shared" si="3296"/>
        <v>Y$18</v>
      </c>
      <c r="Z1945" s="190" t="str">
        <f t="shared" si="3296"/>
        <v>Z$18</v>
      </c>
      <c r="AA1945" s="190" t="str">
        <f t="shared" si="3296"/>
        <v>AA$18</v>
      </c>
      <c r="AB1945" s="190" t="str">
        <f t="shared" si="3296"/>
        <v>AB$18</v>
      </c>
      <c r="AC1945" s="190" t="str">
        <f t="shared" si="3296"/>
        <v>AC$18</v>
      </c>
      <c r="AD1945" s="190" t="str">
        <f t="shared" si="3296"/>
        <v>AD$18</v>
      </c>
      <c r="AE1945" s="190" t="str">
        <f t="shared" si="3296"/>
        <v>AE$18</v>
      </c>
      <c r="AF1945" s="190" t="str">
        <f t="shared" si="3296"/>
        <v>AF$18</v>
      </c>
      <c r="AG1945" s="190" t="str">
        <f t="shared" si="3296"/>
        <v>AG$18</v>
      </c>
      <c r="AH1945" s="190" t="str">
        <f t="shared" si="3296"/>
        <v>AH$18</v>
      </c>
      <c r="AI1945" s="190" t="str">
        <f t="shared" si="3296"/>
        <v>AI$18</v>
      </c>
      <c r="AJ1945" s="190" t="str">
        <f t="shared" si="3296"/>
        <v>AJ$18</v>
      </c>
      <c r="AK1945" s="190" t="str">
        <f t="shared" si="3296"/>
        <v>AK$18</v>
      </c>
      <c r="AL1945" s="190" t="str">
        <f t="shared" si="3296"/>
        <v>AL$18</v>
      </c>
      <c r="AM1945" s="190" t="str">
        <f t="shared" si="3296"/>
        <v>AM$18</v>
      </c>
      <c r="AN1945" s="190" t="str">
        <f t="shared" si="3296"/>
        <v>AN$18</v>
      </c>
      <c r="AO1945" s="190" t="str">
        <f t="shared" si="3296"/>
        <v>AO$18</v>
      </c>
      <c r="AP1945" s="190" t="str">
        <f t="shared" si="3296"/>
        <v>AP$18</v>
      </c>
      <c r="AQ1945" s="190" t="str">
        <f t="shared" si="3296"/>
        <v>AQ$18</v>
      </c>
      <c r="AR1945" s="190" t="str">
        <f t="shared" si="3296"/>
        <v>AR$18</v>
      </c>
      <c r="AS1945" s="190" t="str">
        <f t="shared" si="3296"/>
        <v>AS$18</v>
      </c>
      <c r="AT1945" s="190" t="str">
        <f t="shared" si="3296"/>
        <v>AT$18</v>
      </c>
      <c r="AU1945" s="190" t="str">
        <f t="shared" si="3296"/>
        <v>AU$18</v>
      </c>
      <c r="AV1945" s="190" t="str">
        <f t="shared" si="3296"/>
        <v>AV$18</v>
      </c>
      <c r="AW1945" s="190" t="str">
        <f t="shared" si="3296"/>
        <v>AW$18</v>
      </c>
      <c r="AX1945" s="190" t="str">
        <f t="shared" si="3296"/>
        <v>AX$18</v>
      </c>
      <c r="AY1945" s="190" t="str">
        <f t="shared" ref="AY1945:CD1945" si="3297">AY$22</f>
        <v>AY$18</v>
      </c>
      <c r="AZ1945" s="190" t="str">
        <f t="shared" si="3297"/>
        <v>AZ$18</v>
      </c>
      <c r="BA1945" s="190" t="str">
        <f t="shared" si="3297"/>
        <v>BA$18</v>
      </c>
      <c r="BB1945" s="190" t="str">
        <f t="shared" si="3297"/>
        <v>BB$18</v>
      </c>
      <c r="BC1945" s="190" t="str">
        <f t="shared" si="3297"/>
        <v>BC$18</v>
      </c>
      <c r="BD1945" s="190" t="str">
        <f t="shared" si="3297"/>
        <v>BD$18</v>
      </c>
      <c r="BE1945" s="190" t="str">
        <f t="shared" si="3297"/>
        <v>BE$18</v>
      </c>
      <c r="BF1945" s="190" t="str">
        <f t="shared" si="3297"/>
        <v>BF$18</v>
      </c>
      <c r="BG1945" s="190" t="str">
        <f t="shared" si="3297"/>
        <v>BG$18</v>
      </c>
      <c r="BH1945" s="190" t="str">
        <f t="shared" si="3297"/>
        <v>BH$18</v>
      </c>
      <c r="BI1945" s="190" t="str">
        <f t="shared" si="3297"/>
        <v>BI$18</v>
      </c>
      <c r="BJ1945" s="190" t="str">
        <f t="shared" si="3297"/>
        <v>BJ$18</v>
      </c>
      <c r="BK1945" s="190" t="str">
        <f t="shared" si="3297"/>
        <v>BK$18</v>
      </c>
      <c r="BL1945" s="190" t="str">
        <f t="shared" si="3297"/>
        <v>BL$18</v>
      </c>
      <c r="BM1945" s="190" t="str">
        <f t="shared" si="3297"/>
        <v>BM$18</v>
      </c>
      <c r="BN1945" s="190" t="str">
        <f t="shared" si="3297"/>
        <v>BN$18</v>
      </c>
      <c r="BO1945" s="190" t="str">
        <f t="shared" si="3297"/>
        <v>BO$18</v>
      </c>
      <c r="BP1945" s="190" t="str">
        <f t="shared" si="3297"/>
        <v>BP$18</v>
      </c>
      <c r="BQ1945" s="190" t="str">
        <f t="shared" si="3297"/>
        <v>BQ$18</v>
      </c>
      <c r="BR1945" s="190" t="str">
        <f t="shared" si="3297"/>
        <v>BR$18</v>
      </c>
      <c r="BS1945" s="190" t="str">
        <f t="shared" si="3297"/>
        <v>BS$18</v>
      </c>
      <c r="BT1945" s="190" t="str">
        <f t="shared" si="3297"/>
        <v>BT$18</v>
      </c>
      <c r="BU1945" s="190" t="str">
        <f t="shared" si="3297"/>
        <v>BU$18</v>
      </c>
      <c r="BV1945" s="190" t="str">
        <f t="shared" si="3297"/>
        <v>BV$18</v>
      </c>
      <c r="BW1945" s="190" t="str">
        <f t="shared" si="3297"/>
        <v>BW$18</v>
      </c>
      <c r="BX1945" s="190" t="str">
        <f t="shared" si="3297"/>
        <v>BX$18</v>
      </c>
      <c r="BY1945" s="190" t="str">
        <f t="shared" si="3297"/>
        <v>BY$18</v>
      </c>
      <c r="BZ1945" s="190" t="str">
        <f t="shared" si="3297"/>
        <v>BZ$18</v>
      </c>
      <c r="CA1945" s="190" t="str">
        <f t="shared" si="3297"/>
        <v>CA$18</v>
      </c>
      <c r="CB1945" s="190" t="str">
        <f t="shared" si="3297"/>
        <v>CB$18</v>
      </c>
      <c r="CC1945" s="190" t="str">
        <f t="shared" si="3297"/>
        <v>CC$18</v>
      </c>
      <c r="CD1945" s="190" t="str">
        <f t="shared" si="3297"/>
        <v>CD$18</v>
      </c>
      <c r="CE1945" s="190" t="str">
        <f t="shared" ref="CE1945:CL1945" si="3298">CE$22</f>
        <v>CE$18</v>
      </c>
      <c r="CF1945" s="190" t="str">
        <f t="shared" si="3298"/>
        <v>CF$18</v>
      </c>
      <c r="CG1945" s="190" t="str">
        <f t="shared" si="3298"/>
        <v>CG$18</v>
      </c>
      <c r="CH1945" s="190" t="str">
        <f t="shared" si="3298"/>
        <v>CH$18</v>
      </c>
      <c r="CI1945" s="190" t="str">
        <f t="shared" si="3298"/>
        <v>CI$18</v>
      </c>
      <c r="CJ1945" s="190" t="str">
        <f t="shared" si="3298"/>
        <v>CJ$18</v>
      </c>
      <c r="CK1945" s="190" t="str">
        <f t="shared" si="3298"/>
        <v>CK$18</v>
      </c>
      <c r="CL1945" s="190" t="str">
        <f t="shared" si="3298"/>
        <v>CL$18</v>
      </c>
      <c r="CN1945" s="201"/>
      <c r="CO1945" s="190" t="str">
        <f t="shared" ref="CO1945:DL1945" si="3299">CO$22</f>
        <v>CO$18</v>
      </c>
      <c r="CP1945" s="190" t="str">
        <f t="shared" si="3299"/>
        <v>CP$18</v>
      </c>
      <c r="CQ1945" s="190" t="str">
        <f t="shared" si="3299"/>
        <v>CQ$18</v>
      </c>
      <c r="CR1945" s="190" t="str">
        <f t="shared" si="3299"/>
        <v>CR$18</v>
      </c>
      <c r="CS1945" s="190" t="str">
        <f t="shared" si="3299"/>
        <v>CS$18</v>
      </c>
      <c r="CT1945" s="190" t="str">
        <f t="shared" si="3299"/>
        <v>CT$18</v>
      </c>
      <c r="CU1945" s="190" t="str">
        <f t="shared" si="3299"/>
        <v>CU$18</v>
      </c>
      <c r="CV1945" s="190" t="str">
        <f t="shared" si="3299"/>
        <v>CV$18</v>
      </c>
      <c r="CW1945" s="190" t="str">
        <f t="shared" si="3299"/>
        <v>CW$18</v>
      </c>
      <c r="CX1945" s="190" t="str">
        <f t="shared" si="3299"/>
        <v>CX$18</v>
      </c>
      <c r="CY1945" s="190" t="str">
        <f t="shared" si="3299"/>
        <v>CY$18</v>
      </c>
      <c r="CZ1945" s="190" t="str">
        <f t="shared" si="3299"/>
        <v>CZ$18</v>
      </c>
      <c r="DA1945" s="190" t="str">
        <f t="shared" si="3299"/>
        <v>DA$18</v>
      </c>
      <c r="DB1945" s="190" t="str">
        <f t="shared" si="3299"/>
        <v>DB$18</v>
      </c>
      <c r="DC1945" s="190" t="str">
        <f t="shared" si="3299"/>
        <v>DC$18</v>
      </c>
      <c r="DD1945" s="190" t="str">
        <f t="shared" si="3299"/>
        <v>DD$18</v>
      </c>
      <c r="DE1945" s="190" t="str">
        <f t="shared" si="3299"/>
        <v>DE$18</v>
      </c>
      <c r="DF1945" s="190" t="str">
        <f t="shared" si="3299"/>
        <v>DF$18</v>
      </c>
      <c r="DG1945" s="190" t="str">
        <f t="shared" si="3299"/>
        <v>DG$18</v>
      </c>
      <c r="DH1945" s="190" t="str">
        <f t="shared" si="3299"/>
        <v>DH$18</v>
      </c>
      <c r="DI1945" s="190" t="str">
        <f t="shared" si="3299"/>
        <v>DI$18</v>
      </c>
      <c r="DJ1945" s="190" t="str">
        <f t="shared" si="3299"/>
        <v>DJ$18</v>
      </c>
      <c r="DK1945" s="190" t="str">
        <f t="shared" si="3299"/>
        <v>DK$18</v>
      </c>
      <c r="DL1945" s="190" t="str">
        <f t="shared" si="3299"/>
        <v>DL$18</v>
      </c>
    </row>
    <row r="1946" spans="1:116" x14ac:dyDescent="0.4">
      <c r="A1946" s="174"/>
      <c r="E1946" s="8"/>
      <c r="G1946" s="175" t="s">
        <v>464</v>
      </c>
      <c r="H1946" s="200"/>
      <c r="I1946" s="201"/>
      <c r="J1946" s="201"/>
      <c r="K1946" s="202"/>
      <c r="L1946" s="202"/>
      <c r="M1946" s="202"/>
      <c r="N1946" s="202"/>
      <c r="O1946" s="202"/>
      <c r="P1946" s="202"/>
      <c r="R1946" s="202"/>
      <c r="S1946" s="190" t="str">
        <f t="shared" ref="S1946:AX1946" si="3300">S$23</f>
        <v>S$19</v>
      </c>
      <c r="T1946" s="190" t="str">
        <f t="shared" si="3300"/>
        <v>T$19</v>
      </c>
      <c r="U1946" s="190" t="str">
        <f t="shared" si="3300"/>
        <v>U$19</v>
      </c>
      <c r="V1946" s="190" t="str">
        <f t="shared" si="3300"/>
        <v>V$19</v>
      </c>
      <c r="W1946" s="190" t="str">
        <f t="shared" si="3300"/>
        <v>W$19</v>
      </c>
      <c r="X1946" s="190" t="str">
        <f t="shared" si="3300"/>
        <v>X$19</v>
      </c>
      <c r="Y1946" s="190" t="str">
        <f t="shared" si="3300"/>
        <v>Y$19</v>
      </c>
      <c r="Z1946" s="190" t="str">
        <f t="shared" si="3300"/>
        <v>Z$19</v>
      </c>
      <c r="AA1946" s="190" t="str">
        <f t="shared" si="3300"/>
        <v>AA$19</v>
      </c>
      <c r="AB1946" s="190" t="str">
        <f t="shared" si="3300"/>
        <v>AB$19</v>
      </c>
      <c r="AC1946" s="190" t="str">
        <f t="shared" si="3300"/>
        <v>AC$19</v>
      </c>
      <c r="AD1946" s="190" t="str">
        <f t="shared" si="3300"/>
        <v>AD$19</v>
      </c>
      <c r="AE1946" s="190" t="str">
        <f t="shared" si="3300"/>
        <v>AE$19</v>
      </c>
      <c r="AF1946" s="190" t="str">
        <f t="shared" si="3300"/>
        <v>AF$19</v>
      </c>
      <c r="AG1946" s="190" t="str">
        <f t="shared" si="3300"/>
        <v>AG$19</v>
      </c>
      <c r="AH1946" s="190" t="str">
        <f t="shared" si="3300"/>
        <v>AH$19</v>
      </c>
      <c r="AI1946" s="190" t="str">
        <f t="shared" si="3300"/>
        <v>AI$19</v>
      </c>
      <c r="AJ1946" s="190" t="str">
        <f t="shared" si="3300"/>
        <v>AJ$19</v>
      </c>
      <c r="AK1946" s="190" t="str">
        <f t="shared" si="3300"/>
        <v>AK$19</v>
      </c>
      <c r="AL1946" s="190" t="str">
        <f t="shared" si="3300"/>
        <v>AL$19</v>
      </c>
      <c r="AM1946" s="190" t="str">
        <f t="shared" si="3300"/>
        <v>AM$19</v>
      </c>
      <c r="AN1946" s="190" t="str">
        <f t="shared" si="3300"/>
        <v>AN$19</v>
      </c>
      <c r="AO1946" s="190" t="str">
        <f t="shared" si="3300"/>
        <v>AO$19</v>
      </c>
      <c r="AP1946" s="190" t="str">
        <f t="shared" si="3300"/>
        <v>AP$19</v>
      </c>
      <c r="AQ1946" s="190" t="str">
        <f t="shared" si="3300"/>
        <v>AQ$19</v>
      </c>
      <c r="AR1946" s="190" t="str">
        <f t="shared" si="3300"/>
        <v>AR$19</v>
      </c>
      <c r="AS1946" s="190" t="str">
        <f t="shared" si="3300"/>
        <v>AS$19</v>
      </c>
      <c r="AT1946" s="190" t="str">
        <f t="shared" si="3300"/>
        <v>AT$19</v>
      </c>
      <c r="AU1946" s="190" t="str">
        <f t="shared" si="3300"/>
        <v>AU$19</v>
      </c>
      <c r="AV1946" s="190" t="str">
        <f t="shared" si="3300"/>
        <v>AV$19</v>
      </c>
      <c r="AW1946" s="190" t="str">
        <f t="shared" si="3300"/>
        <v>AW$19</v>
      </c>
      <c r="AX1946" s="190" t="str">
        <f t="shared" si="3300"/>
        <v>AX$19</v>
      </c>
      <c r="AY1946" s="190" t="str">
        <f t="shared" ref="AY1946:CD1946" si="3301">AY$23</f>
        <v>AY$19</v>
      </c>
      <c r="AZ1946" s="190" t="str">
        <f t="shared" si="3301"/>
        <v>AZ$19</v>
      </c>
      <c r="BA1946" s="190" t="str">
        <f t="shared" si="3301"/>
        <v>BA$19</v>
      </c>
      <c r="BB1946" s="190" t="str">
        <f t="shared" si="3301"/>
        <v>BB$19</v>
      </c>
      <c r="BC1946" s="190" t="str">
        <f t="shared" si="3301"/>
        <v>BC$19</v>
      </c>
      <c r="BD1946" s="190" t="str">
        <f t="shared" si="3301"/>
        <v>BD$19</v>
      </c>
      <c r="BE1946" s="190" t="str">
        <f t="shared" si="3301"/>
        <v>BE$19</v>
      </c>
      <c r="BF1946" s="190" t="str">
        <f t="shared" si="3301"/>
        <v>BF$19</v>
      </c>
      <c r="BG1946" s="190" t="str">
        <f t="shared" si="3301"/>
        <v>BG$19</v>
      </c>
      <c r="BH1946" s="190" t="str">
        <f t="shared" si="3301"/>
        <v>BH$19</v>
      </c>
      <c r="BI1946" s="190" t="str">
        <f t="shared" si="3301"/>
        <v>BI$19</v>
      </c>
      <c r="BJ1946" s="190" t="str">
        <f t="shared" si="3301"/>
        <v>BJ$19</v>
      </c>
      <c r="BK1946" s="190" t="str">
        <f t="shared" si="3301"/>
        <v>BK$19</v>
      </c>
      <c r="BL1946" s="190" t="str">
        <f t="shared" si="3301"/>
        <v>BL$19</v>
      </c>
      <c r="BM1946" s="190" t="str">
        <f t="shared" si="3301"/>
        <v>BM$19</v>
      </c>
      <c r="BN1946" s="190" t="str">
        <f t="shared" si="3301"/>
        <v>BN$19</v>
      </c>
      <c r="BO1946" s="190" t="str">
        <f t="shared" si="3301"/>
        <v>BO$19</v>
      </c>
      <c r="BP1946" s="190" t="str">
        <f t="shared" si="3301"/>
        <v>BP$19</v>
      </c>
      <c r="BQ1946" s="190" t="str">
        <f t="shared" si="3301"/>
        <v>BQ$19</v>
      </c>
      <c r="BR1946" s="190" t="str">
        <f t="shared" si="3301"/>
        <v>BR$19</v>
      </c>
      <c r="BS1946" s="190" t="str">
        <f t="shared" si="3301"/>
        <v>BS$19</v>
      </c>
      <c r="BT1946" s="190" t="str">
        <f t="shared" si="3301"/>
        <v>BT$19</v>
      </c>
      <c r="BU1946" s="190" t="str">
        <f t="shared" si="3301"/>
        <v>BU$19</v>
      </c>
      <c r="BV1946" s="190" t="str">
        <f t="shared" si="3301"/>
        <v>BV$19</v>
      </c>
      <c r="BW1946" s="190" t="str">
        <f t="shared" si="3301"/>
        <v>BW$19</v>
      </c>
      <c r="BX1946" s="190" t="str">
        <f t="shared" si="3301"/>
        <v>BX$19</v>
      </c>
      <c r="BY1946" s="190" t="str">
        <f t="shared" si="3301"/>
        <v>BY$19</v>
      </c>
      <c r="BZ1946" s="190" t="str">
        <f t="shared" si="3301"/>
        <v>BZ$19</v>
      </c>
      <c r="CA1946" s="190" t="str">
        <f t="shared" si="3301"/>
        <v>CA$19</v>
      </c>
      <c r="CB1946" s="190" t="str">
        <f t="shared" si="3301"/>
        <v>CB$19</v>
      </c>
      <c r="CC1946" s="190" t="str">
        <f t="shared" si="3301"/>
        <v>CC$19</v>
      </c>
      <c r="CD1946" s="190" t="str">
        <f t="shared" si="3301"/>
        <v>CD$19</v>
      </c>
      <c r="CE1946" s="190" t="str">
        <f t="shared" ref="CE1946:CL1946" si="3302">CE$23</f>
        <v>CE$19</v>
      </c>
      <c r="CF1946" s="190" t="str">
        <f t="shared" si="3302"/>
        <v>CF$19</v>
      </c>
      <c r="CG1946" s="190" t="str">
        <f t="shared" si="3302"/>
        <v>CG$19</v>
      </c>
      <c r="CH1946" s="190" t="str">
        <f t="shared" si="3302"/>
        <v>CH$19</v>
      </c>
      <c r="CI1946" s="190" t="str">
        <f t="shared" si="3302"/>
        <v>CI$19</v>
      </c>
      <c r="CJ1946" s="190" t="str">
        <f t="shared" si="3302"/>
        <v>CJ$19</v>
      </c>
      <c r="CK1946" s="190" t="str">
        <f t="shared" si="3302"/>
        <v>CK$19</v>
      </c>
      <c r="CL1946" s="190" t="str">
        <f t="shared" si="3302"/>
        <v>CL$19</v>
      </c>
      <c r="CN1946" s="201"/>
      <c r="CO1946" s="190" t="str">
        <f t="shared" ref="CO1946:DL1946" si="3303">CO$23</f>
        <v>CO$19</v>
      </c>
      <c r="CP1946" s="190" t="str">
        <f t="shared" si="3303"/>
        <v>CP$19</v>
      </c>
      <c r="CQ1946" s="190" t="str">
        <f t="shared" si="3303"/>
        <v>CQ$19</v>
      </c>
      <c r="CR1946" s="190" t="str">
        <f t="shared" si="3303"/>
        <v>CR$19</v>
      </c>
      <c r="CS1946" s="190" t="str">
        <f t="shared" si="3303"/>
        <v>CS$19</v>
      </c>
      <c r="CT1946" s="190" t="str">
        <f t="shared" si="3303"/>
        <v>CT$19</v>
      </c>
      <c r="CU1946" s="190" t="str">
        <f t="shared" si="3303"/>
        <v>CU$19</v>
      </c>
      <c r="CV1946" s="190" t="str">
        <f t="shared" si="3303"/>
        <v>CV$19</v>
      </c>
      <c r="CW1946" s="190" t="str">
        <f t="shared" si="3303"/>
        <v>CW$19</v>
      </c>
      <c r="CX1946" s="190" t="str">
        <f t="shared" si="3303"/>
        <v>CX$19</v>
      </c>
      <c r="CY1946" s="190" t="str">
        <f t="shared" si="3303"/>
        <v>CY$19</v>
      </c>
      <c r="CZ1946" s="190" t="str">
        <f t="shared" si="3303"/>
        <v>CZ$19</v>
      </c>
      <c r="DA1946" s="190" t="str">
        <f t="shared" si="3303"/>
        <v>DA$19</v>
      </c>
      <c r="DB1946" s="190" t="str">
        <f t="shared" si="3303"/>
        <v>DB$19</v>
      </c>
      <c r="DC1946" s="190" t="str">
        <f t="shared" si="3303"/>
        <v>DC$19</v>
      </c>
      <c r="DD1946" s="190" t="str">
        <f t="shared" si="3303"/>
        <v>DD$19</v>
      </c>
      <c r="DE1946" s="190" t="str">
        <f t="shared" si="3303"/>
        <v>DE$19</v>
      </c>
      <c r="DF1946" s="190" t="str">
        <f t="shared" si="3303"/>
        <v>DF$19</v>
      </c>
      <c r="DG1946" s="190" t="str">
        <f t="shared" si="3303"/>
        <v>DG$19</v>
      </c>
      <c r="DH1946" s="190" t="str">
        <f t="shared" si="3303"/>
        <v>DH$19</v>
      </c>
      <c r="DI1946" s="190" t="str">
        <f t="shared" si="3303"/>
        <v>DI$19</v>
      </c>
      <c r="DJ1946" s="190" t="str">
        <f t="shared" si="3303"/>
        <v>DJ$19</v>
      </c>
      <c r="DK1946" s="190" t="str">
        <f t="shared" si="3303"/>
        <v>DK$19</v>
      </c>
      <c r="DL1946" s="190" t="str">
        <f t="shared" si="3303"/>
        <v>DL$19</v>
      </c>
    </row>
    <row r="1947" spans="1:116" x14ac:dyDescent="0.4">
      <c r="A1947" s="31" t="s">
        <v>218</v>
      </c>
      <c r="B1947" s="31" t="s">
        <v>243</v>
      </c>
      <c r="C1947" s="31"/>
      <c r="D1947" t="s">
        <v>428</v>
      </c>
      <c r="E1947" s="8" t="str">
        <f t="shared" ref="E1947:E1969" si="3304">ROW()&amp;" "&amp;D1947</f>
        <v>1947 DTERM1-F</v>
      </c>
      <c r="F1947" t="s">
        <v>410</v>
      </c>
      <c r="G1947" s="70" t="s">
        <v>300</v>
      </c>
      <c r="H1947" s="48"/>
      <c r="I1947" s="297"/>
      <c r="J1947" s="297"/>
      <c r="K1947" s="48"/>
      <c r="L1947" s="48"/>
      <c r="M1947" s="48"/>
      <c r="N1947" s="48"/>
      <c r="O1947" s="48"/>
      <c r="P1947" s="48"/>
      <c r="R1947" s="70"/>
      <c r="S1947" s="298"/>
      <c r="T1947" s="298"/>
      <c r="U1947" s="298"/>
      <c r="V1947" s="298"/>
      <c r="W1947" s="298"/>
      <c r="X1947" s="298"/>
      <c r="Y1947" s="298"/>
      <c r="Z1947" s="298"/>
      <c r="AA1947" s="298"/>
      <c r="AB1947" s="298"/>
      <c r="AC1947" s="298"/>
      <c r="AD1947" s="298"/>
      <c r="AE1947" s="298"/>
      <c r="AF1947" s="298"/>
      <c r="AG1947" s="298"/>
      <c r="AH1947" s="298"/>
      <c r="AI1947" s="298"/>
      <c r="AJ1947" s="298"/>
      <c r="AK1947" s="298"/>
      <c r="AL1947" s="298"/>
      <c r="AM1947" s="298"/>
      <c r="AN1947" s="298"/>
      <c r="AO1947" s="298"/>
      <c r="AP1947" s="298"/>
      <c r="AQ1947" s="298"/>
      <c r="AR1947" s="298"/>
      <c r="AS1947" s="298"/>
      <c r="AT1947" s="298"/>
      <c r="AU1947" s="298"/>
      <c r="AV1947" s="298"/>
      <c r="AW1947" s="298"/>
      <c r="AX1947" s="298"/>
      <c r="AY1947" s="298"/>
      <c r="AZ1947" s="298"/>
      <c r="BA1947" s="298"/>
      <c r="BB1947" s="298"/>
      <c r="BC1947" s="298"/>
      <c r="BD1947" s="298"/>
      <c r="BE1947" s="298"/>
      <c r="BF1947" s="298"/>
      <c r="BG1947" s="298"/>
      <c r="BH1947" s="298"/>
      <c r="BI1947" s="298"/>
      <c r="BJ1947" s="298"/>
      <c r="BK1947" s="298"/>
      <c r="BL1947" s="298"/>
      <c r="BM1947" s="298"/>
      <c r="BN1947" s="298"/>
      <c r="BO1947" s="298"/>
      <c r="BP1947" s="298"/>
      <c r="BQ1947" s="298"/>
      <c r="BR1947" s="298"/>
      <c r="BS1947" s="298"/>
      <c r="BT1947" s="298"/>
      <c r="BU1947" s="298"/>
      <c r="BV1947" s="298"/>
      <c r="BW1947" s="298"/>
      <c r="BX1947" s="298"/>
      <c r="BY1947" s="298"/>
      <c r="BZ1947" s="298"/>
      <c r="CA1947" s="298"/>
      <c r="CB1947" s="298"/>
      <c r="CC1947" s="298"/>
      <c r="CD1947" s="298"/>
      <c r="CE1947" s="298"/>
      <c r="CF1947" s="298"/>
      <c r="CG1947" s="298"/>
      <c r="CH1947" s="298"/>
      <c r="CI1947" s="298"/>
      <c r="CJ1947" s="298"/>
      <c r="CK1947" s="298"/>
      <c r="CL1947" s="298"/>
      <c r="CN1947" s="297"/>
      <c r="CO1947" s="298"/>
      <c r="CP1947" s="298"/>
      <c r="CQ1947" s="298"/>
      <c r="CR1947" s="298"/>
      <c r="CS1947" s="298"/>
      <c r="CT1947" s="298"/>
      <c r="CU1947" s="298"/>
      <c r="CV1947" s="298"/>
      <c r="CW1947" s="298"/>
      <c r="CX1947" s="298"/>
      <c r="CY1947" s="298"/>
      <c r="CZ1947" s="298"/>
      <c r="DA1947" s="298"/>
      <c r="DB1947" s="298"/>
      <c r="DC1947" s="298"/>
      <c r="DD1947" s="298"/>
      <c r="DE1947" s="298"/>
      <c r="DF1947" s="298"/>
      <c r="DG1947" s="298"/>
      <c r="DH1947" s="298"/>
      <c r="DI1947" s="298"/>
      <c r="DJ1947" s="298"/>
      <c r="DK1947" s="298"/>
      <c r="DL1947" s="298"/>
    </row>
    <row r="1948" spans="1:116" x14ac:dyDescent="0.4">
      <c r="B1948" t="str">
        <f t="shared" ref="B1948:B1953" si="3305">E1948</f>
        <v>1948 DTERM1-F</v>
      </c>
      <c r="D1948" t="s">
        <v>428</v>
      </c>
      <c r="E1948" t="str">
        <f t="shared" ref="E1948" si="3306">ROW()&amp;" "&amp;D1948</f>
        <v>1948 DTERM1-F</v>
      </c>
      <c r="G1948" s="95" t="str">
        <f>"Assumptions - "&amp;G1947</f>
        <v>Assumptions - Fixed term debt - one-time borrowing</v>
      </c>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1:116" x14ac:dyDescent="0.4">
      <c r="A1949" s="31"/>
      <c r="B1949" t="str">
        <f t="shared" si="3305"/>
        <v>1949 DTERM1-F</v>
      </c>
      <c r="D1949" t="s">
        <v>428</v>
      </c>
      <c r="E1949" t="str">
        <f t="shared" si="3304"/>
        <v>1949 DTERM1-F</v>
      </c>
      <c r="F1949" s="31"/>
      <c r="G1949" s="159" t="s">
        <v>287</v>
      </c>
      <c r="H1949" s="57">
        <v>4</v>
      </c>
      <c r="I1949" s="31"/>
      <c r="J1949" s="31"/>
      <c r="K1949" s="31"/>
      <c r="L1949" s="31"/>
      <c r="M1949" s="31"/>
      <c r="N1949" s="31"/>
      <c r="O1949" s="31"/>
      <c r="P1949" s="31"/>
      <c r="R1949" s="31"/>
      <c r="S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N1949" s="31"/>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row>
    <row r="1950" spans="1:116" x14ac:dyDescent="0.4">
      <c r="A1950" s="31"/>
      <c r="B1950" t="str">
        <f t="shared" si="3305"/>
        <v>1950 DTERM1-F</v>
      </c>
      <c r="D1950" t="s">
        <v>428</v>
      </c>
      <c r="E1950" t="str">
        <f t="shared" si="3304"/>
        <v>1950 DTERM1-F</v>
      </c>
      <c r="F1950" s="31"/>
      <c r="G1950" s="159" t="s">
        <v>288</v>
      </c>
      <c r="H1950" s="59">
        <v>0.1</v>
      </c>
      <c r="I1950" s="31"/>
      <c r="J1950" s="31"/>
      <c r="K1950" s="31"/>
      <c r="L1950" s="31"/>
      <c r="M1950" s="31"/>
      <c r="N1950" s="31"/>
      <c r="O1950" s="31"/>
      <c r="P1950" s="31"/>
      <c r="R1950" s="31"/>
      <c r="S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N1950" s="31"/>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row>
    <row r="1951" spans="1:116" x14ac:dyDescent="0.4">
      <c r="A1951" s="31"/>
      <c r="B1951" t="str">
        <f t="shared" si="3305"/>
        <v>1951 DTERM1-F</v>
      </c>
      <c r="D1951" t="s">
        <v>428</v>
      </c>
      <c r="E1951" t="str">
        <f t="shared" si="3304"/>
        <v>1951 DTERM1-F</v>
      </c>
      <c r="F1951" s="31"/>
      <c r="G1951" s="158" t="s">
        <v>301</v>
      </c>
      <c r="H1951" s="23">
        <v>1000000</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05"/>
        <v>1952 DTERM1-F</v>
      </c>
      <c r="D1952" t="s">
        <v>428</v>
      </c>
      <c r="E1952" t="str">
        <f t="shared" si="3304"/>
        <v>1952 DTERM1-F</v>
      </c>
      <c r="F1952" s="31"/>
      <c r="G1952" s="158" t="s">
        <v>296</v>
      </c>
      <c r="H1952" s="101">
        <v>45444</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05"/>
        <v>1953 DTERM1-F</v>
      </c>
      <c r="D1953" t="s">
        <v>428</v>
      </c>
      <c r="E1953" t="str">
        <f t="shared" si="3304"/>
        <v>1953 DTERM1-F</v>
      </c>
      <c r="F1953" s="31"/>
      <c r="G1953" s="125"/>
      <c r="H1953" s="23"/>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D1954" t="s">
        <v>428</v>
      </c>
      <c r="E1954" t="str">
        <f t="shared" si="3304"/>
        <v>1954 DTERM1-F</v>
      </c>
      <c r="F1954" s="292"/>
      <c r="G1954" s="95" t="s">
        <v>290</v>
      </c>
      <c r="R1954" s="92"/>
      <c r="S1954" s="154"/>
      <c r="T1954" s="154"/>
      <c r="U1954" s="154"/>
      <c r="V1954" s="154"/>
      <c r="W1954" s="154"/>
      <c r="X1954" s="154"/>
      <c r="Y1954" s="154"/>
      <c r="Z1954" s="154"/>
      <c r="AA1954" s="154"/>
      <c r="AB1954" s="154"/>
      <c r="AC1954" s="154"/>
      <c r="AD1954" s="154"/>
      <c r="AE1954" s="154"/>
      <c r="AF1954" s="154"/>
      <c r="AG1954" s="154"/>
      <c r="AH1954" s="154"/>
      <c r="AI1954" s="154"/>
      <c r="AJ1954" s="154"/>
      <c r="AK1954" s="154"/>
      <c r="AL1954" s="154"/>
      <c r="AM1954" s="154"/>
      <c r="AN1954" s="154"/>
      <c r="AO1954" s="154"/>
      <c r="AP1954" s="154"/>
      <c r="AQ1954" s="154"/>
      <c r="AR1954" s="154"/>
      <c r="AS1954" s="154"/>
      <c r="AT1954" s="154"/>
      <c r="AU1954" s="154"/>
      <c r="AV1954" s="154"/>
      <c r="AW1954" s="154"/>
      <c r="AX1954" s="154"/>
      <c r="AY1954" s="154"/>
      <c r="AZ1954" s="154"/>
      <c r="BA1954" s="154"/>
      <c r="BB1954" s="154"/>
      <c r="BC1954" s="154"/>
      <c r="BD1954" s="154"/>
      <c r="BE1954" s="154"/>
      <c r="BF1954" s="154"/>
      <c r="BG1954" s="154"/>
      <c r="BH1954" s="154"/>
      <c r="BI1954" s="154"/>
      <c r="BJ1954" s="154"/>
      <c r="BK1954" s="154"/>
      <c r="BL1954" s="154"/>
      <c r="BM1954" s="154"/>
      <c r="BN1954" s="154"/>
      <c r="BO1954" s="154"/>
      <c r="BP1954" s="154"/>
      <c r="BQ1954" s="154"/>
      <c r="BR1954" s="154"/>
      <c r="BS1954" s="154"/>
      <c r="BT1954" s="154"/>
      <c r="BU1954" s="154"/>
      <c r="BV1954" s="154"/>
      <c r="BW1954" s="154"/>
      <c r="BX1954" s="154"/>
      <c r="BY1954" s="154"/>
      <c r="BZ1954" s="154"/>
      <c r="CA1954" s="154"/>
      <c r="CB1954" s="154"/>
      <c r="CC1954" s="154"/>
      <c r="CD1954" s="154"/>
      <c r="CE1954" s="154"/>
      <c r="CF1954" s="154"/>
      <c r="CG1954" s="154"/>
      <c r="CH1954" s="154"/>
      <c r="CI1954" s="154"/>
      <c r="CJ1954" s="154"/>
      <c r="CK1954" s="154"/>
      <c r="CL1954" s="154"/>
      <c r="CO1954" s="154"/>
      <c r="CP1954" s="154"/>
      <c r="CQ1954" s="154"/>
      <c r="CR1954" s="154"/>
      <c r="CS1954" s="154"/>
      <c r="CT1954" s="154"/>
      <c r="CU1954" s="154"/>
      <c r="CV1954" s="154"/>
      <c r="CW1954" s="154"/>
      <c r="CX1954" s="154"/>
      <c r="CY1954" s="154"/>
      <c r="CZ1954" s="154"/>
      <c r="DA1954" s="154"/>
      <c r="DB1954" s="154"/>
      <c r="DC1954" s="154"/>
      <c r="DD1954" s="154"/>
      <c r="DE1954" s="154"/>
      <c r="DF1954" s="154"/>
      <c r="DG1954" s="154"/>
      <c r="DH1954" s="154"/>
      <c r="DI1954" s="154"/>
      <c r="DJ1954" s="154"/>
      <c r="DK1954" s="154"/>
      <c r="DL1954" s="154"/>
    </row>
    <row r="1955" spans="1:116" x14ac:dyDescent="0.4">
      <c r="D1955" t="s">
        <v>428</v>
      </c>
      <c r="E1955" t="str">
        <f t="shared" si="3304"/>
        <v>1955 DTERM1-F</v>
      </c>
      <c r="F1955" s="292"/>
      <c r="G1955" s="158" t="s">
        <v>289</v>
      </c>
      <c r="K1955" s="24">
        <v>0</v>
      </c>
      <c r="L1955" s="24">
        <f ca="1">K1958</f>
        <v>0</v>
      </c>
      <c r="M1955" s="24">
        <f ca="1">L1958</f>
        <v>0</v>
      </c>
      <c r="N1955" s="24">
        <f ca="1">M1958</f>
        <v>0</v>
      </c>
      <c r="O1955" s="24">
        <f ca="1">N1958</f>
        <v>0</v>
      </c>
      <c r="P1955" s="24">
        <f ca="1">O1958</f>
        <v>0</v>
      </c>
      <c r="R1955"/>
      <c r="S1955" s="80">
        <f>H1953</f>
        <v>0</v>
      </c>
      <c r="T1955" s="62">
        <f t="shared" ref="T1955:AY1955" ca="1" si="3307">S1958</f>
        <v>0</v>
      </c>
      <c r="U1955" s="62">
        <f t="shared" ca="1" si="3307"/>
        <v>0</v>
      </c>
      <c r="V1955" s="62">
        <f t="shared" ca="1" si="3307"/>
        <v>0</v>
      </c>
      <c r="W1955" s="62">
        <f t="shared" ca="1" si="3307"/>
        <v>0</v>
      </c>
      <c r="X1955" s="62">
        <f t="shared" ca="1" si="3307"/>
        <v>0</v>
      </c>
      <c r="Y1955" s="62">
        <f t="shared" ca="1" si="3307"/>
        <v>1000000</v>
      </c>
      <c r="Z1955" s="62">
        <f t="shared" ca="1" si="3307"/>
        <v>1000000</v>
      </c>
      <c r="AA1955" s="62">
        <f t="shared" ca="1" si="3307"/>
        <v>1000000</v>
      </c>
      <c r="AB1955" s="62">
        <f t="shared" ca="1" si="3307"/>
        <v>0</v>
      </c>
      <c r="AC1955" s="62">
        <f t="shared" ca="1" si="3307"/>
        <v>0</v>
      </c>
      <c r="AD1955" s="62">
        <f t="shared" ca="1" si="3307"/>
        <v>0</v>
      </c>
      <c r="AE1955" s="62">
        <f t="shared" ca="1" si="3307"/>
        <v>0</v>
      </c>
      <c r="AF1955" s="62">
        <f t="shared" ca="1" si="3307"/>
        <v>0</v>
      </c>
      <c r="AG1955" s="62">
        <f t="shared" ca="1" si="3307"/>
        <v>0</v>
      </c>
      <c r="AH1955" s="62">
        <f t="shared" ca="1" si="3307"/>
        <v>0</v>
      </c>
      <c r="AI1955" s="62">
        <f t="shared" ca="1" si="3307"/>
        <v>0</v>
      </c>
      <c r="AJ1955" s="62">
        <f t="shared" ca="1" si="3307"/>
        <v>0</v>
      </c>
      <c r="AK1955" s="62">
        <f t="shared" ca="1" si="3307"/>
        <v>0</v>
      </c>
      <c r="AL1955" s="62">
        <f t="shared" ca="1" si="3307"/>
        <v>0</v>
      </c>
      <c r="AM1955" s="62">
        <f t="shared" ca="1" si="3307"/>
        <v>0</v>
      </c>
      <c r="AN1955" s="62">
        <f t="shared" ca="1" si="3307"/>
        <v>0</v>
      </c>
      <c r="AO1955" s="62">
        <f t="shared" ca="1" si="3307"/>
        <v>0</v>
      </c>
      <c r="AP1955" s="62">
        <f t="shared" ca="1" si="3307"/>
        <v>0</v>
      </c>
      <c r="AQ1955" s="62">
        <f t="shared" ca="1" si="3307"/>
        <v>0</v>
      </c>
      <c r="AR1955" s="62">
        <f t="shared" ca="1" si="3307"/>
        <v>0</v>
      </c>
      <c r="AS1955" s="62">
        <f t="shared" ca="1" si="3307"/>
        <v>0</v>
      </c>
      <c r="AT1955" s="62">
        <f t="shared" ca="1" si="3307"/>
        <v>0</v>
      </c>
      <c r="AU1955" s="62">
        <f t="shared" ca="1" si="3307"/>
        <v>0</v>
      </c>
      <c r="AV1955" s="62">
        <f t="shared" ca="1" si="3307"/>
        <v>0</v>
      </c>
      <c r="AW1955" s="62">
        <f t="shared" ca="1" si="3307"/>
        <v>0</v>
      </c>
      <c r="AX1955" s="62">
        <f t="shared" ca="1" si="3307"/>
        <v>0</v>
      </c>
      <c r="AY1955" s="62">
        <f t="shared" ca="1" si="3307"/>
        <v>0</v>
      </c>
      <c r="AZ1955" s="62">
        <f t="shared" ref="AZ1955:CE1955" ca="1" si="3308">AY1958</f>
        <v>0</v>
      </c>
      <c r="BA1955" s="62">
        <f t="shared" ca="1" si="3308"/>
        <v>0</v>
      </c>
      <c r="BB1955" s="62">
        <f t="shared" ca="1" si="3308"/>
        <v>0</v>
      </c>
      <c r="BC1955" s="62">
        <f t="shared" ca="1" si="3308"/>
        <v>0</v>
      </c>
      <c r="BD1955" s="62">
        <f t="shared" ca="1" si="3308"/>
        <v>0</v>
      </c>
      <c r="BE1955" s="62">
        <f t="shared" ca="1" si="3308"/>
        <v>0</v>
      </c>
      <c r="BF1955" s="62">
        <f t="shared" ca="1" si="3308"/>
        <v>0</v>
      </c>
      <c r="BG1955" s="62">
        <f t="shared" ca="1" si="3308"/>
        <v>0</v>
      </c>
      <c r="BH1955" s="62">
        <f t="shared" ca="1" si="3308"/>
        <v>0</v>
      </c>
      <c r="BI1955" s="62">
        <f t="shared" ca="1" si="3308"/>
        <v>0</v>
      </c>
      <c r="BJ1955" s="62">
        <f t="shared" ca="1" si="3308"/>
        <v>0</v>
      </c>
      <c r="BK1955" s="62">
        <f t="shared" ca="1" si="3308"/>
        <v>0</v>
      </c>
      <c r="BL1955" s="62">
        <f t="shared" ca="1" si="3308"/>
        <v>0</v>
      </c>
      <c r="BM1955" s="62">
        <f t="shared" ca="1" si="3308"/>
        <v>0</v>
      </c>
      <c r="BN1955" s="62">
        <f t="shared" ca="1" si="3308"/>
        <v>0</v>
      </c>
      <c r="BO1955" s="62">
        <f t="shared" ca="1" si="3308"/>
        <v>0</v>
      </c>
      <c r="BP1955" s="62">
        <f t="shared" ca="1" si="3308"/>
        <v>0</v>
      </c>
      <c r="BQ1955" s="62">
        <f t="shared" ca="1" si="3308"/>
        <v>0</v>
      </c>
      <c r="BR1955" s="62">
        <f t="shared" ca="1" si="3308"/>
        <v>0</v>
      </c>
      <c r="BS1955" s="62">
        <f t="shared" ca="1" si="3308"/>
        <v>0</v>
      </c>
      <c r="BT1955" s="62">
        <f t="shared" ca="1" si="3308"/>
        <v>0</v>
      </c>
      <c r="BU1955" s="62">
        <f t="shared" ca="1" si="3308"/>
        <v>0</v>
      </c>
      <c r="BV1955" s="62">
        <f t="shared" ca="1" si="3308"/>
        <v>0</v>
      </c>
      <c r="BW1955" s="62">
        <f t="shared" ca="1" si="3308"/>
        <v>0</v>
      </c>
      <c r="BX1955" s="62">
        <f t="shared" ca="1" si="3308"/>
        <v>0</v>
      </c>
      <c r="BY1955" s="62">
        <f t="shared" ca="1" si="3308"/>
        <v>0</v>
      </c>
      <c r="BZ1955" s="62">
        <f t="shared" ca="1" si="3308"/>
        <v>0</v>
      </c>
      <c r="CA1955" s="62">
        <f t="shared" ca="1" si="3308"/>
        <v>0</v>
      </c>
      <c r="CB1955" s="62">
        <f t="shared" ca="1" si="3308"/>
        <v>0</v>
      </c>
      <c r="CC1955" s="62">
        <f t="shared" ca="1" si="3308"/>
        <v>0</v>
      </c>
      <c r="CD1955" s="62">
        <f t="shared" ca="1" si="3308"/>
        <v>0</v>
      </c>
      <c r="CE1955" s="62">
        <f t="shared" ca="1" si="3308"/>
        <v>0</v>
      </c>
      <c r="CF1955" s="62">
        <f t="shared" ref="CF1955:CL1955" ca="1" si="3309">CE1958</f>
        <v>0</v>
      </c>
      <c r="CG1955" s="62">
        <f t="shared" ca="1" si="3309"/>
        <v>0</v>
      </c>
      <c r="CH1955" s="62">
        <f t="shared" ca="1" si="3309"/>
        <v>0</v>
      </c>
      <c r="CI1955" s="62">
        <f t="shared" ca="1" si="3309"/>
        <v>0</v>
      </c>
      <c r="CJ1955" s="62">
        <f t="shared" ca="1" si="3309"/>
        <v>0</v>
      </c>
      <c r="CK1955" s="62">
        <f t="shared" ca="1" si="3309"/>
        <v>0</v>
      </c>
      <c r="CL1955" s="62">
        <f t="shared" ca="1" si="3309"/>
        <v>0</v>
      </c>
      <c r="CO1955" s="62">
        <f t="shared" ref="CO1955:DK1955" si="3310">CN1958</f>
        <v>0</v>
      </c>
      <c r="CP1955" s="62">
        <f t="shared" ca="1" si="3310"/>
        <v>0</v>
      </c>
      <c r="CQ1955" s="62">
        <f t="shared" ca="1" si="3310"/>
        <v>1000000</v>
      </c>
      <c r="CR1955" s="62">
        <f t="shared" ca="1" si="3310"/>
        <v>1000000</v>
      </c>
      <c r="CS1955" s="62">
        <f t="shared" ca="1" si="3310"/>
        <v>1000000</v>
      </c>
      <c r="CT1955" s="62">
        <f t="shared" ca="1" si="3310"/>
        <v>0</v>
      </c>
      <c r="CU1955" s="62">
        <f t="shared" ca="1" si="3310"/>
        <v>0</v>
      </c>
      <c r="CV1955" s="62">
        <f t="shared" ca="1" si="3310"/>
        <v>0</v>
      </c>
      <c r="CW1955" s="62">
        <f t="shared" ca="1" si="3310"/>
        <v>0</v>
      </c>
      <c r="CX1955" s="62">
        <f t="shared" ca="1" si="3310"/>
        <v>0</v>
      </c>
      <c r="CY1955" s="62">
        <f t="shared" ca="1" si="3310"/>
        <v>0</v>
      </c>
      <c r="CZ1955" s="62">
        <f t="shared" ca="1" si="3310"/>
        <v>0</v>
      </c>
      <c r="DA1955" s="62">
        <f t="shared" ca="1" si="3310"/>
        <v>0</v>
      </c>
      <c r="DB1955" s="62">
        <f t="shared" ca="1" si="3310"/>
        <v>0</v>
      </c>
      <c r="DC1955" s="62">
        <f t="shared" ca="1" si="3310"/>
        <v>0</v>
      </c>
      <c r="DD1955" s="62">
        <f t="shared" ca="1" si="3310"/>
        <v>0</v>
      </c>
      <c r="DE1955" s="62">
        <f t="shared" ca="1" si="3310"/>
        <v>0</v>
      </c>
      <c r="DF1955" s="62">
        <f t="shared" ca="1" si="3310"/>
        <v>0</v>
      </c>
      <c r="DG1955" s="62">
        <f t="shared" ca="1" si="3310"/>
        <v>0</v>
      </c>
      <c r="DH1955" s="62">
        <f t="shared" ca="1" si="3310"/>
        <v>0</v>
      </c>
      <c r="DI1955" s="62">
        <f t="shared" ca="1" si="3310"/>
        <v>0</v>
      </c>
      <c r="DJ1955" s="62">
        <f t="shared" ca="1" si="3310"/>
        <v>0</v>
      </c>
      <c r="DK1955" s="62">
        <f t="shared" ca="1" si="3310"/>
        <v>0</v>
      </c>
      <c r="DL1955" s="62">
        <f t="shared" ref="DL1955" ca="1" si="3311">DK1958</f>
        <v>0</v>
      </c>
    </row>
    <row r="1956" spans="1:116" x14ac:dyDescent="0.4">
      <c r="B1956" t="str">
        <f>E1956</f>
        <v>1956 DTERM1-F</v>
      </c>
      <c r="C1956" t="s">
        <v>236</v>
      </c>
      <c r="D1956" t="s">
        <v>428</v>
      </c>
      <c r="E1956" t="str">
        <f t="shared" si="3304"/>
        <v>1956 DTERM1-F</v>
      </c>
      <c r="G1956" s="158" t="str">
        <f>"New borrowing - "&amp;SUBSTITUTE(G1947,":","")</f>
        <v>New borrowing - Fixed term debt - one-time borrowing</v>
      </c>
      <c r="K1956" s="23">
        <f>SUMIF($3:$3,K$2,1956:1956)</f>
        <v>1000000</v>
      </c>
      <c r="L1956" s="23">
        <f>SUMIF($3:$3,L$2,1956:1956)</f>
        <v>0</v>
      </c>
      <c r="M1956" s="23">
        <f>SUMIF($3:$3,M$2,1956:1956)</f>
        <v>0</v>
      </c>
      <c r="N1956" s="23">
        <f>SUMIF($3:$3,N$2,1956:1956)</f>
        <v>0</v>
      </c>
      <c r="O1956" s="23">
        <f>SUMIF($3:$3,O$2,1956:1956)</f>
        <v>0</v>
      </c>
      <c r="P1956" s="23">
        <f>SUMIF($3:$3,P$2,1956:1956)</f>
        <v>0</v>
      </c>
      <c r="R1956" s="53">
        <f t="shared" ref="R1956:AW1956" si="3312">$H1951*(R$2=EOMONTH($H1952,0))</f>
        <v>0</v>
      </c>
      <c r="S1956" s="62">
        <f t="shared" si="3312"/>
        <v>0</v>
      </c>
      <c r="T1956" s="62">
        <f t="shared" si="3312"/>
        <v>0</v>
      </c>
      <c r="U1956" s="62">
        <f t="shared" si="3312"/>
        <v>0</v>
      </c>
      <c r="V1956" s="62">
        <f t="shared" si="3312"/>
        <v>0</v>
      </c>
      <c r="W1956" s="62">
        <f t="shared" si="3312"/>
        <v>0</v>
      </c>
      <c r="X1956" s="62">
        <f t="shared" si="3312"/>
        <v>1000000</v>
      </c>
      <c r="Y1956" s="62">
        <f t="shared" si="3312"/>
        <v>0</v>
      </c>
      <c r="Z1956" s="62">
        <f t="shared" si="3312"/>
        <v>0</v>
      </c>
      <c r="AA1956" s="62">
        <f t="shared" si="3312"/>
        <v>0</v>
      </c>
      <c r="AB1956" s="62">
        <f t="shared" si="3312"/>
        <v>0</v>
      </c>
      <c r="AC1956" s="62">
        <f t="shared" si="3312"/>
        <v>0</v>
      </c>
      <c r="AD1956" s="62">
        <f t="shared" si="3312"/>
        <v>0</v>
      </c>
      <c r="AE1956" s="62">
        <f t="shared" si="3312"/>
        <v>0</v>
      </c>
      <c r="AF1956" s="62">
        <f t="shared" si="3312"/>
        <v>0</v>
      </c>
      <c r="AG1956" s="62">
        <f t="shared" si="3312"/>
        <v>0</v>
      </c>
      <c r="AH1956" s="62">
        <f t="shared" si="3312"/>
        <v>0</v>
      </c>
      <c r="AI1956" s="62">
        <f t="shared" si="3312"/>
        <v>0</v>
      </c>
      <c r="AJ1956" s="62">
        <f t="shared" si="3312"/>
        <v>0</v>
      </c>
      <c r="AK1956" s="62">
        <f t="shared" si="3312"/>
        <v>0</v>
      </c>
      <c r="AL1956" s="62">
        <f t="shared" si="3312"/>
        <v>0</v>
      </c>
      <c r="AM1956" s="62">
        <f t="shared" si="3312"/>
        <v>0</v>
      </c>
      <c r="AN1956" s="62">
        <f t="shared" si="3312"/>
        <v>0</v>
      </c>
      <c r="AO1956" s="62">
        <f t="shared" si="3312"/>
        <v>0</v>
      </c>
      <c r="AP1956" s="62">
        <f t="shared" si="3312"/>
        <v>0</v>
      </c>
      <c r="AQ1956" s="62">
        <f t="shared" si="3312"/>
        <v>0</v>
      </c>
      <c r="AR1956" s="62">
        <f t="shared" si="3312"/>
        <v>0</v>
      </c>
      <c r="AS1956" s="62">
        <f t="shared" si="3312"/>
        <v>0</v>
      </c>
      <c r="AT1956" s="62">
        <f t="shared" si="3312"/>
        <v>0</v>
      </c>
      <c r="AU1956" s="62">
        <f t="shared" si="3312"/>
        <v>0</v>
      </c>
      <c r="AV1956" s="62">
        <f t="shared" si="3312"/>
        <v>0</v>
      </c>
      <c r="AW1956" s="62">
        <f t="shared" si="3312"/>
        <v>0</v>
      </c>
      <c r="AX1956" s="62">
        <f t="shared" ref="AX1956:CC1956" si="3313">$H1951*(AX$2=EOMONTH($H1952,0))</f>
        <v>0</v>
      </c>
      <c r="AY1956" s="62">
        <f t="shared" si="3313"/>
        <v>0</v>
      </c>
      <c r="AZ1956" s="62">
        <f t="shared" si="3313"/>
        <v>0</v>
      </c>
      <c r="BA1956" s="62">
        <f t="shared" si="3313"/>
        <v>0</v>
      </c>
      <c r="BB1956" s="62">
        <f t="shared" si="3313"/>
        <v>0</v>
      </c>
      <c r="BC1956" s="62">
        <f t="shared" si="3313"/>
        <v>0</v>
      </c>
      <c r="BD1956" s="62">
        <f t="shared" si="3313"/>
        <v>0</v>
      </c>
      <c r="BE1956" s="62">
        <f t="shared" si="3313"/>
        <v>0</v>
      </c>
      <c r="BF1956" s="62">
        <f t="shared" si="3313"/>
        <v>0</v>
      </c>
      <c r="BG1956" s="62">
        <f t="shared" si="3313"/>
        <v>0</v>
      </c>
      <c r="BH1956" s="62">
        <f t="shared" si="3313"/>
        <v>0</v>
      </c>
      <c r="BI1956" s="62">
        <f t="shared" si="3313"/>
        <v>0</v>
      </c>
      <c r="BJ1956" s="62">
        <f t="shared" si="3313"/>
        <v>0</v>
      </c>
      <c r="BK1956" s="62">
        <f t="shared" si="3313"/>
        <v>0</v>
      </c>
      <c r="BL1956" s="62">
        <f t="shared" si="3313"/>
        <v>0</v>
      </c>
      <c r="BM1956" s="62">
        <f t="shared" si="3313"/>
        <v>0</v>
      </c>
      <c r="BN1956" s="62">
        <f t="shared" si="3313"/>
        <v>0</v>
      </c>
      <c r="BO1956" s="62">
        <f t="shared" si="3313"/>
        <v>0</v>
      </c>
      <c r="BP1956" s="62">
        <f t="shared" si="3313"/>
        <v>0</v>
      </c>
      <c r="BQ1956" s="62">
        <f t="shared" si="3313"/>
        <v>0</v>
      </c>
      <c r="BR1956" s="62">
        <f t="shared" si="3313"/>
        <v>0</v>
      </c>
      <c r="BS1956" s="62">
        <f t="shared" si="3313"/>
        <v>0</v>
      </c>
      <c r="BT1956" s="62">
        <f t="shared" si="3313"/>
        <v>0</v>
      </c>
      <c r="BU1956" s="62">
        <f t="shared" si="3313"/>
        <v>0</v>
      </c>
      <c r="BV1956" s="62">
        <f t="shared" si="3313"/>
        <v>0</v>
      </c>
      <c r="BW1956" s="62">
        <f t="shared" si="3313"/>
        <v>0</v>
      </c>
      <c r="BX1956" s="62">
        <f t="shared" si="3313"/>
        <v>0</v>
      </c>
      <c r="BY1956" s="62">
        <f t="shared" si="3313"/>
        <v>0</v>
      </c>
      <c r="BZ1956" s="62">
        <f t="shared" si="3313"/>
        <v>0</v>
      </c>
      <c r="CA1956" s="62">
        <f t="shared" si="3313"/>
        <v>0</v>
      </c>
      <c r="CB1956" s="62">
        <f t="shared" si="3313"/>
        <v>0</v>
      </c>
      <c r="CC1956" s="62">
        <f t="shared" si="3313"/>
        <v>0</v>
      </c>
      <c r="CD1956" s="62">
        <f t="shared" ref="CD1956:CL1956" si="3314">$H1951*(CD$2=EOMONTH($H1952,0))</f>
        <v>0</v>
      </c>
      <c r="CE1956" s="62">
        <f t="shared" si="3314"/>
        <v>0</v>
      </c>
      <c r="CF1956" s="62">
        <f t="shared" si="3314"/>
        <v>0</v>
      </c>
      <c r="CG1956" s="62">
        <f t="shared" si="3314"/>
        <v>0</v>
      </c>
      <c r="CH1956" s="62">
        <f t="shared" si="3314"/>
        <v>0</v>
      </c>
      <c r="CI1956" s="62">
        <f t="shared" si="3314"/>
        <v>0</v>
      </c>
      <c r="CJ1956" s="62">
        <f t="shared" si="3314"/>
        <v>0</v>
      </c>
      <c r="CK1956" s="62">
        <f t="shared" si="3314"/>
        <v>0</v>
      </c>
      <c r="CL1956" s="62">
        <f t="shared" si="3314"/>
        <v>0</v>
      </c>
      <c r="CO1956" s="62">
        <f t="shared" ref="CO1956:DK1956" si="3315">$H1951*(CO$2=EOMONTH($H1952,0))</f>
        <v>0</v>
      </c>
      <c r="CP1956" s="62">
        <f t="shared" si="3315"/>
        <v>1000000</v>
      </c>
      <c r="CQ1956" s="62">
        <f t="shared" si="3315"/>
        <v>0</v>
      </c>
      <c r="CR1956" s="62">
        <f t="shared" si="3315"/>
        <v>0</v>
      </c>
      <c r="CS1956" s="62">
        <f t="shared" si="3315"/>
        <v>0</v>
      </c>
      <c r="CT1956" s="62">
        <f t="shared" si="3315"/>
        <v>0</v>
      </c>
      <c r="CU1956" s="62">
        <f t="shared" si="3315"/>
        <v>0</v>
      </c>
      <c r="CV1956" s="62">
        <f t="shared" si="3315"/>
        <v>0</v>
      </c>
      <c r="CW1956" s="62">
        <f t="shared" si="3315"/>
        <v>0</v>
      </c>
      <c r="CX1956" s="62">
        <f t="shared" si="3315"/>
        <v>0</v>
      </c>
      <c r="CY1956" s="62">
        <f t="shared" si="3315"/>
        <v>0</v>
      </c>
      <c r="CZ1956" s="62">
        <f t="shared" si="3315"/>
        <v>0</v>
      </c>
      <c r="DA1956" s="62">
        <f t="shared" si="3315"/>
        <v>0</v>
      </c>
      <c r="DB1956" s="62">
        <f t="shared" si="3315"/>
        <v>0</v>
      </c>
      <c r="DC1956" s="62">
        <f t="shared" si="3315"/>
        <v>0</v>
      </c>
      <c r="DD1956" s="62">
        <f t="shared" si="3315"/>
        <v>0</v>
      </c>
      <c r="DE1956" s="62">
        <f t="shared" si="3315"/>
        <v>0</v>
      </c>
      <c r="DF1956" s="62">
        <f t="shared" si="3315"/>
        <v>0</v>
      </c>
      <c r="DG1956" s="62">
        <f t="shared" si="3315"/>
        <v>0</v>
      </c>
      <c r="DH1956" s="62">
        <f t="shared" si="3315"/>
        <v>0</v>
      </c>
      <c r="DI1956" s="62">
        <f t="shared" si="3315"/>
        <v>0</v>
      </c>
      <c r="DJ1956" s="62">
        <f t="shared" si="3315"/>
        <v>0</v>
      </c>
      <c r="DK1956" s="62">
        <f t="shared" si="3315"/>
        <v>0</v>
      </c>
      <c r="DL1956" s="62">
        <f t="shared" ref="DL1956" si="3316">$H1951*(DL$2=EOMONTH($H1952,0))</f>
        <v>0</v>
      </c>
    </row>
    <row r="1957" spans="1:116" x14ac:dyDescent="0.4">
      <c r="C1957" t="s">
        <v>236</v>
      </c>
      <c r="D1957" t="s">
        <v>428</v>
      </c>
      <c r="E1957" t="str">
        <f t="shared" si="3304"/>
        <v>1957 DTERM1-F</v>
      </c>
      <c r="G1957" s="158" t="str">
        <f>"Repayment - "&amp;SUBSTITUTE(G1947,":","")</f>
        <v>Repayment - Fixed term debt - one-time borrowing</v>
      </c>
      <c r="K1957" s="138">
        <f ca="1">SUMIF($3:$3,K$2,1957:1957)</f>
        <v>-1000000</v>
      </c>
      <c r="L1957" s="138">
        <f ca="1">SUMIF($3:$3,L$2,1957:1957)</f>
        <v>0</v>
      </c>
      <c r="M1957" s="138">
        <f ca="1">SUMIF($3:$3,M$2,1957:1957)</f>
        <v>0</v>
      </c>
      <c r="N1957" s="138">
        <f ca="1">SUMIF($3:$3,N$2,1957:1957)</f>
        <v>0</v>
      </c>
      <c r="O1957" s="138">
        <f ca="1">SUMIF($3:$3,O$2,1957:1957)</f>
        <v>0</v>
      </c>
      <c r="P1957" s="138">
        <f ca="1">SUMIF($3:$3,P$2,1957:1957)</f>
        <v>0</v>
      </c>
      <c r="R1957" s="225"/>
      <c r="S1957" s="226">
        <f ca="1">-IF(COUNT($R1956:S1956)&lt;$H1949,0,OFFSET(S1956,0,-$H1949+1))</f>
        <v>0</v>
      </c>
      <c r="T1957" s="226">
        <f ca="1">-IF(COUNT($R1956:T1956)&lt;$H1949,0,OFFSET(T1956,0,-$H1949+1))</f>
        <v>0</v>
      </c>
      <c r="U1957" s="226">
        <f ca="1">-IF(COUNT($R1956:U1956)&lt;$H1949,0,OFFSET(U1956,0,-$H1949+1))</f>
        <v>0</v>
      </c>
      <c r="V1957" s="226">
        <f ca="1">-IF(COUNT($R1956:V1956)&lt;$H1949,0,OFFSET(V1956,0,-$H1949+1))</f>
        <v>0</v>
      </c>
      <c r="W1957" s="226">
        <f ca="1">-IF(COUNT($R1956:W1956)&lt;$H1949,0,OFFSET(W1956,0,-$H1949+1))</f>
        <v>0</v>
      </c>
      <c r="X1957" s="226">
        <f ca="1">-IF(COUNT($R1956:X1956)&lt;$H1949,0,OFFSET(X1956,0,-$H1949+1))</f>
        <v>0</v>
      </c>
      <c r="Y1957" s="226">
        <f ca="1">-IF(COUNT($R1956:Y1956)&lt;$H1949,0,OFFSET(Y1956,0,-$H1949+1))</f>
        <v>0</v>
      </c>
      <c r="Z1957" s="226">
        <f ca="1">-IF(COUNT($R1956:Z1956)&lt;$H1949,0,OFFSET(Z1956,0,-$H1949+1))</f>
        <v>0</v>
      </c>
      <c r="AA1957" s="226">
        <f ca="1">-IF(COUNT($R1956:AA1956)&lt;$H1949,0,OFFSET(AA1956,0,-$H1949+1))</f>
        <v>-1000000</v>
      </c>
      <c r="AB1957" s="226">
        <f ca="1">-IF(COUNT($R1956:AB1956)&lt;$H1949,0,OFFSET(AB1956,0,-$H1949+1))</f>
        <v>0</v>
      </c>
      <c r="AC1957" s="226">
        <f ca="1">-IF(COUNT($R1956:AC1956)&lt;$H1949,0,OFFSET(AC1956,0,-$H1949+1))</f>
        <v>0</v>
      </c>
      <c r="AD1957" s="226">
        <f ca="1">-IF(COUNT($R1956:AD1956)&lt;$H1949,0,OFFSET(AD1956,0,-$H1949+1))</f>
        <v>0</v>
      </c>
      <c r="AE1957" s="226">
        <f ca="1">-IF(COUNT($R1956:AE1956)&lt;$H1949,0,OFFSET(AE1956,0,-$H1949+1))</f>
        <v>0</v>
      </c>
      <c r="AF1957" s="226">
        <f ca="1">-IF(COUNT($R1956:AF1956)&lt;$H1949,0,OFFSET(AF1956,0,-$H1949+1))</f>
        <v>0</v>
      </c>
      <c r="AG1957" s="226">
        <f ca="1">-IF(COUNT($R1956:AG1956)&lt;$H1949,0,OFFSET(AG1956,0,-$H1949+1))</f>
        <v>0</v>
      </c>
      <c r="AH1957" s="226">
        <f ca="1">-IF(COUNT($R1956:AH1956)&lt;$H1949,0,OFFSET(AH1956,0,-$H1949+1))</f>
        <v>0</v>
      </c>
      <c r="AI1957" s="226">
        <f ca="1">-IF(COUNT($R1956:AI1956)&lt;$H1949,0,OFFSET(AI1956,0,-$H1949+1))</f>
        <v>0</v>
      </c>
      <c r="AJ1957" s="226">
        <f ca="1">-IF(COUNT($R1956:AJ1956)&lt;$H1949,0,OFFSET(AJ1956,0,-$H1949+1))</f>
        <v>0</v>
      </c>
      <c r="AK1957" s="226">
        <f ca="1">-IF(COUNT($R1956:AK1956)&lt;$H1949,0,OFFSET(AK1956,0,-$H1949+1))</f>
        <v>0</v>
      </c>
      <c r="AL1957" s="226">
        <f ca="1">-IF(COUNT($R1956:AL1956)&lt;$H1949,0,OFFSET(AL1956,0,-$H1949+1))</f>
        <v>0</v>
      </c>
      <c r="AM1957" s="226">
        <f ca="1">-IF(COUNT($R1956:AM1956)&lt;$H1949,0,OFFSET(AM1956,0,-$H1949+1))</f>
        <v>0</v>
      </c>
      <c r="AN1957" s="226">
        <f ca="1">-IF(COUNT($R1956:AN1956)&lt;$H1949,0,OFFSET(AN1956,0,-$H1949+1))</f>
        <v>0</v>
      </c>
      <c r="AO1957" s="226">
        <f ca="1">-IF(COUNT($R1956:AO1956)&lt;$H1949,0,OFFSET(AO1956,0,-$H1949+1))</f>
        <v>0</v>
      </c>
      <c r="AP1957" s="226">
        <f ca="1">-IF(COUNT($R1956:AP1956)&lt;$H1949,0,OFFSET(AP1956,0,-$H1949+1))</f>
        <v>0</v>
      </c>
      <c r="AQ1957" s="226">
        <f ca="1">-IF(COUNT($R1956:AQ1956)&lt;$H1949,0,OFFSET(AQ1956,0,-$H1949+1))</f>
        <v>0</v>
      </c>
      <c r="AR1957" s="226">
        <f ca="1">-IF(COUNT($R1956:AR1956)&lt;$H1949,0,OFFSET(AR1956,0,-$H1949+1))</f>
        <v>0</v>
      </c>
      <c r="AS1957" s="226">
        <f ca="1">-IF(COUNT($R1956:AS1956)&lt;$H1949,0,OFFSET(AS1956,0,-$H1949+1))</f>
        <v>0</v>
      </c>
      <c r="AT1957" s="226">
        <f ca="1">-IF(COUNT($R1956:AT1956)&lt;$H1949,0,OFFSET(AT1956,0,-$H1949+1))</f>
        <v>0</v>
      </c>
      <c r="AU1957" s="226">
        <f ca="1">-IF(COUNT($R1956:AU1956)&lt;$H1949,0,OFFSET(AU1956,0,-$H1949+1))</f>
        <v>0</v>
      </c>
      <c r="AV1957" s="226">
        <f ca="1">-IF(COUNT($R1956:AV1956)&lt;$H1949,0,OFFSET(AV1956,0,-$H1949+1))</f>
        <v>0</v>
      </c>
      <c r="AW1957" s="226">
        <f ca="1">-IF(COUNT($R1956:AW1956)&lt;$H1949,0,OFFSET(AW1956,0,-$H1949+1))</f>
        <v>0</v>
      </c>
      <c r="AX1957" s="226">
        <f ca="1">-IF(COUNT($R1956:AX1956)&lt;$H1949,0,OFFSET(AX1956,0,-$H1949+1))</f>
        <v>0</v>
      </c>
      <c r="AY1957" s="226">
        <f ca="1">-IF(COUNT($R1956:AY1956)&lt;$H1949,0,OFFSET(AY1956,0,-$H1949+1))</f>
        <v>0</v>
      </c>
      <c r="AZ1957" s="226">
        <f ca="1">-IF(COUNT($R1956:AZ1956)&lt;$H1949,0,OFFSET(AZ1956,0,-$H1949+1))</f>
        <v>0</v>
      </c>
      <c r="BA1957" s="226">
        <f ca="1">-IF(COUNT($R1956:BA1956)&lt;$H1949,0,OFFSET(BA1956,0,-$H1949+1))</f>
        <v>0</v>
      </c>
      <c r="BB1957" s="226">
        <f ca="1">-IF(COUNT($R1956:BB1956)&lt;$H1949,0,OFFSET(BB1956,0,-$H1949+1))</f>
        <v>0</v>
      </c>
      <c r="BC1957" s="226">
        <f ca="1">-IF(COUNT($R1956:BC1956)&lt;$H1949,0,OFFSET(BC1956,0,-$H1949+1))</f>
        <v>0</v>
      </c>
      <c r="BD1957" s="226">
        <f ca="1">-IF(COUNT($R1956:BD1956)&lt;$H1949,0,OFFSET(BD1956,0,-$H1949+1))</f>
        <v>0</v>
      </c>
      <c r="BE1957" s="226">
        <f ca="1">-IF(COUNT($R1956:BE1956)&lt;$H1949,0,OFFSET(BE1956,0,-$H1949+1))</f>
        <v>0</v>
      </c>
      <c r="BF1957" s="226">
        <f ca="1">-IF(COUNT($R1956:BF1956)&lt;$H1949,0,OFFSET(BF1956,0,-$H1949+1))</f>
        <v>0</v>
      </c>
      <c r="BG1957" s="226">
        <f ca="1">-IF(COUNT($R1956:BG1956)&lt;$H1949,0,OFFSET(BG1956,0,-$H1949+1))</f>
        <v>0</v>
      </c>
      <c r="BH1957" s="226">
        <f ca="1">-IF(COUNT($R1956:BH1956)&lt;$H1949,0,OFFSET(BH1956,0,-$H1949+1))</f>
        <v>0</v>
      </c>
      <c r="BI1957" s="226">
        <f ca="1">-IF(COUNT($R1956:BI1956)&lt;$H1949,0,OFFSET(BI1956,0,-$H1949+1))</f>
        <v>0</v>
      </c>
      <c r="BJ1957" s="226">
        <f ca="1">-IF(COUNT($R1956:BJ1956)&lt;$H1949,0,OFFSET(BJ1956,0,-$H1949+1))</f>
        <v>0</v>
      </c>
      <c r="BK1957" s="226">
        <f ca="1">-IF(COUNT($R1956:BK1956)&lt;$H1949,0,OFFSET(BK1956,0,-$H1949+1))</f>
        <v>0</v>
      </c>
      <c r="BL1957" s="226">
        <f ca="1">-IF(COUNT($R1956:BL1956)&lt;$H1949,0,OFFSET(BL1956,0,-$H1949+1))</f>
        <v>0</v>
      </c>
      <c r="BM1957" s="226">
        <f ca="1">-IF(COUNT($R1956:BM1956)&lt;$H1949,0,OFFSET(BM1956,0,-$H1949+1))</f>
        <v>0</v>
      </c>
      <c r="BN1957" s="226">
        <f ca="1">-IF(COUNT($R1956:BN1956)&lt;$H1949,0,OFFSET(BN1956,0,-$H1949+1))</f>
        <v>0</v>
      </c>
      <c r="BO1957" s="226">
        <f ca="1">-IF(COUNT($R1956:BO1956)&lt;$H1949,0,OFFSET(BO1956,0,-$H1949+1))</f>
        <v>0</v>
      </c>
      <c r="BP1957" s="226">
        <f ca="1">-IF(COUNT($R1956:BP1956)&lt;$H1949,0,OFFSET(BP1956,0,-$H1949+1))</f>
        <v>0</v>
      </c>
      <c r="BQ1957" s="226">
        <f ca="1">-IF(COUNT($R1956:BQ1956)&lt;$H1949,0,OFFSET(BQ1956,0,-$H1949+1))</f>
        <v>0</v>
      </c>
      <c r="BR1957" s="226">
        <f ca="1">-IF(COUNT($R1956:BR1956)&lt;$H1949,0,OFFSET(BR1956,0,-$H1949+1))</f>
        <v>0</v>
      </c>
      <c r="BS1957" s="226">
        <f ca="1">-IF(COUNT($R1956:BS1956)&lt;$H1949,0,OFFSET(BS1956,0,-$H1949+1))</f>
        <v>0</v>
      </c>
      <c r="BT1957" s="226">
        <f ca="1">-IF(COUNT($R1956:BT1956)&lt;$H1949,0,OFFSET(BT1956,0,-$H1949+1))</f>
        <v>0</v>
      </c>
      <c r="BU1957" s="226">
        <f ca="1">-IF(COUNT($R1956:BU1956)&lt;$H1949,0,OFFSET(BU1956,0,-$H1949+1))</f>
        <v>0</v>
      </c>
      <c r="BV1957" s="226">
        <f ca="1">-IF(COUNT($R1956:BV1956)&lt;$H1949,0,OFFSET(BV1956,0,-$H1949+1))</f>
        <v>0</v>
      </c>
      <c r="BW1957" s="226">
        <f ca="1">-IF(COUNT($R1956:BW1956)&lt;$H1949,0,OFFSET(BW1956,0,-$H1949+1))</f>
        <v>0</v>
      </c>
      <c r="BX1957" s="226">
        <f ca="1">-IF(COUNT($R1956:BX1956)&lt;$H1949,0,OFFSET(BX1956,0,-$H1949+1))</f>
        <v>0</v>
      </c>
      <c r="BY1957" s="226">
        <f ca="1">-IF(COUNT($R1956:BY1956)&lt;$H1949,0,OFFSET(BY1956,0,-$H1949+1))</f>
        <v>0</v>
      </c>
      <c r="BZ1957" s="226">
        <f ca="1">-IF(COUNT($R1956:BZ1956)&lt;$H1949,0,OFFSET(BZ1956,0,-$H1949+1))</f>
        <v>0</v>
      </c>
      <c r="CA1957" s="226">
        <f ca="1">-IF(COUNT($R1956:CA1956)&lt;$H1949,0,OFFSET(CA1956,0,-$H1949+1))</f>
        <v>0</v>
      </c>
      <c r="CB1957" s="226">
        <f ca="1">-IF(COUNT($R1956:CB1956)&lt;$H1949,0,OFFSET(CB1956,0,-$H1949+1))</f>
        <v>0</v>
      </c>
      <c r="CC1957" s="226">
        <f ca="1">-IF(COUNT($R1956:CC1956)&lt;$H1949,0,OFFSET(CC1956,0,-$H1949+1))</f>
        <v>0</v>
      </c>
      <c r="CD1957" s="226">
        <f ca="1">-IF(COUNT($R1956:CD1956)&lt;$H1949,0,OFFSET(CD1956,0,-$H1949+1))</f>
        <v>0</v>
      </c>
      <c r="CE1957" s="226">
        <f ca="1">-IF(COUNT($R1956:CE1956)&lt;$H1949,0,OFFSET(CE1956,0,-$H1949+1))</f>
        <v>0</v>
      </c>
      <c r="CF1957" s="226">
        <f ca="1">-IF(COUNT($R1956:CF1956)&lt;$H1949,0,OFFSET(CF1956,0,-$H1949+1))</f>
        <v>0</v>
      </c>
      <c r="CG1957" s="226">
        <f ca="1">-IF(COUNT($R1956:CG1956)&lt;$H1949,0,OFFSET(CG1956,0,-$H1949+1))</f>
        <v>0</v>
      </c>
      <c r="CH1957" s="226">
        <f ca="1">-IF(COUNT($R1956:CH1956)&lt;$H1949,0,OFFSET(CH1956,0,-$H1949+1))</f>
        <v>0</v>
      </c>
      <c r="CI1957" s="226">
        <f ca="1">-IF(COUNT($R1956:CI1956)&lt;$H1949,0,OFFSET(CI1956,0,-$H1949+1))</f>
        <v>0</v>
      </c>
      <c r="CJ1957" s="226">
        <f ca="1">-IF(COUNT($R1956:CJ1956)&lt;$H1949,0,OFFSET(CJ1956,0,-$H1949+1))</f>
        <v>0</v>
      </c>
      <c r="CK1957" s="226">
        <f ca="1">-IF(COUNT($R1956:CK1956)&lt;$H1949,0,OFFSET(CK1956,0,-$H1949+1))</f>
        <v>0</v>
      </c>
      <c r="CL1957" s="226">
        <f ca="1">-IF(COUNT($R1956:CL1956)&lt;$H1949,0,OFFSET(CL1956,0,-$H1949+1))</f>
        <v>0</v>
      </c>
      <c r="CO1957" s="226">
        <f ca="1">-IF(COUNT($R1956:CO1956)&lt;$H1949,0,OFFSET(CO1956,0,-$H1949+1))</f>
        <v>0</v>
      </c>
      <c r="CP1957" s="226">
        <f ca="1">-IF(COUNT($R1956:CP1956)&lt;$H1949,0,OFFSET(CP1956,0,-$H1949+1))</f>
        <v>0</v>
      </c>
      <c r="CQ1957" s="226">
        <f ca="1">-IF(COUNT($R1956:CQ1956)&lt;$H1949,0,OFFSET(CQ1956,0,-$H1949+1))</f>
        <v>0</v>
      </c>
      <c r="CR1957" s="226">
        <f ca="1">-IF(COUNT($R1956:CR1956)&lt;$H1949,0,OFFSET(CR1956,0,-$H1949+1))</f>
        <v>0</v>
      </c>
      <c r="CS1957" s="226">
        <f ca="1">-IF(COUNT($R1956:CS1956)&lt;$H1949,0,OFFSET(CS1956,0,-$H1949+1))</f>
        <v>-1000000</v>
      </c>
      <c r="CT1957" s="226">
        <f ca="1">-IF(COUNT($R1956:CT1956)&lt;$H1949,0,OFFSET(CT1956,0,-$H1949+1))</f>
        <v>0</v>
      </c>
      <c r="CU1957" s="226">
        <f ca="1">-IF(COUNT($R1956:CU1956)&lt;$H1949,0,OFFSET(CU1956,0,-$H1949+1))</f>
        <v>0</v>
      </c>
      <c r="CV1957" s="226">
        <f ca="1">-IF(COUNT($R1956:CV1956)&lt;$H1949,0,OFFSET(CV1956,0,-$H1949+1))</f>
        <v>0</v>
      </c>
      <c r="CW1957" s="226">
        <f ca="1">-IF(COUNT($R1956:CW1956)&lt;$H1949,0,OFFSET(CW1956,0,-$H1949+1))</f>
        <v>0</v>
      </c>
      <c r="CX1957" s="226">
        <f ca="1">-IF(COUNT($R1956:CX1956)&lt;$H1949,0,OFFSET(CX1956,0,-$H1949+1))</f>
        <v>0</v>
      </c>
      <c r="CY1957" s="226">
        <f ca="1">-IF(COUNT($R1956:CY1956)&lt;$H1949,0,OFFSET(CY1956,0,-$H1949+1))</f>
        <v>0</v>
      </c>
      <c r="CZ1957" s="226">
        <f ca="1">-IF(COUNT($R1956:CZ1956)&lt;$H1949,0,OFFSET(CZ1956,0,-$H1949+1))</f>
        <v>0</v>
      </c>
      <c r="DA1957" s="226">
        <f ca="1">-IF(COUNT($R1956:DA1956)&lt;$H1949,0,OFFSET(DA1956,0,-$H1949+1))</f>
        <v>0</v>
      </c>
      <c r="DB1957" s="226">
        <f ca="1">-IF(COUNT($R1956:DB1956)&lt;$H1949,0,OFFSET(DB1956,0,-$H1949+1))</f>
        <v>0</v>
      </c>
      <c r="DC1957" s="226">
        <f ca="1">-IF(COUNT($R1956:DC1956)&lt;$H1949,0,OFFSET(DC1956,0,-$H1949+1))</f>
        <v>0</v>
      </c>
      <c r="DD1957" s="226">
        <f ca="1">-IF(COUNT($R1956:DD1956)&lt;$H1949,0,OFFSET(DD1956,0,-$H1949+1))</f>
        <v>0</v>
      </c>
      <c r="DE1957" s="226">
        <f ca="1">-IF(COUNT($R1956:DE1956)&lt;$H1949,0,OFFSET(DE1956,0,-$H1949+1))</f>
        <v>0</v>
      </c>
      <c r="DF1957" s="226">
        <f ca="1">-IF(COUNT($R1956:DF1956)&lt;$H1949,0,OFFSET(DF1956,0,-$H1949+1))</f>
        <v>0</v>
      </c>
      <c r="DG1957" s="226">
        <f ca="1">-IF(COUNT($R1956:DG1956)&lt;$H1949,0,OFFSET(DG1956,0,-$H1949+1))</f>
        <v>0</v>
      </c>
      <c r="DH1957" s="226">
        <f ca="1">-IF(COUNT($R1956:DH1956)&lt;$H1949,0,OFFSET(DH1956,0,-$H1949+1))</f>
        <v>0</v>
      </c>
      <c r="DI1957" s="226">
        <f ca="1">-IF(COUNT($R1956:DI1956)&lt;$H1949,0,OFFSET(DI1956,0,-$H1949+1))</f>
        <v>0</v>
      </c>
      <c r="DJ1957" s="226">
        <f ca="1">-IF(COUNT($R1956:DJ1956)&lt;$H1949,0,OFFSET(DJ1956,0,-$H1949+1))</f>
        <v>0</v>
      </c>
      <c r="DK1957" s="226">
        <f ca="1">-IF(COUNT($R1956:DK1956)&lt;$H1949,0,OFFSET(DK1956,0,-$H1949+1))</f>
        <v>0</v>
      </c>
      <c r="DL1957" s="226">
        <f ca="1">-IF(COUNT($R1956:DL1956)&lt;$H1949,0,OFFSET(DL1956,0,-$H1949+1))</f>
        <v>0</v>
      </c>
    </row>
    <row r="1958" spans="1:116" x14ac:dyDescent="0.4">
      <c r="C1958" t="s">
        <v>237</v>
      </c>
      <c r="D1958" t="s">
        <v>428</v>
      </c>
      <c r="E1958" t="str">
        <f t="shared" si="3304"/>
        <v>1958 DTERM1-F</v>
      </c>
      <c r="G1958" s="126" t="str">
        <f>"Debt - "&amp;SUBSTITUTE(G1947,":","")</f>
        <v>Debt - Fixed term debt - one-time borrowing</v>
      </c>
      <c r="I1958" s="80"/>
      <c r="J1958" s="80"/>
      <c r="K1958" s="33">
        <f t="shared" ref="K1958:P1958" ca="1" si="3317">SUMIF($4:$4,K$2,1958:1958)</f>
        <v>0</v>
      </c>
      <c r="L1958" s="33">
        <f t="shared" ca="1" si="3317"/>
        <v>0</v>
      </c>
      <c r="M1958" s="33">
        <f t="shared" ca="1" si="3317"/>
        <v>0</v>
      </c>
      <c r="N1958" s="33">
        <f t="shared" ca="1" si="3317"/>
        <v>0</v>
      </c>
      <c r="O1958" s="33">
        <f t="shared" ca="1" si="3317"/>
        <v>0</v>
      </c>
      <c r="P1958" s="33">
        <f t="shared" ca="1" si="3317"/>
        <v>0</v>
      </c>
      <c r="R1958" s="53">
        <f>S1955</f>
        <v>0</v>
      </c>
      <c r="S1958" s="93">
        <f t="shared" ref="S1958:AX1958" ca="1" si="3318">SUM(S1955:S1957)</f>
        <v>0</v>
      </c>
      <c r="T1958" s="93">
        <f t="shared" ca="1" si="3318"/>
        <v>0</v>
      </c>
      <c r="U1958" s="93">
        <f t="shared" ca="1" si="3318"/>
        <v>0</v>
      </c>
      <c r="V1958" s="93">
        <f t="shared" ca="1" si="3318"/>
        <v>0</v>
      </c>
      <c r="W1958" s="93">
        <f t="shared" ca="1" si="3318"/>
        <v>0</v>
      </c>
      <c r="X1958" s="93">
        <f t="shared" ca="1" si="3318"/>
        <v>1000000</v>
      </c>
      <c r="Y1958" s="93">
        <f t="shared" ca="1" si="3318"/>
        <v>1000000</v>
      </c>
      <c r="Z1958" s="93">
        <f t="shared" ca="1" si="3318"/>
        <v>1000000</v>
      </c>
      <c r="AA1958" s="93">
        <f t="shared" ca="1" si="3318"/>
        <v>0</v>
      </c>
      <c r="AB1958" s="93">
        <f t="shared" ca="1" si="3318"/>
        <v>0</v>
      </c>
      <c r="AC1958" s="93">
        <f t="shared" ca="1" si="3318"/>
        <v>0</v>
      </c>
      <c r="AD1958" s="93">
        <f t="shared" ca="1" si="3318"/>
        <v>0</v>
      </c>
      <c r="AE1958" s="93">
        <f t="shared" ca="1" si="3318"/>
        <v>0</v>
      </c>
      <c r="AF1958" s="93">
        <f t="shared" ca="1" si="3318"/>
        <v>0</v>
      </c>
      <c r="AG1958" s="93">
        <f t="shared" ca="1" si="3318"/>
        <v>0</v>
      </c>
      <c r="AH1958" s="93">
        <f t="shared" ca="1" si="3318"/>
        <v>0</v>
      </c>
      <c r="AI1958" s="93">
        <f t="shared" ca="1" si="3318"/>
        <v>0</v>
      </c>
      <c r="AJ1958" s="93">
        <f t="shared" ca="1" si="3318"/>
        <v>0</v>
      </c>
      <c r="AK1958" s="93">
        <f t="shared" ca="1" si="3318"/>
        <v>0</v>
      </c>
      <c r="AL1958" s="93">
        <f t="shared" ca="1" si="3318"/>
        <v>0</v>
      </c>
      <c r="AM1958" s="93">
        <f t="shared" ca="1" si="3318"/>
        <v>0</v>
      </c>
      <c r="AN1958" s="93">
        <f t="shared" ca="1" si="3318"/>
        <v>0</v>
      </c>
      <c r="AO1958" s="93">
        <f t="shared" ca="1" si="3318"/>
        <v>0</v>
      </c>
      <c r="AP1958" s="93">
        <f t="shared" ca="1" si="3318"/>
        <v>0</v>
      </c>
      <c r="AQ1958" s="93">
        <f t="shared" ca="1" si="3318"/>
        <v>0</v>
      </c>
      <c r="AR1958" s="93">
        <f t="shared" ca="1" si="3318"/>
        <v>0</v>
      </c>
      <c r="AS1958" s="93">
        <f t="shared" ca="1" si="3318"/>
        <v>0</v>
      </c>
      <c r="AT1958" s="93">
        <f t="shared" ca="1" si="3318"/>
        <v>0</v>
      </c>
      <c r="AU1958" s="93">
        <f t="shared" ca="1" si="3318"/>
        <v>0</v>
      </c>
      <c r="AV1958" s="93">
        <f t="shared" ca="1" si="3318"/>
        <v>0</v>
      </c>
      <c r="AW1958" s="93">
        <f t="shared" ca="1" si="3318"/>
        <v>0</v>
      </c>
      <c r="AX1958" s="93">
        <f t="shared" ca="1" si="3318"/>
        <v>0</v>
      </c>
      <c r="AY1958" s="93">
        <f t="shared" ref="AY1958:CD1958" ca="1" si="3319">SUM(AY1955:AY1957)</f>
        <v>0</v>
      </c>
      <c r="AZ1958" s="93">
        <f t="shared" ca="1" si="3319"/>
        <v>0</v>
      </c>
      <c r="BA1958" s="93">
        <f t="shared" ca="1" si="3319"/>
        <v>0</v>
      </c>
      <c r="BB1958" s="93">
        <f t="shared" ca="1" si="3319"/>
        <v>0</v>
      </c>
      <c r="BC1958" s="93">
        <f t="shared" ca="1" si="3319"/>
        <v>0</v>
      </c>
      <c r="BD1958" s="93">
        <f t="shared" ca="1" si="3319"/>
        <v>0</v>
      </c>
      <c r="BE1958" s="93">
        <f t="shared" ca="1" si="3319"/>
        <v>0</v>
      </c>
      <c r="BF1958" s="93">
        <f t="shared" ca="1" si="3319"/>
        <v>0</v>
      </c>
      <c r="BG1958" s="93">
        <f t="shared" ca="1" si="3319"/>
        <v>0</v>
      </c>
      <c r="BH1958" s="93">
        <f t="shared" ca="1" si="3319"/>
        <v>0</v>
      </c>
      <c r="BI1958" s="93">
        <f t="shared" ca="1" si="3319"/>
        <v>0</v>
      </c>
      <c r="BJ1958" s="93">
        <f t="shared" ca="1" si="3319"/>
        <v>0</v>
      </c>
      <c r="BK1958" s="93">
        <f t="shared" ca="1" si="3319"/>
        <v>0</v>
      </c>
      <c r="BL1958" s="93">
        <f t="shared" ca="1" si="3319"/>
        <v>0</v>
      </c>
      <c r="BM1958" s="93">
        <f t="shared" ca="1" si="3319"/>
        <v>0</v>
      </c>
      <c r="BN1958" s="93">
        <f t="shared" ca="1" si="3319"/>
        <v>0</v>
      </c>
      <c r="BO1958" s="93">
        <f t="shared" ca="1" si="3319"/>
        <v>0</v>
      </c>
      <c r="BP1958" s="93">
        <f t="shared" ca="1" si="3319"/>
        <v>0</v>
      </c>
      <c r="BQ1958" s="93">
        <f t="shared" ca="1" si="3319"/>
        <v>0</v>
      </c>
      <c r="BR1958" s="93">
        <f t="shared" ca="1" si="3319"/>
        <v>0</v>
      </c>
      <c r="BS1958" s="93">
        <f t="shared" ca="1" si="3319"/>
        <v>0</v>
      </c>
      <c r="BT1958" s="93">
        <f t="shared" ca="1" si="3319"/>
        <v>0</v>
      </c>
      <c r="BU1958" s="93">
        <f t="shared" ca="1" si="3319"/>
        <v>0</v>
      </c>
      <c r="BV1958" s="93">
        <f t="shared" ca="1" si="3319"/>
        <v>0</v>
      </c>
      <c r="BW1958" s="93">
        <f t="shared" ca="1" si="3319"/>
        <v>0</v>
      </c>
      <c r="BX1958" s="93">
        <f t="shared" ca="1" si="3319"/>
        <v>0</v>
      </c>
      <c r="BY1958" s="93">
        <f t="shared" ca="1" si="3319"/>
        <v>0</v>
      </c>
      <c r="BZ1958" s="93">
        <f t="shared" ca="1" si="3319"/>
        <v>0</v>
      </c>
      <c r="CA1958" s="93">
        <f t="shared" ca="1" si="3319"/>
        <v>0</v>
      </c>
      <c r="CB1958" s="93">
        <f t="shared" ca="1" si="3319"/>
        <v>0</v>
      </c>
      <c r="CC1958" s="93">
        <f t="shared" ca="1" si="3319"/>
        <v>0</v>
      </c>
      <c r="CD1958" s="93">
        <f t="shared" ca="1" si="3319"/>
        <v>0</v>
      </c>
      <c r="CE1958" s="93">
        <f t="shared" ref="CE1958:CL1958" ca="1" si="3320">SUM(CE1955:CE1957)</f>
        <v>0</v>
      </c>
      <c r="CF1958" s="93">
        <f t="shared" ca="1" si="3320"/>
        <v>0</v>
      </c>
      <c r="CG1958" s="93">
        <f t="shared" ca="1" si="3320"/>
        <v>0</v>
      </c>
      <c r="CH1958" s="93">
        <f t="shared" ca="1" si="3320"/>
        <v>0</v>
      </c>
      <c r="CI1958" s="93">
        <f t="shared" ca="1" si="3320"/>
        <v>0</v>
      </c>
      <c r="CJ1958" s="93">
        <f t="shared" ca="1" si="3320"/>
        <v>0</v>
      </c>
      <c r="CK1958" s="93">
        <f t="shared" ca="1" si="3320"/>
        <v>0</v>
      </c>
      <c r="CL1958" s="93">
        <f t="shared" ca="1" si="3320"/>
        <v>0</v>
      </c>
      <c r="CN1958" s="80"/>
      <c r="CO1958" s="93">
        <f t="shared" ref="CO1958:DL1958" ca="1" si="3321">SUM(CO1955:CO1957)</f>
        <v>0</v>
      </c>
      <c r="CP1958" s="93">
        <f t="shared" ca="1" si="3321"/>
        <v>1000000</v>
      </c>
      <c r="CQ1958" s="93">
        <f t="shared" ca="1" si="3321"/>
        <v>1000000</v>
      </c>
      <c r="CR1958" s="93">
        <f t="shared" ca="1" si="3321"/>
        <v>1000000</v>
      </c>
      <c r="CS1958" s="93">
        <f t="shared" ca="1" si="3321"/>
        <v>0</v>
      </c>
      <c r="CT1958" s="93">
        <f t="shared" ca="1" si="3321"/>
        <v>0</v>
      </c>
      <c r="CU1958" s="93">
        <f t="shared" ca="1" si="3321"/>
        <v>0</v>
      </c>
      <c r="CV1958" s="93">
        <f t="shared" ca="1" si="3321"/>
        <v>0</v>
      </c>
      <c r="CW1958" s="93">
        <f t="shared" ca="1" si="3321"/>
        <v>0</v>
      </c>
      <c r="CX1958" s="93">
        <f t="shared" ca="1" si="3321"/>
        <v>0</v>
      </c>
      <c r="CY1958" s="93">
        <f t="shared" ca="1" si="3321"/>
        <v>0</v>
      </c>
      <c r="CZ1958" s="93">
        <f t="shared" ca="1" si="3321"/>
        <v>0</v>
      </c>
      <c r="DA1958" s="93">
        <f t="shared" ca="1" si="3321"/>
        <v>0</v>
      </c>
      <c r="DB1958" s="93">
        <f t="shared" ca="1" si="3321"/>
        <v>0</v>
      </c>
      <c r="DC1958" s="93">
        <f t="shared" ca="1" si="3321"/>
        <v>0</v>
      </c>
      <c r="DD1958" s="93">
        <f t="shared" ca="1" si="3321"/>
        <v>0</v>
      </c>
      <c r="DE1958" s="93">
        <f t="shared" ca="1" si="3321"/>
        <v>0</v>
      </c>
      <c r="DF1958" s="93">
        <f t="shared" ca="1" si="3321"/>
        <v>0</v>
      </c>
      <c r="DG1958" s="93">
        <f t="shared" ca="1" si="3321"/>
        <v>0</v>
      </c>
      <c r="DH1958" s="93">
        <f t="shared" ca="1" si="3321"/>
        <v>0</v>
      </c>
      <c r="DI1958" s="93">
        <f t="shared" ca="1" si="3321"/>
        <v>0</v>
      </c>
      <c r="DJ1958" s="93">
        <f t="shared" ca="1" si="3321"/>
        <v>0</v>
      </c>
      <c r="DK1958" s="93">
        <f t="shared" ca="1" si="3321"/>
        <v>0</v>
      </c>
      <c r="DL1958" s="93">
        <f t="shared" ca="1" si="3321"/>
        <v>0</v>
      </c>
    </row>
    <row r="1959" spans="1:116" x14ac:dyDescent="0.4">
      <c r="A1959" s="98"/>
      <c r="B1959" s="59"/>
      <c r="C1959" s="59"/>
      <c r="D1959" t="s">
        <v>428</v>
      </c>
      <c r="E1959" t="str">
        <f t="shared" si="3304"/>
        <v>1959 DTERM1-F</v>
      </c>
      <c r="G1959" s="125"/>
      <c r="R1959"/>
      <c r="S1959" s="62"/>
      <c r="T1959" s="62"/>
      <c r="U1959" s="62"/>
      <c r="V1959" s="62"/>
      <c r="W1959" s="62"/>
      <c r="X1959" s="62"/>
      <c r="Y1959" s="62"/>
      <c r="Z1959" s="62"/>
      <c r="AA1959" s="62"/>
      <c r="AB1959" s="62"/>
      <c r="AC1959" s="62"/>
      <c r="AD1959" s="62"/>
      <c r="AE1959" s="62"/>
      <c r="AF1959" s="62"/>
      <c r="AG1959" s="62"/>
      <c r="AH1959" s="62"/>
      <c r="AI1959" s="62"/>
      <c r="AJ1959" s="62"/>
      <c r="AK1959" s="62"/>
      <c r="AL1959" s="62"/>
      <c r="AM1959" s="62"/>
      <c r="AN1959" s="62"/>
      <c r="AO1959" s="62"/>
      <c r="AP1959" s="62"/>
      <c r="AQ1959" s="62"/>
      <c r="AR1959" s="62"/>
      <c r="AS1959" s="62"/>
      <c r="AT1959" s="62"/>
      <c r="AU1959" s="62"/>
      <c r="AV1959" s="62"/>
      <c r="AW1959" s="62"/>
      <c r="AX1959" s="62"/>
      <c r="AY1959" s="62"/>
      <c r="AZ1959" s="62"/>
      <c r="BA1959" s="62"/>
      <c r="BB1959" s="62"/>
      <c r="BC1959" s="62"/>
      <c r="BD1959" s="62"/>
      <c r="BE1959" s="62"/>
      <c r="BF1959" s="62"/>
      <c r="BG1959" s="62"/>
      <c r="BH1959" s="62"/>
      <c r="BI1959" s="62"/>
      <c r="BJ1959" s="62"/>
      <c r="BK1959" s="62"/>
      <c r="BL1959" s="62"/>
      <c r="BM1959" s="62"/>
      <c r="BN1959" s="62"/>
      <c r="BO1959" s="62"/>
      <c r="BP1959" s="62"/>
      <c r="BQ1959" s="62"/>
      <c r="BR1959" s="62"/>
      <c r="BS1959" s="62"/>
      <c r="BT1959" s="62"/>
      <c r="BU1959" s="62"/>
      <c r="BV1959" s="62"/>
      <c r="BW1959" s="62"/>
      <c r="BX1959" s="62"/>
      <c r="BY1959" s="62"/>
      <c r="BZ1959" s="62"/>
      <c r="CA1959" s="62"/>
      <c r="CB1959" s="62"/>
      <c r="CC1959" s="62"/>
      <c r="CD1959" s="62"/>
      <c r="CE1959" s="62"/>
      <c r="CF1959" s="62"/>
      <c r="CG1959" s="62"/>
      <c r="CH1959" s="62"/>
      <c r="CI1959" s="62"/>
      <c r="CJ1959" s="62"/>
      <c r="CK1959" s="62"/>
      <c r="CL1959" s="62"/>
      <c r="CO1959" s="62"/>
      <c r="CP1959" s="62"/>
      <c r="CQ1959" s="62"/>
      <c r="CR1959" s="62"/>
      <c r="CS1959" s="62"/>
      <c r="CT1959" s="62"/>
      <c r="CU1959" s="62"/>
      <c r="CV1959" s="62"/>
      <c r="CW1959" s="62"/>
      <c r="CX1959" s="62"/>
      <c r="CY1959" s="62"/>
      <c r="CZ1959" s="62"/>
      <c r="DA1959" s="62"/>
      <c r="DB1959" s="62"/>
      <c r="DC1959" s="62"/>
      <c r="DD1959" s="62"/>
      <c r="DE1959" s="62"/>
      <c r="DF1959" s="62"/>
      <c r="DG1959" s="62"/>
      <c r="DH1959" s="62"/>
      <c r="DI1959" s="62"/>
      <c r="DJ1959" s="62"/>
      <c r="DK1959" s="62"/>
      <c r="DL1959" s="62"/>
    </row>
    <row r="1960" spans="1:116" x14ac:dyDescent="0.4">
      <c r="A1960" s="98"/>
      <c r="C1960" t="s">
        <v>228</v>
      </c>
      <c r="D1960" t="s">
        <v>428</v>
      </c>
      <c r="E1960" t="str">
        <f t="shared" si="3304"/>
        <v>1960 DTERM1-F</v>
      </c>
      <c r="G1960" s="126" t="str">
        <f>"Interest expense - "&amp;SUBSTITUTE(G1947,":","")</f>
        <v>Interest expense - Fixed term debt - one-time borrowing</v>
      </c>
      <c r="J1960" s="93">
        <f>SUMIF($5:$5,I$2,1958:1958)</f>
        <v>0</v>
      </c>
      <c r="K1960" s="28">
        <f t="shared" ref="K1960:P1960" ca="1" si="3322">SUMIF($3:$3,K$2,1960:1960)</f>
        <v>-33333.333333333336</v>
      </c>
      <c r="L1960" s="28">
        <f t="shared" ca="1" si="3322"/>
        <v>0</v>
      </c>
      <c r="M1960" s="28">
        <f t="shared" ca="1" si="3322"/>
        <v>0</v>
      </c>
      <c r="N1960" s="28">
        <f t="shared" ca="1" si="3322"/>
        <v>0</v>
      </c>
      <c r="O1960" s="28">
        <f t="shared" ca="1" si="3322"/>
        <v>0</v>
      </c>
      <c r="P1960" s="28">
        <f t="shared" ca="1" si="3322"/>
        <v>0</v>
      </c>
      <c r="R1960" s="27"/>
      <c r="S1960" s="93">
        <f t="shared" ref="S1960:AX1960" si="3323">-SUM(S1954:S1956)*$H1950/12</f>
        <v>0</v>
      </c>
      <c r="T1960" s="93">
        <f t="shared" ca="1" si="3323"/>
        <v>0</v>
      </c>
      <c r="U1960" s="93">
        <f t="shared" ca="1" si="3323"/>
        <v>0</v>
      </c>
      <c r="V1960" s="93">
        <f t="shared" ca="1" si="3323"/>
        <v>0</v>
      </c>
      <c r="W1960" s="93">
        <f t="shared" ca="1" si="3323"/>
        <v>0</v>
      </c>
      <c r="X1960" s="93">
        <f t="shared" ca="1" si="3323"/>
        <v>-8333.3333333333339</v>
      </c>
      <c r="Y1960" s="93">
        <f t="shared" ca="1" si="3323"/>
        <v>-8333.3333333333339</v>
      </c>
      <c r="Z1960" s="93">
        <f t="shared" ca="1" si="3323"/>
        <v>-8333.3333333333339</v>
      </c>
      <c r="AA1960" s="93">
        <f t="shared" ca="1" si="3323"/>
        <v>-8333.3333333333339</v>
      </c>
      <c r="AB1960" s="93">
        <f t="shared" ca="1" si="3323"/>
        <v>0</v>
      </c>
      <c r="AC1960" s="93">
        <f t="shared" ca="1" si="3323"/>
        <v>0</v>
      </c>
      <c r="AD1960" s="93">
        <f t="shared" ca="1" si="3323"/>
        <v>0</v>
      </c>
      <c r="AE1960" s="93">
        <f t="shared" ca="1" si="3323"/>
        <v>0</v>
      </c>
      <c r="AF1960" s="93">
        <f t="shared" ca="1" si="3323"/>
        <v>0</v>
      </c>
      <c r="AG1960" s="93">
        <f t="shared" ca="1" si="3323"/>
        <v>0</v>
      </c>
      <c r="AH1960" s="93">
        <f t="shared" ca="1" si="3323"/>
        <v>0</v>
      </c>
      <c r="AI1960" s="93">
        <f t="shared" ca="1" si="3323"/>
        <v>0</v>
      </c>
      <c r="AJ1960" s="93">
        <f t="shared" ca="1" si="3323"/>
        <v>0</v>
      </c>
      <c r="AK1960" s="93">
        <f t="shared" ca="1" si="3323"/>
        <v>0</v>
      </c>
      <c r="AL1960" s="93">
        <f t="shared" ca="1" si="3323"/>
        <v>0</v>
      </c>
      <c r="AM1960" s="93">
        <f t="shared" ca="1" si="3323"/>
        <v>0</v>
      </c>
      <c r="AN1960" s="93">
        <f t="shared" ca="1" si="3323"/>
        <v>0</v>
      </c>
      <c r="AO1960" s="93">
        <f t="shared" ca="1" si="3323"/>
        <v>0</v>
      </c>
      <c r="AP1960" s="93">
        <f t="shared" ca="1" si="3323"/>
        <v>0</v>
      </c>
      <c r="AQ1960" s="93">
        <f t="shared" ca="1" si="3323"/>
        <v>0</v>
      </c>
      <c r="AR1960" s="93">
        <f t="shared" ca="1" si="3323"/>
        <v>0</v>
      </c>
      <c r="AS1960" s="93">
        <f t="shared" ca="1" si="3323"/>
        <v>0</v>
      </c>
      <c r="AT1960" s="93">
        <f t="shared" ca="1" si="3323"/>
        <v>0</v>
      </c>
      <c r="AU1960" s="93">
        <f t="shared" ca="1" si="3323"/>
        <v>0</v>
      </c>
      <c r="AV1960" s="93">
        <f t="shared" ca="1" si="3323"/>
        <v>0</v>
      </c>
      <c r="AW1960" s="93">
        <f t="shared" ca="1" si="3323"/>
        <v>0</v>
      </c>
      <c r="AX1960" s="93">
        <f t="shared" ca="1" si="3323"/>
        <v>0</v>
      </c>
      <c r="AY1960" s="93">
        <f t="shared" ref="AY1960:CD1960" ca="1" si="3324">-SUM(AY1954:AY1956)*$H1950/12</f>
        <v>0</v>
      </c>
      <c r="AZ1960" s="93">
        <f t="shared" ca="1" si="3324"/>
        <v>0</v>
      </c>
      <c r="BA1960" s="93">
        <f t="shared" ca="1" si="3324"/>
        <v>0</v>
      </c>
      <c r="BB1960" s="93">
        <f t="shared" ca="1" si="3324"/>
        <v>0</v>
      </c>
      <c r="BC1960" s="93">
        <f t="shared" ca="1" si="3324"/>
        <v>0</v>
      </c>
      <c r="BD1960" s="93">
        <f t="shared" ca="1" si="3324"/>
        <v>0</v>
      </c>
      <c r="BE1960" s="93">
        <f t="shared" ca="1" si="3324"/>
        <v>0</v>
      </c>
      <c r="BF1960" s="93">
        <f t="shared" ca="1" si="3324"/>
        <v>0</v>
      </c>
      <c r="BG1960" s="93">
        <f t="shared" ca="1" si="3324"/>
        <v>0</v>
      </c>
      <c r="BH1960" s="93">
        <f t="shared" ca="1" si="3324"/>
        <v>0</v>
      </c>
      <c r="BI1960" s="93">
        <f t="shared" ca="1" si="3324"/>
        <v>0</v>
      </c>
      <c r="BJ1960" s="93">
        <f t="shared" ca="1" si="3324"/>
        <v>0</v>
      </c>
      <c r="BK1960" s="93">
        <f t="shared" ca="1" si="3324"/>
        <v>0</v>
      </c>
      <c r="BL1960" s="93">
        <f t="shared" ca="1" si="3324"/>
        <v>0</v>
      </c>
      <c r="BM1960" s="93">
        <f t="shared" ca="1" si="3324"/>
        <v>0</v>
      </c>
      <c r="BN1960" s="93">
        <f t="shared" ca="1" si="3324"/>
        <v>0</v>
      </c>
      <c r="BO1960" s="93">
        <f t="shared" ca="1" si="3324"/>
        <v>0</v>
      </c>
      <c r="BP1960" s="93">
        <f t="shared" ca="1" si="3324"/>
        <v>0</v>
      </c>
      <c r="BQ1960" s="93">
        <f t="shared" ca="1" si="3324"/>
        <v>0</v>
      </c>
      <c r="BR1960" s="93">
        <f t="shared" ca="1" si="3324"/>
        <v>0</v>
      </c>
      <c r="BS1960" s="93">
        <f t="shared" ca="1" si="3324"/>
        <v>0</v>
      </c>
      <c r="BT1960" s="93">
        <f t="shared" ca="1" si="3324"/>
        <v>0</v>
      </c>
      <c r="BU1960" s="93">
        <f t="shared" ca="1" si="3324"/>
        <v>0</v>
      </c>
      <c r="BV1960" s="93">
        <f t="shared" ca="1" si="3324"/>
        <v>0</v>
      </c>
      <c r="BW1960" s="93">
        <f t="shared" ca="1" si="3324"/>
        <v>0</v>
      </c>
      <c r="BX1960" s="93">
        <f t="shared" ca="1" si="3324"/>
        <v>0</v>
      </c>
      <c r="BY1960" s="93">
        <f t="shared" ca="1" si="3324"/>
        <v>0</v>
      </c>
      <c r="BZ1960" s="93">
        <f t="shared" ca="1" si="3324"/>
        <v>0</v>
      </c>
      <c r="CA1960" s="93">
        <f t="shared" ca="1" si="3324"/>
        <v>0</v>
      </c>
      <c r="CB1960" s="93">
        <f t="shared" ca="1" si="3324"/>
        <v>0</v>
      </c>
      <c r="CC1960" s="93">
        <f t="shared" ca="1" si="3324"/>
        <v>0</v>
      </c>
      <c r="CD1960" s="93">
        <f t="shared" ca="1" si="3324"/>
        <v>0</v>
      </c>
      <c r="CE1960" s="93">
        <f t="shared" ref="CE1960:CL1960" ca="1" si="3325">-SUM(CE1954:CE1956)*$H1950/12</f>
        <v>0</v>
      </c>
      <c r="CF1960" s="93">
        <f t="shared" ca="1" si="3325"/>
        <v>0</v>
      </c>
      <c r="CG1960" s="93">
        <f t="shared" ca="1" si="3325"/>
        <v>0</v>
      </c>
      <c r="CH1960" s="93">
        <f t="shared" ca="1" si="3325"/>
        <v>0</v>
      </c>
      <c r="CI1960" s="93">
        <f t="shared" ca="1" si="3325"/>
        <v>0</v>
      </c>
      <c r="CJ1960" s="93">
        <f t="shared" ca="1" si="3325"/>
        <v>0</v>
      </c>
      <c r="CK1960" s="93">
        <f t="shared" ca="1" si="3325"/>
        <v>0</v>
      </c>
      <c r="CL1960" s="93">
        <f t="shared" ca="1" si="3325"/>
        <v>0</v>
      </c>
      <c r="CN1960" s="93">
        <f>SUMIF($5:$5,CN$2,1958:1958)</f>
        <v>0</v>
      </c>
      <c r="CO1960" s="93">
        <f t="shared" ref="CO1960:CX1960" si="3326">-SUM(CO1954:CO1956)*$H1950/CO$5</f>
        <v>0</v>
      </c>
      <c r="CP1960" s="93">
        <f t="shared" ca="1" si="3326"/>
        <v>-25000</v>
      </c>
      <c r="CQ1960" s="93">
        <f t="shared" ca="1" si="3326"/>
        <v>-25000</v>
      </c>
      <c r="CR1960" s="93">
        <f t="shared" ca="1" si="3326"/>
        <v>-25000</v>
      </c>
      <c r="CS1960" s="93">
        <f t="shared" ca="1" si="3326"/>
        <v>-25000</v>
      </c>
      <c r="CT1960" s="93">
        <f t="shared" ca="1" si="3326"/>
        <v>0</v>
      </c>
      <c r="CU1960" s="93">
        <f t="shared" ca="1" si="3326"/>
        <v>0</v>
      </c>
      <c r="CV1960" s="93">
        <f t="shared" ca="1" si="3326"/>
        <v>0</v>
      </c>
      <c r="CW1960" s="93">
        <f t="shared" ca="1" si="3326"/>
        <v>0</v>
      </c>
      <c r="CX1960" s="93">
        <f t="shared" ca="1" si="3326"/>
        <v>0</v>
      </c>
      <c r="CY1960" s="93">
        <f ca="1">-SUM(CY1954:CY1956)*$H1950/CL$5</f>
        <v>0</v>
      </c>
      <c r="CZ1960" s="93">
        <f t="shared" ref="CZ1960:DL1960" ca="1" si="3327">-SUM(CZ1954:CZ1956)*$H1950/CZ$5</f>
        <v>0</v>
      </c>
      <c r="DA1960" s="93">
        <f t="shared" ca="1" si="3327"/>
        <v>0</v>
      </c>
      <c r="DB1960" s="93">
        <f t="shared" ca="1" si="3327"/>
        <v>0</v>
      </c>
      <c r="DC1960" s="93">
        <f t="shared" ca="1" si="3327"/>
        <v>0</v>
      </c>
      <c r="DD1960" s="93">
        <f t="shared" ca="1" si="3327"/>
        <v>0</v>
      </c>
      <c r="DE1960" s="93">
        <f t="shared" ca="1" si="3327"/>
        <v>0</v>
      </c>
      <c r="DF1960" s="93">
        <f t="shared" ca="1" si="3327"/>
        <v>0</v>
      </c>
      <c r="DG1960" s="93">
        <f t="shared" ca="1" si="3327"/>
        <v>0</v>
      </c>
      <c r="DH1960" s="93">
        <f t="shared" ca="1" si="3327"/>
        <v>0</v>
      </c>
      <c r="DI1960" s="93">
        <f t="shared" ca="1" si="3327"/>
        <v>0</v>
      </c>
      <c r="DJ1960" s="93">
        <f t="shared" ca="1" si="3327"/>
        <v>0</v>
      </c>
      <c r="DK1960" s="93">
        <f t="shared" ca="1" si="3327"/>
        <v>0</v>
      </c>
      <c r="DL1960" s="93">
        <f t="shared" ca="1" si="3327"/>
        <v>0</v>
      </c>
    </row>
    <row r="1961" spans="1:116" x14ac:dyDescent="0.4">
      <c r="A1961" s="98"/>
      <c r="D1961" t="s">
        <v>428</v>
      </c>
      <c r="E1961" t="str">
        <f t="shared" ref="E1961" si="3328">ROW()&amp;" "&amp;D1961</f>
        <v>1961 DTERM1-F</v>
      </c>
      <c r="G1961" s="126"/>
      <c r="J1961" s="93"/>
      <c r="K1961" s="28"/>
      <c r="L1961" s="28"/>
      <c r="M1961" s="28"/>
      <c r="N1961" s="28"/>
      <c r="O1961" s="28"/>
      <c r="P1961" s="28"/>
      <c r="R1961" s="27"/>
      <c r="S1961" s="93"/>
      <c r="T1961" s="93"/>
      <c r="U1961" s="93"/>
      <c r="V1961" s="93"/>
      <c r="W1961" s="93"/>
      <c r="X1961" s="93"/>
      <c r="Y1961" s="93"/>
      <c r="Z1961" s="93"/>
      <c r="AA1961" s="93"/>
      <c r="AB1961" s="93"/>
      <c r="AC1961" s="93"/>
      <c r="AD1961" s="93"/>
      <c r="AE1961" s="93"/>
      <c r="AF1961" s="93"/>
      <c r="AG1961" s="93"/>
      <c r="AH1961" s="93"/>
      <c r="AI1961" s="93"/>
      <c r="AJ1961" s="93"/>
      <c r="AK1961" s="93"/>
      <c r="AL1961" s="93"/>
      <c r="AM1961" s="93"/>
      <c r="AN1961" s="93"/>
      <c r="AO1961" s="93"/>
      <c r="AP1961" s="93"/>
      <c r="AQ1961" s="93"/>
      <c r="AR1961" s="93"/>
      <c r="AS1961" s="93"/>
      <c r="AT1961" s="93"/>
      <c r="AU1961" s="93"/>
      <c r="AV1961" s="93"/>
      <c r="AW1961" s="93"/>
      <c r="AX1961" s="93"/>
      <c r="AY1961" s="93"/>
      <c r="AZ1961" s="93"/>
      <c r="BA1961" s="93"/>
      <c r="BB1961" s="93"/>
      <c r="BC1961" s="93"/>
      <c r="BD1961" s="93"/>
      <c r="BE1961" s="93"/>
      <c r="BF1961" s="93"/>
      <c r="BG1961" s="93"/>
      <c r="BH1961" s="93"/>
      <c r="BI1961" s="93"/>
      <c r="BJ1961" s="93"/>
      <c r="BK1961" s="93"/>
      <c r="BL1961" s="93"/>
      <c r="BM1961" s="93"/>
      <c r="BN1961" s="93"/>
      <c r="BO1961" s="93"/>
      <c r="BP1961" s="93"/>
      <c r="BQ1961" s="93"/>
      <c r="BR1961" s="93"/>
      <c r="BS1961" s="93"/>
      <c r="BT1961" s="93"/>
      <c r="BU1961" s="93"/>
      <c r="BV1961" s="93"/>
      <c r="BW1961" s="93"/>
      <c r="BX1961" s="93"/>
      <c r="BY1961" s="93"/>
      <c r="BZ1961" s="93"/>
      <c r="CA1961" s="93"/>
      <c r="CB1961" s="93"/>
      <c r="CC1961" s="93"/>
      <c r="CD1961" s="93"/>
      <c r="CE1961" s="93"/>
      <c r="CF1961" s="93"/>
      <c r="CG1961" s="93"/>
      <c r="CH1961" s="93"/>
      <c r="CI1961" s="93"/>
      <c r="CJ1961" s="93"/>
      <c r="CK1961" s="93"/>
      <c r="CL1961" s="93"/>
      <c r="CN1961" s="93"/>
      <c r="CO1961" s="93"/>
      <c r="CP1961" s="93"/>
      <c r="CQ1961" s="93"/>
      <c r="CR1961" s="93"/>
      <c r="CS1961" s="93"/>
      <c r="CT1961" s="93"/>
      <c r="CU1961" s="93"/>
      <c r="CV1961" s="93"/>
      <c r="CW1961" s="93"/>
      <c r="CX1961" s="93"/>
      <c r="CY1961" s="93"/>
      <c r="CZ1961" s="93"/>
      <c r="DA1961" s="93"/>
      <c r="DB1961" s="93"/>
      <c r="DC1961" s="93"/>
      <c r="DD1961" s="93"/>
      <c r="DE1961" s="93"/>
      <c r="DF1961" s="93"/>
      <c r="DG1961" s="93"/>
      <c r="DH1961" s="93"/>
      <c r="DI1961" s="93"/>
      <c r="DJ1961" s="93"/>
      <c r="DK1961" s="93"/>
      <c r="DL1961" s="93"/>
    </row>
    <row r="1962" spans="1:116" x14ac:dyDescent="0.4">
      <c r="B1962" t="s">
        <v>332</v>
      </c>
      <c r="D1962" t="s">
        <v>428</v>
      </c>
      <c r="E1962" s="8" t="str">
        <f t="shared" si="3304"/>
        <v>1962 DTERM1-F</v>
      </c>
      <c r="G1962" s="136" t="str">
        <f>G1939</f>
        <v>(Primary label)</v>
      </c>
      <c r="H1962" s="27"/>
      <c r="I1962" s="78"/>
      <c r="J1962" s="78"/>
      <c r="K1962" s="33"/>
      <c r="L1962" s="33"/>
      <c r="M1962" s="33"/>
      <c r="N1962" s="33"/>
      <c r="O1962" s="33"/>
      <c r="P1962" s="33"/>
      <c r="R1962" s="33"/>
      <c r="S1962" s="77"/>
      <c r="T1962" s="77"/>
      <c r="U1962" s="77"/>
      <c r="V1962" s="77"/>
      <c r="W1962" s="77"/>
      <c r="X1962" s="77"/>
      <c r="Y1962" s="77"/>
      <c r="Z1962" s="77"/>
      <c r="AA1962" s="77"/>
      <c r="AB1962" s="77"/>
      <c r="AC1962" s="77"/>
      <c r="AD1962" s="77"/>
      <c r="AE1962" s="77"/>
      <c r="AF1962" s="77"/>
      <c r="AG1962" s="77"/>
      <c r="AH1962" s="77"/>
      <c r="AI1962" s="77"/>
      <c r="AJ1962" s="77"/>
      <c r="AK1962" s="77"/>
      <c r="AL1962" s="77"/>
      <c r="AM1962" s="77"/>
      <c r="AN1962" s="77"/>
      <c r="AO1962" s="77"/>
      <c r="AP1962" s="77"/>
      <c r="AQ1962" s="77"/>
      <c r="AR1962" s="77"/>
      <c r="AS1962" s="77"/>
      <c r="AT1962" s="77"/>
      <c r="AU1962" s="77"/>
      <c r="AV1962" s="77"/>
      <c r="AW1962" s="77"/>
      <c r="AX1962" s="77"/>
      <c r="AY1962" s="77"/>
      <c r="AZ1962" s="77"/>
      <c r="BA1962" s="77"/>
      <c r="BB1962" s="77"/>
      <c r="BC1962" s="77"/>
      <c r="BD1962" s="77"/>
      <c r="BE1962" s="77"/>
      <c r="BF1962" s="77"/>
      <c r="BG1962" s="77"/>
      <c r="BH1962" s="77"/>
      <c r="BI1962" s="77"/>
      <c r="BJ1962" s="77"/>
      <c r="BK1962" s="77"/>
      <c r="BL1962" s="77"/>
      <c r="BM1962" s="77"/>
      <c r="BN1962" s="77"/>
      <c r="BO1962" s="77"/>
      <c r="BP1962" s="77"/>
      <c r="BQ1962" s="77"/>
      <c r="BR1962" s="77"/>
      <c r="BS1962" s="77"/>
      <c r="BT1962" s="77"/>
      <c r="BU1962" s="77"/>
      <c r="BV1962" s="77"/>
      <c r="BW1962" s="77"/>
      <c r="BX1962" s="77"/>
      <c r="BY1962" s="77"/>
      <c r="BZ1962" s="77"/>
      <c r="CA1962" s="77"/>
      <c r="CB1962" s="77"/>
      <c r="CC1962" s="77"/>
      <c r="CD1962" s="77"/>
      <c r="CE1962" s="77"/>
      <c r="CF1962" s="77"/>
      <c r="CG1962" s="77"/>
      <c r="CH1962" s="77"/>
      <c r="CI1962" s="77"/>
      <c r="CJ1962" s="77"/>
      <c r="CK1962" s="77"/>
      <c r="CL1962" s="77"/>
      <c r="CN1962" s="78"/>
      <c r="CO1962" s="77"/>
      <c r="CP1962" s="77"/>
      <c r="CQ1962" s="77"/>
      <c r="CR1962" s="77"/>
      <c r="CS1962" s="77"/>
      <c r="CT1962" s="77"/>
      <c r="CU1962" s="77"/>
      <c r="CV1962" s="77"/>
      <c r="CW1962" s="77"/>
      <c r="CX1962" s="77"/>
      <c r="CY1962" s="77"/>
      <c r="CZ1962" s="77"/>
      <c r="DA1962" s="77"/>
      <c r="DB1962" s="77"/>
      <c r="DC1962" s="77"/>
      <c r="DD1962" s="77"/>
      <c r="DE1962" s="77"/>
      <c r="DF1962" s="77"/>
      <c r="DG1962" s="77"/>
      <c r="DH1962" s="77"/>
      <c r="DI1962" s="77"/>
      <c r="DJ1962" s="77"/>
      <c r="DK1962" s="77"/>
      <c r="DL1962" s="77"/>
    </row>
    <row r="1963" spans="1:116" x14ac:dyDescent="0.4">
      <c r="B1963" t="s">
        <v>332</v>
      </c>
      <c r="D1963" t="s">
        <v>428</v>
      </c>
      <c r="E1963" s="8" t="str">
        <f t="shared" si="3304"/>
        <v>1963 DTERM1-F</v>
      </c>
      <c r="G1963" s="136" t="str">
        <f>G1940</f>
        <v>primary unit</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c r="CN1963" s="78"/>
      <c r="CO1963" s="77"/>
      <c r="CP1963" s="77"/>
      <c r="CQ1963" s="77"/>
      <c r="CR1963" s="77"/>
      <c r="CS1963" s="77"/>
      <c r="CT1963" s="77"/>
      <c r="CU1963" s="77"/>
      <c r="CV1963" s="77"/>
      <c r="CW1963" s="77"/>
      <c r="CX1963" s="77"/>
      <c r="CY1963" s="77"/>
      <c r="CZ1963" s="77"/>
      <c r="DA1963" s="77"/>
      <c r="DB1963" s="77"/>
      <c r="DC1963" s="77"/>
      <c r="DD1963" s="77"/>
      <c r="DE1963" s="77"/>
      <c r="DF1963" s="77"/>
      <c r="DG1963" s="77"/>
      <c r="DH1963" s="77"/>
      <c r="DI1963" s="77"/>
      <c r="DJ1963" s="77"/>
      <c r="DK1963" s="77"/>
      <c r="DL1963" s="77"/>
    </row>
    <row r="1964" spans="1:116" x14ac:dyDescent="0.4">
      <c r="B1964" t="s">
        <v>332</v>
      </c>
      <c r="D1964" t="s">
        <v>428</v>
      </c>
      <c r="E1964" s="8" t="str">
        <f t="shared" si="3304"/>
        <v>1964 DTERM1-F</v>
      </c>
      <c r="G1964" s="136" t="str">
        <f>G1941</f>
        <v>Primary revenue driver</v>
      </c>
      <c r="K1964" s="53"/>
      <c r="L1964" s="53"/>
      <c r="M1964" s="53"/>
      <c r="N1964" s="53"/>
      <c r="O1964" s="53"/>
      <c r="P1964" s="53"/>
      <c r="R1964" s="24"/>
      <c r="S1964" s="80" t="str">
        <f t="shared" ref="S1964:AX1964" si="3329">S1941</f>
        <v>S$16</v>
      </c>
      <c r="T1964" s="80" t="str">
        <f t="shared" si="3329"/>
        <v>T$16</v>
      </c>
      <c r="U1964" s="80" t="str">
        <f t="shared" si="3329"/>
        <v>U$16</v>
      </c>
      <c r="V1964" s="80" t="str">
        <f t="shared" si="3329"/>
        <v>V$16</v>
      </c>
      <c r="W1964" s="80" t="str">
        <f t="shared" si="3329"/>
        <v>W$16</v>
      </c>
      <c r="X1964" s="80" t="str">
        <f t="shared" si="3329"/>
        <v>X$16</v>
      </c>
      <c r="Y1964" s="80" t="str">
        <f t="shared" si="3329"/>
        <v>Y$16</v>
      </c>
      <c r="Z1964" s="80" t="str">
        <f t="shared" si="3329"/>
        <v>Z$16</v>
      </c>
      <c r="AA1964" s="80" t="str">
        <f t="shared" si="3329"/>
        <v>AA$16</v>
      </c>
      <c r="AB1964" s="80" t="str">
        <f t="shared" si="3329"/>
        <v>AB$16</v>
      </c>
      <c r="AC1964" s="80" t="str">
        <f t="shared" si="3329"/>
        <v>AC$16</v>
      </c>
      <c r="AD1964" s="80" t="str">
        <f t="shared" si="3329"/>
        <v>AD$16</v>
      </c>
      <c r="AE1964" s="80" t="str">
        <f t="shared" si="3329"/>
        <v>AE$16</v>
      </c>
      <c r="AF1964" s="80" t="str">
        <f t="shared" si="3329"/>
        <v>AF$16</v>
      </c>
      <c r="AG1964" s="80" t="str">
        <f t="shared" si="3329"/>
        <v>AG$16</v>
      </c>
      <c r="AH1964" s="80" t="str">
        <f t="shared" si="3329"/>
        <v>AH$16</v>
      </c>
      <c r="AI1964" s="80" t="str">
        <f t="shared" si="3329"/>
        <v>AI$16</v>
      </c>
      <c r="AJ1964" s="80" t="str">
        <f t="shared" si="3329"/>
        <v>AJ$16</v>
      </c>
      <c r="AK1964" s="80" t="str">
        <f t="shared" si="3329"/>
        <v>AK$16</v>
      </c>
      <c r="AL1964" s="80" t="str">
        <f t="shared" si="3329"/>
        <v>AL$16</v>
      </c>
      <c r="AM1964" s="80" t="str">
        <f t="shared" si="3329"/>
        <v>AM$16</v>
      </c>
      <c r="AN1964" s="80" t="str">
        <f t="shared" si="3329"/>
        <v>AN$16</v>
      </c>
      <c r="AO1964" s="80" t="str">
        <f t="shared" si="3329"/>
        <v>AO$16</v>
      </c>
      <c r="AP1964" s="80" t="str">
        <f t="shared" si="3329"/>
        <v>AP$16</v>
      </c>
      <c r="AQ1964" s="80" t="str">
        <f t="shared" si="3329"/>
        <v>AQ$16</v>
      </c>
      <c r="AR1964" s="80" t="str">
        <f t="shared" si="3329"/>
        <v>AR$16</v>
      </c>
      <c r="AS1964" s="80" t="str">
        <f t="shared" si="3329"/>
        <v>AS$16</v>
      </c>
      <c r="AT1964" s="80" t="str">
        <f t="shared" si="3329"/>
        <v>AT$16</v>
      </c>
      <c r="AU1964" s="80" t="str">
        <f t="shared" si="3329"/>
        <v>AU$16</v>
      </c>
      <c r="AV1964" s="80" t="str">
        <f t="shared" si="3329"/>
        <v>AV$16</v>
      </c>
      <c r="AW1964" s="80" t="str">
        <f t="shared" si="3329"/>
        <v>AW$16</v>
      </c>
      <c r="AX1964" s="80" t="str">
        <f t="shared" si="3329"/>
        <v>AX$16</v>
      </c>
      <c r="AY1964" s="80" t="str">
        <f t="shared" ref="AY1964:CD1964" si="3330">AY1941</f>
        <v>AY$16</v>
      </c>
      <c r="AZ1964" s="80" t="str">
        <f t="shared" si="3330"/>
        <v>AZ$16</v>
      </c>
      <c r="BA1964" s="80" t="str">
        <f t="shared" si="3330"/>
        <v>BA$16</v>
      </c>
      <c r="BB1964" s="80" t="str">
        <f t="shared" si="3330"/>
        <v>BB$16</v>
      </c>
      <c r="BC1964" s="80" t="str">
        <f t="shared" si="3330"/>
        <v>BC$16</v>
      </c>
      <c r="BD1964" s="80" t="str">
        <f t="shared" si="3330"/>
        <v>BD$16</v>
      </c>
      <c r="BE1964" s="80" t="str">
        <f t="shared" si="3330"/>
        <v>BE$16</v>
      </c>
      <c r="BF1964" s="80" t="str">
        <f t="shared" si="3330"/>
        <v>BF$16</v>
      </c>
      <c r="BG1964" s="80" t="str">
        <f t="shared" si="3330"/>
        <v>BG$16</v>
      </c>
      <c r="BH1964" s="80" t="str">
        <f t="shared" si="3330"/>
        <v>BH$16</v>
      </c>
      <c r="BI1964" s="80" t="str">
        <f t="shared" si="3330"/>
        <v>BI$16</v>
      </c>
      <c r="BJ1964" s="80" t="str">
        <f t="shared" si="3330"/>
        <v>BJ$16</v>
      </c>
      <c r="BK1964" s="80" t="str">
        <f t="shared" si="3330"/>
        <v>BK$16</v>
      </c>
      <c r="BL1964" s="80" t="str">
        <f t="shared" si="3330"/>
        <v>BL$16</v>
      </c>
      <c r="BM1964" s="80" t="str">
        <f t="shared" si="3330"/>
        <v>BM$16</v>
      </c>
      <c r="BN1964" s="80" t="str">
        <f t="shared" si="3330"/>
        <v>BN$16</v>
      </c>
      <c r="BO1964" s="80" t="str">
        <f t="shared" si="3330"/>
        <v>BO$16</v>
      </c>
      <c r="BP1964" s="80" t="str">
        <f t="shared" si="3330"/>
        <v>BP$16</v>
      </c>
      <c r="BQ1964" s="80" t="str">
        <f t="shared" si="3330"/>
        <v>BQ$16</v>
      </c>
      <c r="BR1964" s="80" t="str">
        <f t="shared" si="3330"/>
        <v>BR$16</v>
      </c>
      <c r="BS1964" s="80" t="str">
        <f t="shared" si="3330"/>
        <v>BS$16</v>
      </c>
      <c r="BT1964" s="80" t="str">
        <f t="shared" si="3330"/>
        <v>BT$16</v>
      </c>
      <c r="BU1964" s="80" t="str">
        <f t="shared" si="3330"/>
        <v>BU$16</v>
      </c>
      <c r="BV1964" s="80" t="str">
        <f t="shared" si="3330"/>
        <v>BV$16</v>
      </c>
      <c r="BW1964" s="80" t="str">
        <f t="shared" si="3330"/>
        <v>BW$16</v>
      </c>
      <c r="BX1964" s="80" t="str">
        <f t="shared" si="3330"/>
        <v>BX$16</v>
      </c>
      <c r="BY1964" s="80" t="str">
        <f t="shared" si="3330"/>
        <v>BY$16</v>
      </c>
      <c r="BZ1964" s="80" t="str">
        <f t="shared" si="3330"/>
        <v>BZ$16</v>
      </c>
      <c r="CA1964" s="80" t="str">
        <f t="shared" si="3330"/>
        <v>CA$16</v>
      </c>
      <c r="CB1964" s="80" t="str">
        <f t="shared" si="3330"/>
        <v>CB$16</v>
      </c>
      <c r="CC1964" s="80" t="str">
        <f t="shared" si="3330"/>
        <v>CC$16</v>
      </c>
      <c r="CD1964" s="80" t="str">
        <f t="shared" si="3330"/>
        <v>CD$16</v>
      </c>
      <c r="CE1964" s="80" t="str">
        <f t="shared" ref="CE1964:CL1964" si="3331">CE1941</f>
        <v>CE$16</v>
      </c>
      <c r="CF1964" s="80" t="str">
        <f t="shared" si="3331"/>
        <v>CF$16</v>
      </c>
      <c r="CG1964" s="80" t="str">
        <f t="shared" si="3331"/>
        <v>CG$16</v>
      </c>
      <c r="CH1964" s="80" t="str">
        <f t="shared" si="3331"/>
        <v>CH$16</v>
      </c>
      <c r="CI1964" s="80" t="str">
        <f t="shared" si="3331"/>
        <v>CI$16</v>
      </c>
      <c r="CJ1964" s="80" t="str">
        <f t="shared" si="3331"/>
        <v>CJ$16</v>
      </c>
      <c r="CK1964" s="80" t="str">
        <f t="shared" si="3331"/>
        <v>CK$16</v>
      </c>
      <c r="CL1964" s="80" t="str">
        <f t="shared" si="3331"/>
        <v>CL$16</v>
      </c>
      <c r="CO1964" s="80" t="str">
        <f t="shared" ref="CO1964:DL1964" si="3332">CO1941</f>
        <v>CO$16</v>
      </c>
      <c r="CP1964" s="80" t="str">
        <f t="shared" si="3332"/>
        <v>CP$16</v>
      </c>
      <c r="CQ1964" s="80" t="str">
        <f t="shared" si="3332"/>
        <v>CQ$16</v>
      </c>
      <c r="CR1964" s="80" t="str">
        <f t="shared" si="3332"/>
        <v>CR$16</v>
      </c>
      <c r="CS1964" s="80" t="str">
        <f t="shared" si="3332"/>
        <v>CS$16</v>
      </c>
      <c r="CT1964" s="80" t="str">
        <f t="shared" si="3332"/>
        <v>CT$16</v>
      </c>
      <c r="CU1964" s="80" t="str">
        <f t="shared" si="3332"/>
        <v>CU$16</v>
      </c>
      <c r="CV1964" s="80" t="str">
        <f t="shared" si="3332"/>
        <v>CV$16</v>
      </c>
      <c r="CW1964" s="80" t="str">
        <f t="shared" si="3332"/>
        <v>CW$16</v>
      </c>
      <c r="CX1964" s="80" t="str">
        <f t="shared" si="3332"/>
        <v>CX$16</v>
      </c>
      <c r="CY1964" s="80" t="str">
        <f t="shared" si="3332"/>
        <v>CY$16</v>
      </c>
      <c r="CZ1964" s="80" t="str">
        <f t="shared" si="3332"/>
        <v>CZ$16</v>
      </c>
      <c r="DA1964" s="80" t="str">
        <f t="shared" si="3332"/>
        <v>DA$16</v>
      </c>
      <c r="DB1964" s="80" t="str">
        <f t="shared" si="3332"/>
        <v>DB$16</v>
      </c>
      <c r="DC1964" s="80" t="str">
        <f t="shared" si="3332"/>
        <v>DC$16</v>
      </c>
      <c r="DD1964" s="80" t="str">
        <f t="shared" si="3332"/>
        <v>DD$16</v>
      </c>
      <c r="DE1964" s="80" t="str">
        <f t="shared" si="3332"/>
        <v>DE$16</v>
      </c>
      <c r="DF1964" s="80" t="str">
        <f t="shared" si="3332"/>
        <v>DF$16</v>
      </c>
      <c r="DG1964" s="80" t="str">
        <f t="shared" si="3332"/>
        <v>DG$16</v>
      </c>
      <c r="DH1964" s="80" t="str">
        <f t="shared" si="3332"/>
        <v>DH$16</v>
      </c>
      <c r="DI1964" s="80" t="str">
        <f t="shared" si="3332"/>
        <v>DI$16</v>
      </c>
      <c r="DJ1964" s="80" t="str">
        <f t="shared" si="3332"/>
        <v>DJ$16</v>
      </c>
      <c r="DK1964" s="80" t="str">
        <f t="shared" si="3332"/>
        <v>DK$16</v>
      </c>
      <c r="DL1964" s="80" t="str">
        <f t="shared" si="3332"/>
        <v>DL$16</v>
      </c>
    </row>
    <row r="1965" spans="1:116" x14ac:dyDescent="0.4">
      <c r="B1965" t="s">
        <v>332</v>
      </c>
      <c r="D1965" t="s">
        <v>428</v>
      </c>
      <c r="E1965" s="8" t="str">
        <f t="shared" si="3304"/>
        <v>1965 DTERM1-F</v>
      </c>
      <c r="G1965" s="136" t="str">
        <f>G1942</f>
        <v>Primary volume driver</v>
      </c>
      <c r="H1965" s="12"/>
      <c r="I1965" s="60"/>
      <c r="J1965" s="60"/>
      <c r="K1965" s="15"/>
      <c r="L1965" s="15"/>
      <c r="M1965" s="15"/>
      <c r="N1965" s="15"/>
      <c r="O1965" s="15"/>
      <c r="P1965" s="15"/>
      <c r="R1965" s="15"/>
      <c r="S1965" s="80" t="str">
        <f t="shared" ref="S1965:AX1965" si="3333">S1942</f>
        <v>S$17</v>
      </c>
      <c r="T1965" s="80" t="str">
        <f t="shared" si="3333"/>
        <v>T$17</v>
      </c>
      <c r="U1965" s="80" t="str">
        <f t="shared" si="3333"/>
        <v>U$17</v>
      </c>
      <c r="V1965" s="80" t="str">
        <f t="shared" si="3333"/>
        <v>V$17</v>
      </c>
      <c r="W1965" s="80" t="str">
        <f t="shared" si="3333"/>
        <v>W$17</v>
      </c>
      <c r="X1965" s="80" t="str">
        <f t="shared" si="3333"/>
        <v>X$17</v>
      </c>
      <c r="Y1965" s="80" t="str">
        <f t="shared" si="3333"/>
        <v>Y$17</v>
      </c>
      <c r="Z1965" s="80" t="str">
        <f t="shared" si="3333"/>
        <v>Z$17</v>
      </c>
      <c r="AA1965" s="80" t="str">
        <f t="shared" si="3333"/>
        <v>AA$17</v>
      </c>
      <c r="AB1965" s="80" t="str">
        <f t="shared" si="3333"/>
        <v>AB$17</v>
      </c>
      <c r="AC1965" s="80" t="str">
        <f t="shared" si="3333"/>
        <v>AC$17</v>
      </c>
      <c r="AD1965" s="80" t="str">
        <f t="shared" si="3333"/>
        <v>AD$17</v>
      </c>
      <c r="AE1965" s="80" t="str">
        <f t="shared" si="3333"/>
        <v>AE$17</v>
      </c>
      <c r="AF1965" s="80" t="str">
        <f t="shared" si="3333"/>
        <v>AF$17</v>
      </c>
      <c r="AG1965" s="80" t="str">
        <f t="shared" si="3333"/>
        <v>AG$17</v>
      </c>
      <c r="AH1965" s="80" t="str">
        <f t="shared" si="3333"/>
        <v>AH$17</v>
      </c>
      <c r="AI1965" s="80" t="str">
        <f t="shared" si="3333"/>
        <v>AI$17</v>
      </c>
      <c r="AJ1965" s="80" t="str">
        <f t="shared" si="3333"/>
        <v>AJ$17</v>
      </c>
      <c r="AK1965" s="80" t="str">
        <f t="shared" si="3333"/>
        <v>AK$17</v>
      </c>
      <c r="AL1965" s="80" t="str">
        <f t="shared" si="3333"/>
        <v>AL$17</v>
      </c>
      <c r="AM1965" s="80" t="str">
        <f t="shared" si="3333"/>
        <v>AM$17</v>
      </c>
      <c r="AN1965" s="80" t="str">
        <f t="shared" si="3333"/>
        <v>AN$17</v>
      </c>
      <c r="AO1965" s="80" t="str">
        <f t="shared" si="3333"/>
        <v>AO$17</v>
      </c>
      <c r="AP1965" s="80" t="str">
        <f t="shared" si="3333"/>
        <v>AP$17</v>
      </c>
      <c r="AQ1965" s="80" t="str">
        <f t="shared" si="3333"/>
        <v>AQ$17</v>
      </c>
      <c r="AR1965" s="80" t="str">
        <f t="shared" si="3333"/>
        <v>AR$17</v>
      </c>
      <c r="AS1965" s="80" t="str">
        <f t="shared" si="3333"/>
        <v>AS$17</v>
      </c>
      <c r="AT1965" s="80" t="str">
        <f t="shared" si="3333"/>
        <v>AT$17</v>
      </c>
      <c r="AU1965" s="80" t="str">
        <f t="shared" si="3333"/>
        <v>AU$17</v>
      </c>
      <c r="AV1965" s="80" t="str">
        <f t="shared" si="3333"/>
        <v>AV$17</v>
      </c>
      <c r="AW1965" s="80" t="str">
        <f t="shared" si="3333"/>
        <v>AW$17</v>
      </c>
      <c r="AX1965" s="80" t="str">
        <f t="shared" si="3333"/>
        <v>AX$17</v>
      </c>
      <c r="AY1965" s="80" t="str">
        <f t="shared" ref="AY1965:CD1965" si="3334">AY1942</f>
        <v>AY$17</v>
      </c>
      <c r="AZ1965" s="80" t="str">
        <f t="shared" si="3334"/>
        <v>AZ$17</v>
      </c>
      <c r="BA1965" s="80" t="str">
        <f t="shared" si="3334"/>
        <v>BA$17</v>
      </c>
      <c r="BB1965" s="80" t="str">
        <f t="shared" si="3334"/>
        <v>BB$17</v>
      </c>
      <c r="BC1965" s="80" t="str">
        <f t="shared" si="3334"/>
        <v>BC$17</v>
      </c>
      <c r="BD1965" s="80" t="str">
        <f t="shared" si="3334"/>
        <v>BD$17</v>
      </c>
      <c r="BE1965" s="80" t="str">
        <f t="shared" si="3334"/>
        <v>BE$17</v>
      </c>
      <c r="BF1965" s="80" t="str">
        <f t="shared" si="3334"/>
        <v>BF$17</v>
      </c>
      <c r="BG1965" s="80" t="str">
        <f t="shared" si="3334"/>
        <v>BG$17</v>
      </c>
      <c r="BH1965" s="80" t="str">
        <f t="shared" si="3334"/>
        <v>BH$17</v>
      </c>
      <c r="BI1965" s="80" t="str">
        <f t="shared" si="3334"/>
        <v>BI$17</v>
      </c>
      <c r="BJ1965" s="80" t="str">
        <f t="shared" si="3334"/>
        <v>BJ$17</v>
      </c>
      <c r="BK1965" s="80" t="str">
        <f t="shared" si="3334"/>
        <v>BK$17</v>
      </c>
      <c r="BL1965" s="80" t="str">
        <f t="shared" si="3334"/>
        <v>BL$17</v>
      </c>
      <c r="BM1965" s="80" t="str">
        <f t="shared" si="3334"/>
        <v>BM$17</v>
      </c>
      <c r="BN1965" s="80" t="str">
        <f t="shared" si="3334"/>
        <v>BN$17</v>
      </c>
      <c r="BO1965" s="80" t="str">
        <f t="shared" si="3334"/>
        <v>BO$17</v>
      </c>
      <c r="BP1965" s="80" t="str">
        <f t="shared" si="3334"/>
        <v>BP$17</v>
      </c>
      <c r="BQ1965" s="80" t="str">
        <f t="shared" si="3334"/>
        <v>BQ$17</v>
      </c>
      <c r="BR1965" s="80" t="str">
        <f t="shared" si="3334"/>
        <v>BR$17</v>
      </c>
      <c r="BS1965" s="80" t="str">
        <f t="shared" si="3334"/>
        <v>BS$17</v>
      </c>
      <c r="BT1965" s="80" t="str">
        <f t="shared" si="3334"/>
        <v>BT$17</v>
      </c>
      <c r="BU1965" s="80" t="str">
        <f t="shared" si="3334"/>
        <v>BU$17</v>
      </c>
      <c r="BV1965" s="80" t="str">
        <f t="shared" si="3334"/>
        <v>BV$17</v>
      </c>
      <c r="BW1965" s="80" t="str">
        <f t="shared" si="3334"/>
        <v>BW$17</v>
      </c>
      <c r="BX1965" s="80" t="str">
        <f t="shared" si="3334"/>
        <v>BX$17</v>
      </c>
      <c r="BY1965" s="80" t="str">
        <f t="shared" si="3334"/>
        <v>BY$17</v>
      </c>
      <c r="BZ1965" s="80" t="str">
        <f t="shared" si="3334"/>
        <v>BZ$17</v>
      </c>
      <c r="CA1965" s="80" t="str">
        <f t="shared" si="3334"/>
        <v>CA$17</v>
      </c>
      <c r="CB1965" s="80" t="str">
        <f t="shared" si="3334"/>
        <v>CB$17</v>
      </c>
      <c r="CC1965" s="80" t="str">
        <f t="shared" si="3334"/>
        <v>CC$17</v>
      </c>
      <c r="CD1965" s="80" t="str">
        <f t="shared" si="3334"/>
        <v>CD$17</v>
      </c>
      <c r="CE1965" s="80" t="str">
        <f t="shared" ref="CE1965:CL1965" si="3335">CE1942</f>
        <v>CE$17</v>
      </c>
      <c r="CF1965" s="80" t="str">
        <f t="shared" si="3335"/>
        <v>CF$17</v>
      </c>
      <c r="CG1965" s="80" t="str">
        <f t="shared" si="3335"/>
        <v>CG$17</v>
      </c>
      <c r="CH1965" s="80" t="str">
        <f t="shared" si="3335"/>
        <v>CH$17</v>
      </c>
      <c r="CI1965" s="80" t="str">
        <f t="shared" si="3335"/>
        <v>CI$17</v>
      </c>
      <c r="CJ1965" s="80" t="str">
        <f t="shared" si="3335"/>
        <v>CJ$17</v>
      </c>
      <c r="CK1965" s="80" t="str">
        <f t="shared" si="3335"/>
        <v>CK$17</v>
      </c>
      <c r="CL1965" s="80" t="str">
        <f t="shared" si="3335"/>
        <v>CL$17</v>
      </c>
      <c r="CN1965" s="60"/>
      <c r="CO1965" s="80" t="str">
        <f t="shared" ref="CO1965:DL1965" si="3336">CO1942</f>
        <v>CO$17</v>
      </c>
      <c r="CP1965" s="80" t="str">
        <f t="shared" si="3336"/>
        <v>CP$17</v>
      </c>
      <c r="CQ1965" s="80" t="str">
        <f t="shared" si="3336"/>
        <v>CQ$17</v>
      </c>
      <c r="CR1965" s="80" t="str">
        <f t="shared" si="3336"/>
        <v>CR$17</v>
      </c>
      <c r="CS1965" s="80" t="str">
        <f t="shared" si="3336"/>
        <v>CS$17</v>
      </c>
      <c r="CT1965" s="80" t="str">
        <f t="shared" si="3336"/>
        <v>CT$17</v>
      </c>
      <c r="CU1965" s="80" t="str">
        <f t="shared" si="3336"/>
        <v>CU$17</v>
      </c>
      <c r="CV1965" s="80" t="str">
        <f t="shared" si="3336"/>
        <v>CV$17</v>
      </c>
      <c r="CW1965" s="80" t="str">
        <f t="shared" si="3336"/>
        <v>CW$17</v>
      </c>
      <c r="CX1965" s="80" t="str">
        <f t="shared" si="3336"/>
        <v>CX$17</v>
      </c>
      <c r="CY1965" s="80" t="str">
        <f t="shared" si="3336"/>
        <v>CY$17</v>
      </c>
      <c r="CZ1965" s="80" t="str">
        <f t="shared" si="3336"/>
        <v>CZ$17</v>
      </c>
      <c r="DA1965" s="80" t="str">
        <f t="shared" si="3336"/>
        <v>DA$17</v>
      </c>
      <c r="DB1965" s="80" t="str">
        <f t="shared" si="3336"/>
        <v>DB$17</v>
      </c>
      <c r="DC1965" s="80" t="str">
        <f t="shared" si="3336"/>
        <v>DC$17</v>
      </c>
      <c r="DD1965" s="80" t="str">
        <f t="shared" si="3336"/>
        <v>DD$17</v>
      </c>
      <c r="DE1965" s="80" t="str">
        <f t="shared" si="3336"/>
        <v>DE$17</v>
      </c>
      <c r="DF1965" s="80" t="str">
        <f t="shared" si="3336"/>
        <v>DF$17</v>
      </c>
      <c r="DG1965" s="80" t="str">
        <f t="shared" si="3336"/>
        <v>DG$17</v>
      </c>
      <c r="DH1965" s="80" t="str">
        <f t="shared" si="3336"/>
        <v>DH$17</v>
      </c>
      <c r="DI1965" s="80" t="str">
        <f t="shared" si="3336"/>
        <v>DI$17</v>
      </c>
      <c r="DJ1965" s="80" t="str">
        <f t="shared" si="3336"/>
        <v>DJ$17</v>
      </c>
      <c r="DK1965" s="80" t="str">
        <f t="shared" si="3336"/>
        <v>DK$17</v>
      </c>
      <c r="DL1965" s="80" t="str">
        <f t="shared" si="3336"/>
        <v>DL$17</v>
      </c>
    </row>
    <row r="1966" spans="1:116" x14ac:dyDescent="0.4">
      <c r="B1966" t="s">
        <v>332</v>
      </c>
      <c r="D1966" t="s">
        <v>428</v>
      </c>
      <c r="E1966" s="8" t="str">
        <f t="shared" si="3304"/>
        <v>1966 DTERM1-F</v>
      </c>
      <c r="G1966" s="191" t="str">
        <f>G1947</f>
        <v>Fixed term debt - one-time borrowing</v>
      </c>
      <c r="H1966" s="12"/>
      <c r="I1966" s="60"/>
      <c r="J1966" s="60"/>
      <c r="K1966" s="15"/>
      <c r="L1966" s="15"/>
      <c r="M1966" s="15"/>
      <c r="N1966" s="15"/>
      <c r="O1966" s="15"/>
      <c r="P1966" s="15"/>
      <c r="R1966" s="15"/>
      <c r="S1966" s="179">
        <f t="shared" ref="S1966:AX1966" si="3337">S1943</f>
        <v>0</v>
      </c>
      <c r="T1966" s="179">
        <f t="shared" si="3337"/>
        <v>0</v>
      </c>
      <c r="U1966" s="179">
        <f t="shared" si="3337"/>
        <v>0</v>
      </c>
      <c r="V1966" s="179">
        <f t="shared" si="3337"/>
        <v>0</v>
      </c>
      <c r="W1966" s="179">
        <f t="shared" si="3337"/>
        <v>0</v>
      </c>
      <c r="X1966" s="179">
        <f t="shared" si="3337"/>
        <v>0</v>
      </c>
      <c r="Y1966" s="179">
        <f t="shared" si="3337"/>
        <v>0</v>
      </c>
      <c r="Z1966" s="179">
        <f t="shared" si="3337"/>
        <v>0</v>
      </c>
      <c r="AA1966" s="179">
        <f t="shared" si="3337"/>
        <v>0</v>
      </c>
      <c r="AB1966" s="179">
        <f t="shared" si="3337"/>
        <v>0</v>
      </c>
      <c r="AC1966" s="179">
        <f t="shared" si="3337"/>
        <v>0</v>
      </c>
      <c r="AD1966" s="179">
        <f t="shared" si="3337"/>
        <v>0</v>
      </c>
      <c r="AE1966" s="179">
        <f t="shared" si="3337"/>
        <v>0</v>
      </c>
      <c r="AF1966" s="179">
        <f t="shared" si="3337"/>
        <v>0</v>
      </c>
      <c r="AG1966" s="179">
        <f t="shared" si="3337"/>
        <v>0</v>
      </c>
      <c r="AH1966" s="179">
        <f t="shared" si="3337"/>
        <v>0</v>
      </c>
      <c r="AI1966" s="179">
        <f t="shared" si="3337"/>
        <v>0</v>
      </c>
      <c r="AJ1966" s="179">
        <f t="shared" si="3337"/>
        <v>0</v>
      </c>
      <c r="AK1966" s="179">
        <f t="shared" si="3337"/>
        <v>0</v>
      </c>
      <c r="AL1966" s="179">
        <f t="shared" si="3337"/>
        <v>0</v>
      </c>
      <c r="AM1966" s="179">
        <f t="shared" si="3337"/>
        <v>0</v>
      </c>
      <c r="AN1966" s="179">
        <f t="shared" si="3337"/>
        <v>0</v>
      </c>
      <c r="AO1966" s="179">
        <f t="shared" si="3337"/>
        <v>0</v>
      </c>
      <c r="AP1966" s="179">
        <f t="shared" si="3337"/>
        <v>0</v>
      </c>
      <c r="AQ1966" s="179">
        <f t="shared" si="3337"/>
        <v>0</v>
      </c>
      <c r="AR1966" s="179">
        <f t="shared" si="3337"/>
        <v>0</v>
      </c>
      <c r="AS1966" s="179">
        <f t="shared" si="3337"/>
        <v>0</v>
      </c>
      <c r="AT1966" s="179">
        <f t="shared" si="3337"/>
        <v>0</v>
      </c>
      <c r="AU1966" s="179">
        <f t="shared" si="3337"/>
        <v>0</v>
      </c>
      <c r="AV1966" s="179">
        <f t="shared" si="3337"/>
        <v>0</v>
      </c>
      <c r="AW1966" s="179">
        <f t="shared" si="3337"/>
        <v>0</v>
      </c>
      <c r="AX1966" s="179">
        <f t="shared" si="3337"/>
        <v>0</v>
      </c>
      <c r="AY1966" s="179">
        <f t="shared" ref="AY1966:CD1966" si="3338">AY1943</f>
        <v>0</v>
      </c>
      <c r="AZ1966" s="179">
        <f t="shared" si="3338"/>
        <v>0</v>
      </c>
      <c r="BA1966" s="179">
        <f t="shared" si="3338"/>
        <v>0</v>
      </c>
      <c r="BB1966" s="179">
        <f t="shared" si="3338"/>
        <v>0</v>
      </c>
      <c r="BC1966" s="179">
        <f t="shared" si="3338"/>
        <v>0</v>
      </c>
      <c r="BD1966" s="179">
        <f t="shared" si="3338"/>
        <v>0</v>
      </c>
      <c r="BE1966" s="179">
        <f t="shared" si="3338"/>
        <v>0</v>
      </c>
      <c r="BF1966" s="179">
        <f t="shared" si="3338"/>
        <v>0</v>
      </c>
      <c r="BG1966" s="179">
        <f t="shared" si="3338"/>
        <v>0</v>
      </c>
      <c r="BH1966" s="179">
        <f t="shared" si="3338"/>
        <v>0</v>
      </c>
      <c r="BI1966" s="179">
        <f t="shared" si="3338"/>
        <v>0</v>
      </c>
      <c r="BJ1966" s="179">
        <f t="shared" si="3338"/>
        <v>0</v>
      </c>
      <c r="BK1966" s="179">
        <f t="shared" si="3338"/>
        <v>0</v>
      </c>
      <c r="BL1966" s="179">
        <f t="shared" si="3338"/>
        <v>0</v>
      </c>
      <c r="BM1966" s="179">
        <f t="shared" si="3338"/>
        <v>0</v>
      </c>
      <c r="BN1966" s="179">
        <f t="shared" si="3338"/>
        <v>0</v>
      </c>
      <c r="BO1966" s="179">
        <f t="shared" si="3338"/>
        <v>0</v>
      </c>
      <c r="BP1966" s="179">
        <f t="shared" si="3338"/>
        <v>0</v>
      </c>
      <c r="BQ1966" s="179">
        <f t="shared" si="3338"/>
        <v>0</v>
      </c>
      <c r="BR1966" s="179">
        <f t="shared" si="3338"/>
        <v>0</v>
      </c>
      <c r="BS1966" s="179">
        <f t="shared" si="3338"/>
        <v>0</v>
      </c>
      <c r="BT1966" s="179">
        <f t="shared" si="3338"/>
        <v>0</v>
      </c>
      <c r="BU1966" s="179">
        <f t="shared" si="3338"/>
        <v>0</v>
      </c>
      <c r="BV1966" s="179">
        <f t="shared" si="3338"/>
        <v>0</v>
      </c>
      <c r="BW1966" s="179">
        <f t="shared" si="3338"/>
        <v>0</v>
      </c>
      <c r="BX1966" s="179">
        <f t="shared" si="3338"/>
        <v>0</v>
      </c>
      <c r="BY1966" s="179">
        <f t="shared" si="3338"/>
        <v>0</v>
      </c>
      <c r="BZ1966" s="179">
        <f t="shared" si="3338"/>
        <v>0</v>
      </c>
      <c r="CA1966" s="179">
        <f t="shared" si="3338"/>
        <v>0</v>
      </c>
      <c r="CB1966" s="179">
        <f t="shared" si="3338"/>
        <v>0</v>
      </c>
      <c r="CC1966" s="179">
        <f t="shared" si="3338"/>
        <v>0</v>
      </c>
      <c r="CD1966" s="179">
        <f t="shared" si="3338"/>
        <v>0</v>
      </c>
      <c r="CE1966" s="179">
        <f t="shared" ref="CE1966:CL1966" si="3339">CE1943</f>
        <v>0</v>
      </c>
      <c r="CF1966" s="179">
        <f t="shared" si="3339"/>
        <v>0</v>
      </c>
      <c r="CG1966" s="179">
        <f t="shared" si="3339"/>
        <v>0</v>
      </c>
      <c r="CH1966" s="179">
        <f t="shared" si="3339"/>
        <v>0</v>
      </c>
      <c r="CI1966" s="179">
        <f t="shared" si="3339"/>
        <v>0</v>
      </c>
      <c r="CJ1966" s="179">
        <f t="shared" si="3339"/>
        <v>0</v>
      </c>
      <c r="CK1966" s="179">
        <f t="shared" si="3339"/>
        <v>0</v>
      </c>
      <c r="CL1966" s="179">
        <f t="shared" si="3339"/>
        <v>0</v>
      </c>
      <c r="CN1966" s="60"/>
      <c r="CO1966" s="179">
        <f t="shared" ref="CO1966:DL1966" si="3340">CO1943</f>
        <v>0</v>
      </c>
      <c r="CP1966" s="179">
        <f t="shared" si="3340"/>
        <v>0</v>
      </c>
      <c r="CQ1966" s="179">
        <f t="shared" si="3340"/>
        <v>0</v>
      </c>
      <c r="CR1966" s="179">
        <f t="shared" si="3340"/>
        <v>0</v>
      </c>
      <c r="CS1966" s="179">
        <f t="shared" si="3340"/>
        <v>0</v>
      </c>
      <c r="CT1966" s="179">
        <f t="shared" si="3340"/>
        <v>0</v>
      </c>
      <c r="CU1966" s="179">
        <f t="shared" si="3340"/>
        <v>0</v>
      </c>
      <c r="CV1966" s="179">
        <f t="shared" si="3340"/>
        <v>0</v>
      </c>
      <c r="CW1966" s="179">
        <f t="shared" si="3340"/>
        <v>0</v>
      </c>
      <c r="CX1966" s="179">
        <f t="shared" si="3340"/>
        <v>0</v>
      </c>
      <c r="CY1966" s="179">
        <f t="shared" si="3340"/>
        <v>0</v>
      </c>
      <c r="CZ1966" s="179">
        <f t="shared" si="3340"/>
        <v>0</v>
      </c>
      <c r="DA1966" s="179">
        <f t="shared" si="3340"/>
        <v>0</v>
      </c>
      <c r="DB1966" s="179">
        <f t="shared" si="3340"/>
        <v>0</v>
      </c>
      <c r="DC1966" s="179">
        <f t="shared" si="3340"/>
        <v>0</v>
      </c>
      <c r="DD1966" s="179">
        <f t="shared" si="3340"/>
        <v>0</v>
      </c>
      <c r="DE1966" s="179">
        <f t="shared" si="3340"/>
        <v>0</v>
      </c>
      <c r="DF1966" s="179">
        <f t="shared" si="3340"/>
        <v>0</v>
      </c>
      <c r="DG1966" s="179">
        <f t="shared" si="3340"/>
        <v>0</v>
      </c>
      <c r="DH1966" s="179">
        <f t="shared" si="3340"/>
        <v>0</v>
      </c>
      <c r="DI1966" s="179">
        <f t="shared" si="3340"/>
        <v>0</v>
      </c>
      <c r="DJ1966" s="179">
        <f t="shared" si="3340"/>
        <v>0</v>
      </c>
      <c r="DK1966" s="179">
        <f t="shared" si="3340"/>
        <v>0</v>
      </c>
      <c r="DL1966" s="179">
        <f t="shared" si="3340"/>
        <v>0</v>
      </c>
    </row>
    <row r="1967" spans="1:116" x14ac:dyDescent="0.4">
      <c r="B1967" t="s">
        <v>332</v>
      </c>
      <c r="D1967" t="s">
        <v>428</v>
      </c>
      <c r="E1967" s="8" t="str">
        <f t="shared" si="3304"/>
        <v>1967 DTERM1-F</v>
      </c>
      <c r="G1967" s="241" t="str">
        <f>IFERROR(SUBSTITUTE(TRIM(MID(G1947, SEARCH("-", G1947) + 1, LEN(G1947))),":",""),"no unit")</f>
        <v>one-time borrowing</v>
      </c>
      <c r="H1967" s="12"/>
      <c r="I1967" s="60"/>
      <c r="J1967" s="60"/>
      <c r="K1967" s="15"/>
      <c r="L1967" s="15"/>
      <c r="M1967" s="15"/>
      <c r="N1967" s="15"/>
      <c r="O1967" s="15"/>
      <c r="P1967" s="15"/>
      <c r="R1967" s="15"/>
      <c r="S1967" s="179"/>
      <c r="T1967" s="179"/>
      <c r="U1967" s="179"/>
      <c r="V1967" s="179"/>
      <c r="W1967" s="179"/>
      <c r="X1967" s="179"/>
      <c r="Y1967" s="179"/>
      <c r="Z1967" s="179"/>
      <c r="AA1967" s="179"/>
      <c r="AB1967" s="179"/>
      <c r="AC1967" s="179"/>
      <c r="AD1967" s="179"/>
      <c r="AE1967" s="179"/>
      <c r="AF1967" s="179"/>
      <c r="AG1967" s="179"/>
      <c r="AH1967" s="179"/>
      <c r="AI1967" s="179"/>
      <c r="AJ1967" s="179"/>
      <c r="AK1967" s="179"/>
      <c r="AL1967" s="179"/>
      <c r="AM1967" s="179"/>
      <c r="AN1967" s="179"/>
      <c r="AO1967" s="179"/>
      <c r="AP1967" s="179"/>
      <c r="AQ1967" s="179"/>
      <c r="AR1967" s="179"/>
      <c r="AS1967" s="179"/>
      <c r="AT1967" s="179"/>
      <c r="AU1967" s="179"/>
      <c r="AV1967" s="179"/>
      <c r="AW1967" s="179"/>
      <c r="AX1967" s="179"/>
      <c r="AY1967" s="179"/>
      <c r="AZ1967" s="179"/>
      <c r="BA1967" s="179"/>
      <c r="BB1967" s="179"/>
      <c r="BC1967" s="179"/>
      <c r="BD1967" s="179"/>
      <c r="BE1967" s="179"/>
      <c r="BF1967" s="179"/>
      <c r="BG1967" s="179"/>
      <c r="BH1967" s="179"/>
      <c r="BI1967" s="179"/>
      <c r="BJ1967" s="179"/>
      <c r="BK1967" s="179"/>
      <c r="BL1967" s="179"/>
      <c r="BM1967" s="179"/>
      <c r="BN1967" s="179"/>
      <c r="BO1967" s="179"/>
      <c r="BP1967" s="179"/>
      <c r="BQ1967" s="179"/>
      <c r="BR1967" s="179"/>
      <c r="BS1967" s="179"/>
      <c r="BT1967" s="179"/>
      <c r="BU1967" s="179"/>
      <c r="BV1967" s="179"/>
      <c r="BW1967" s="179"/>
      <c r="BX1967" s="179"/>
      <c r="BY1967" s="179"/>
      <c r="BZ1967" s="179"/>
      <c r="CA1967" s="179"/>
      <c r="CB1967" s="179"/>
      <c r="CC1967" s="179"/>
      <c r="CD1967" s="179"/>
      <c r="CE1967" s="179"/>
      <c r="CF1967" s="179"/>
      <c r="CG1967" s="179"/>
      <c r="CH1967" s="179"/>
      <c r="CI1967" s="179"/>
      <c r="CJ1967" s="179"/>
      <c r="CK1967" s="179"/>
      <c r="CL1967" s="179"/>
      <c r="CN1967" s="60"/>
      <c r="CO1967" s="179"/>
      <c r="CP1967" s="179"/>
      <c r="CQ1967" s="179"/>
      <c r="CR1967" s="179"/>
      <c r="CS1967" s="179"/>
      <c r="CT1967" s="179"/>
      <c r="CU1967" s="179"/>
      <c r="CV1967" s="179"/>
      <c r="CW1967" s="179"/>
      <c r="CX1967" s="179"/>
      <c r="CY1967" s="179"/>
      <c r="CZ1967" s="179"/>
      <c r="DA1967" s="179"/>
      <c r="DB1967" s="179"/>
      <c r="DC1967" s="179"/>
      <c r="DD1967" s="179"/>
      <c r="DE1967" s="179"/>
      <c r="DF1967" s="179"/>
      <c r="DG1967" s="179"/>
      <c r="DH1967" s="179"/>
      <c r="DI1967" s="179"/>
      <c r="DJ1967" s="179"/>
      <c r="DK1967" s="179"/>
      <c r="DL1967" s="179"/>
    </row>
    <row r="1968" spans="1:116" x14ac:dyDescent="0.4">
      <c r="A1968" s="3"/>
      <c r="B1968" t="s">
        <v>332</v>
      </c>
      <c r="D1968" t="s">
        <v>428</v>
      </c>
      <c r="E1968" s="8" t="str">
        <f t="shared" si="3304"/>
        <v>1968 DTERM1-F</v>
      </c>
      <c r="G1968" s="191" t="str">
        <f>G1945</f>
        <v>Secondary revenue driver</v>
      </c>
      <c r="H1968" s="90"/>
      <c r="I1968" s="213"/>
      <c r="J1968" s="213"/>
      <c r="K1968" s="214"/>
      <c r="L1968" s="214"/>
      <c r="M1968" s="214"/>
      <c r="N1968" s="214"/>
      <c r="O1968" s="214"/>
      <c r="P1968" s="214"/>
      <c r="R1968" s="214"/>
      <c r="S1968" s="4" t="str">
        <f t="shared" ref="S1968:AX1968" si="3341">ADDRESS(ROW(S1958),COLUMN(S1958),2)</f>
        <v>S$1958</v>
      </c>
      <c r="T1968" s="4" t="str">
        <f t="shared" si="3341"/>
        <v>T$1958</v>
      </c>
      <c r="U1968" s="4" t="str">
        <f t="shared" si="3341"/>
        <v>U$1958</v>
      </c>
      <c r="V1968" s="4" t="str">
        <f t="shared" si="3341"/>
        <v>V$1958</v>
      </c>
      <c r="W1968" s="4" t="str">
        <f t="shared" si="3341"/>
        <v>W$1958</v>
      </c>
      <c r="X1968" s="4" t="str">
        <f t="shared" si="3341"/>
        <v>X$1958</v>
      </c>
      <c r="Y1968" s="4" t="str">
        <f t="shared" si="3341"/>
        <v>Y$1958</v>
      </c>
      <c r="Z1968" s="4" t="str">
        <f t="shared" si="3341"/>
        <v>Z$1958</v>
      </c>
      <c r="AA1968" s="4" t="str">
        <f t="shared" si="3341"/>
        <v>AA$1958</v>
      </c>
      <c r="AB1968" s="4" t="str">
        <f t="shared" si="3341"/>
        <v>AB$1958</v>
      </c>
      <c r="AC1968" s="4" t="str">
        <f t="shared" si="3341"/>
        <v>AC$1958</v>
      </c>
      <c r="AD1968" s="4" t="str">
        <f t="shared" si="3341"/>
        <v>AD$1958</v>
      </c>
      <c r="AE1968" s="4" t="str">
        <f t="shared" si="3341"/>
        <v>AE$1958</v>
      </c>
      <c r="AF1968" s="4" t="str">
        <f t="shared" si="3341"/>
        <v>AF$1958</v>
      </c>
      <c r="AG1968" s="4" t="str">
        <f t="shared" si="3341"/>
        <v>AG$1958</v>
      </c>
      <c r="AH1968" s="4" t="str">
        <f t="shared" si="3341"/>
        <v>AH$1958</v>
      </c>
      <c r="AI1968" s="4" t="str">
        <f t="shared" si="3341"/>
        <v>AI$1958</v>
      </c>
      <c r="AJ1968" s="4" t="str">
        <f t="shared" si="3341"/>
        <v>AJ$1958</v>
      </c>
      <c r="AK1968" s="4" t="str">
        <f t="shared" si="3341"/>
        <v>AK$1958</v>
      </c>
      <c r="AL1968" s="4" t="str">
        <f t="shared" si="3341"/>
        <v>AL$1958</v>
      </c>
      <c r="AM1968" s="4" t="str">
        <f t="shared" si="3341"/>
        <v>AM$1958</v>
      </c>
      <c r="AN1968" s="4" t="str">
        <f t="shared" si="3341"/>
        <v>AN$1958</v>
      </c>
      <c r="AO1968" s="4" t="str">
        <f t="shared" si="3341"/>
        <v>AO$1958</v>
      </c>
      <c r="AP1968" s="4" t="str">
        <f t="shared" si="3341"/>
        <v>AP$1958</v>
      </c>
      <c r="AQ1968" s="4" t="str">
        <f t="shared" si="3341"/>
        <v>AQ$1958</v>
      </c>
      <c r="AR1968" s="4" t="str">
        <f t="shared" si="3341"/>
        <v>AR$1958</v>
      </c>
      <c r="AS1968" s="4" t="str">
        <f t="shared" si="3341"/>
        <v>AS$1958</v>
      </c>
      <c r="AT1968" s="4" t="str">
        <f t="shared" si="3341"/>
        <v>AT$1958</v>
      </c>
      <c r="AU1968" s="4" t="str">
        <f t="shared" si="3341"/>
        <v>AU$1958</v>
      </c>
      <c r="AV1968" s="4" t="str">
        <f t="shared" si="3341"/>
        <v>AV$1958</v>
      </c>
      <c r="AW1968" s="4" t="str">
        <f t="shared" si="3341"/>
        <v>AW$1958</v>
      </c>
      <c r="AX1968" s="4" t="str">
        <f t="shared" si="3341"/>
        <v>AX$1958</v>
      </c>
      <c r="AY1968" s="4" t="str">
        <f t="shared" ref="AY1968:CD1968" si="3342">ADDRESS(ROW(AY1958),COLUMN(AY1958),2)</f>
        <v>AY$1958</v>
      </c>
      <c r="AZ1968" s="4" t="str">
        <f t="shared" si="3342"/>
        <v>AZ$1958</v>
      </c>
      <c r="BA1968" s="4" t="str">
        <f t="shared" si="3342"/>
        <v>BA$1958</v>
      </c>
      <c r="BB1968" s="4" t="str">
        <f t="shared" si="3342"/>
        <v>BB$1958</v>
      </c>
      <c r="BC1968" s="4" t="str">
        <f t="shared" si="3342"/>
        <v>BC$1958</v>
      </c>
      <c r="BD1968" s="4" t="str">
        <f t="shared" si="3342"/>
        <v>BD$1958</v>
      </c>
      <c r="BE1968" s="4" t="str">
        <f t="shared" si="3342"/>
        <v>BE$1958</v>
      </c>
      <c r="BF1968" s="4" t="str">
        <f t="shared" si="3342"/>
        <v>BF$1958</v>
      </c>
      <c r="BG1968" s="4" t="str">
        <f t="shared" si="3342"/>
        <v>BG$1958</v>
      </c>
      <c r="BH1968" s="4" t="str">
        <f t="shared" si="3342"/>
        <v>BH$1958</v>
      </c>
      <c r="BI1968" s="4" t="str">
        <f t="shared" si="3342"/>
        <v>BI$1958</v>
      </c>
      <c r="BJ1968" s="4" t="str">
        <f t="shared" si="3342"/>
        <v>BJ$1958</v>
      </c>
      <c r="BK1968" s="4" t="str">
        <f t="shared" si="3342"/>
        <v>BK$1958</v>
      </c>
      <c r="BL1968" s="4" t="str">
        <f t="shared" si="3342"/>
        <v>BL$1958</v>
      </c>
      <c r="BM1968" s="4" t="str">
        <f t="shared" si="3342"/>
        <v>BM$1958</v>
      </c>
      <c r="BN1968" s="4" t="str">
        <f t="shared" si="3342"/>
        <v>BN$1958</v>
      </c>
      <c r="BO1968" s="4" t="str">
        <f t="shared" si="3342"/>
        <v>BO$1958</v>
      </c>
      <c r="BP1968" s="4" t="str">
        <f t="shared" si="3342"/>
        <v>BP$1958</v>
      </c>
      <c r="BQ1968" s="4" t="str">
        <f t="shared" si="3342"/>
        <v>BQ$1958</v>
      </c>
      <c r="BR1968" s="4" t="str">
        <f t="shared" si="3342"/>
        <v>BR$1958</v>
      </c>
      <c r="BS1968" s="4" t="str">
        <f t="shared" si="3342"/>
        <v>BS$1958</v>
      </c>
      <c r="BT1968" s="4" t="str">
        <f t="shared" si="3342"/>
        <v>BT$1958</v>
      </c>
      <c r="BU1968" s="4" t="str">
        <f t="shared" si="3342"/>
        <v>BU$1958</v>
      </c>
      <c r="BV1968" s="4" t="str">
        <f t="shared" si="3342"/>
        <v>BV$1958</v>
      </c>
      <c r="BW1968" s="4" t="str">
        <f t="shared" si="3342"/>
        <v>BW$1958</v>
      </c>
      <c r="BX1968" s="4" t="str">
        <f t="shared" si="3342"/>
        <v>BX$1958</v>
      </c>
      <c r="BY1968" s="4" t="str">
        <f t="shared" si="3342"/>
        <v>BY$1958</v>
      </c>
      <c r="BZ1968" s="4" t="str">
        <f t="shared" si="3342"/>
        <v>BZ$1958</v>
      </c>
      <c r="CA1968" s="4" t="str">
        <f t="shared" si="3342"/>
        <v>CA$1958</v>
      </c>
      <c r="CB1968" s="4" t="str">
        <f t="shared" si="3342"/>
        <v>CB$1958</v>
      </c>
      <c r="CC1968" s="4" t="str">
        <f t="shared" si="3342"/>
        <v>CC$1958</v>
      </c>
      <c r="CD1968" s="4" t="str">
        <f t="shared" si="3342"/>
        <v>CD$1958</v>
      </c>
      <c r="CE1968" s="4" t="str">
        <f t="shared" ref="CE1968:CL1968" si="3343">ADDRESS(ROW(CE1958),COLUMN(CE1958),2)</f>
        <v>CE$1958</v>
      </c>
      <c r="CF1968" s="4" t="str">
        <f t="shared" si="3343"/>
        <v>CF$1958</v>
      </c>
      <c r="CG1968" s="4" t="str">
        <f t="shared" si="3343"/>
        <v>CG$1958</v>
      </c>
      <c r="CH1968" s="4" t="str">
        <f t="shared" si="3343"/>
        <v>CH$1958</v>
      </c>
      <c r="CI1968" s="4" t="str">
        <f t="shared" si="3343"/>
        <v>CI$1958</v>
      </c>
      <c r="CJ1968" s="4" t="str">
        <f t="shared" si="3343"/>
        <v>CJ$1958</v>
      </c>
      <c r="CK1968" s="4" t="str">
        <f t="shared" si="3343"/>
        <v>CK$1958</v>
      </c>
      <c r="CL1968" s="4" t="str">
        <f t="shared" si="3343"/>
        <v>CL$1958</v>
      </c>
      <c r="CN1968" s="213"/>
      <c r="CO1968" s="4" t="str">
        <f t="shared" ref="CO1968:DL1968" si="3344">ADDRESS(ROW(CO1958),COLUMN(CO1958),2)</f>
        <v>CO$1958</v>
      </c>
      <c r="CP1968" s="4" t="str">
        <f t="shared" si="3344"/>
        <v>CP$1958</v>
      </c>
      <c r="CQ1968" s="4" t="str">
        <f t="shared" si="3344"/>
        <v>CQ$1958</v>
      </c>
      <c r="CR1968" s="4" t="str">
        <f t="shared" si="3344"/>
        <v>CR$1958</v>
      </c>
      <c r="CS1968" s="4" t="str">
        <f t="shared" si="3344"/>
        <v>CS$1958</v>
      </c>
      <c r="CT1968" s="4" t="str">
        <f t="shared" si="3344"/>
        <v>CT$1958</v>
      </c>
      <c r="CU1968" s="4" t="str">
        <f t="shared" si="3344"/>
        <v>CU$1958</v>
      </c>
      <c r="CV1968" s="4" t="str">
        <f t="shared" si="3344"/>
        <v>CV$1958</v>
      </c>
      <c r="CW1968" s="4" t="str">
        <f t="shared" si="3344"/>
        <v>CW$1958</v>
      </c>
      <c r="CX1968" s="4" t="str">
        <f t="shared" si="3344"/>
        <v>CX$1958</v>
      </c>
      <c r="CY1968" s="4" t="str">
        <f t="shared" si="3344"/>
        <v>CY$1958</v>
      </c>
      <c r="CZ1968" s="4" t="str">
        <f t="shared" si="3344"/>
        <v>CZ$1958</v>
      </c>
      <c r="DA1968" s="4" t="str">
        <f t="shared" si="3344"/>
        <v>DA$1958</v>
      </c>
      <c r="DB1968" s="4" t="str">
        <f t="shared" si="3344"/>
        <v>DB$1958</v>
      </c>
      <c r="DC1968" s="4" t="str">
        <f t="shared" si="3344"/>
        <v>DC$1958</v>
      </c>
      <c r="DD1968" s="4" t="str">
        <f t="shared" si="3344"/>
        <v>DD$1958</v>
      </c>
      <c r="DE1968" s="4" t="str">
        <f t="shared" si="3344"/>
        <v>DE$1958</v>
      </c>
      <c r="DF1968" s="4" t="str">
        <f t="shared" si="3344"/>
        <v>DF$1958</v>
      </c>
      <c r="DG1968" s="4" t="str">
        <f t="shared" si="3344"/>
        <v>DG$1958</v>
      </c>
      <c r="DH1968" s="4" t="str">
        <f t="shared" si="3344"/>
        <v>DH$1958</v>
      </c>
      <c r="DI1968" s="4" t="str">
        <f t="shared" si="3344"/>
        <v>DI$1958</v>
      </c>
      <c r="DJ1968" s="4" t="str">
        <f t="shared" si="3344"/>
        <v>DJ$1958</v>
      </c>
      <c r="DK1968" s="4" t="str">
        <f t="shared" si="3344"/>
        <v>DK$1958</v>
      </c>
      <c r="DL1968" s="4" t="str">
        <f t="shared" si="3344"/>
        <v>DL$1958</v>
      </c>
    </row>
    <row r="1969" spans="1:116" x14ac:dyDescent="0.4">
      <c r="B1969" t="s">
        <v>332</v>
      </c>
      <c r="D1969" t="s">
        <v>428</v>
      </c>
      <c r="E1969" s="8" t="str">
        <f t="shared" si="3304"/>
        <v>1969 DTERM1-F</v>
      </c>
      <c r="G1969" s="136" t="str">
        <f>G1946</f>
        <v>Secondary volume driver</v>
      </c>
      <c r="H1969" s="12"/>
      <c r="I1969" s="60"/>
      <c r="J1969" s="60"/>
      <c r="K1969" s="15"/>
      <c r="L1969" s="15"/>
      <c r="M1969" s="15"/>
      <c r="N1969" s="15"/>
      <c r="O1969" s="15"/>
      <c r="P1969" s="15"/>
      <c r="R1969" s="15"/>
      <c r="S1969" s="80" t="str">
        <f t="shared" ref="S1969:AX1969" si="3345">S1946</f>
        <v>S$19</v>
      </c>
      <c r="T1969" s="80" t="str">
        <f t="shared" si="3345"/>
        <v>T$19</v>
      </c>
      <c r="U1969" s="80" t="str">
        <f t="shared" si="3345"/>
        <v>U$19</v>
      </c>
      <c r="V1969" s="80" t="str">
        <f t="shared" si="3345"/>
        <v>V$19</v>
      </c>
      <c r="W1969" s="80" t="str">
        <f t="shared" si="3345"/>
        <v>W$19</v>
      </c>
      <c r="X1969" s="80" t="str">
        <f t="shared" si="3345"/>
        <v>X$19</v>
      </c>
      <c r="Y1969" s="80" t="str">
        <f t="shared" si="3345"/>
        <v>Y$19</v>
      </c>
      <c r="Z1969" s="80" t="str">
        <f t="shared" si="3345"/>
        <v>Z$19</v>
      </c>
      <c r="AA1969" s="80" t="str">
        <f t="shared" si="3345"/>
        <v>AA$19</v>
      </c>
      <c r="AB1969" s="80" t="str">
        <f t="shared" si="3345"/>
        <v>AB$19</v>
      </c>
      <c r="AC1969" s="80" t="str">
        <f t="shared" si="3345"/>
        <v>AC$19</v>
      </c>
      <c r="AD1969" s="80" t="str">
        <f t="shared" si="3345"/>
        <v>AD$19</v>
      </c>
      <c r="AE1969" s="80" t="str">
        <f t="shared" si="3345"/>
        <v>AE$19</v>
      </c>
      <c r="AF1969" s="80" t="str">
        <f t="shared" si="3345"/>
        <v>AF$19</v>
      </c>
      <c r="AG1969" s="80" t="str">
        <f t="shared" si="3345"/>
        <v>AG$19</v>
      </c>
      <c r="AH1969" s="80" t="str">
        <f t="shared" si="3345"/>
        <v>AH$19</v>
      </c>
      <c r="AI1969" s="80" t="str">
        <f t="shared" si="3345"/>
        <v>AI$19</v>
      </c>
      <c r="AJ1969" s="80" t="str">
        <f t="shared" si="3345"/>
        <v>AJ$19</v>
      </c>
      <c r="AK1969" s="80" t="str">
        <f t="shared" si="3345"/>
        <v>AK$19</v>
      </c>
      <c r="AL1969" s="80" t="str">
        <f t="shared" si="3345"/>
        <v>AL$19</v>
      </c>
      <c r="AM1969" s="80" t="str">
        <f t="shared" si="3345"/>
        <v>AM$19</v>
      </c>
      <c r="AN1969" s="80" t="str">
        <f t="shared" si="3345"/>
        <v>AN$19</v>
      </c>
      <c r="AO1969" s="80" t="str">
        <f t="shared" si="3345"/>
        <v>AO$19</v>
      </c>
      <c r="AP1969" s="80" t="str">
        <f t="shared" si="3345"/>
        <v>AP$19</v>
      </c>
      <c r="AQ1969" s="80" t="str">
        <f t="shared" si="3345"/>
        <v>AQ$19</v>
      </c>
      <c r="AR1969" s="80" t="str">
        <f t="shared" si="3345"/>
        <v>AR$19</v>
      </c>
      <c r="AS1969" s="80" t="str">
        <f t="shared" si="3345"/>
        <v>AS$19</v>
      </c>
      <c r="AT1969" s="80" t="str">
        <f t="shared" si="3345"/>
        <v>AT$19</v>
      </c>
      <c r="AU1969" s="80" t="str">
        <f t="shared" si="3345"/>
        <v>AU$19</v>
      </c>
      <c r="AV1969" s="80" t="str">
        <f t="shared" si="3345"/>
        <v>AV$19</v>
      </c>
      <c r="AW1969" s="80" t="str">
        <f t="shared" si="3345"/>
        <v>AW$19</v>
      </c>
      <c r="AX1969" s="80" t="str">
        <f t="shared" si="3345"/>
        <v>AX$19</v>
      </c>
      <c r="AY1969" s="80" t="str">
        <f t="shared" ref="AY1969:CD1969" si="3346">AY1946</f>
        <v>AY$19</v>
      </c>
      <c r="AZ1969" s="80" t="str">
        <f t="shared" si="3346"/>
        <v>AZ$19</v>
      </c>
      <c r="BA1969" s="80" t="str">
        <f t="shared" si="3346"/>
        <v>BA$19</v>
      </c>
      <c r="BB1969" s="80" t="str">
        <f t="shared" si="3346"/>
        <v>BB$19</v>
      </c>
      <c r="BC1969" s="80" t="str">
        <f t="shared" si="3346"/>
        <v>BC$19</v>
      </c>
      <c r="BD1969" s="80" t="str">
        <f t="shared" si="3346"/>
        <v>BD$19</v>
      </c>
      <c r="BE1969" s="80" t="str">
        <f t="shared" si="3346"/>
        <v>BE$19</v>
      </c>
      <c r="BF1969" s="80" t="str">
        <f t="shared" si="3346"/>
        <v>BF$19</v>
      </c>
      <c r="BG1969" s="80" t="str">
        <f t="shared" si="3346"/>
        <v>BG$19</v>
      </c>
      <c r="BH1969" s="80" t="str">
        <f t="shared" si="3346"/>
        <v>BH$19</v>
      </c>
      <c r="BI1969" s="80" t="str">
        <f t="shared" si="3346"/>
        <v>BI$19</v>
      </c>
      <c r="BJ1969" s="80" t="str">
        <f t="shared" si="3346"/>
        <v>BJ$19</v>
      </c>
      <c r="BK1969" s="80" t="str">
        <f t="shared" si="3346"/>
        <v>BK$19</v>
      </c>
      <c r="BL1969" s="80" t="str">
        <f t="shared" si="3346"/>
        <v>BL$19</v>
      </c>
      <c r="BM1969" s="80" t="str">
        <f t="shared" si="3346"/>
        <v>BM$19</v>
      </c>
      <c r="BN1969" s="80" t="str">
        <f t="shared" si="3346"/>
        <v>BN$19</v>
      </c>
      <c r="BO1969" s="80" t="str">
        <f t="shared" si="3346"/>
        <v>BO$19</v>
      </c>
      <c r="BP1969" s="80" t="str">
        <f t="shared" si="3346"/>
        <v>BP$19</v>
      </c>
      <c r="BQ1969" s="80" t="str">
        <f t="shared" si="3346"/>
        <v>BQ$19</v>
      </c>
      <c r="BR1969" s="80" t="str">
        <f t="shared" si="3346"/>
        <v>BR$19</v>
      </c>
      <c r="BS1969" s="80" t="str">
        <f t="shared" si="3346"/>
        <v>BS$19</v>
      </c>
      <c r="BT1969" s="80" t="str">
        <f t="shared" si="3346"/>
        <v>BT$19</v>
      </c>
      <c r="BU1969" s="80" t="str">
        <f t="shared" si="3346"/>
        <v>BU$19</v>
      </c>
      <c r="BV1969" s="80" t="str">
        <f t="shared" si="3346"/>
        <v>BV$19</v>
      </c>
      <c r="BW1969" s="80" t="str">
        <f t="shared" si="3346"/>
        <v>BW$19</v>
      </c>
      <c r="BX1969" s="80" t="str">
        <f t="shared" si="3346"/>
        <v>BX$19</v>
      </c>
      <c r="BY1969" s="80" t="str">
        <f t="shared" si="3346"/>
        <v>BY$19</v>
      </c>
      <c r="BZ1969" s="80" t="str">
        <f t="shared" si="3346"/>
        <v>BZ$19</v>
      </c>
      <c r="CA1969" s="80" t="str">
        <f t="shared" si="3346"/>
        <v>CA$19</v>
      </c>
      <c r="CB1969" s="80" t="str">
        <f t="shared" si="3346"/>
        <v>CB$19</v>
      </c>
      <c r="CC1969" s="80" t="str">
        <f t="shared" si="3346"/>
        <v>CC$19</v>
      </c>
      <c r="CD1969" s="80" t="str">
        <f t="shared" si="3346"/>
        <v>CD$19</v>
      </c>
      <c r="CE1969" s="80" t="str">
        <f t="shared" ref="CE1969:CL1969" si="3347">CE1946</f>
        <v>CE$19</v>
      </c>
      <c r="CF1969" s="80" t="str">
        <f t="shared" si="3347"/>
        <v>CF$19</v>
      </c>
      <c r="CG1969" s="80" t="str">
        <f t="shared" si="3347"/>
        <v>CG$19</v>
      </c>
      <c r="CH1969" s="80" t="str">
        <f t="shared" si="3347"/>
        <v>CH$19</v>
      </c>
      <c r="CI1969" s="80" t="str">
        <f t="shared" si="3347"/>
        <v>CI$19</v>
      </c>
      <c r="CJ1969" s="80" t="str">
        <f t="shared" si="3347"/>
        <v>CJ$19</v>
      </c>
      <c r="CK1969" s="80" t="str">
        <f t="shared" si="3347"/>
        <v>CK$19</v>
      </c>
      <c r="CL1969" s="80" t="str">
        <f t="shared" si="3347"/>
        <v>CL$19</v>
      </c>
      <c r="CN1969" s="60"/>
      <c r="CO1969" s="80" t="str">
        <f t="shared" ref="CO1969:DL1969" si="3348">CO1946</f>
        <v>CO$19</v>
      </c>
      <c r="CP1969" s="80" t="str">
        <f t="shared" si="3348"/>
        <v>CP$19</v>
      </c>
      <c r="CQ1969" s="80" t="str">
        <f t="shared" si="3348"/>
        <v>CQ$19</v>
      </c>
      <c r="CR1969" s="80" t="str">
        <f t="shared" si="3348"/>
        <v>CR$19</v>
      </c>
      <c r="CS1969" s="80" t="str">
        <f t="shared" si="3348"/>
        <v>CS$19</v>
      </c>
      <c r="CT1969" s="80" t="str">
        <f t="shared" si="3348"/>
        <v>CT$19</v>
      </c>
      <c r="CU1969" s="80" t="str">
        <f t="shared" si="3348"/>
        <v>CU$19</v>
      </c>
      <c r="CV1969" s="80" t="str">
        <f t="shared" si="3348"/>
        <v>CV$19</v>
      </c>
      <c r="CW1969" s="80" t="str">
        <f t="shared" si="3348"/>
        <v>CW$19</v>
      </c>
      <c r="CX1969" s="80" t="str">
        <f t="shared" si="3348"/>
        <v>CX$19</v>
      </c>
      <c r="CY1969" s="80" t="str">
        <f t="shared" si="3348"/>
        <v>CY$19</v>
      </c>
      <c r="CZ1969" s="80" t="str">
        <f t="shared" si="3348"/>
        <v>CZ$19</v>
      </c>
      <c r="DA1969" s="80" t="str">
        <f t="shared" si="3348"/>
        <v>DA$19</v>
      </c>
      <c r="DB1969" s="80" t="str">
        <f t="shared" si="3348"/>
        <v>DB$19</v>
      </c>
      <c r="DC1969" s="80" t="str">
        <f t="shared" si="3348"/>
        <v>DC$19</v>
      </c>
      <c r="DD1969" s="80" t="str">
        <f t="shared" si="3348"/>
        <v>DD$19</v>
      </c>
      <c r="DE1969" s="80" t="str">
        <f t="shared" si="3348"/>
        <v>DE$19</v>
      </c>
      <c r="DF1969" s="80" t="str">
        <f t="shared" si="3348"/>
        <v>DF$19</v>
      </c>
      <c r="DG1969" s="80" t="str">
        <f t="shared" si="3348"/>
        <v>DG$19</v>
      </c>
      <c r="DH1969" s="80" t="str">
        <f t="shared" si="3348"/>
        <v>DH$19</v>
      </c>
      <c r="DI1969" s="80" t="str">
        <f t="shared" si="3348"/>
        <v>DI$19</v>
      </c>
      <c r="DJ1969" s="80" t="str">
        <f t="shared" si="3348"/>
        <v>DJ$19</v>
      </c>
      <c r="DK1969" s="80" t="str">
        <f t="shared" si="3348"/>
        <v>DK$19</v>
      </c>
      <c r="DL1969" s="80" t="str">
        <f t="shared" si="3348"/>
        <v>DL$19</v>
      </c>
    </row>
    <row r="1970" spans="1:116" x14ac:dyDescent="0.4">
      <c r="A1970" s="27"/>
      <c r="B1970" s="27"/>
      <c r="C1970" s="27"/>
      <c r="D1970" s="27"/>
      <c r="E1970" s="27"/>
      <c r="F1970" s="27"/>
      <c r="G1970" s="27"/>
      <c r="H1970" s="27"/>
      <c r="I1970" s="27"/>
      <c r="J1970" s="27"/>
      <c r="K1970" s="27"/>
      <c r="L1970" s="27"/>
      <c r="M1970" s="27"/>
      <c r="N1970" s="27"/>
      <c r="O1970" s="27"/>
      <c r="P1970" s="27"/>
      <c r="CN1970" s="27"/>
    </row>
    <row r="1971" spans="1:116" x14ac:dyDescent="0.4">
      <c r="A1971" s="174"/>
      <c r="E1971" s="8"/>
      <c r="G1971" s="175" t="s">
        <v>490</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492</v>
      </c>
      <c r="H1972" s="174"/>
      <c r="I1972" s="176"/>
      <c r="J1972" s="176"/>
      <c r="K1972" s="197"/>
      <c r="L1972" s="197"/>
      <c r="M1972" s="197"/>
      <c r="N1972" s="197"/>
      <c r="O1972" s="197"/>
      <c r="P1972" s="197"/>
      <c r="R1972" s="198"/>
      <c r="S1972" s="174"/>
      <c r="T1972" s="174"/>
      <c r="U1972" s="174"/>
      <c r="V1972" s="174"/>
      <c r="W1972" s="174"/>
      <c r="X1972" s="174"/>
      <c r="Y1972" s="174"/>
      <c r="Z1972" s="174"/>
      <c r="AA1972" s="174"/>
      <c r="AB1972" s="174"/>
      <c r="AC1972" s="174"/>
      <c r="AD1972" s="174"/>
      <c r="AE1972" s="174"/>
      <c r="AF1972" s="174"/>
      <c r="AG1972" s="174"/>
      <c r="AH1972" s="174"/>
      <c r="AI1972" s="174"/>
      <c r="AJ1972" s="174"/>
      <c r="AK1972" s="174"/>
      <c r="AL1972" s="174"/>
      <c r="AM1972" s="174"/>
      <c r="AN1972" s="174"/>
      <c r="AO1972" s="174"/>
      <c r="AP1972" s="174"/>
      <c r="AQ1972" s="174"/>
      <c r="AR1972" s="174"/>
      <c r="AS1972" s="174"/>
      <c r="AT1972" s="174"/>
      <c r="AU1972" s="174"/>
      <c r="AV1972" s="174"/>
      <c r="AW1972" s="174"/>
      <c r="AX1972" s="174"/>
      <c r="AY1972" s="174"/>
      <c r="AZ1972" s="174"/>
      <c r="BA1972" s="174"/>
      <c r="BB1972" s="174"/>
      <c r="BC1972" s="174"/>
      <c r="BD1972" s="174"/>
      <c r="BE1972" s="174"/>
      <c r="BF1972" s="174"/>
      <c r="BG1972" s="174"/>
      <c r="BH1972" s="174"/>
      <c r="BI1972" s="174"/>
      <c r="BJ1972" s="174"/>
      <c r="BK1972" s="174"/>
      <c r="BL1972" s="174"/>
      <c r="BM1972" s="174"/>
      <c r="BN1972" s="174"/>
      <c r="BO1972" s="174"/>
      <c r="BP1972" s="174"/>
      <c r="BQ1972" s="174"/>
      <c r="BR1972" s="174"/>
      <c r="BS1972" s="174"/>
      <c r="BT1972" s="174"/>
      <c r="BU1972" s="174"/>
      <c r="BV1972" s="174"/>
      <c r="BW1972" s="174"/>
      <c r="BX1972" s="174"/>
      <c r="BY1972" s="174"/>
      <c r="BZ1972" s="174"/>
      <c r="CA1972" s="174"/>
      <c r="CB1972" s="174"/>
      <c r="CC1972" s="174"/>
      <c r="CD1972" s="174"/>
      <c r="CE1972" s="174"/>
      <c r="CF1972" s="174"/>
      <c r="CG1972" s="174"/>
      <c r="CH1972" s="174"/>
      <c r="CI1972" s="174"/>
      <c r="CJ1972" s="174"/>
      <c r="CK1972" s="174"/>
      <c r="CL1972" s="174"/>
      <c r="CN1972" s="176"/>
      <c r="CO1972" s="174"/>
      <c r="CP1972" s="174"/>
      <c r="CQ1972" s="174"/>
      <c r="CR1972" s="174"/>
      <c r="CS1972" s="174"/>
      <c r="CT1972" s="174"/>
      <c r="CU1972" s="174"/>
      <c r="CV1972" s="174"/>
      <c r="CW1972" s="174"/>
      <c r="CX1972" s="174"/>
      <c r="CY1972" s="174"/>
      <c r="CZ1972" s="174"/>
      <c r="DA1972" s="174"/>
      <c r="DB1972" s="174"/>
      <c r="DC1972" s="174"/>
      <c r="DD1972" s="174"/>
      <c r="DE1972" s="174"/>
      <c r="DF1972" s="174"/>
      <c r="DG1972" s="174"/>
      <c r="DH1972" s="174"/>
      <c r="DI1972" s="174"/>
      <c r="DJ1972" s="174"/>
      <c r="DK1972" s="174"/>
      <c r="DL1972" s="174"/>
    </row>
    <row r="1973" spans="1:116" x14ac:dyDescent="0.4">
      <c r="A1973" s="174"/>
      <c r="E1973" s="8"/>
      <c r="G1973" s="175" t="s">
        <v>461</v>
      </c>
      <c r="H1973" s="174"/>
      <c r="I1973" s="176"/>
      <c r="J1973" s="176"/>
      <c r="K1973" s="197"/>
      <c r="L1973" s="197"/>
      <c r="M1973" s="197"/>
      <c r="N1973" s="197"/>
      <c r="O1973" s="197"/>
      <c r="P1973" s="197"/>
      <c r="R1973" s="198"/>
      <c r="S1973" s="199" t="str">
        <f t="shared" ref="S1973:AX1973" si="3349">S$20</f>
        <v>S$16</v>
      </c>
      <c r="T1973" s="199" t="str">
        <f t="shared" si="3349"/>
        <v>T$16</v>
      </c>
      <c r="U1973" s="199" t="str">
        <f t="shared" si="3349"/>
        <v>U$16</v>
      </c>
      <c r="V1973" s="199" t="str">
        <f t="shared" si="3349"/>
        <v>V$16</v>
      </c>
      <c r="W1973" s="199" t="str">
        <f t="shared" si="3349"/>
        <v>W$16</v>
      </c>
      <c r="X1973" s="199" t="str">
        <f t="shared" si="3349"/>
        <v>X$16</v>
      </c>
      <c r="Y1973" s="199" t="str">
        <f t="shared" si="3349"/>
        <v>Y$16</v>
      </c>
      <c r="Z1973" s="199" t="str">
        <f t="shared" si="3349"/>
        <v>Z$16</v>
      </c>
      <c r="AA1973" s="199" t="str">
        <f t="shared" si="3349"/>
        <v>AA$16</v>
      </c>
      <c r="AB1973" s="199" t="str">
        <f t="shared" si="3349"/>
        <v>AB$16</v>
      </c>
      <c r="AC1973" s="199" t="str">
        <f t="shared" si="3349"/>
        <v>AC$16</v>
      </c>
      <c r="AD1973" s="199" t="str">
        <f t="shared" si="3349"/>
        <v>AD$16</v>
      </c>
      <c r="AE1973" s="199" t="str">
        <f t="shared" si="3349"/>
        <v>AE$16</v>
      </c>
      <c r="AF1973" s="199" t="str">
        <f t="shared" si="3349"/>
        <v>AF$16</v>
      </c>
      <c r="AG1973" s="199" t="str">
        <f t="shared" si="3349"/>
        <v>AG$16</v>
      </c>
      <c r="AH1973" s="199" t="str">
        <f t="shared" si="3349"/>
        <v>AH$16</v>
      </c>
      <c r="AI1973" s="199" t="str">
        <f t="shared" si="3349"/>
        <v>AI$16</v>
      </c>
      <c r="AJ1973" s="199" t="str">
        <f t="shared" si="3349"/>
        <v>AJ$16</v>
      </c>
      <c r="AK1973" s="199" t="str">
        <f t="shared" si="3349"/>
        <v>AK$16</v>
      </c>
      <c r="AL1973" s="199" t="str">
        <f t="shared" si="3349"/>
        <v>AL$16</v>
      </c>
      <c r="AM1973" s="199" t="str">
        <f t="shared" si="3349"/>
        <v>AM$16</v>
      </c>
      <c r="AN1973" s="199" t="str">
        <f t="shared" si="3349"/>
        <v>AN$16</v>
      </c>
      <c r="AO1973" s="199" t="str">
        <f t="shared" si="3349"/>
        <v>AO$16</v>
      </c>
      <c r="AP1973" s="199" t="str">
        <f t="shared" si="3349"/>
        <v>AP$16</v>
      </c>
      <c r="AQ1973" s="199" t="str">
        <f t="shared" si="3349"/>
        <v>AQ$16</v>
      </c>
      <c r="AR1973" s="199" t="str">
        <f t="shared" si="3349"/>
        <v>AR$16</v>
      </c>
      <c r="AS1973" s="199" t="str">
        <f t="shared" si="3349"/>
        <v>AS$16</v>
      </c>
      <c r="AT1973" s="199" t="str">
        <f t="shared" si="3349"/>
        <v>AT$16</v>
      </c>
      <c r="AU1973" s="199" t="str">
        <f t="shared" si="3349"/>
        <v>AU$16</v>
      </c>
      <c r="AV1973" s="199" t="str">
        <f t="shared" si="3349"/>
        <v>AV$16</v>
      </c>
      <c r="AW1973" s="199" t="str">
        <f t="shared" si="3349"/>
        <v>AW$16</v>
      </c>
      <c r="AX1973" s="199" t="str">
        <f t="shared" si="3349"/>
        <v>AX$16</v>
      </c>
      <c r="AY1973" s="199" t="str">
        <f t="shared" ref="AY1973:CD1973" si="3350">AY$20</f>
        <v>AY$16</v>
      </c>
      <c r="AZ1973" s="199" t="str">
        <f t="shared" si="3350"/>
        <v>AZ$16</v>
      </c>
      <c r="BA1973" s="199" t="str">
        <f t="shared" si="3350"/>
        <v>BA$16</v>
      </c>
      <c r="BB1973" s="199" t="str">
        <f t="shared" si="3350"/>
        <v>BB$16</v>
      </c>
      <c r="BC1973" s="199" t="str">
        <f t="shared" si="3350"/>
        <v>BC$16</v>
      </c>
      <c r="BD1973" s="199" t="str">
        <f t="shared" si="3350"/>
        <v>BD$16</v>
      </c>
      <c r="BE1973" s="199" t="str">
        <f t="shared" si="3350"/>
        <v>BE$16</v>
      </c>
      <c r="BF1973" s="199" t="str">
        <f t="shared" si="3350"/>
        <v>BF$16</v>
      </c>
      <c r="BG1973" s="199" t="str">
        <f t="shared" si="3350"/>
        <v>BG$16</v>
      </c>
      <c r="BH1973" s="199" t="str">
        <f t="shared" si="3350"/>
        <v>BH$16</v>
      </c>
      <c r="BI1973" s="199" t="str">
        <f t="shared" si="3350"/>
        <v>BI$16</v>
      </c>
      <c r="BJ1973" s="199" t="str">
        <f t="shared" si="3350"/>
        <v>BJ$16</v>
      </c>
      <c r="BK1973" s="199" t="str">
        <f t="shared" si="3350"/>
        <v>BK$16</v>
      </c>
      <c r="BL1973" s="199" t="str">
        <f t="shared" si="3350"/>
        <v>BL$16</v>
      </c>
      <c r="BM1973" s="199" t="str">
        <f t="shared" si="3350"/>
        <v>BM$16</v>
      </c>
      <c r="BN1973" s="199" t="str">
        <f t="shared" si="3350"/>
        <v>BN$16</v>
      </c>
      <c r="BO1973" s="199" t="str">
        <f t="shared" si="3350"/>
        <v>BO$16</v>
      </c>
      <c r="BP1973" s="199" t="str">
        <f t="shared" si="3350"/>
        <v>BP$16</v>
      </c>
      <c r="BQ1973" s="199" t="str">
        <f t="shared" si="3350"/>
        <v>BQ$16</v>
      </c>
      <c r="BR1973" s="199" t="str">
        <f t="shared" si="3350"/>
        <v>BR$16</v>
      </c>
      <c r="BS1973" s="199" t="str">
        <f t="shared" si="3350"/>
        <v>BS$16</v>
      </c>
      <c r="BT1973" s="199" t="str">
        <f t="shared" si="3350"/>
        <v>BT$16</v>
      </c>
      <c r="BU1973" s="199" t="str">
        <f t="shared" si="3350"/>
        <v>BU$16</v>
      </c>
      <c r="BV1973" s="199" t="str">
        <f t="shared" si="3350"/>
        <v>BV$16</v>
      </c>
      <c r="BW1973" s="199" t="str">
        <f t="shared" si="3350"/>
        <v>BW$16</v>
      </c>
      <c r="BX1973" s="199" t="str">
        <f t="shared" si="3350"/>
        <v>BX$16</v>
      </c>
      <c r="BY1973" s="199" t="str">
        <f t="shared" si="3350"/>
        <v>BY$16</v>
      </c>
      <c r="BZ1973" s="199" t="str">
        <f t="shared" si="3350"/>
        <v>BZ$16</v>
      </c>
      <c r="CA1973" s="199" t="str">
        <f t="shared" si="3350"/>
        <v>CA$16</v>
      </c>
      <c r="CB1973" s="199" t="str">
        <f t="shared" si="3350"/>
        <v>CB$16</v>
      </c>
      <c r="CC1973" s="199" t="str">
        <f t="shared" si="3350"/>
        <v>CC$16</v>
      </c>
      <c r="CD1973" s="199" t="str">
        <f t="shared" si="3350"/>
        <v>CD$16</v>
      </c>
      <c r="CE1973" s="199" t="str">
        <f t="shared" ref="CE1973:CL1973" si="3351">CE$20</f>
        <v>CE$16</v>
      </c>
      <c r="CF1973" s="199" t="str">
        <f t="shared" si="3351"/>
        <v>CF$16</v>
      </c>
      <c r="CG1973" s="199" t="str">
        <f t="shared" si="3351"/>
        <v>CG$16</v>
      </c>
      <c r="CH1973" s="199" t="str">
        <f t="shared" si="3351"/>
        <v>CH$16</v>
      </c>
      <c r="CI1973" s="199" t="str">
        <f t="shared" si="3351"/>
        <v>CI$16</v>
      </c>
      <c r="CJ1973" s="199" t="str">
        <f t="shared" si="3351"/>
        <v>CJ$16</v>
      </c>
      <c r="CK1973" s="199" t="str">
        <f t="shared" si="3351"/>
        <v>CK$16</v>
      </c>
      <c r="CL1973" s="199" t="str">
        <f t="shared" si="3351"/>
        <v>CL$16</v>
      </c>
      <c r="CN1973" s="176"/>
      <c r="CO1973" s="199" t="str">
        <f t="shared" ref="CO1973:DL1973" si="3352">CO$20</f>
        <v>CO$16</v>
      </c>
      <c r="CP1973" s="199" t="str">
        <f t="shared" si="3352"/>
        <v>CP$16</v>
      </c>
      <c r="CQ1973" s="199" t="str">
        <f t="shared" si="3352"/>
        <v>CQ$16</v>
      </c>
      <c r="CR1973" s="199" t="str">
        <f t="shared" si="3352"/>
        <v>CR$16</v>
      </c>
      <c r="CS1973" s="199" t="str">
        <f t="shared" si="3352"/>
        <v>CS$16</v>
      </c>
      <c r="CT1973" s="199" t="str">
        <f t="shared" si="3352"/>
        <v>CT$16</v>
      </c>
      <c r="CU1973" s="199" t="str">
        <f t="shared" si="3352"/>
        <v>CU$16</v>
      </c>
      <c r="CV1973" s="199" t="str">
        <f t="shared" si="3352"/>
        <v>CV$16</v>
      </c>
      <c r="CW1973" s="199" t="str">
        <f t="shared" si="3352"/>
        <v>CW$16</v>
      </c>
      <c r="CX1973" s="199" t="str">
        <f t="shared" si="3352"/>
        <v>CX$16</v>
      </c>
      <c r="CY1973" s="199" t="str">
        <f t="shared" si="3352"/>
        <v>CY$16</v>
      </c>
      <c r="CZ1973" s="199" t="str">
        <f t="shared" si="3352"/>
        <v>CZ$16</v>
      </c>
      <c r="DA1973" s="199" t="str">
        <f t="shared" si="3352"/>
        <v>DA$16</v>
      </c>
      <c r="DB1973" s="199" t="str">
        <f t="shared" si="3352"/>
        <v>DB$16</v>
      </c>
      <c r="DC1973" s="199" t="str">
        <f t="shared" si="3352"/>
        <v>DC$16</v>
      </c>
      <c r="DD1973" s="199" t="str">
        <f t="shared" si="3352"/>
        <v>DD$16</v>
      </c>
      <c r="DE1973" s="199" t="str">
        <f t="shared" si="3352"/>
        <v>DE$16</v>
      </c>
      <c r="DF1973" s="199" t="str">
        <f t="shared" si="3352"/>
        <v>DF$16</v>
      </c>
      <c r="DG1973" s="199" t="str">
        <f t="shared" si="3352"/>
        <v>DG$16</v>
      </c>
      <c r="DH1973" s="199" t="str">
        <f t="shared" si="3352"/>
        <v>DH$16</v>
      </c>
      <c r="DI1973" s="199" t="str">
        <f t="shared" si="3352"/>
        <v>DI$16</v>
      </c>
      <c r="DJ1973" s="199" t="str">
        <f t="shared" si="3352"/>
        <v>DJ$16</v>
      </c>
      <c r="DK1973" s="199" t="str">
        <f t="shared" si="3352"/>
        <v>DK$16</v>
      </c>
      <c r="DL1973" s="199" t="str">
        <f t="shared" si="3352"/>
        <v>DL$16</v>
      </c>
    </row>
    <row r="1974" spans="1:116" x14ac:dyDescent="0.4">
      <c r="A1974" s="174"/>
      <c r="E1974" s="8"/>
      <c r="G1974" s="175" t="s">
        <v>462</v>
      </c>
      <c r="H1974" s="200"/>
      <c r="I1974" s="201"/>
      <c r="J1974" s="201"/>
      <c r="K1974" s="202"/>
      <c r="L1974" s="202"/>
      <c r="M1974" s="202"/>
      <c r="N1974" s="202"/>
      <c r="O1974" s="202"/>
      <c r="P1974" s="202"/>
      <c r="R1974" s="202"/>
      <c r="S1974" s="199" t="str">
        <f t="shared" ref="S1974:AX1974" si="3353">S$21</f>
        <v>S$17</v>
      </c>
      <c r="T1974" s="199" t="str">
        <f t="shared" si="3353"/>
        <v>T$17</v>
      </c>
      <c r="U1974" s="199" t="str">
        <f t="shared" si="3353"/>
        <v>U$17</v>
      </c>
      <c r="V1974" s="199" t="str">
        <f t="shared" si="3353"/>
        <v>V$17</v>
      </c>
      <c r="W1974" s="199" t="str">
        <f t="shared" si="3353"/>
        <v>W$17</v>
      </c>
      <c r="X1974" s="199" t="str">
        <f t="shared" si="3353"/>
        <v>X$17</v>
      </c>
      <c r="Y1974" s="199" t="str">
        <f t="shared" si="3353"/>
        <v>Y$17</v>
      </c>
      <c r="Z1974" s="199" t="str">
        <f t="shared" si="3353"/>
        <v>Z$17</v>
      </c>
      <c r="AA1974" s="199" t="str">
        <f t="shared" si="3353"/>
        <v>AA$17</v>
      </c>
      <c r="AB1974" s="199" t="str">
        <f t="shared" si="3353"/>
        <v>AB$17</v>
      </c>
      <c r="AC1974" s="199" t="str">
        <f t="shared" si="3353"/>
        <v>AC$17</v>
      </c>
      <c r="AD1974" s="199" t="str">
        <f t="shared" si="3353"/>
        <v>AD$17</v>
      </c>
      <c r="AE1974" s="199" t="str">
        <f t="shared" si="3353"/>
        <v>AE$17</v>
      </c>
      <c r="AF1974" s="199" t="str">
        <f t="shared" si="3353"/>
        <v>AF$17</v>
      </c>
      <c r="AG1974" s="199" t="str">
        <f t="shared" si="3353"/>
        <v>AG$17</v>
      </c>
      <c r="AH1974" s="199" t="str">
        <f t="shared" si="3353"/>
        <v>AH$17</v>
      </c>
      <c r="AI1974" s="199" t="str">
        <f t="shared" si="3353"/>
        <v>AI$17</v>
      </c>
      <c r="AJ1974" s="199" t="str">
        <f t="shared" si="3353"/>
        <v>AJ$17</v>
      </c>
      <c r="AK1974" s="199" t="str">
        <f t="shared" si="3353"/>
        <v>AK$17</v>
      </c>
      <c r="AL1974" s="199" t="str">
        <f t="shared" si="3353"/>
        <v>AL$17</v>
      </c>
      <c r="AM1974" s="199" t="str">
        <f t="shared" si="3353"/>
        <v>AM$17</v>
      </c>
      <c r="AN1974" s="199" t="str">
        <f t="shared" si="3353"/>
        <v>AN$17</v>
      </c>
      <c r="AO1974" s="199" t="str">
        <f t="shared" si="3353"/>
        <v>AO$17</v>
      </c>
      <c r="AP1974" s="199" t="str">
        <f t="shared" si="3353"/>
        <v>AP$17</v>
      </c>
      <c r="AQ1974" s="199" t="str">
        <f t="shared" si="3353"/>
        <v>AQ$17</v>
      </c>
      <c r="AR1974" s="199" t="str">
        <f t="shared" si="3353"/>
        <v>AR$17</v>
      </c>
      <c r="AS1974" s="199" t="str">
        <f t="shared" si="3353"/>
        <v>AS$17</v>
      </c>
      <c r="AT1974" s="199" t="str">
        <f t="shared" si="3353"/>
        <v>AT$17</v>
      </c>
      <c r="AU1974" s="199" t="str">
        <f t="shared" si="3353"/>
        <v>AU$17</v>
      </c>
      <c r="AV1974" s="199" t="str">
        <f t="shared" si="3353"/>
        <v>AV$17</v>
      </c>
      <c r="AW1974" s="199" t="str">
        <f t="shared" si="3353"/>
        <v>AW$17</v>
      </c>
      <c r="AX1974" s="199" t="str">
        <f t="shared" si="3353"/>
        <v>AX$17</v>
      </c>
      <c r="AY1974" s="199" t="str">
        <f t="shared" ref="AY1974:CD1974" si="3354">AY$21</f>
        <v>AY$17</v>
      </c>
      <c r="AZ1974" s="199" t="str">
        <f t="shared" si="3354"/>
        <v>AZ$17</v>
      </c>
      <c r="BA1974" s="199" t="str">
        <f t="shared" si="3354"/>
        <v>BA$17</v>
      </c>
      <c r="BB1974" s="199" t="str">
        <f t="shared" si="3354"/>
        <v>BB$17</v>
      </c>
      <c r="BC1974" s="199" t="str">
        <f t="shared" si="3354"/>
        <v>BC$17</v>
      </c>
      <c r="BD1974" s="199" t="str">
        <f t="shared" si="3354"/>
        <v>BD$17</v>
      </c>
      <c r="BE1974" s="199" t="str">
        <f t="shared" si="3354"/>
        <v>BE$17</v>
      </c>
      <c r="BF1974" s="199" t="str">
        <f t="shared" si="3354"/>
        <v>BF$17</v>
      </c>
      <c r="BG1974" s="199" t="str">
        <f t="shared" si="3354"/>
        <v>BG$17</v>
      </c>
      <c r="BH1974" s="199" t="str">
        <f t="shared" si="3354"/>
        <v>BH$17</v>
      </c>
      <c r="BI1974" s="199" t="str">
        <f t="shared" si="3354"/>
        <v>BI$17</v>
      </c>
      <c r="BJ1974" s="199" t="str">
        <f t="shared" si="3354"/>
        <v>BJ$17</v>
      </c>
      <c r="BK1974" s="199" t="str">
        <f t="shared" si="3354"/>
        <v>BK$17</v>
      </c>
      <c r="BL1974" s="199" t="str">
        <f t="shared" si="3354"/>
        <v>BL$17</v>
      </c>
      <c r="BM1974" s="199" t="str">
        <f t="shared" si="3354"/>
        <v>BM$17</v>
      </c>
      <c r="BN1974" s="199" t="str">
        <f t="shared" si="3354"/>
        <v>BN$17</v>
      </c>
      <c r="BO1974" s="199" t="str">
        <f t="shared" si="3354"/>
        <v>BO$17</v>
      </c>
      <c r="BP1974" s="199" t="str">
        <f t="shared" si="3354"/>
        <v>BP$17</v>
      </c>
      <c r="BQ1974" s="199" t="str">
        <f t="shared" si="3354"/>
        <v>BQ$17</v>
      </c>
      <c r="BR1974" s="199" t="str">
        <f t="shared" si="3354"/>
        <v>BR$17</v>
      </c>
      <c r="BS1974" s="199" t="str">
        <f t="shared" si="3354"/>
        <v>BS$17</v>
      </c>
      <c r="BT1974" s="199" t="str">
        <f t="shared" si="3354"/>
        <v>BT$17</v>
      </c>
      <c r="BU1974" s="199" t="str">
        <f t="shared" si="3354"/>
        <v>BU$17</v>
      </c>
      <c r="BV1974" s="199" t="str">
        <f t="shared" si="3354"/>
        <v>BV$17</v>
      </c>
      <c r="BW1974" s="199" t="str">
        <f t="shared" si="3354"/>
        <v>BW$17</v>
      </c>
      <c r="BX1974" s="199" t="str">
        <f t="shared" si="3354"/>
        <v>BX$17</v>
      </c>
      <c r="BY1974" s="199" t="str">
        <f t="shared" si="3354"/>
        <v>BY$17</v>
      </c>
      <c r="BZ1974" s="199" t="str">
        <f t="shared" si="3354"/>
        <v>BZ$17</v>
      </c>
      <c r="CA1974" s="199" t="str">
        <f t="shared" si="3354"/>
        <v>CA$17</v>
      </c>
      <c r="CB1974" s="199" t="str">
        <f t="shared" si="3354"/>
        <v>CB$17</v>
      </c>
      <c r="CC1974" s="199" t="str">
        <f t="shared" si="3354"/>
        <v>CC$17</v>
      </c>
      <c r="CD1974" s="199" t="str">
        <f t="shared" si="3354"/>
        <v>CD$17</v>
      </c>
      <c r="CE1974" s="199" t="str">
        <f t="shared" ref="CE1974:CL1974" si="3355">CE$21</f>
        <v>CE$17</v>
      </c>
      <c r="CF1974" s="199" t="str">
        <f t="shared" si="3355"/>
        <v>CF$17</v>
      </c>
      <c r="CG1974" s="199" t="str">
        <f t="shared" si="3355"/>
        <v>CG$17</v>
      </c>
      <c r="CH1974" s="199" t="str">
        <f t="shared" si="3355"/>
        <v>CH$17</v>
      </c>
      <c r="CI1974" s="199" t="str">
        <f t="shared" si="3355"/>
        <v>CI$17</v>
      </c>
      <c r="CJ1974" s="199" t="str">
        <f t="shared" si="3355"/>
        <v>CJ$17</v>
      </c>
      <c r="CK1974" s="199" t="str">
        <f t="shared" si="3355"/>
        <v>CK$17</v>
      </c>
      <c r="CL1974" s="199" t="str">
        <f t="shared" si="3355"/>
        <v>CL$17</v>
      </c>
      <c r="CN1974" s="201"/>
      <c r="CO1974" s="199" t="str">
        <f t="shared" ref="CO1974:DL1974" si="3356">CO$21</f>
        <v>CO$17</v>
      </c>
      <c r="CP1974" s="199" t="str">
        <f t="shared" si="3356"/>
        <v>CP$17</v>
      </c>
      <c r="CQ1974" s="199" t="str">
        <f t="shared" si="3356"/>
        <v>CQ$17</v>
      </c>
      <c r="CR1974" s="199" t="str">
        <f t="shared" si="3356"/>
        <v>CR$17</v>
      </c>
      <c r="CS1974" s="199" t="str">
        <f t="shared" si="3356"/>
        <v>CS$17</v>
      </c>
      <c r="CT1974" s="199" t="str">
        <f t="shared" si="3356"/>
        <v>CT$17</v>
      </c>
      <c r="CU1974" s="199" t="str">
        <f t="shared" si="3356"/>
        <v>CU$17</v>
      </c>
      <c r="CV1974" s="199" t="str">
        <f t="shared" si="3356"/>
        <v>CV$17</v>
      </c>
      <c r="CW1974" s="199" t="str">
        <f t="shared" si="3356"/>
        <v>CW$17</v>
      </c>
      <c r="CX1974" s="199" t="str">
        <f t="shared" si="3356"/>
        <v>CX$17</v>
      </c>
      <c r="CY1974" s="199" t="str">
        <f t="shared" si="3356"/>
        <v>CY$17</v>
      </c>
      <c r="CZ1974" s="199" t="str">
        <f t="shared" si="3356"/>
        <v>CZ$17</v>
      </c>
      <c r="DA1974" s="199" t="str">
        <f t="shared" si="3356"/>
        <v>DA$17</v>
      </c>
      <c r="DB1974" s="199" t="str">
        <f t="shared" si="3356"/>
        <v>DB$17</v>
      </c>
      <c r="DC1974" s="199" t="str">
        <f t="shared" si="3356"/>
        <v>DC$17</v>
      </c>
      <c r="DD1974" s="199" t="str">
        <f t="shared" si="3356"/>
        <v>DD$17</v>
      </c>
      <c r="DE1974" s="199" t="str">
        <f t="shared" si="3356"/>
        <v>DE$17</v>
      </c>
      <c r="DF1974" s="199" t="str">
        <f t="shared" si="3356"/>
        <v>DF$17</v>
      </c>
      <c r="DG1974" s="199" t="str">
        <f t="shared" si="3356"/>
        <v>DG$17</v>
      </c>
      <c r="DH1974" s="199" t="str">
        <f t="shared" si="3356"/>
        <v>DH$17</v>
      </c>
      <c r="DI1974" s="199" t="str">
        <f t="shared" si="3356"/>
        <v>DI$17</v>
      </c>
      <c r="DJ1974" s="199" t="str">
        <f t="shared" si="3356"/>
        <v>DJ$17</v>
      </c>
      <c r="DK1974" s="199" t="str">
        <f t="shared" si="3356"/>
        <v>DK$17</v>
      </c>
      <c r="DL1974" s="199" t="str">
        <f t="shared" si="3356"/>
        <v>DL$17</v>
      </c>
    </row>
    <row r="1975" spans="1:116" x14ac:dyDescent="0.4">
      <c r="A1975" s="174"/>
      <c r="E1975" s="8"/>
      <c r="G1975" s="175" t="s">
        <v>491</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505</v>
      </c>
      <c r="H1976" s="200"/>
      <c r="I1976" s="201"/>
      <c r="J1976" s="201"/>
      <c r="K1976" s="202"/>
      <c r="L1976" s="202"/>
      <c r="M1976" s="202"/>
      <c r="N1976" s="202"/>
      <c r="O1976" s="202"/>
      <c r="P1976" s="202"/>
      <c r="R1976" s="202"/>
      <c r="S1976" s="190"/>
      <c r="T1976" s="190"/>
      <c r="U1976" s="190"/>
      <c r="V1976" s="190"/>
      <c r="W1976" s="190"/>
      <c r="X1976" s="190"/>
      <c r="Y1976" s="190"/>
      <c r="Z1976" s="190"/>
      <c r="AA1976" s="190"/>
      <c r="AB1976" s="190"/>
      <c r="AC1976" s="190"/>
      <c r="AD1976" s="190"/>
      <c r="AE1976" s="190"/>
      <c r="AF1976" s="190"/>
      <c r="AG1976" s="190"/>
      <c r="AH1976" s="190"/>
      <c r="AI1976" s="190"/>
      <c r="AJ1976" s="190"/>
      <c r="AK1976" s="190"/>
      <c r="AL1976" s="190"/>
      <c r="AM1976" s="190"/>
      <c r="AN1976" s="190"/>
      <c r="AO1976" s="190"/>
      <c r="AP1976" s="190"/>
      <c r="AQ1976" s="190"/>
      <c r="AR1976" s="190"/>
      <c r="AS1976" s="190"/>
      <c r="AT1976" s="190"/>
      <c r="AU1976" s="190"/>
      <c r="AV1976" s="190"/>
      <c r="AW1976" s="190"/>
      <c r="AX1976" s="190"/>
      <c r="AY1976" s="190"/>
      <c r="AZ1976" s="190"/>
      <c r="BA1976" s="190"/>
      <c r="BB1976" s="190"/>
      <c r="BC1976" s="190"/>
      <c r="BD1976" s="190"/>
      <c r="BE1976" s="190"/>
      <c r="BF1976" s="190"/>
      <c r="BG1976" s="190"/>
      <c r="BH1976" s="190"/>
      <c r="BI1976" s="190"/>
      <c r="BJ1976" s="190"/>
      <c r="BK1976" s="190"/>
      <c r="BL1976" s="190"/>
      <c r="BM1976" s="190"/>
      <c r="BN1976" s="190"/>
      <c r="BO1976" s="190"/>
      <c r="BP1976" s="190"/>
      <c r="BQ1976" s="190"/>
      <c r="BR1976" s="190"/>
      <c r="BS1976" s="190"/>
      <c r="BT1976" s="190"/>
      <c r="BU1976" s="190"/>
      <c r="BV1976" s="190"/>
      <c r="BW1976" s="190"/>
      <c r="BX1976" s="190"/>
      <c r="BY1976" s="190"/>
      <c r="BZ1976" s="190"/>
      <c r="CA1976" s="190"/>
      <c r="CB1976" s="190"/>
      <c r="CC1976" s="190"/>
      <c r="CD1976" s="190"/>
      <c r="CE1976" s="190"/>
      <c r="CF1976" s="190"/>
      <c r="CG1976" s="190"/>
      <c r="CH1976" s="190"/>
      <c r="CI1976" s="190"/>
      <c r="CJ1976" s="190"/>
      <c r="CK1976" s="190"/>
      <c r="CL1976" s="190"/>
      <c r="CN1976" s="201"/>
      <c r="CO1976" s="190"/>
      <c r="CP1976" s="190"/>
      <c r="CQ1976" s="190"/>
      <c r="CR1976" s="190"/>
      <c r="CS1976" s="190"/>
      <c r="CT1976" s="190"/>
      <c r="CU1976" s="190"/>
      <c r="CV1976" s="190"/>
      <c r="CW1976" s="190"/>
      <c r="CX1976" s="190"/>
      <c r="CY1976" s="190"/>
      <c r="CZ1976" s="190"/>
      <c r="DA1976" s="190"/>
      <c r="DB1976" s="190"/>
      <c r="DC1976" s="190"/>
      <c r="DD1976" s="190"/>
      <c r="DE1976" s="190"/>
      <c r="DF1976" s="190"/>
      <c r="DG1976" s="190"/>
      <c r="DH1976" s="190"/>
      <c r="DI1976" s="190"/>
      <c r="DJ1976" s="190"/>
      <c r="DK1976" s="190"/>
      <c r="DL1976" s="190"/>
    </row>
    <row r="1977" spans="1:116" x14ac:dyDescent="0.4">
      <c r="A1977" s="174"/>
      <c r="E1977" s="8"/>
      <c r="G1977" s="175" t="s">
        <v>463</v>
      </c>
      <c r="H1977" s="200"/>
      <c r="I1977" s="201"/>
      <c r="J1977" s="201"/>
      <c r="K1977" s="202"/>
      <c r="L1977" s="202"/>
      <c r="M1977" s="202"/>
      <c r="N1977" s="202"/>
      <c r="O1977" s="202"/>
      <c r="P1977" s="202"/>
      <c r="R1977" s="202"/>
      <c r="S1977" s="190" t="str">
        <f t="shared" ref="S1977:AX1977" si="3357">S$22</f>
        <v>S$18</v>
      </c>
      <c r="T1977" s="190" t="str">
        <f t="shared" si="3357"/>
        <v>T$18</v>
      </c>
      <c r="U1977" s="190" t="str">
        <f t="shared" si="3357"/>
        <v>U$18</v>
      </c>
      <c r="V1977" s="190" t="str">
        <f t="shared" si="3357"/>
        <v>V$18</v>
      </c>
      <c r="W1977" s="190" t="str">
        <f t="shared" si="3357"/>
        <v>W$18</v>
      </c>
      <c r="X1977" s="190" t="str">
        <f t="shared" si="3357"/>
        <v>X$18</v>
      </c>
      <c r="Y1977" s="190" t="str">
        <f t="shared" si="3357"/>
        <v>Y$18</v>
      </c>
      <c r="Z1977" s="190" t="str">
        <f t="shared" si="3357"/>
        <v>Z$18</v>
      </c>
      <c r="AA1977" s="190" t="str">
        <f t="shared" si="3357"/>
        <v>AA$18</v>
      </c>
      <c r="AB1977" s="190" t="str">
        <f t="shared" si="3357"/>
        <v>AB$18</v>
      </c>
      <c r="AC1977" s="190" t="str">
        <f t="shared" si="3357"/>
        <v>AC$18</v>
      </c>
      <c r="AD1977" s="190" t="str">
        <f t="shared" si="3357"/>
        <v>AD$18</v>
      </c>
      <c r="AE1977" s="190" t="str">
        <f t="shared" si="3357"/>
        <v>AE$18</v>
      </c>
      <c r="AF1977" s="190" t="str">
        <f t="shared" si="3357"/>
        <v>AF$18</v>
      </c>
      <c r="AG1977" s="190" t="str">
        <f t="shared" si="3357"/>
        <v>AG$18</v>
      </c>
      <c r="AH1977" s="190" t="str">
        <f t="shared" si="3357"/>
        <v>AH$18</v>
      </c>
      <c r="AI1977" s="190" t="str">
        <f t="shared" si="3357"/>
        <v>AI$18</v>
      </c>
      <c r="AJ1977" s="190" t="str">
        <f t="shared" si="3357"/>
        <v>AJ$18</v>
      </c>
      <c r="AK1977" s="190" t="str">
        <f t="shared" si="3357"/>
        <v>AK$18</v>
      </c>
      <c r="AL1977" s="190" t="str">
        <f t="shared" si="3357"/>
        <v>AL$18</v>
      </c>
      <c r="AM1977" s="190" t="str">
        <f t="shared" si="3357"/>
        <v>AM$18</v>
      </c>
      <c r="AN1977" s="190" t="str">
        <f t="shared" si="3357"/>
        <v>AN$18</v>
      </c>
      <c r="AO1977" s="190" t="str">
        <f t="shared" si="3357"/>
        <v>AO$18</v>
      </c>
      <c r="AP1977" s="190" t="str">
        <f t="shared" si="3357"/>
        <v>AP$18</v>
      </c>
      <c r="AQ1977" s="190" t="str">
        <f t="shared" si="3357"/>
        <v>AQ$18</v>
      </c>
      <c r="AR1977" s="190" t="str">
        <f t="shared" si="3357"/>
        <v>AR$18</v>
      </c>
      <c r="AS1977" s="190" t="str">
        <f t="shared" si="3357"/>
        <v>AS$18</v>
      </c>
      <c r="AT1977" s="190" t="str">
        <f t="shared" si="3357"/>
        <v>AT$18</v>
      </c>
      <c r="AU1977" s="190" t="str">
        <f t="shared" si="3357"/>
        <v>AU$18</v>
      </c>
      <c r="AV1977" s="190" t="str">
        <f t="shared" si="3357"/>
        <v>AV$18</v>
      </c>
      <c r="AW1977" s="190" t="str">
        <f t="shared" si="3357"/>
        <v>AW$18</v>
      </c>
      <c r="AX1977" s="190" t="str">
        <f t="shared" si="3357"/>
        <v>AX$18</v>
      </c>
      <c r="AY1977" s="190" t="str">
        <f t="shared" ref="AY1977:CD1977" si="3358">AY$22</f>
        <v>AY$18</v>
      </c>
      <c r="AZ1977" s="190" t="str">
        <f t="shared" si="3358"/>
        <v>AZ$18</v>
      </c>
      <c r="BA1977" s="190" t="str">
        <f t="shared" si="3358"/>
        <v>BA$18</v>
      </c>
      <c r="BB1977" s="190" t="str">
        <f t="shared" si="3358"/>
        <v>BB$18</v>
      </c>
      <c r="BC1977" s="190" t="str">
        <f t="shared" si="3358"/>
        <v>BC$18</v>
      </c>
      <c r="BD1977" s="190" t="str">
        <f t="shared" si="3358"/>
        <v>BD$18</v>
      </c>
      <c r="BE1977" s="190" t="str">
        <f t="shared" si="3358"/>
        <v>BE$18</v>
      </c>
      <c r="BF1977" s="190" t="str">
        <f t="shared" si="3358"/>
        <v>BF$18</v>
      </c>
      <c r="BG1977" s="190" t="str">
        <f t="shared" si="3358"/>
        <v>BG$18</v>
      </c>
      <c r="BH1977" s="190" t="str">
        <f t="shared" si="3358"/>
        <v>BH$18</v>
      </c>
      <c r="BI1977" s="190" t="str">
        <f t="shared" si="3358"/>
        <v>BI$18</v>
      </c>
      <c r="BJ1977" s="190" t="str">
        <f t="shared" si="3358"/>
        <v>BJ$18</v>
      </c>
      <c r="BK1977" s="190" t="str">
        <f t="shared" si="3358"/>
        <v>BK$18</v>
      </c>
      <c r="BL1977" s="190" t="str">
        <f t="shared" si="3358"/>
        <v>BL$18</v>
      </c>
      <c r="BM1977" s="190" t="str">
        <f t="shared" si="3358"/>
        <v>BM$18</v>
      </c>
      <c r="BN1977" s="190" t="str">
        <f t="shared" si="3358"/>
        <v>BN$18</v>
      </c>
      <c r="BO1977" s="190" t="str">
        <f t="shared" si="3358"/>
        <v>BO$18</v>
      </c>
      <c r="BP1977" s="190" t="str">
        <f t="shared" si="3358"/>
        <v>BP$18</v>
      </c>
      <c r="BQ1977" s="190" t="str">
        <f t="shared" si="3358"/>
        <v>BQ$18</v>
      </c>
      <c r="BR1977" s="190" t="str">
        <f t="shared" si="3358"/>
        <v>BR$18</v>
      </c>
      <c r="BS1977" s="190" t="str">
        <f t="shared" si="3358"/>
        <v>BS$18</v>
      </c>
      <c r="BT1977" s="190" t="str">
        <f t="shared" si="3358"/>
        <v>BT$18</v>
      </c>
      <c r="BU1977" s="190" t="str">
        <f t="shared" si="3358"/>
        <v>BU$18</v>
      </c>
      <c r="BV1977" s="190" t="str">
        <f t="shared" si="3358"/>
        <v>BV$18</v>
      </c>
      <c r="BW1977" s="190" t="str">
        <f t="shared" si="3358"/>
        <v>BW$18</v>
      </c>
      <c r="BX1977" s="190" t="str">
        <f t="shared" si="3358"/>
        <v>BX$18</v>
      </c>
      <c r="BY1977" s="190" t="str">
        <f t="shared" si="3358"/>
        <v>BY$18</v>
      </c>
      <c r="BZ1977" s="190" t="str">
        <f t="shared" si="3358"/>
        <v>BZ$18</v>
      </c>
      <c r="CA1977" s="190" t="str">
        <f t="shared" si="3358"/>
        <v>CA$18</v>
      </c>
      <c r="CB1977" s="190" t="str">
        <f t="shared" si="3358"/>
        <v>CB$18</v>
      </c>
      <c r="CC1977" s="190" t="str">
        <f t="shared" si="3358"/>
        <v>CC$18</v>
      </c>
      <c r="CD1977" s="190" t="str">
        <f t="shared" si="3358"/>
        <v>CD$18</v>
      </c>
      <c r="CE1977" s="190" t="str">
        <f t="shared" ref="CE1977:CL1977" si="3359">CE$22</f>
        <v>CE$18</v>
      </c>
      <c r="CF1977" s="190" t="str">
        <f t="shared" si="3359"/>
        <v>CF$18</v>
      </c>
      <c r="CG1977" s="190" t="str">
        <f t="shared" si="3359"/>
        <v>CG$18</v>
      </c>
      <c r="CH1977" s="190" t="str">
        <f t="shared" si="3359"/>
        <v>CH$18</v>
      </c>
      <c r="CI1977" s="190" t="str">
        <f t="shared" si="3359"/>
        <v>CI$18</v>
      </c>
      <c r="CJ1977" s="190" t="str">
        <f t="shared" si="3359"/>
        <v>CJ$18</v>
      </c>
      <c r="CK1977" s="190" t="str">
        <f t="shared" si="3359"/>
        <v>CK$18</v>
      </c>
      <c r="CL1977" s="190" t="str">
        <f t="shared" si="3359"/>
        <v>CL$18</v>
      </c>
      <c r="CN1977" s="201"/>
      <c r="CO1977" s="190" t="str">
        <f t="shared" ref="CO1977:DL1977" si="3360">CO$22</f>
        <v>CO$18</v>
      </c>
      <c r="CP1977" s="190" t="str">
        <f t="shared" si="3360"/>
        <v>CP$18</v>
      </c>
      <c r="CQ1977" s="190" t="str">
        <f t="shared" si="3360"/>
        <v>CQ$18</v>
      </c>
      <c r="CR1977" s="190" t="str">
        <f t="shared" si="3360"/>
        <v>CR$18</v>
      </c>
      <c r="CS1977" s="190" t="str">
        <f t="shared" si="3360"/>
        <v>CS$18</v>
      </c>
      <c r="CT1977" s="190" t="str">
        <f t="shared" si="3360"/>
        <v>CT$18</v>
      </c>
      <c r="CU1977" s="190" t="str">
        <f t="shared" si="3360"/>
        <v>CU$18</v>
      </c>
      <c r="CV1977" s="190" t="str">
        <f t="shared" si="3360"/>
        <v>CV$18</v>
      </c>
      <c r="CW1977" s="190" t="str">
        <f t="shared" si="3360"/>
        <v>CW$18</v>
      </c>
      <c r="CX1977" s="190" t="str">
        <f t="shared" si="3360"/>
        <v>CX$18</v>
      </c>
      <c r="CY1977" s="190" t="str">
        <f t="shared" si="3360"/>
        <v>CY$18</v>
      </c>
      <c r="CZ1977" s="190" t="str">
        <f t="shared" si="3360"/>
        <v>CZ$18</v>
      </c>
      <c r="DA1977" s="190" t="str">
        <f t="shared" si="3360"/>
        <v>DA$18</v>
      </c>
      <c r="DB1977" s="190" t="str">
        <f t="shared" si="3360"/>
        <v>DB$18</v>
      </c>
      <c r="DC1977" s="190" t="str">
        <f t="shared" si="3360"/>
        <v>DC$18</v>
      </c>
      <c r="DD1977" s="190" t="str">
        <f t="shared" si="3360"/>
        <v>DD$18</v>
      </c>
      <c r="DE1977" s="190" t="str">
        <f t="shared" si="3360"/>
        <v>DE$18</v>
      </c>
      <c r="DF1977" s="190" t="str">
        <f t="shared" si="3360"/>
        <v>DF$18</v>
      </c>
      <c r="DG1977" s="190" t="str">
        <f t="shared" si="3360"/>
        <v>DG$18</v>
      </c>
      <c r="DH1977" s="190" t="str">
        <f t="shared" si="3360"/>
        <v>DH$18</v>
      </c>
      <c r="DI1977" s="190" t="str">
        <f t="shared" si="3360"/>
        <v>DI$18</v>
      </c>
      <c r="DJ1977" s="190" t="str">
        <f t="shared" si="3360"/>
        <v>DJ$18</v>
      </c>
      <c r="DK1977" s="190" t="str">
        <f t="shared" si="3360"/>
        <v>DK$18</v>
      </c>
      <c r="DL1977" s="190" t="str">
        <f t="shared" si="3360"/>
        <v>DL$18</v>
      </c>
    </row>
    <row r="1978" spans="1:116" x14ac:dyDescent="0.4">
      <c r="A1978" s="174"/>
      <c r="E1978" s="8"/>
      <c r="G1978" s="175" t="s">
        <v>464</v>
      </c>
      <c r="H1978" s="200"/>
      <c r="I1978" s="201"/>
      <c r="J1978" s="201"/>
      <c r="K1978" s="202"/>
      <c r="L1978" s="202"/>
      <c r="M1978" s="202"/>
      <c r="N1978" s="202"/>
      <c r="O1978" s="202"/>
      <c r="P1978" s="202"/>
      <c r="R1978" s="202"/>
      <c r="S1978" s="190" t="str">
        <f t="shared" ref="S1978:AX1978" si="3361">S$23</f>
        <v>S$19</v>
      </c>
      <c r="T1978" s="190" t="str">
        <f t="shared" si="3361"/>
        <v>T$19</v>
      </c>
      <c r="U1978" s="190" t="str">
        <f t="shared" si="3361"/>
        <v>U$19</v>
      </c>
      <c r="V1978" s="190" t="str">
        <f t="shared" si="3361"/>
        <v>V$19</v>
      </c>
      <c r="W1978" s="190" t="str">
        <f t="shared" si="3361"/>
        <v>W$19</v>
      </c>
      <c r="X1978" s="190" t="str">
        <f t="shared" si="3361"/>
        <v>X$19</v>
      </c>
      <c r="Y1978" s="190" t="str">
        <f t="shared" si="3361"/>
        <v>Y$19</v>
      </c>
      <c r="Z1978" s="190" t="str">
        <f t="shared" si="3361"/>
        <v>Z$19</v>
      </c>
      <c r="AA1978" s="190" t="str">
        <f t="shared" si="3361"/>
        <v>AA$19</v>
      </c>
      <c r="AB1978" s="190" t="str">
        <f t="shared" si="3361"/>
        <v>AB$19</v>
      </c>
      <c r="AC1978" s="190" t="str">
        <f t="shared" si="3361"/>
        <v>AC$19</v>
      </c>
      <c r="AD1978" s="190" t="str">
        <f t="shared" si="3361"/>
        <v>AD$19</v>
      </c>
      <c r="AE1978" s="190" t="str">
        <f t="shared" si="3361"/>
        <v>AE$19</v>
      </c>
      <c r="AF1978" s="190" t="str">
        <f t="shared" si="3361"/>
        <v>AF$19</v>
      </c>
      <c r="AG1978" s="190" t="str">
        <f t="shared" si="3361"/>
        <v>AG$19</v>
      </c>
      <c r="AH1978" s="190" t="str">
        <f t="shared" si="3361"/>
        <v>AH$19</v>
      </c>
      <c r="AI1978" s="190" t="str">
        <f t="shared" si="3361"/>
        <v>AI$19</v>
      </c>
      <c r="AJ1978" s="190" t="str">
        <f t="shared" si="3361"/>
        <v>AJ$19</v>
      </c>
      <c r="AK1978" s="190" t="str">
        <f t="shared" si="3361"/>
        <v>AK$19</v>
      </c>
      <c r="AL1978" s="190" t="str">
        <f t="shared" si="3361"/>
        <v>AL$19</v>
      </c>
      <c r="AM1978" s="190" t="str">
        <f t="shared" si="3361"/>
        <v>AM$19</v>
      </c>
      <c r="AN1978" s="190" t="str">
        <f t="shared" si="3361"/>
        <v>AN$19</v>
      </c>
      <c r="AO1978" s="190" t="str">
        <f t="shared" si="3361"/>
        <v>AO$19</v>
      </c>
      <c r="AP1978" s="190" t="str">
        <f t="shared" si="3361"/>
        <v>AP$19</v>
      </c>
      <c r="AQ1978" s="190" t="str">
        <f t="shared" si="3361"/>
        <v>AQ$19</v>
      </c>
      <c r="AR1978" s="190" t="str">
        <f t="shared" si="3361"/>
        <v>AR$19</v>
      </c>
      <c r="AS1978" s="190" t="str">
        <f t="shared" si="3361"/>
        <v>AS$19</v>
      </c>
      <c r="AT1978" s="190" t="str">
        <f t="shared" si="3361"/>
        <v>AT$19</v>
      </c>
      <c r="AU1978" s="190" t="str">
        <f t="shared" si="3361"/>
        <v>AU$19</v>
      </c>
      <c r="AV1978" s="190" t="str">
        <f t="shared" si="3361"/>
        <v>AV$19</v>
      </c>
      <c r="AW1978" s="190" t="str">
        <f t="shared" si="3361"/>
        <v>AW$19</v>
      </c>
      <c r="AX1978" s="190" t="str">
        <f t="shared" si="3361"/>
        <v>AX$19</v>
      </c>
      <c r="AY1978" s="190" t="str">
        <f t="shared" ref="AY1978:CD1978" si="3362">AY$23</f>
        <v>AY$19</v>
      </c>
      <c r="AZ1978" s="190" t="str">
        <f t="shared" si="3362"/>
        <v>AZ$19</v>
      </c>
      <c r="BA1978" s="190" t="str">
        <f t="shared" si="3362"/>
        <v>BA$19</v>
      </c>
      <c r="BB1978" s="190" t="str">
        <f t="shared" si="3362"/>
        <v>BB$19</v>
      </c>
      <c r="BC1978" s="190" t="str">
        <f t="shared" si="3362"/>
        <v>BC$19</v>
      </c>
      <c r="BD1978" s="190" t="str">
        <f t="shared" si="3362"/>
        <v>BD$19</v>
      </c>
      <c r="BE1978" s="190" t="str">
        <f t="shared" si="3362"/>
        <v>BE$19</v>
      </c>
      <c r="BF1978" s="190" t="str">
        <f t="shared" si="3362"/>
        <v>BF$19</v>
      </c>
      <c r="BG1978" s="190" t="str">
        <f t="shared" si="3362"/>
        <v>BG$19</v>
      </c>
      <c r="BH1978" s="190" t="str">
        <f t="shared" si="3362"/>
        <v>BH$19</v>
      </c>
      <c r="BI1978" s="190" t="str">
        <f t="shared" si="3362"/>
        <v>BI$19</v>
      </c>
      <c r="BJ1978" s="190" t="str">
        <f t="shared" si="3362"/>
        <v>BJ$19</v>
      </c>
      <c r="BK1978" s="190" t="str">
        <f t="shared" si="3362"/>
        <v>BK$19</v>
      </c>
      <c r="BL1978" s="190" t="str">
        <f t="shared" si="3362"/>
        <v>BL$19</v>
      </c>
      <c r="BM1978" s="190" t="str">
        <f t="shared" si="3362"/>
        <v>BM$19</v>
      </c>
      <c r="BN1978" s="190" t="str">
        <f t="shared" si="3362"/>
        <v>BN$19</v>
      </c>
      <c r="BO1978" s="190" t="str">
        <f t="shared" si="3362"/>
        <v>BO$19</v>
      </c>
      <c r="BP1978" s="190" t="str">
        <f t="shared" si="3362"/>
        <v>BP$19</v>
      </c>
      <c r="BQ1978" s="190" t="str">
        <f t="shared" si="3362"/>
        <v>BQ$19</v>
      </c>
      <c r="BR1978" s="190" t="str">
        <f t="shared" si="3362"/>
        <v>BR$19</v>
      </c>
      <c r="BS1978" s="190" t="str">
        <f t="shared" si="3362"/>
        <v>BS$19</v>
      </c>
      <c r="BT1978" s="190" t="str">
        <f t="shared" si="3362"/>
        <v>BT$19</v>
      </c>
      <c r="BU1978" s="190" t="str">
        <f t="shared" si="3362"/>
        <v>BU$19</v>
      </c>
      <c r="BV1978" s="190" t="str">
        <f t="shared" si="3362"/>
        <v>BV$19</v>
      </c>
      <c r="BW1978" s="190" t="str">
        <f t="shared" si="3362"/>
        <v>BW$19</v>
      </c>
      <c r="BX1978" s="190" t="str">
        <f t="shared" si="3362"/>
        <v>BX$19</v>
      </c>
      <c r="BY1978" s="190" t="str">
        <f t="shared" si="3362"/>
        <v>BY$19</v>
      </c>
      <c r="BZ1978" s="190" t="str">
        <f t="shared" si="3362"/>
        <v>BZ$19</v>
      </c>
      <c r="CA1978" s="190" t="str">
        <f t="shared" si="3362"/>
        <v>CA$19</v>
      </c>
      <c r="CB1978" s="190" t="str">
        <f t="shared" si="3362"/>
        <v>CB$19</v>
      </c>
      <c r="CC1978" s="190" t="str">
        <f t="shared" si="3362"/>
        <v>CC$19</v>
      </c>
      <c r="CD1978" s="190" t="str">
        <f t="shared" si="3362"/>
        <v>CD$19</v>
      </c>
      <c r="CE1978" s="190" t="str">
        <f t="shared" ref="CE1978:CL1978" si="3363">CE$23</f>
        <v>CE$19</v>
      </c>
      <c r="CF1978" s="190" t="str">
        <f t="shared" si="3363"/>
        <v>CF$19</v>
      </c>
      <c r="CG1978" s="190" t="str">
        <f t="shared" si="3363"/>
        <v>CG$19</v>
      </c>
      <c r="CH1978" s="190" t="str">
        <f t="shared" si="3363"/>
        <v>CH$19</v>
      </c>
      <c r="CI1978" s="190" t="str">
        <f t="shared" si="3363"/>
        <v>CI$19</v>
      </c>
      <c r="CJ1978" s="190" t="str">
        <f t="shared" si="3363"/>
        <v>CJ$19</v>
      </c>
      <c r="CK1978" s="190" t="str">
        <f t="shared" si="3363"/>
        <v>CK$19</v>
      </c>
      <c r="CL1978" s="190" t="str">
        <f t="shared" si="3363"/>
        <v>CL$19</v>
      </c>
      <c r="CN1978" s="201"/>
      <c r="CO1978" s="190" t="str">
        <f t="shared" ref="CO1978:DL1978" si="3364">CO$23</f>
        <v>CO$19</v>
      </c>
      <c r="CP1978" s="190" t="str">
        <f t="shared" si="3364"/>
        <v>CP$19</v>
      </c>
      <c r="CQ1978" s="190" t="str">
        <f t="shared" si="3364"/>
        <v>CQ$19</v>
      </c>
      <c r="CR1978" s="190" t="str">
        <f t="shared" si="3364"/>
        <v>CR$19</v>
      </c>
      <c r="CS1978" s="190" t="str">
        <f t="shared" si="3364"/>
        <v>CS$19</v>
      </c>
      <c r="CT1978" s="190" t="str">
        <f t="shared" si="3364"/>
        <v>CT$19</v>
      </c>
      <c r="CU1978" s="190" t="str">
        <f t="shared" si="3364"/>
        <v>CU$19</v>
      </c>
      <c r="CV1978" s="190" t="str">
        <f t="shared" si="3364"/>
        <v>CV$19</v>
      </c>
      <c r="CW1978" s="190" t="str">
        <f t="shared" si="3364"/>
        <v>CW$19</v>
      </c>
      <c r="CX1978" s="190" t="str">
        <f t="shared" si="3364"/>
        <v>CX$19</v>
      </c>
      <c r="CY1978" s="190" t="str">
        <f t="shared" si="3364"/>
        <v>CY$19</v>
      </c>
      <c r="CZ1978" s="190" t="str">
        <f t="shared" si="3364"/>
        <v>CZ$19</v>
      </c>
      <c r="DA1978" s="190" t="str">
        <f t="shared" si="3364"/>
        <v>DA$19</v>
      </c>
      <c r="DB1978" s="190" t="str">
        <f t="shared" si="3364"/>
        <v>DB$19</v>
      </c>
      <c r="DC1978" s="190" t="str">
        <f t="shared" si="3364"/>
        <v>DC$19</v>
      </c>
      <c r="DD1978" s="190" t="str">
        <f t="shared" si="3364"/>
        <v>DD$19</v>
      </c>
      <c r="DE1978" s="190" t="str">
        <f t="shared" si="3364"/>
        <v>DE$19</v>
      </c>
      <c r="DF1978" s="190" t="str">
        <f t="shared" si="3364"/>
        <v>DF$19</v>
      </c>
      <c r="DG1978" s="190" t="str">
        <f t="shared" si="3364"/>
        <v>DG$19</v>
      </c>
      <c r="DH1978" s="190" t="str">
        <f t="shared" si="3364"/>
        <v>DH$19</v>
      </c>
      <c r="DI1978" s="190" t="str">
        <f t="shared" si="3364"/>
        <v>DI$19</v>
      </c>
      <c r="DJ1978" s="190" t="str">
        <f t="shared" si="3364"/>
        <v>DJ$19</v>
      </c>
      <c r="DK1978" s="190" t="str">
        <f t="shared" si="3364"/>
        <v>DK$19</v>
      </c>
      <c r="DL1978" s="190" t="str">
        <f t="shared" si="3364"/>
        <v>DL$19</v>
      </c>
    </row>
    <row r="1979" spans="1:116" x14ac:dyDescent="0.4">
      <c r="A1979" s="31" t="s">
        <v>218</v>
      </c>
      <c r="B1979" s="31" t="s">
        <v>243</v>
      </c>
      <c r="C1979" s="31"/>
      <c r="D1979" t="s">
        <v>425</v>
      </c>
      <c r="E1979" s="8" t="str">
        <f t="shared" ref="E1979:E2000" si="3365">ROW()&amp;" "&amp;D1979</f>
        <v>1979 FAPPE-F</v>
      </c>
      <c r="F1979" t="s">
        <v>348</v>
      </c>
      <c r="G1979" s="70" t="s">
        <v>281</v>
      </c>
      <c r="H1979" s="48"/>
      <c r="I1979" s="297"/>
      <c r="J1979" s="297"/>
      <c r="K1979" s="48"/>
      <c r="L1979" s="48"/>
      <c r="M1979" s="48"/>
      <c r="N1979" s="48"/>
      <c r="O1979" s="48"/>
      <c r="P1979" s="48"/>
      <c r="R1979" s="70"/>
      <c r="S1979" s="298"/>
      <c r="T1979" s="298"/>
      <c r="U1979" s="298"/>
      <c r="V1979" s="298"/>
      <c r="W1979" s="298"/>
      <c r="X1979" s="298"/>
      <c r="Y1979" s="298"/>
      <c r="Z1979" s="298"/>
      <c r="AA1979" s="298"/>
      <c r="AB1979" s="298"/>
      <c r="AC1979" s="298"/>
      <c r="AD1979" s="298"/>
      <c r="AE1979" s="298"/>
      <c r="AF1979" s="298"/>
      <c r="AG1979" s="298"/>
      <c r="AH1979" s="298"/>
      <c r="AI1979" s="298"/>
      <c r="AJ1979" s="298"/>
      <c r="AK1979" s="298"/>
      <c r="AL1979" s="298"/>
      <c r="AM1979" s="298"/>
      <c r="AN1979" s="298"/>
      <c r="AO1979" s="298"/>
      <c r="AP1979" s="298"/>
      <c r="AQ1979" s="298"/>
      <c r="AR1979" s="298"/>
      <c r="AS1979" s="298"/>
      <c r="AT1979" s="298"/>
      <c r="AU1979" s="298"/>
      <c r="AV1979" s="298"/>
      <c r="AW1979" s="298"/>
      <c r="AX1979" s="298"/>
      <c r="AY1979" s="298"/>
      <c r="AZ1979" s="298"/>
      <c r="BA1979" s="298"/>
      <c r="BB1979" s="298"/>
      <c r="BC1979" s="298"/>
      <c r="BD1979" s="298"/>
      <c r="BE1979" s="298"/>
      <c r="BF1979" s="298"/>
      <c r="BG1979" s="298"/>
      <c r="BH1979" s="298"/>
      <c r="BI1979" s="298"/>
      <c r="BJ1979" s="298"/>
      <c r="BK1979" s="298"/>
      <c r="BL1979" s="298"/>
      <c r="BM1979" s="298"/>
      <c r="BN1979" s="298"/>
      <c r="BO1979" s="298"/>
      <c r="BP1979" s="298"/>
      <c r="BQ1979" s="298"/>
      <c r="BR1979" s="298"/>
      <c r="BS1979" s="298"/>
      <c r="BT1979" s="298"/>
      <c r="BU1979" s="298"/>
      <c r="BV1979" s="298"/>
      <c r="BW1979" s="298"/>
      <c r="BX1979" s="298"/>
      <c r="BY1979" s="298"/>
      <c r="BZ1979" s="298"/>
      <c r="CA1979" s="298"/>
      <c r="CB1979" s="298"/>
      <c r="CC1979" s="298"/>
      <c r="CD1979" s="298"/>
      <c r="CE1979" s="298"/>
      <c r="CF1979" s="298"/>
      <c r="CG1979" s="298"/>
      <c r="CH1979" s="298"/>
      <c r="CI1979" s="298"/>
      <c r="CJ1979" s="298"/>
      <c r="CK1979" s="298"/>
      <c r="CL1979" s="298"/>
      <c r="CN1979" s="297"/>
      <c r="CO1979" s="298"/>
      <c r="CP1979" s="298"/>
      <c r="CQ1979" s="298"/>
      <c r="CR1979" s="298"/>
      <c r="CS1979" s="298"/>
      <c r="CT1979" s="298"/>
      <c r="CU1979" s="298"/>
      <c r="CV1979" s="298"/>
      <c r="CW1979" s="298"/>
      <c r="CX1979" s="298"/>
      <c r="CY1979" s="298"/>
      <c r="CZ1979" s="298"/>
      <c r="DA1979" s="298"/>
      <c r="DB1979" s="298"/>
      <c r="DC1979" s="298"/>
      <c r="DD1979" s="298"/>
      <c r="DE1979" s="298"/>
      <c r="DF1979" s="298"/>
      <c r="DG1979" s="298"/>
      <c r="DH1979" s="298"/>
      <c r="DI1979" s="298"/>
      <c r="DJ1979" s="298"/>
      <c r="DK1979" s="298"/>
      <c r="DL1979" s="298"/>
    </row>
    <row r="1980" spans="1:116" x14ac:dyDescent="0.4">
      <c r="B1980" t="str">
        <f>E1980</f>
        <v>1980 FAPPE-F</v>
      </c>
      <c r="D1980" t="s">
        <v>425</v>
      </c>
      <c r="E1980" s="8" t="str">
        <f t="shared" ref="E1980" si="3366">ROW()&amp;" "&amp;D1980</f>
        <v>1980 FAPPE-F</v>
      </c>
      <c r="G1980" s="95" t="str">
        <f>"Assumptions - "&amp;G1979</f>
        <v>Assumptions - Fixed secondary PPE:</v>
      </c>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1:116" x14ac:dyDescent="0.4">
      <c r="B1981" t="str">
        <f>E1981</f>
        <v>1981 FAPPE-F</v>
      </c>
      <c r="D1981" t="s">
        <v>425</v>
      </c>
      <c r="E1981" s="8" t="str">
        <f t="shared" si="3365"/>
        <v>1981 FAPPE-F</v>
      </c>
      <c r="G1981" s="145" t="s">
        <v>206</v>
      </c>
      <c r="H1981" s="57">
        <v>5</v>
      </c>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c r="CO1981" s="72"/>
      <c r="CP1981" s="72"/>
      <c r="CQ1981" s="72"/>
      <c r="CR1981" s="72"/>
      <c r="CS1981" s="72"/>
      <c r="CT1981" s="72"/>
      <c r="CU1981" s="72"/>
      <c r="CV1981" s="72"/>
      <c r="CW1981" s="72"/>
      <c r="CX1981" s="72"/>
      <c r="CY1981" s="72"/>
      <c r="CZ1981" s="72"/>
      <c r="DA1981" s="72"/>
      <c r="DB1981" s="72"/>
      <c r="DC1981" s="72"/>
      <c r="DD1981" s="72"/>
      <c r="DE1981" s="72"/>
      <c r="DF1981" s="72"/>
      <c r="DG1981" s="72"/>
      <c r="DH1981" s="72"/>
      <c r="DI1981" s="72"/>
      <c r="DJ1981" s="72"/>
      <c r="DK1981" s="72"/>
      <c r="DL1981" s="72"/>
    </row>
    <row r="1982" spans="1:116" x14ac:dyDescent="0.4">
      <c r="B1982" t="str">
        <f>E1982</f>
        <v>1982 FAPPE-F</v>
      </c>
      <c r="D1982" t="s">
        <v>425</v>
      </c>
      <c r="E1982" s="8" t="str">
        <f t="shared" si="3365"/>
        <v>1982 FAPPE-F</v>
      </c>
      <c r="G1982" s="145" t="s">
        <v>207</v>
      </c>
      <c r="H1982" s="57">
        <v>3</v>
      </c>
      <c r="S1982" s="72"/>
      <c r="T1982" s="72"/>
      <c r="U1982" s="72"/>
      <c r="V1982" s="72"/>
      <c r="W1982" s="72"/>
      <c r="X1982" s="72"/>
      <c r="Y1982" s="72"/>
      <c r="Z1982" s="72"/>
      <c r="AA1982" s="72"/>
      <c r="AB1982" s="72"/>
      <c r="AC1982" s="72"/>
      <c r="AD1982" s="72"/>
      <c r="AE1982" s="72"/>
      <c r="AF1982" s="72"/>
      <c r="AG1982" s="72"/>
      <c r="AH1982" s="72"/>
      <c r="AI1982" s="72"/>
      <c r="AJ1982" s="72"/>
      <c r="AK1982" s="72"/>
      <c r="AL1982" s="72"/>
      <c r="AM1982" s="72"/>
      <c r="AN1982" s="72"/>
      <c r="AO1982" s="72"/>
      <c r="AP1982" s="72"/>
      <c r="AQ1982" s="72"/>
      <c r="AR1982" s="72"/>
      <c r="AS1982" s="72"/>
      <c r="AT1982" s="72"/>
      <c r="AU1982" s="72"/>
      <c r="AV1982" s="72"/>
      <c r="AW1982" s="72"/>
      <c r="AX1982" s="72"/>
      <c r="AY1982" s="72"/>
      <c r="AZ1982" s="72"/>
      <c r="BA1982" s="72"/>
      <c r="BB1982" s="72"/>
      <c r="BC1982" s="72"/>
      <c r="BD1982" s="72"/>
      <c r="BE1982" s="72"/>
      <c r="BF1982" s="72"/>
      <c r="BG1982" s="72"/>
      <c r="BH1982" s="72"/>
      <c r="BI1982" s="72"/>
      <c r="BJ1982" s="72"/>
      <c r="BK1982" s="72"/>
      <c r="BL1982" s="72"/>
      <c r="BM1982" s="72"/>
      <c r="BN1982" s="72"/>
      <c r="BO1982" s="72"/>
      <c r="BP1982" s="72"/>
      <c r="BQ1982" s="72"/>
      <c r="BR1982" s="72"/>
      <c r="BS1982" s="72"/>
      <c r="BT1982" s="72"/>
      <c r="BU1982" s="72"/>
      <c r="BV1982" s="72"/>
      <c r="BW1982" s="72"/>
      <c r="BX1982" s="72"/>
      <c r="BY1982" s="72"/>
      <c r="BZ1982" s="72"/>
      <c r="CA1982" s="72"/>
      <c r="CB1982" s="72"/>
      <c r="CC1982" s="72"/>
      <c r="CD1982" s="72"/>
      <c r="CE1982" s="72"/>
      <c r="CF1982" s="72"/>
      <c r="CG1982" s="72"/>
      <c r="CH1982" s="72"/>
      <c r="CI1982" s="72"/>
      <c r="CJ1982" s="72"/>
      <c r="CK1982" s="72"/>
      <c r="CL1982" s="72"/>
      <c r="CO1982" s="72"/>
      <c r="CP1982" s="72"/>
      <c r="CQ1982" s="72"/>
      <c r="CR1982" s="72"/>
      <c r="CS1982" s="72"/>
      <c r="CT1982" s="72"/>
      <c r="CU1982" s="72"/>
      <c r="CV1982" s="72"/>
      <c r="CW1982" s="72"/>
      <c r="CX1982" s="72"/>
      <c r="CY1982" s="72"/>
      <c r="CZ1982" s="72"/>
      <c r="DA1982" s="72"/>
      <c r="DB1982" s="72"/>
      <c r="DC1982" s="72"/>
      <c r="DD1982" s="72"/>
      <c r="DE1982" s="72"/>
      <c r="DF1982" s="72"/>
      <c r="DG1982" s="72"/>
      <c r="DH1982" s="72"/>
      <c r="DI1982" s="72"/>
      <c r="DJ1982" s="72"/>
      <c r="DK1982" s="72"/>
      <c r="DL1982" s="72"/>
    </row>
    <row r="1983" spans="1:116" x14ac:dyDescent="0.4">
      <c r="D1983" t="s">
        <v>425</v>
      </c>
      <c r="E1983" s="8" t="str">
        <f t="shared" si="3365"/>
        <v>1983 FAPPE-F</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C1984" t="s">
        <v>235</v>
      </c>
      <c r="D1984" t="s">
        <v>425</v>
      </c>
      <c r="E1984" s="8" t="str">
        <f t="shared" si="3365"/>
        <v>1984 FAPPE-F</v>
      </c>
      <c r="G1984" s="125" t="str">
        <f>"Capital expenditures - "&amp;SUBSTITUTE(G1979,":","")</f>
        <v>Capital expenditures - Fixed secondary PPE</v>
      </c>
      <c r="I1984" s="74"/>
      <c r="J1984" s="74"/>
      <c r="K1984" s="23">
        <v>-1000</v>
      </c>
      <c r="L1984" s="23">
        <v>-2000</v>
      </c>
      <c r="M1984" s="23">
        <v>-4000</v>
      </c>
      <c r="N1984" s="23">
        <v>-8000</v>
      </c>
      <c r="O1984" s="23">
        <v>-16000</v>
      </c>
      <c r="P1984" s="23">
        <v>-32000</v>
      </c>
      <c r="R1984" s="24"/>
      <c r="S1984" s="80" cm="1">
        <f t="array" ref="S1984">INDEX($K:$Q,ROW(),MATCH(S$3,$K$2:$Q$2,0))/12</f>
        <v>-83.333333333333329</v>
      </c>
      <c r="T1984" s="80" cm="1">
        <f t="array" ref="T1984">INDEX($K:$Q,ROW(),MATCH(T$3,$K$2:$Q$2,0))/12</f>
        <v>-83.333333333333329</v>
      </c>
      <c r="U1984" s="80" cm="1">
        <f t="array" ref="U1984">INDEX($K:$Q,ROW(),MATCH(U$3,$K$2:$Q$2,0))/12</f>
        <v>-83.333333333333329</v>
      </c>
      <c r="V1984" s="80" cm="1">
        <f t="array" ref="V1984">INDEX($K:$Q,ROW(),MATCH(V$3,$K$2:$Q$2,0))/12</f>
        <v>-83.333333333333329</v>
      </c>
      <c r="W1984" s="80" cm="1">
        <f t="array" ref="W1984">INDEX($K:$Q,ROW(),MATCH(W$3,$K$2:$Q$2,0))/12</f>
        <v>-83.333333333333329</v>
      </c>
      <c r="X1984" s="80" cm="1">
        <f t="array" ref="X1984">INDEX($K:$Q,ROW(),MATCH(X$3,$K$2:$Q$2,0))/12</f>
        <v>-83.333333333333329</v>
      </c>
      <c r="Y1984" s="80" cm="1">
        <f t="array" ref="Y1984">INDEX($K:$Q,ROW(),MATCH(Y$3,$K$2:$Q$2,0))/12</f>
        <v>-83.333333333333329</v>
      </c>
      <c r="Z1984" s="80" cm="1">
        <f t="array" ref="Z1984">INDEX($K:$Q,ROW(),MATCH(Z$3,$K$2:$Q$2,0))/12</f>
        <v>-83.333333333333329</v>
      </c>
      <c r="AA1984" s="80" cm="1">
        <f t="array" ref="AA1984">INDEX($K:$Q,ROW(),MATCH(AA$3,$K$2:$Q$2,0))/12</f>
        <v>-83.333333333333329</v>
      </c>
      <c r="AB1984" s="80" cm="1">
        <f t="array" ref="AB1984">INDEX($K:$Q,ROW(),MATCH(AB$3,$K$2:$Q$2,0))/12</f>
        <v>-83.333333333333329</v>
      </c>
      <c r="AC1984" s="80" cm="1">
        <f t="array" ref="AC1984">INDEX($K:$Q,ROW(),MATCH(AC$3,$K$2:$Q$2,0))/12</f>
        <v>-83.333333333333329</v>
      </c>
      <c r="AD1984" s="80" cm="1">
        <f t="array" ref="AD1984">INDEX($K:$Q,ROW(),MATCH(AD$3,$K$2:$Q$2,0))/12</f>
        <v>-83.333333333333329</v>
      </c>
      <c r="AE1984" s="80" cm="1">
        <f t="array" ref="AE1984">INDEX($K:$Q,ROW(),MATCH(AE$3,$K$2:$Q$2,0))/12</f>
        <v>-166.66666666666666</v>
      </c>
      <c r="AF1984" s="80" cm="1">
        <f t="array" ref="AF1984">INDEX($K:$Q,ROW(),MATCH(AF$3,$K$2:$Q$2,0))/12</f>
        <v>-166.66666666666666</v>
      </c>
      <c r="AG1984" s="80" cm="1">
        <f t="array" ref="AG1984">INDEX($K:$Q,ROW(),MATCH(AG$3,$K$2:$Q$2,0))/12</f>
        <v>-166.66666666666666</v>
      </c>
      <c r="AH1984" s="80" cm="1">
        <f t="array" ref="AH1984">INDEX($K:$Q,ROW(),MATCH(AH$3,$K$2:$Q$2,0))/12</f>
        <v>-166.66666666666666</v>
      </c>
      <c r="AI1984" s="80" cm="1">
        <f t="array" ref="AI1984">INDEX($K:$Q,ROW(),MATCH(AI$3,$K$2:$Q$2,0))/12</f>
        <v>-166.66666666666666</v>
      </c>
      <c r="AJ1984" s="80" cm="1">
        <f t="array" ref="AJ1984">INDEX($K:$Q,ROW(),MATCH(AJ$3,$K$2:$Q$2,0))/12</f>
        <v>-166.66666666666666</v>
      </c>
      <c r="AK1984" s="80" cm="1">
        <f t="array" ref="AK1984">INDEX($K:$Q,ROW(),MATCH(AK$3,$K$2:$Q$2,0))/12</f>
        <v>-166.66666666666666</v>
      </c>
      <c r="AL1984" s="80" cm="1">
        <f t="array" ref="AL1984">INDEX($K:$Q,ROW(),MATCH(AL$3,$K$2:$Q$2,0))/12</f>
        <v>-166.66666666666666</v>
      </c>
      <c r="AM1984" s="80" cm="1">
        <f t="array" ref="AM1984">INDEX($K:$Q,ROW(),MATCH(AM$3,$K$2:$Q$2,0))/12</f>
        <v>-166.66666666666666</v>
      </c>
      <c r="AN1984" s="80" cm="1">
        <f t="array" ref="AN1984">INDEX($K:$Q,ROW(),MATCH(AN$3,$K$2:$Q$2,0))/12</f>
        <v>-166.66666666666666</v>
      </c>
      <c r="AO1984" s="80" cm="1">
        <f t="array" ref="AO1984">INDEX($K:$Q,ROW(),MATCH(AO$3,$K$2:$Q$2,0))/12</f>
        <v>-166.66666666666666</v>
      </c>
      <c r="AP1984" s="80" cm="1">
        <f t="array" ref="AP1984">INDEX($K:$Q,ROW(),MATCH(AP$3,$K$2:$Q$2,0))/12</f>
        <v>-166.66666666666666</v>
      </c>
      <c r="AQ1984" s="80" cm="1">
        <f t="array" ref="AQ1984">INDEX($K:$Q,ROW(),MATCH(AQ$3,$K$2:$Q$2,0))/12</f>
        <v>-333.33333333333331</v>
      </c>
      <c r="AR1984" s="80" cm="1">
        <f t="array" ref="AR1984">INDEX($K:$Q,ROW(),MATCH(AR$3,$K$2:$Q$2,0))/12</f>
        <v>-333.33333333333331</v>
      </c>
      <c r="AS1984" s="80" cm="1">
        <f t="array" ref="AS1984">INDEX($K:$Q,ROW(),MATCH(AS$3,$K$2:$Q$2,0))/12</f>
        <v>-333.33333333333331</v>
      </c>
      <c r="AT1984" s="80" cm="1">
        <f t="array" ref="AT1984">INDEX($K:$Q,ROW(),MATCH(AT$3,$K$2:$Q$2,0))/12</f>
        <v>-333.33333333333331</v>
      </c>
      <c r="AU1984" s="80" cm="1">
        <f t="array" ref="AU1984">INDEX($K:$Q,ROW(),MATCH(AU$3,$K$2:$Q$2,0))/12</f>
        <v>-333.33333333333331</v>
      </c>
      <c r="AV1984" s="80" cm="1">
        <f t="array" ref="AV1984">INDEX($K:$Q,ROW(),MATCH(AV$3,$K$2:$Q$2,0))/12</f>
        <v>-333.33333333333331</v>
      </c>
      <c r="AW1984" s="80" cm="1">
        <f t="array" ref="AW1984">INDEX($K:$Q,ROW(),MATCH(AW$3,$K$2:$Q$2,0))/12</f>
        <v>-333.33333333333331</v>
      </c>
      <c r="AX1984" s="80" cm="1">
        <f t="array" ref="AX1984">INDEX($K:$Q,ROW(),MATCH(AX$3,$K$2:$Q$2,0))/12</f>
        <v>-333.33333333333331</v>
      </c>
      <c r="AY1984" s="80" cm="1">
        <f t="array" ref="AY1984">INDEX($K:$Q,ROW(),MATCH(AY$3,$K$2:$Q$2,0))/12</f>
        <v>-333.33333333333331</v>
      </c>
      <c r="AZ1984" s="80" cm="1">
        <f t="array" ref="AZ1984">INDEX($K:$Q,ROW(),MATCH(AZ$3,$K$2:$Q$2,0))/12</f>
        <v>-333.33333333333331</v>
      </c>
      <c r="BA1984" s="80" cm="1">
        <f t="array" ref="BA1984">INDEX($K:$Q,ROW(),MATCH(BA$3,$K$2:$Q$2,0))/12</f>
        <v>-333.33333333333331</v>
      </c>
      <c r="BB1984" s="80" cm="1">
        <f t="array" ref="BB1984">INDEX($K:$Q,ROW(),MATCH(BB$3,$K$2:$Q$2,0))/12</f>
        <v>-333.33333333333331</v>
      </c>
      <c r="BC1984" s="80" cm="1">
        <f t="array" ref="BC1984">INDEX($K:$Q,ROW(),MATCH(BC$3,$K$2:$Q$2,0))/12</f>
        <v>-666.66666666666663</v>
      </c>
      <c r="BD1984" s="80" cm="1">
        <f t="array" ref="BD1984">INDEX($K:$Q,ROW(),MATCH(BD$3,$K$2:$Q$2,0))/12</f>
        <v>-666.66666666666663</v>
      </c>
      <c r="BE1984" s="80" cm="1">
        <f t="array" ref="BE1984">INDEX($K:$Q,ROW(),MATCH(BE$3,$K$2:$Q$2,0))/12</f>
        <v>-666.66666666666663</v>
      </c>
      <c r="BF1984" s="80" cm="1">
        <f t="array" ref="BF1984">INDEX($K:$Q,ROW(),MATCH(BF$3,$K$2:$Q$2,0))/12</f>
        <v>-666.66666666666663</v>
      </c>
      <c r="BG1984" s="80" cm="1">
        <f t="array" ref="BG1984">INDEX($K:$Q,ROW(),MATCH(BG$3,$K$2:$Q$2,0))/12</f>
        <v>-666.66666666666663</v>
      </c>
      <c r="BH1984" s="80" cm="1">
        <f t="array" ref="BH1984">INDEX($K:$Q,ROW(),MATCH(BH$3,$K$2:$Q$2,0))/12</f>
        <v>-666.66666666666663</v>
      </c>
      <c r="BI1984" s="80" cm="1">
        <f t="array" ref="BI1984">INDEX($K:$Q,ROW(),MATCH(BI$3,$K$2:$Q$2,0))/12</f>
        <v>-666.66666666666663</v>
      </c>
      <c r="BJ1984" s="80" cm="1">
        <f t="array" ref="BJ1984">INDEX($K:$Q,ROW(),MATCH(BJ$3,$K$2:$Q$2,0))/12</f>
        <v>-666.66666666666663</v>
      </c>
      <c r="BK1984" s="80" cm="1">
        <f t="array" ref="BK1984">INDEX($K:$Q,ROW(),MATCH(BK$3,$K$2:$Q$2,0))/12</f>
        <v>-666.66666666666663</v>
      </c>
      <c r="BL1984" s="80" cm="1">
        <f t="array" ref="BL1984">INDEX($K:$Q,ROW(),MATCH(BL$3,$K$2:$Q$2,0))/12</f>
        <v>-666.66666666666663</v>
      </c>
      <c r="BM1984" s="80" cm="1">
        <f t="array" ref="BM1984">INDEX($K:$Q,ROW(),MATCH(BM$3,$K$2:$Q$2,0))/12</f>
        <v>-666.66666666666663</v>
      </c>
      <c r="BN1984" s="80" cm="1">
        <f t="array" ref="BN1984">INDEX($K:$Q,ROW(),MATCH(BN$3,$K$2:$Q$2,0))/12</f>
        <v>-666.66666666666663</v>
      </c>
      <c r="BO1984" s="80" cm="1">
        <f t="array" ref="BO1984">INDEX($K:$Q,ROW(),MATCH(BO$3,$K$2:$Q$2,0))/12</f>
        <v>-1333.3333333333333</v>
      </c>
      <c r="BP1984" s="80" cm="1">
        <f t="array" ref="BP1984">INDEX($K:$Q,ROW(),MATCH(BP$3,$K$2:$Q$2,0))/12</f>
        <v>-1333.3333333333333</v>
      </c>
      <c r="BQ1984" s="80" cm="1">
        <f t="array" ref="BQ1984">INDEX($K:$Q,ROW(),MATCH(BQ$3,$K$2:$Q$2,0))/12</f>
        <v>-1333.3333333333333</v>
      </c>
      <c r="BR1984" s="80" cm="1">
        <f t="array" ref="BR1984">INDEX($K:$Q,ROW(),MATCH(BR$3,$K$2:$Q$2,0))/12</f>
        <v>-1333.3333333333333</v>
      </c>
      <c r="BS1984" s="80" cm="1">
        <f t="array" ref="BS1984">INDEX($K:$Q,ROW(),MATCH(BS$3,$K$2:$Q$2,0))/12</f>
        <v>-1333.3333333333333</v>
      </c>
      <c r="BT1984" s="80" cm="1">
        <f t="array" ref="BT1984">INDEX($K:$Q,ROW(),MATCH(BT$3,$K$2:$Q$2,0))/12</f>
        <v>-1333.3333333333333</v>
      </c>
      <c r="BU1984" s="80" cm="1">
        <f t="array" ref="BU1984">INDEX($K:$Q,ROW(),MATCH(BU$3,$K$2:$Q$2,0))/12</f>
        <v>-1333.3333333333333</v>
      </c>
      <c r="BV1984" s="80" cm="1">
        <f t="array" ref="BV1984">INDEX($K:$Q,ROW(),MATCH(BV$3,$K$2:$Q$2,0))/12</f>
        <v>-1333.3333333333333</v>
      </c>
      <c r="BW1984" s="80" cm="1">
        <f t="array" ref="BW1984">INDEX($K:$Q,ROW(),MATCH(BW$3,$K$2:$Q$2,0))/12</f>
        <v>-1333.3333333333333</v>
      </c>
      <c r="BX1984" s="80" cm="1">
        <f t="array" ref="BX1984">INDEX($K:$Q,ROW(),MATCH(BX$3,$K$2:$Q$2,0))/12</f>
        <v>-1333.3333333333333</v>
      </c>
      <c r="BY1984" s="80" cm="1">
        <f t="array" ref="BY1984">INDEX($K:$Q,ROW(),MATCH(BY$3,$K$2:$Q$2,0))/12</f>
        <v>-1333.3333333333333</v>
      </c>
      <c r="BZ1984" s="80" cm="1">
        <f t="array" ref="BZ1984">INDEX($K:$Q,ROW(),MATCH(BZ$3,$K$2:$Q$2,0))/12</f>
        <v>-1333.3333333333333</v>
      </c>
      <c r="CA1984" s="80" cm="1">
        <f t="array" ref="CA1984">INDEX($K:$Q,ROW(),MATCH(CA$3,$K$2:$Q$2,0))/12</f>
        <v>-2666.6666666666665</v>
      </c>
      <c r="CB1984" s="80" cm="1">
        <f t="array" ref="CB1984">INDEX($K:$Q,ROW(),MATCH(CB$3,$K$2:$Q$2,0))/12</f>
        <v>-2666.6666666666665</v>
      </c>
      <c r="CC1984" s="80" cm="1">
        <f t="array" ref="CC1984">INDEX($K:$Q,ROW(),MATCH(CC$3,$K$2:$Q$2,0))/12</f>
        <v>-2666.6666666666665</v>
      </c>
      <c r="CD1984" s="80" cm="1">
        <f t="array" ref="CD1984">INDEX($K:$Q,ROW(),MATCH(CD$3,$K$2:$Q$2,0))/12</f>
        <v>-2666.6666666666665</v>
      </c>
      <c r="CE1984" s="80" cm="1">
        <f t="array" ref="CE1984">INDEX($K:$Q,ROW(),MATCH(CE$3,$K$2:$Q$2,0))/12</f>
        <v>-2666.6666666666665</v>
      </c>
      <c r="CF1984" s="80" cm="1">
        <f t="array" ref="CF1984">INDEX($K:$Q,ROW(),MATCH(CF$3,$K$2:$Q$2,0))/12</f>
        <v>-2666.6666666666665</v>
      </c>
      <c r="CG1984" s="80" cm="1">
        <f t="array" ref="CG1984">INDEX($K:$Q,ROW(),MATCH(CG$3,$K$2:$Q$2,0))/12</f>
        <v>-2666.6666666666665</v>
      </c>
      <c r="CH1984" s="80" cm="1">
        <f t="array" ref="CH1984">INDEX($K:$Q,ROW(),MATCH(CH$3,$K$2:$Q$2,0))/12</f>
        <v>-2666.6666666666665</v>
      </c>
      <c r="CI1984" s="80" cm="1">
        <f t="array" ref="CI1984">INDEX($K:$Q,ROW(),MATCH(CI$3,$K$2:$Q$2,0))/12</f>
        <v>-2666.6666666666665</v>
      </c>
      <c r="CJ1984" s="80" cm="1">
        <f t="array" ref="CJ1984">INDEX($K:$Q,ROW(),MATCH(CJ$3,$K$2:$Q$2,0))/12</f>
        <v>-2666.6666666666665</v>
      </c>
      <c r="CK1984" s="80" cm="1">
        <f t="array" ref="CK1984">INDEX($K:$Q,ROW(),MATCH(CK$3,$K$2:$Q$2,0))/12</f>
        <v>-2666.6666666666665</v>
      </c>
      <c r="CL1984" s="80" cm="1">
        <f t="array" ref="CL1984">INDEX($K:$Q,ROW(),MATCH(CL$3,$K$2:$Q$2,0))/12</f>
        <v>-2666.6666666666665</v>
      </c>
      <c r="CN1984" s="74"/>
      <c r="CO1984" s="80" t="e" cm="1">
        <f t="array" ref="CO1984">INDEX($K:$Q,ROW(),MATCH(CO$3,$K$2:$Q$2,0))/CO$5</f>
        <v>#N/A</v>
      </c>
      <c r="CP1984" s="80" t="e" cm="1">
        <f t="array" ref="CP1984">INDEX($K:$Q,ROW(),MATCH(CP$3,$K$2:$Q$2,0))/CP$5</f>
        <v>#N/A</v>
      </c>
      <c r="CQ1984" s="80" t="e" cm="1">
        <f t="array" ref="CQ1984">INDEX($K:$Q,ROW(),MATCH(CQ$3,$K$2:$Q$2,0))/CQ$5</f>
        <v>#N/A</v>
      </c>
      <c r="CR1984" s="80" t="e" cm="1">
        <f t="array" ref="CR1984">INDEX($K:$Q,ROW(),MATCH(CR$3,$K$2:$Q$2,0))/CR$5</f>
        <v>#N/A</v>
      </c>
      <c r="CS1984" s="80" t="e" cm="1">
        <f t="array" ref="CS1984">INDEX($K:$Q,ROW(),MATCH(CS$3,$K$2:$Q$2,0))/CS$5</f>
        <v>#N/A</v>
      </c>
      <c r="CT1984" s="80" t="e" cm="1">
        <f t="array" ref="CT1984">INDEX($K:$Q,ROW(),MATCH(CT$3,$K$2:$Q$2,0))/CT$5</f>
        <v>#N/A</v>
      </c>
      <c r="CU1984" s="80" t="e" cm="1">
        <f t="array" ref="CU1984">INDEX($K:$Q,ROW(),MATCH(CU$3,$K$2:$Q$2,0))/CU$5</f>
        <v>#N/A</v>
      </c>
      <c r="CV1984" s="80" t="e" cm="1">
        <f t="array" ref="CV1984">INDEX($K:$Q,ROW(),MATCH(CV$3,$K$2:$Q$2,0))/CV$5</f>
        <v>#N/A</v>
      </c>
      <c r="CW1984" s="80" t="e" cm="1">
        <f t="array" ref="CW1984">INDEX($K:$Q,ROW(),MATCH(CW$3,$K$2:$Q$2,0))/CW$5</f>
        <v>#N/A</v>
      </c>
      <c r="CX1984" s="80" t="e" cm="1">
        <f t="array" ref="CX1984">INDEX($K:$Q,ROW(),MATCH(CX$3,$K$2:$Q$2,0))/CX$5</f>
        <v>#N/A</v>
      </c>
      <c r="CY1984" s="80" t="e" cm="1">
        <f t="array" ref="CY1984">INDEX($K:$Q,ROW(),MATCH(CY$3,$K$2:$Q$2,0))/CL$5</f>
        <v>#N/A</v>
      </c>
      <c r="CZ1984" s="80" t="e" cm="1">
        <f t="array" ref="CZ1984">INDEX($K:$Q,ROW(),MATCH(CZ$3,$K$2:$Q$2,0))/CZ$5</f>
        <v>#N/A</v>
      </c>
      <c r="DA1984" s="80" t="e" cm="1">
        <f t="array" ref="DA1984">INDEX($K:$Q,ROW(),MATCH(DA$3,$K$2:$Q$2,0))/DA$5</f>
        <v>#N/A</v>
      </c>
      <c r="DB1984" s="80" t="e" cm="1">
        <f t="array" ref="DB1984">INDEX($K:$Q,ROW(),MATCH(DB$3,$K$2:$Q$2,0))/DB$5</f>
        <v>#N/A</v>
      </c>
      <c r="DC1984" s="80" t="e" cm="1">
        <f t="array" ref="DC1984">INDEX($K:$Q,ROW(),MATCH(DC$3,$K$2:$Q$2,0))/DC$5</f>
        <v>#N/A</v>
      </c>
      <c r="DD1984" s="80" t="e" cm="1">
        <f t="array" ref="DD1984">INDEX($K:$Q,ROW(),MATCH(DD$3,$K$2:$Q$2,0))/DD$5</f>
        <v>#N/A</v>
      </c>
      <c r="DE1984" s="80" t="e" cm="1">
        <f t="array" ref="DE1984">INDEX($K:$Q,ROW(),MATCH(DE$3,$K$2:$Q$2,0))/DE$5</f>
        <v>#N/A</v>
      </c>
      <c r="DF1984" s="80" t="e" cm="1">
        <f t="array" ref="DF1984">INDEX($K:$Q,ROW(),MATCH(DF$3,$K$2:$Q$2,0))/DF$5</f>
        <v>#N/A</v>
      </c>
      <c r="DG1984" s="80" t="e" cm="1">
        <f t="array" ref="DG1984">INDEX($K:$Q,ROW(),MATCH(DG$3,$K$2:$Q$2,0))/DG$5</f>
        <v>#N/A</v>
      </c>
      <c r="DH1984" s="80" t="e" cm="1">
        <f t="array" ref="DH1984">INDEX($K:$Q,ROW(),MATCH(DH$3,$K$2:$Q$2,0))/DH$5</f>
        <v>#N/A</v>
      </c>
      <c r="DI1984" s="80" t="e" cm="1">
        <f t="array" ref="DI1984">INDEX($K:$Q,ROW(),MATCH(DI$3,$K$2:$Q$2,0))/DI$5</f>
        <v>#N/A</v>
      </c>
      <c r="DJ1984" s="80" t="e" cm="1">
        <f t="array" ref="DJ1984">INDEX($K:$Q,ROW(),MATCH(DJ$3,$K$2:$Q$2,0))/DJ$5</f>
        <v>#N/A</v>
      </c>
      <c r="DK1984" s="80" t="e" cm="1">
        <f t="array" ref="DK1984">INDEX($K:$Q,ROW(),MATCH(DK$3,$K$2:$Q$2,0))/DK$5</f>
        <v>#N/A</v>
      </c>
      <c r="DL1984" s="80" t="e" cm="1">
        <f t="array" ref="DL1984">INDEX($K:$Q,ROW(),MATCH(DL$3,$K$2:$Q$2,0))/DL$5</f>
        <v>#N/A</v>
      </c>
    </row>
    <row r="1985" spans="2:116" x14ac:dyDescent="0.4">
      <c r="D1985" t="s">
        <v>425</v>
      </c>
      <c r="E1985" s="8" t="str">
        <f t="shared" si="3365"/>
        <v>1985 FAPPE-F</v>
      </c>
      <c r="G1985" s="125"/>
      <c r="S1985" s="80"/>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D1986" t="s">
        <v>425</v>
      </c>
      <c r="E1986" s="8" t="str">
        <f t="shared" si="3365"/>
        <v>1986 FAPPE-F</v>
      </c>
      <c r="G1986" s="95" t="s">
        <v>204</v>
      </c>
      <c r="H1986" s="12"/>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2:116" x14ac:dyDescent="0.4">
      <c r="C1987" t="s">
        <v>233</v>
      </c>
      <c r="D1987" t="s">
        <v>425</v>
      </c>
      <c r="E1987" s="8" t="str">
        <f t="shared" si="3365"/>
        <v>1987 FAPPE-F</v>
      </c>
      <c r="G1987" s="158" t="str">
        <f>"Depreciation - "&amp;SUBSTITUTE(G1979,":","")</f>
        <v>Depreciation - Fixed secondary PPE</v>
      </c>
      <c r="J1987" s="80">
        <f>SUMIF($5:$5,I$2,1985:1985)</f>
        <v>0</v>
      </c>
      <c r="K1987" s="24">
        <f t="shared" ref="K1987:P1987" ca="1" si="3367">SUMIF($3:$3,K$2,1987:1987)</f>
        <v>-139.66165856103825</v>
      </c>
      <c r="L1987" s="24">
        <f t="shared" ca="1" si="3367"/>
        <v>-511.64930342364386</v>
      </c>
      <c r="M1987" s="24">
        <f t="shared" ca="1" si="3367"/>
        <v>-1275.6173201828369</v>
      </c>
      <c r="N1987" s="24">
        <f t="shared" ca="1" si="3367"/>
        <v>-2860.9263605892866</v>
      </c>
      <c r="O1987" s="24">
        <f t="shared" ca="1" si="3367"/>
        <v>-6046.4615683227339</v>
      </c>
      <c r="P1987" s="24">
        <f t="shared" ca="1" si="3367"/>
        <v>-12310.543508908444</v>
      </c>
      <c r="R1987" s="24"/>
      <c r="S1987" s="80" cm="1">
        <f t="array" aca="1" ref="S1987" ca="1">(SUM(INDEX(1982:1982,1,MAX(COLUMN($R:$R),COLUMN()-($H1981*12-1))):S1984)/($H1981*12)+IF($R1989=0,0,SUM(INDEX(1987:1987,1,MAX(COLUMN($R:$R),COLUMN()-(($H1981-$H1982)*12))):S1989)/(($H1981)*12)))</f>
        <v>-3.1073446327683616</v>
      </c>
      <c r="T1987" s="80" cm="1">
        <f t="array" aca="1" ref="T1987" ca="1">(SUM(INDEX(1982:1982,1,MAX(COLUMN($R:$R),COLUMN()-($H1981*12-1))):T1984)/($H1981*12)+IF($R1989=0,0,SUM(INDEX(1987:1987,1,MAX(COLUMN($R:$R),COLUMN()-(($H1981-$H1982)*12))):T1989)/(($H1981)*12)))</f>
        <v>-4.5724408694819498</v>
      </c>
      <c r="U1987" s="80" cm="1">
        <f t="array" aca="1" ref="U1987" ca="1">(SUM(INDEX(1982:1982,1,MAX(COLUMN($R:$R),COLUMN()-($H1981*12-1))):U1984)/($H1981*12)+IF($R1989=0,0,SUM(INDEX(1987:1987,1,MAX(COLUMN($R:$R),COLUMN()-(($H1981-$H1982)*12))):U1989)/(($H1981)*12)))</f>
        <v>-6.0623692458008529</v>
      </c>
      <c r="V1987" s="80" cm="1">
        <f t="array" aca="1" ref="V1987" ca="1">(SUM(INDEX(1982:1982,1,MAX(COLUMN($R:$R),COLUMN()-($H1981*12-1))):V1984)/($H1981*12)+IF($R1989=0,0,SUM(INDEX(1987:1987,1,MAX(COLUMN($R:$R),COLUMN()-(($H1981-$H1982)*12))):V1989)/(($H1981)*12)))</f>
        <v>-7.5775506454471948</v>
      </c>
      <c r="W1987" s="80" cm="1">
        <f t="array" aca="1" ref="W1987" ca="1">(SUM(INDEX(1982:1982,1,MAX(COLUMN($R:$R),COLUMN()-($H1981*12-1))):W1984)/($H1981*12)+IF($R1989=0,0,SUM(INDEX(1987:1987,1,MAX(COLUMN($R:$R),COLUMN()-(($H1981-$H1982)*12))):W1989)/(($H1981)*12)))</f>
        <v>-9.1184130857655088</v>
      </c>
      <c r="X1987" s="80" cm="1">
        <f t="array" aca="1" ref="X1987" ca="1">(SUM(INDEX(1982:1982,1,MAX(COLUMN($R:$R),COLUMN()-($H1981*12-1))):X1984)/($H1981*12)+IF($R1989=0,0,SUM(INDEX(1987:1987,1,MAX(COLUMN($R:$R),COLUMN()-(($H1981-$H1982)*12))):X1989)/(($H1981)*12)))</f>
        <v>-10.68539183863159</v>
      </c>
      <c r="Y1987" s="80" cm="1">
        <f t="array" aca="1" ref="Y1987" ca="1">(SUM(INDEX(1982:1982,1,MAX(COLUMN($R:$R),COLUMN()-($H1981*12-1))):Y1984)/($H1981*12)+IF($R1989=0,0,SUM(INDEX(1987:1987,1,MAX(COLUMN($R:$R),COLUMN()-(($H1981-$H1982)*12))):Y1989)/(($H1981)*12)))</f>
        <v>-12.278929553410656</v>
      </c>
      <c r="Z1987" s="80" cm="1">
        <f t="array" aca="1" ref="Z1987" ca="1">(SUM(INDEX(1982:1982,1,MAX(COLUMN($R:$R),COLUMN()-($H1981*12-1))):Z1984)/($H1981*12)+IF($R1989=0,0,SUM(INDEX(1987:1987,1,MAX(COLUMN($R:$R),COLUMN()-(($H1981-$H1982)*12))):Z1989)/(($H1981)*12)))</f>
        <v>-13.899476381999538</v>
      </c>
      <c r="AA1987" s="80" cm="1">
        <f t="array" aca="1" ref="AA1987" ca="1">(SUM(INDEX(1982:1982,1,MAX(COLUMN($R:$R),COLUMN()-($H1981*12-1))):AA1984)/($H1981*12)+IF($R1989=0,0,SUM(INDEX(1987:1987,1,MAX(COLUMN($R:$R),COLUMN()-(($H1981-$H1982)*12))):AA1989)/(($H1981)*12)))</f>
        <v>-15.547490105988231</v>
      </c>
      <c r="AB1987" s="80" cm="1">
        <f t="array" aca="1" ref="AB1987" ca="1">(SUM(INDEX(1982:1982,1,MAX(COLUMN($R:$R),COLUMN()-($H1981*12-1))):AB1984)/($H1981*12)+IF($R1989=0,0,SUM(INDEX(1987:1987,1,MAX(COLUMN($R:$R),COLUMN()-(($H1981-$H1982)*12))):AB1989)/(($H1981)*12)))</f>
        <v>-17.223436265976733</v>
      </c>
      <c r="AC1987" s="80" cm="1">
        <f t="array" aca="1" ref="AC1987" ca="1">(SUM(INDEX(1982:1982,1,MAX(COLUMN($R:$R),COLUMN()-($H1981*12-1))):AC1984)/($H1981*12)+IF($R1989=0,0,SUM(INDEX(1987:1987,1,MAX(COLUMN($R:$R),COLUMN()-(($H1981-$H1982)*12))):AC1989)/(($H1981)*12)))</f>
        <v>-18.927788293083683</v>
      </c>
      <c r="AD1987" s="80" cm="1">
        <f t="array" aca="1" ref="AD1987" ca="1">(SUM(INDEX(1982:1982,1,MAX(COLUMN($R:$R),COLUMN()-($H1981*12-1))):AD1984)/($H1981*12)+IF($R1989=0,0,SUM(INDEX(1987:1987,1,MAX(COLUMN($R:$R),COLUMN()-(($H1981-$H1982)*12))):AD1989)/(($H1981)*12)))</f>
        <v>-20.661027642683973</v>
      </c>
      <c r="AE1987" s="80" cm="1">
        <f t="array" aca="1" ref="AE1987" ca="1">(SUM(INDEX(1982:1982,1,MAX(COLUMN($R:$R),COLUMN()-($H1981*12-1))):AE1984)/($H1981*12)+IF($R1989=0,0,SUM(INDEX(1987:1987,1,MAX(COLUMN($R:$R),COLUMN()-(($H1981-$H1982)*12))):AE1989)/(($H1981)*12)))</f>
        <v>-23.836073308944155</v>
      </c>
      <c r="AF1987" s="80" cm="1">
        <f t="array" aca="1" ref="AF1987" ca="1">(SUM(INDEX(1982:1982,1,MAX(COLUMN($R:$R),COLUMN()-($H1981*12-1))):AF1984)/($H1981*12)+IF($R1989=0,0,SUM(INDEX(1987:1987,1,MAX(COLUMN($R:$R),COLUMN()-(($H1981-$H1982)*12))):AF1989)/(($H1981)*12)))</f>
        <v>-27.064933308530776</v>
      </c>
      <c r="AG1987" s="80" cm="1">
        <f t="array" aca="1" ref="AG1987" ca="1">(SUM(INDEX(1982:1982,1,MAX(COLUMN($R:$R),COLUMN()-($H1981*12-1))):AG1984)/($H1981*12)+IF($R1989=0,0,SUM(INDEX(1987:1987,1,MAX(COLUMN($R:$R),COLUMN()-(($H1981-$H1982)*12))):AG1989)/(($H1981)*12)))</f>
        <v>-30.348519748788362</v>
      </c>
      <c r="AH1987" s="80" cm="1">
        <f t="array" aca="1" ref="AH1987" ca="1">(SUM(INDEX(1982:1982,1,MAX(COLUMN($R:$R),COLUMN()-($H1981*12-1))):AH1984)/($H1981*12)+IF($R1989=0,0,SUM(INDEX(1987:1987,1,MAX(COLUMN($R:$R),COLUMN()-(($H1981-$H1982)*12))):AH1989)/(($H1981)*12)))</f>
        <v>-33.687760196507938</v>
      </c>
      <c r="AI1987" s="80" cm="1">
        <f t="array" aca="1" ref="AI1987" ca="1">(SUM(INDEX(1982:1982,1,MAX(COLUMN($R:$R),COLUMN()-($H1981*12-1))):AI1984)/($H1981*12)+IF($R1989=0,0,SUM(INDEX(1987:1987,1,MAX(COLUMN($R:$R),COLUMN()-(($H1981-$H1982)*12))):AI1989)/(($H1981)*12)))</f>
        <v>-37.083597939951581</v>
      </c>
      <c r="AJ1987" s="80" cm="1">
        <f t="array" aca="1" ref="AJ1987" ca="1">(SUM(INDEX(1982:1982,1,MAX(COLUMN($R:$R),COLUMN()-($H1981*12-1))):AJ1984)/($H1981*12)+IF($R1989=0,0,SUM(INDEX(1987:1987,1,MAX(COLUMN($R:$R),COLUMN()-(($H1981-$H1982)*12))):AJ1989)/(($H1981)*12)))</f>
        <v>-40.536992255317998</v>
      </c>
      <c r="AK1987" s="80" cm="1">
        <f t="array" aca="1" ref="AK1987" ca="1">(SUM(INDEX(1982:1982,1,MAX(COLUMN($R:$R),COLUMN()-($H1981*12-1))):AK1984)/($H1981*12)+IF($R1989=0,0,SUM(INDEX(1987:1987,1,MAX(COLUMN($R:$R),COLUMN()-(($H1981-$H1982)*12))):AK1989)/(($H1981)*12)))</f>
        <v>-44.048918677724508</v>
      </c>
      <c r="AL1987" s="80" cm="1">
        <f t="array" aca="1" ref="AL1987" ca="1">(SUM(INDEX(1982:1982,1,MAX(COLUMN($R:$R),COLUMN()-($H1981*12-1))):AL1984)/($H1981*12)+IF($R1989=0,0,SUM(INDEX(1987:1987,1,MAX(COLUMN($R:$R),COLUMN()-(($H1981-$H1982)*12))):AL1989)/(($H1981)*12)))</f>
        <v>-47.620369276781986</v>
      </c>
      <c r="AM1987" s="80" cm="1">
        <f t="array" aca="1" ref="AM1987" ca="1">(SUM(INDEX(1982:1982,1,MAX(COLUMN($R:$R),COLUMN()-($H1981*12-1))):AM1984)/($H1981*12)+IF($R1989=0,0,SUM(INDEX(1987:1987,1,MAX(COLUMN($R:$R),COLUMN()-(($H1981-$H1982)*12))):AM1989)/(($H1981)*12)))</f>
        <v>-51.252352936840431</v>
      </c>
      <c r="AN1987" s="80" cm="1">
        <f t="array" aca="1" ref="AN1987" ca="1">(SUM(INDEX(1982:1982,1,MAX(COLUMN($R:$R),COLUMN()-($H1981*12-1))):AN1984)/($H1981*12)+IF($R1989=0,0,SUM(INDEX(1987:1987,1,MAX(COLUMN($R:$R),COLUMN()-(($H1981-$H1982)*12))):AN1989)/(($H1981)*12)))</f>
        <v>-54.94589564198462</v>
      </c>
      <c r="AO1987" s="80" cm="1">
        <f t="array" aca="1" ref="AO1987" ca="1">(SUM(INDEX(1982:1982,1,MAX(COLUMN($R:$R),COLUMN()-($H1981*12-1))):AO1984)/($H1981*12)+IF($R1989=0,0,SUM(INDEX(1987:1987,1,MAX(COLUMN($R:$R),COLUMN()-(($H1981-$H1982)*12))):AO1989)/(($H1981)*12)))</f>
        <v>-58.702040765860062</v>
      </c>
      <c r="AP1987" s="80" cm="1">
        <f t="array" aca="1" ref="AP1987" ca="1">(SUM(INDEX(1982:1982,1,MAX(COLUMN($R:$R),COLUMN()-($H1981*12-1))):AP1984)/($H1981*12)+IF($R1989=0,0,SUM(INDEX(1987:1987,1,MAX(COLUMN($R:$R),COLUMN()-(($H1981-$H1982)*12))):AP1989)/(($H1981)*12)))</f>
        <v>-62.521849366411359</v>
      </c>
      <c r="AQ1987" s="80" cm="1">
        <f t="array" aca="1" ref="AQ1987" ca="1">(SUM(INDEX(1982:1982,1,MAX(COLUMN($R:$R),COLUMN()-($H1981*12-1))):AQ1984)/($H1981*12)+IF($R1989=0,0,SUM(INDEX(1987:1987,1,MAX(COLUMN($R:$R),COLUMN()-(($H1981-$H1982)*12))):AQ1989)/(($H1981)*12)))</f>
        <v>-67.536343988440933</v>
      </c>
      <c r="AR1987" s="80" cm="1">
        <f t="array" aca="1" ref="AR1987" ca="1">(SUM(INDEX(1982:1982,1,MAX(COLUMN($R:$R),COLUMN()-($H1981*12-1))):AR1984)/($H1981*12)+IF($R1989=0,0,SUM(INDEX(1987:1987,1,MAX(COLUMN($R:$R),COLUMN()-(($H1981-$H1982)*12))):AR1989)/(($H1981)*12)))</f>
        <v>-74.278078440796975</v>
      </c>
      <c r="AS1987" s="80" cm="1">
        <f t="array" aca="1" ref="AS1987" ca="1">(SUM(INDEX(1982:1982,1,MAX(COLUMN($R:$R),COLUMN()-($H1981*12-1))):AS1984)/($H1981*12)+IF($R1989=0,0,SUM(INDEX(1987:1987,1,MAX(COLUMN($R:$R),COLUMN()-(($H1981-$H1982)*12))):AS1989)/(($H1981)*12)))</f>
        <v>-81.109247439180848</v>
      </c>
      <c r="AT1987" s="80" cm="1">
        <f t="array" aca="1" ref="AT1987" ca="1">(SUM(INDEX(1982:1982,1,MAX(COLUMN($R:$R),COLUMN()-($H1981*12-1))):AT1984)/($H1981*12)+IF($R1989=0,0,SUM(INDEX(1987:1987,1,MAX(COLUMN($R:$R),COLUMN()-(($H1981-$H1982)*12))):AT1989)/(($H1981)*12)))</f>
        <v>-88.030945939633611</v>
      </c>
      <c r="AU1987" s="80" cm="1">
        <f t="array" aca="1" ref="AU1987" ca="1">(SUM(INDEX(1982:1982,1,MAX(COLUMN($R:$R),COLUMN()-($H1981*12-1))):AU1984)/($H1981*12)+IF($R1989=0,0,SUM(INDEX(1987:1987,1,MAX(COLUMN($R:$R),COLUMN()-(($H1981-$H1982)*12))):AU1989)/(($H1981)*12)))</f>
        <v>-95.044280323150886</v>
      </c>
      <c r="AV1987" s="80" cm="1">
        <f t="array" aca="1" ref="AV1987" ca="1">(SUM(INDEX(1982:1982,1,MAX(COLUMN($R:$R),COLUMN()-($H1981*12-1))):AV1984)/($H1981*12)+IF($R1989=0,0,SUM(INDEX(1987:1987,1,MAX(COLUMN($R:$R),COLUMN()-(($H1981-$H1982)*12))):AV1989)/(($H1981)*12)))</f>
        <v>-102.1503684684173</v>
      </c>
      <c r="AW1987" s="80" cm="1">
        <f t="array" aca="1" ref="AW1987" ca="1">(SUM(INDEX(1982:1982,1,MAX(COLUMN($R:$R),COLUMN()-($H1981*12-1))):AW1984)/($H1981*12)+IF($R1989=0,0,SUM(INDEX(1987:1987,1,MAX(COLUMN($R:$R),COLUMN()-(($H1981-$H1982)*12))):AW1989)/(($H1981)*12)))</f>
        <v>-109.3503398237244</v>
      </c>
      <c r="AX1987" s="80" cm="1">
        <f t="array" aca="1" ref="AX1987" ca="1">(SUM(INDEX(1982:1982,1,MAX(COLUMN($R:$R),COLUMN()-($H1981*12-1))):AX1984)/($H1981*12)+IF($R1989=0,0,SUM(INDEX(1987:1987,1,MAX(COLUMN($R:$R),COLUMN()-(($H1981-$H1982)*12))):AX1989)/(($H1981)*12)))</f>
        <v>-116.6453354780235</v>
      </c>
      <c r="AY1987" s="80" cm="1">
        <f t="array" aca="1" ref="AY1987" ca="1">(SUM(INDEX(1982:1982,1,MAX(COLUMN($R:$R),COLUMN()-($H1981*12-1))):AY1984)/($H1981*12)+IF($R1989=0,0,SUM(INDEX(1987:1987,1,MAX(COLUMN($R:$R),COLUMN()-(($H1981-$H1982)*12))):AY1989)/(($H1981)*12)))</f>
        <v>-124.03650823106345</v>
      </c>
      <c r="AZ1987" s="80" cm="1">
        <f t="array" aca="1" ref="AZ1987" ca="1">(SUM(INDEX(1982:1982,1,MAX(COLUMN($R:$R),COLUMN()-($H1981*12-1))):AZ1984)/($H1981*12)+IF($R1989=0,0,SUM(INDEX(1987:1987,1,MAX(COLUMN($R:$R),COLUMN()-(($H1981-$H1982)*12))):AZ1989)/(($H1981)*12)))</f>
        <v>-131.5250226625619</v>
      </c>
      <c r="BA1987" s="80" cm="1">
        <f t="array" aca="1" ref="BA1987" ca="1">(SUM(INDEX(1982:1982,1,MAX(COLUMN($R:$R),COLUMN()-($H1981*12-1))):BA1984)/($H1981*12)+IF($R1989=0,0,SUM(INDEX(1987:1987,1,MAX(COLUMN($R:$R),COLUMN()-(($H1981-$H1982)*12))):BA1989)/(($H1981)*12)))</f>
        <v>-139.1120552003571</v>
      </c>
      <c r="BB1987" s="80" cm="1">
        <f t="array" aca="1" ref="BB1987" ca="1">(SUM(INDEX(1982:1982,1,MAX(COLUMN($R:$R),COLUMN()-($H1981*12-1))):BB1984)/($H1981*12)+IF($R1989=0,0,SUM(INDEX(1987:1987,1,MAX(COLUMN($R:$R),COLUMN()-(($H1981-$H1982)*12))):BB1989)/(($H1981)*12)))</f>
        <v>-146.79879418748604</v>
      </c>
      <c r="BC1987" s="80" cm="1">
        <f t="array" aca="1" ref="BC1987" ca="1">(SUM(INDEX(1982:1982,1,MAX(COLUMN($R:$R),COLUMN()-($H1981*12-1))):BC1984)/($H1981*12)+IF($R1989=0,0,SUM(INDEX(1987:1987,1,MAX(COLUMN($R:$R),COLUMN()-(($H1981-$H1982)*12))):BC1989)/(($H1981)*12)))</f>
        <v>-160.2361574622567</v>
      </c>
      <c r="BD1987" s="80" cm="1">
        <f t="array" aca="1" ref="BD1987" ca="1">(SUM(INDEX(1982:1982,1,MAX(COLUMN($R:$R),COLUMN()-($H1981*12-1))):BD1984)/($H1981*12)+IF($R1989=0,0,SUM(INDEX(1987:1987,1,MAX(COLUMN($R:$R),COLUMN()-(($H1981-$H1982)*12))):BD1989)/(($H1981)*12)))</f>
        <v>-173.84745832361227</v>
      </c>
      <c r="BE1987" s="80" cm="1">
        <f t="array" aca="1" ref="BE1987" ca="1">(SUM(INDEX(1982:1982,1,MAX(COLUMN($R:$R),COLUMN()-($H1981*12-1))):BE1984)/($H1981*12)+IF($R1989=0,0,SUM(INDEX(1987:1987,1,MAX(COLUMN($R:$R),COLUMN()-(($H1981-$H1982)*12))):BE1989)/(($H1981)*12)))</f>
        <v>-187.63473275889612</v>
      </c>
      <c r="BF1987" s="80" cm="1">
        <f t="array" aca="1" ref="BF1987" ca="1">(SUM(INDEX(1982:1982,1,MAX(COLUMN($R:$R),COLUMN()-($H1981*12-1))):BF1984)/($H1981*12)+IF($R1989=0,0,SUM(INDEX(1987:1987,1,MAX(COLUMN($R:$R),COLUMN()-(($H1981-$H1982)*12))):BF1989)/(($H1981)*12)))</f>
        <v>-201.60003580426516</v>
      </c>
      <c r="BG1987" s="80" cm="1">
        <f t="array" aca="1" ref="BG1987" ca="1">(SUM(INDEX(1982:1982,1,MAX(COLUMN($R:$R),COLUMN()-($H1981*12-1))):BG1984)/($H1981*12)+IF($R1989=0,0,SUM(INDEX(1987:1987,1,MAX(COLUMN($R:$R),COLUMN()-(($H1981-$H1982)*12))):BG1989)/(($H1981)*12)))</f>
        <v>-215.74544160552659</v>
      </c>
      <c r="BH1987" s="80" cm="1">
        <f t="array" aca="1" ref="BH1987" ca="1">(SUM(INDEX(1982:1982,1,MAX(COLUMN($R:$R),COLUMN()-($H1981*12-1))):BH1984)/($H1981*12)+IF($R1989=0,0,SUM(INDEX(1987:1987,1,MAX(COLUMN($R:$R),COLUMN()-(($H1981-$H1982)*12))):BH1989)/(($H1981)*12)))</f>
        <v>-230.07304347556456</v>
      </c>
      <c r="BI1987" s="80" cm="1">
        <f t="array" aca="1" ref="BI1987" ca="1">(SUM(INDEX(1982:1982,1,MAX(COLUMN($R:$R),COLUMN()-($H1981*12-1))):BI1984)/($H1981*12)+IF($R1989=0,0,SUM(INDEX(1987:1987,1,MAX(COLUMN($R:$R),COLUMN()-(($H1981-$H1982)*12))):BI1989)/(($H1981)*12)))</f>
        <v>-244.5849539482241</v>
      </c>
      <c r="BJ1987" s="80" cm="1">
        <f t="array" aca="1" ref="BJ1987" ca="1">(SUM(INDEX(1982:1982,1,MAX(COLUMN($R:$R),COLUMN()-($H1981*12-1))):BJ1984)/($H1981*12)+IF($R1989=0,0,SUM(INDEX(1987:1987,1,MAX(COLUMN($R:$R),COLUMN()-(($H1981-$H1982)*12))):BJ1989)/(($H1981)*12)))</f>
        <v>-259.28330482851504</v>
      </c>
      <c r="BK1987" s="80" cm="1">
        <f t="array" aca="1" ref="BK1987" ca="1">(SUM(INDEX(1982:1982,1,MAX(COLUMN($R:$R),COLUMN()-($H1981*12-1))):BK1984)/($H1981*12)+IF($R1989=0,0,SUM(INDEX(1987:1987,1,MAX(COLUMN($R:$R),COLUMN()-(($H1981-$H1982)*12))):BK1989)/(($H1981)*12)))</f>
        <v>-274.17024723899641</v>
      </c>
      <c r="BL1987" s="80" cm="1">
        <f t="array" aca="1" ref="BL1987" ca="1">(SUM(INDEX(1982:1982,1,MAX(COLUMN($R:$R),COLUMN()-($H1981*12-1))):BL1984)/($H1981*12)+IF($R1989=0,0,SUM(INDEX(1987:1987,1,MAX(COLUMN($R:$R),COLUMN()-(($H1981-$H1982)*12))):BL1989)/(($H1981)*12)))</f>
        <v>-289.24795166219678</v>
      </c>
      <c r="BM1987" s="80" cm="1">
        <f t="array" aca="1" ref="BM1987" ca="1">(SUM(INDEX(1982:1982,1,MAX(COLUMN($R:$R),COLUMN()-($H1981*12-1))):BM1984)/($H1981*12)+IF($R1989=0,0,SUM(INDEX(1987:1987,1,MAX(COLUMN($R:$R),COLUMN()-(($H1981-$H1982)*12))):BM1989)/(($H1981)*12)))</f>
        <v>-304.51860797892351</v>
      </c>
      <c r="BN1987" s="80" cm="1">
        <f t="array" aca="1" ref="BN1987" ca="1">(SUM(INDEX(1982:1982,1,MAX(COLUMN($R:$R),COLUMN()-($H1981*12-1))):BN1984)/($H1981*12)+IF($R1989=0,0,SUM(INDEX(1987:1987,1,MAX(COLUMN($R:$R),COLUMN()-(($H1981-$H1982)*12))):BN1989)/(($H1981)*12)))</f>
        <v>-319.9844255023088</v>
      </c>
      <c r="BO1987" s="80" cm="1">
        <f t="array" aca="1" ref="BO1987" ca="1">(SUM(INDEX(1982:1982,1,MAX(COLUMN($R:$R),COLUMN()-($H1981*12-1))):BO1984)/($H1981*12)+IF($R1989=0,0,SUM(INDEX(1987:1987,1,MAX(COLUMN($R:$R),COLUMN()-(($H1981-$H1982)*12))):BO1989)/(($H1981)*12)))</f>
        <v>-346.94706803568556</v>
      </c>
      <c r="BP1987" s="80" cm="1">
        <f t="array" aca="1" ref="BP1987" ca="1">(SUM(INDEX(1982:1982,1,MAX(COLUMN($R:$R),COLUMN()-($H1981*12-1))):BP1984)/($H1981*12)+IF($R1989=0,0,SUM(INDEX(1987:1987,1,MAX(COLUMN($R:$R),COLUMN()-(($H1981-$H1982)*12))):BP1989)/(($H1981)*12)))</f>
        <v>-374.28171307603429</v>
      </c>
      <c r="BQ1987" s="80" cm="1">
        <f t="array" aca="1" ref="BQ1987" ca="1">(SUM(INDEX(1982:1982,1,MAX(COLUMN($R:$R),COLUMN()-($H1981*12-1))):BQ1984)/($H1981*12)+IF($R1989=0,0,SUM(INDEX(1987:1987,1,MAX(COLUMN($R:$R),COLUMN()-(($H1981-$H1982)*12))):BQ1989)/(($H1981)*12)))</f>
        <v>-401.96539049923035</v>
      </c>
      <c r="BR1987" s="80" cm="1">
        <f t="array" aca="1" ref="BR1987" ca="1">(SUM(INDEX(1982:1982,1,MAX(COLUMN($R:$R),COLUMN()-($H1981*12-1))):BR1984)/($H1981*12)+IF($R1989=0,0,SUM(INDEX(1987:1987,1,MAX(COLUMN($R:$R),COLUMN()-(($H1981-$H1982)*12))):BR1989)/(($H1981)*12)))</f>
        <v>-430.00250026860977</v>
      </c>
      <c r="BS1987" s="80" cm="1">
        <f t="array" aca="1" ref="BS1987" ca="1">(SUM(INDEX(1982:1982,1,MAX(COLUMN($R:$R),COLUMN()-($H1981*12-1))):BS1984)/($H1981*12)+IF($R1989=0,0,SUM(INDEX(1987:1987,1,MAX(COLUMN($R:$R),COLUMN()-(($H1981-$H1982)*12))):BS1989)/(($H1981)*12)))</f>
        <v>-458.39749836458111</v>
      </c>
      <c r="BT1987" s="80" cm="1">
        <f t="array" aca="1" ref="BT1987" ca="1">(SUM(INDEX(1982:1982,1,MAX(COLUMN($R:$R),COLUMN()-($H1981*12-1))):BT1984)/($H1981*12)+IF($R1989=0,0,SUM(INDEX(1987:1987,1,MAX(COLUMN($R:$R),COLUMN()-(($H1981-$H1982)*12))):BT1989)/(($H1981)*12)))</f>
        <v>-487.15489754042449</v>
      </c>
      <c r="BU1987" s="80" cm="1">
        <f t="array" aca="1" ref="BU1987" ca="1">(SUM(INDEX(1982:1982,1,MAX(COLUMN($R:$R),COLUMN()-($H1981*12-1))):BU1984)/($H1981*12)+IF($R1989=0,0,SUM(INDEX(1987:1987,1,MAX(COLUMN($R:$R),COLUMN()-(($H1981-$H1982)*12))):BU1989)/(($H1981)*12)))</f>
        <v>-516.27926808966754</v>
      </c>
      <c r="BV1987" s="80" cm="1">
        <f t="array" aca="1" ref="BV1987" ca="1">(SUM(INDEX(1982:1982,1,MAX(COLUMN($R:$R),COLUMN()-($H1981*12-1))):BV1984)/($H1981*12)+IF($R1989=0,0,SUM(INDEX(1987:1987,1,MAX(COLUMN($R:$R),COLUMN()-(($H1981-$H1982)*12))):BV1989)/(($H1981)*12)))</f>
        <v>-545.77523862524845</v>
      </c>
      <c r="BW1987" s="80" cm="1">
        <f t="array" aca="1" ref="BW1987" ca="1">(SUM(INDEX(1982:1982,1,MAX(COLUMN($R:$R),COLUMN()-($H1981*12-1))):BW1984)/($H1981*12)+IF($R1989=0,0,SUM(INDEX(1987:1987,1,MAX(COLUMN($R:$R),COLUMN()-(($H1981-$H1982)*12))):BW1989)/(($H1981)*12)))</f>
        <v>-575.64749687068172</v>
      </c>
      <c r="BX1987" s="80" cm="1">
        <f t="array" aca="1" ref="BX1987" ca="1">(SUM(INDEX(1982:1982,1,MAX(COLUMN($R:$R),COLUMN()-($H1981*12-1))):BX1984)/($H1981*12)+IF($R1989=0,0,SUM(INDEX(1987:1987,1,MAX(COLUMN($R:$R),COLUMN()-(($H1981-$H1982)*12))):BX1989)/(($H1981)*12)))</f>
        <v>-605.90079046344351</v>
      </c>
      <c r="BY1987" s="80" cm="1">
        <f t="array" aca="1" ref="BY1987" ca="1">(SUM(INDEX(1982:1982,1,MAX(COLUMN($R:$R),COLUMN()-($H1981*12-1))):BY1984)/($H1981*12)+IF($R1989=0,0,SUM(INDEX(1987:1987,1,MAX(COLUMN($R:$R),COLUMN()-(($H1981-$H1982)*12))):BY1989)/(($H1981)*12)))</f>
        <v>-636.53992777080316</v>
      </c>
      <c r="BZ1987" s="80" cm="1">
        <f t="array" aca="1" ref="BZ1987" ca="1">(SUM(INDEX(1982:1982,1,MAX(COLUMN($R:$R),COLUMN()-($H1981*12-1))):BZ1984)/($H1981*12)+IF($R1989=0,0,SUM(INDEX(1987:1987,1,MAX(COLUMN($R:$R),COLUMN()-(($H1981-$H1982)*12))):BZ1989)/(($H1981)*12)))</f>
        <v>-667.56977871832476</v>
      </c>
      <c r="CA1987" s="80" cm="1">
        <f t="array" aca="1" ref="CA1987" ca="1">(SUM(INDEX(1982:1982,1,MAX(COLUMN($R:$R),COLUMN()-($H1981*12-1))):CA1984)/($H1981*12)+IF($R1989=0,0,SUM(INDEX(1987:1987,1,MAX(COLUMN($R:$R),COLUMN()-(($H1981-$H1982)*12))):CA1989)/(($H1981)*12)))</f>
        <v>-720.18171630924303</v>
      </c>
      <c r="CB1987" s="80" cm="1">
        <f t="array" aca="1" ref="CB1987" ca="1">(SUM(INDEX(1982:1982,1,MAX(COLUMN($R:$R),COLUMN()-($H1981*12-1))):CB1984)/($H1981*12)+IF($R1989=0,0,SUM(INDEX(1987:1987,1,MAX(COLUMN($R:$R),COLUMN()-(($H1981-$H1982)*12))):CB1989)/(($H1981)*12)))</f>
        <v>-773.45762973602791</v>
      </c>
      <c r="CC1987" s="80" cm="1">
        <f t="array" aca="1" ref="CC1987" ca="1">(SUM(INDEX(1982:1982,1,MAX(COLUMN($R:$R),COLUMN()-($H1981*12-1))):CC1984)/($H1981*12)+IF($R1989=0,0,SUM(INDEX(1987:1987,1,MAX(COLUMN($R:$R),COLUMN()-(($H1981-$H1982)*12))):CC1989)/(($H1981)*12)))</f>
        <v>-827.40582473171867</v>
      </c>
      <c r="CD1987" s="80" cm="1">
        <f t="array" aca="1" ref="CD1987" ca="1">(SUM(INDEX(1982:1982,1,MAX(COLUMN($R:$R),COLUMN()-($H1981*12-1))):CD1984)/($H1981*12)+IF($R1989=0,0,SUM(INDEX(1987:1987,1,MAX(COLUMN($R:$R),COLUMN()-(($H1981-$H1982)*12))):CD1989)/(($H1981)*12)))</f>
        <v>-882.03471329622971</v>
      </c>
      <c r="CE1987" s="80" cm="1">
        <f t="array" aca="1" ref="CE1987" ca="1">(SUM(INDEX(1982:1982,1,MAX(COLUMN($R:$R),COLUMN()-($H1981*12-1))):CE1984)/($H1981*12)+IF($R1989=0,0,SUM(INDEX(1987:1987,1,MAX(COLUMN($R:$R),COLUMN()-(($H1981-$H1982)*12))):CE1989)/(($H1981)*12)))</f>
        <v>-937.35281517462454</v>
      </c>
      <c r="CF1987" s="80" cm="1">
        <f t="array" aca="1" ref="CF1987" ca="1">(SUM(INDEX(1982:1982,1,MAX(COLUMN($R:$R),COLUMN()-($H1981*12-1))):CF1984)/($H1981*12)+IF($R1989=0,0,SUM(INDEX(1987:1987,1,MAX(COLUMN($R:$R),COLUMN()-(($H1981-$H1982)*12))):CF1989)/(($H1981)*12)))</f>
        <v>-993.36875935941157</v>
      </c>
      <c r="CG1987" s="80" cm="1">
        <f t="array" aca="1" ref="CG1987" ca="1">(SUM(INDEX(1982:1982,1,MAX(COLUMN($R:$R),COLUMN()-($H1981*12-1))):CG1984)/($H1981*12)+IF($R1989=0,0,SUM(INDEX(1987:1987,1,MAX(COLUMN($R:$R),COLUMN()-(($H1981-$H1982)*12))):CG1989)/(($H1981)*12)))</f>
        <v>-1050.0912856173297</v>
      </c>
      <c r="CH1987" s="80" cm="1">
        <f t="array" aca="1" ref="CH1987" ca="1">(SUM(INDEX(1982:1982,1,MAX(COLUMN($R:$R),COLUMN()-($H1981*12-1))):CH1984)/($H1981*12)+IF($R1989=0,0,SUM(INDEX(1987:1987,1,MAX(COLUMN($R:$R),COLUMN()-(($H1981-$H1982)*12))):CH1989)/(($H1981)*12)))</f>
        <v>-1107.5292460410999</v>
      </c>
      <c r="CI1987" s="80" cm="1">
        <f t="array" aca="1" ref="CI1987" ca="1">(SUM(INDEX(1982:1982,1,MAX(COLUMN($R:$R),COLUMN()-($H1981*12-1))):CI1984)/($H1981*12)+IF($R1989=0,0,SUM(INDEX(1987:1987,1,MAX(COLUMN($R:$R),COLUMN()-(($H1981-$H1982)*12))):CI1989)/(($H1981)*12)))</f>
        <v>-1165.691606626624</v>
      </c>
      <c r="CJ1987" s="80" cm="1">
        <f t="array" aca="1" ref="CJ1987" ca="1">(SUM(INDEX(1982:1982,1,MAX(COLUMN($R:$R),COLUMN()-($H1981*12-1))):CJ1984)/($H1981*12)+IF($R1989=0,0,SUM(INDEX(1987:1987,1,MAX(COLUMN($R:$R),COLUMN()-(($H1981-$H1982)*12))):CJ1989)/(($H1981)*12)))</f>
        <v>-1224.5874488761315</v>
      </c>
      <c r="CK1987" s="80" cm="1">
        <f t="array" aca="1" ref="CK1987" ca="1">(SUM(INDEX(1982:1982,1,MAX(COLUMN($R:$R),COLUMN()-($H1981*12-1))):CK1984)/($H1981*12)+IF($R1989=0,0,SUM(INDEX(1987:1987,1,MAX(COLUMN($R:$R),COLUMN()-(($H1981-$H1982)*12))):CK1989)/(($H1981)*12)))</f>
        <v>-1284.2259714277802</v>
      </c>
      <c r="CL1987" s="80" cm="1">
        <f t="array" aca="1" ref="CL1987" ca="1">(SUM(INDEX(1982:1982,1,MAX(COLUMN($R:$R),COLUMN()-($H1981*12-1))):CL1984)/($H1981*12)+IF($R1989=0,0,SUM(INDEX(1987:1987,1,MAX(COLUMN($R:$R),COLUMN()-(($H1981-$H1982)*12))):CL1989)/(($H1981)*12)))</f>
        <v>-1344.6164917122239</v>
      </c>
      <c r="CN1987" s="80">
        <f>SUMIF($5:$5,CN$2,1985:1985)</f>
        <v>0</v>
      </c>
      <c r="CO1987" s="80" t="e" cm="1">
        <f t="array" aca="1" ref="CO1987" ca="1">(SUM(INDEX(1982:1982,1,MAX(COLUMN($CN:$CN),COLUMN()-($H1981*4-1))):CO1984)/($H1981*4)-IF($CN1989=0,0,SUM(INDEX(1987:1987,1,MAX(COLUMN($CN:$CN),COLUMN()-(($H1981-$H1982)*4))):CO1989)/(($H1981)*4)))</f>
        <v>#N/A</v>
      </c>
      <c r="CP1987" s="80" t="e" cm="1">
        <f t="array" aca="1" ref="CP1987" ca="1">(SUM(INDEX(1982:1982,1,MAX(COLUMN($CN:$CN),COLUMN()-($H1981*4-1))):CP1984)/($H1981*4)-IF($CN1989=0,0,SUM(INDEX(1987:1987,1,MAX(COLUMN($CN:$CN),COLUMN()-(($H1981-$H1982)*4))):CP1989)/(($H1981)*4)))</f>
        <v>#N/A</v>
      </c>
      <c r="CQ1987" s="80" t="e" cm="1">
        <f t="array" aca="1" ref="CQ1987" ca="1">(SUM(INDEX(1982:1982,1,MAX(COLUMN($CN:$CN),COLUMN()-($H1981*4-1))):CQ1984)/($H1981*4)-IF($CN1989=0,0,SUM(INDEX(1987:1987,1,MAX(COLUMN($CN:$CN),COLUMN()-(($H1981-$H1982)*4))):CQ1989)/(($H1981)*4)))</f>
        <v>#N/A</v>
      </c>
      <c r="CR1987" s="80" t="e" cm="1">
        <f t="array" aca="1" ref="CR1987" ca="1">(SUM(INDEX(1982:1982,1,MAX(COLUMN($CN:$CN),COLUMN()-($H1981*4-1))):CR1984)/($H1981*4)-IF($CN1989=0,0,SUM(INDEX(1987:1987,1,MAX(COLUMN($CN:$CN),COLUMN()-(($H1981-$H1982)*4))):CR1989)/(($H1981)*4)))</f>
        <v>#N/A</v>
      </c>
      <c r="CS1987" s="80" t="e" cm="1">
        <f t="array" aca="1" ref="CS1987" ca="1">(SUM(INDEX(1982:1982,1,MAX(COLUMN($CN:$CN),COLUMN()-($H1981*4-1))):CS1984)/($H1981*4)-IF($CN1989=0,0,SUM(INDEX(1987:1987,1,MAX(COLUMN($CN:$CN),COLUMN()-(($H1981-$H1982)*4))):CS1989)/(($H1981)*4)))</f>
        <v>#N/A</v>
      </c>
      <c r="CT1987" s="80" t="e" cm="1">
        <f t="array" aca="1" ref="CT1987" ca="1">(SUM(INDEX(1982:1982,1,MAX(COLUMN($CN:$CN),COLUMN()-($H1981*4-1))):CT1984)/($H1981*4)-IF($CN1989=0,0,SUM(INDEX(1987:1987,1,MAX(COLUMN($CN:$CN),COLUMN()-(($H1981-$H1982)*4))):CT1989)/(($H1981)*4)))</f>
        <v>#N/A</v>
      </c>
      <c r="CU1987" s="80" t="e" cm="1">
        <f t="array" aca="1" ref="CU1987" ca="1">(SUM(INDEX(1982:1982,1,MAX(COLUMN($CN:$CN),COLUMN()-($H1981*4-1))):CU1984)/($H1981*4)-IF($CN1989=0,0,SUM(INDEX(1987:1987,1,MAX(COLUMN($CN:$CN),COLUMN()-(($H1981-$H1982)*4))):CU1989)/(($H1981)*4)))</f>
        <v>#N/A</v>
      </c>
      <c r="CV1987" s="80" t="e" cm="1">
        <f t="array" aca="1" ref="CV1987" ca="1">(SUM(INDEX(1982:1982,1,MAX(COLUMN($CN:$CN),COLUMN()-($H1981*4-1))):CV1984)/($H1981*4)-IF($CN1989=0,0,SUM(INDEX(1987:1987,1,MAX(COLUMN($CN:$CN),COLUMN()-(($H1981-$H1982)*4))):CV1989)/(($H1981)*4)))</f>
        <v>#N/A</v>
      </c>
      <c r="CW1987" s="80" t="e" cm="1">
        <f t="array" aca="1" ref="CW1987" ca="1">(SUM(INDEX(1982:1982,1,MAX(COLUMN($CN:$CN),COLUMN()-($H1981*4-1))):CW1984)/($H1981*4)-IF($CN1989=0,0,SUM(INDEX(1987:1987,1,MAX(COLUMN($CN:$CN),COLUMN()-(($H1981-$H1982)*4))):CW1989)/(($H1981)*4)))</f>
        <v>#N/A</v>
      </c>
      <c r="CX1987" s="80" t="e" cm="1">
        <f t="array" aca="1" ref="CX1987" ca="1">(SUM(INDEX(1982:1982,1,MAX(COLUMN($CN:$CN),COLUMN()-($H1981*4-1))):CX1984)/($H1981*4)-IF($CN1989=0,0,SUM(INDEX(1987:1987,1,MAX(COLUMN($CN:$CN),COLUMN()-(($H1981-$H1982)*4))):CX1989)/(($H1981)*4)))</f>
        <v>#N/A</v>
      </c>
      <c r="CY1987" s="80" t="e" cm="1">
        <f t="array" aca="1" ref="CY1987" ca="1">(SUM(INDEX(1982:1982,1,MAX(COLUMN($CN:$CN),COLUMN()-($H1981*4-1))):CY1984)/($H1981*4)-IF($CN1989=0,0,SUM(INDEX(1987:1987,1,MAX(COLUMN($CN:$CN),COLUMN()-(($H1981-$H1982)*4))):CY1989)/(($H1981)*4)))</f>
        <v>#N/A</v>
      </c>
      <c r="CZ1987" s="80" t="e" cm="1">
        <f t="array" aca="1" ref="CZ1987" ca="1">(SUM(INDEX(1982:1982,1,MAX(COLUMN($CN:$CN),COLUMN()-($H1981*4-1))):CZ1984)/($H1981*4)-IF($CN1989=0,0,SUM(INDEX(1987:1987,1,MAX(COLUMN($CN:$CN),COLUMN()-(($H1981-$H1982)*4))):CZ1989)/(($H1981)*4)))</f>
        <v>#N/A</v>
      </c>
      <c r="DA1987" s="80" t="e" cm="1">
        <f t="array" aca="1" ref="DA1987" ca="1">(SUM(INDEX(1982:1982,1,MAX(COLUMN($CN:$CN),COLUMN()-($H1981*4-1))):DA1984)/($H1981*4)-IF($CN1989=0,0,SUM(INDEX(1987:1987,1,MAX(COLUMN($CN:$CN),COLUMN()-(($H1981-$H1982)*4))):DA1989)/(($H1981)*4)))</f>
        <v>#N/A</v>
      </c>
      <c r="DB1987" s="80" t="e" cm="1">
        <f t="array" aca="1" ref="DB1987" ca="1">(SUM(INDEX(1982:1982,1,MAX(COLUMN($CN:$CN),COLUMN()-($H1981*4-1))):DB1984)/($H1981*4)-IF($CN1989=0,0,SUM(INDEX(1987:1987,1,MAX(COLUMN($CN:$CN),COLUMN()-(($H1981-$H1982)*4))):DB1989)/(($H1981)*4)))</f>
        <v>#N/A</v>
      </c>
      <c r="DC1987" s="80" t="e" cm="1">
        <f t="array" aca="1" ref="DC1987" ca="1">(SUM(INDEX(1982:1982,1,MAX(COLUMN($CN:$CN),COLUMN()-($H1981*4-1))):DC1984)/($H1981*4)-IF($CN1989=0,0,SUM(INDEX(1987:1987,1,MAX(COLUMN($CN:$CN),COLUMN()-(($H1981-$H1982)*4))):DC1989)/(($H1981)*4)))</f>
        <v>#N/A</v>
      </c>
      <c r="DD1987" s="80" t="e" cm="1">
        <f t="array" aca="1" ref="DD1987" ca="1">(SUM(INDEX(1982:1982,1,MAX(COLUMN($CN:$CN),COLUMN()-($H1981*4-1))):DD1984)/($H1981*4)-IF($CN1989=0,0,SUM(INDEX(1987:1987,1,MAX(COLUMN($CN:$CN),COLUMN()-(($H1981-$H1982)*4))):DD1989)/(($H1981)*4)))</f>
        <v>#N/A</v>
      </c>
      <c r="DE1987" s="80" t="e" cm="1">
        <f t="array" aca="1" ref="DE1987" ca="1">(SUM(INDEX(1982:1982,1,MAX(COLUMN($CN:$CN),COLUMN()-($H1981*4-1))):DE1984)/($H1981*4)-IF($CN1989=0,0,SUM(INDEX(1987:1987,1,MAX(COLUMN($CN:$CN),COLUMN()-(($H1981-$H1982)*4))):DE1989)/(($H1981)*4)))</f>
        <v>#N/A</v>
      </c>
      <c r="DF1987" s="80" t="e" cm="1">
        <f t="array" aca="1" ref="DF1987" ca="1">(SUM(INDEX(1982:1982,1,MAX(COLUMN($CN:$CN),COLUMN()-($H1981*4-1))):DF1984)/($H1981*4)-IF($CN1989=0,0,SUM(INDEX(1987:1987,1,MAX(COLUMN($CN:$CN),COLUMN()-(($H1981-$H1982)*4))):DF1989)/(($H1981)*4)))</f>
        <v>#N/A</v>
      </c>
      <c r="DG1987" s="80" t="e" cm="1">
        <f t="array" aca="1" ref="DG1987" ca="1">(SUM(INDEX(1982:1982,1,MAX(COLUMN($CN:$CN),COLUMN()-($H1981*4-1))):DG1984)/($H1981*4)-IF($CN1989=0,0,SUM(INDEX(1987:1987,1,MAX(COLUMN($CN:$CN),COLUMN()-(($H1981-$H1982)*4))):DG1989)/(($H1981)*4)))</f>
        <v>#N/A</v>
      </c>
      <c r="DH1987" s="80" t="e" cm="1">
        <f t="array" aca="1" ref="DH1987" ca="1">(SUM(INDEX(1982:1982,1,MAX(COLUMN($CN:$CN),COLUMN()-($H1981*4-1))):DH1984)/($H1981*4)-IF($CN1989=0,0,SUM(INDEX(1987:1987,1,MAX(COLUMN($CN:$CN),COLUMN()-(($H1981-$H1982)*4))):DH1989)/(($H1981)*4)))</f>
        <v>#N/A</v>
      </c>
      <c r="DI1987" s="80" t="e" cm="1">
        <f t="array" aca="1" ref="DI1987" ca="1">(SUM(INDEX(1982:1982,1,MAX(COLUMN($CN:$CN),COLUMN()-($H1981*4-1))):DI1984)/($H1981*4)-IF($CN1989=0,0,SUM(INDEX(1987:1987,1,MAX(COLUMN($CN:$CN),COLUMN()-(($H1981-$H1982)*4))):DI1989)/(($H1981)*4)))</f>
        <v>#N/A</v>
      </c>
      <c r="DJ1987" s="80" t="e" cm="1">
        <f t="array" aca="1" ref="DJ1987" ca="1">(SUM(INDEX(1982:1982,1,MAX(COLUMN($CN:$CN),COLUMN()-($H1981*4-1))):DJ1984)/($H1981*4)-IF($CN1989=0,0,SUM(INDEX(1987:1987,1,MAX(COLUMN($CN:$CN),COLUMN()-(($H1981-$H1982)*4))):DJ1989)/(($H1981)*4)))</f>
        <v>#N/A</v>
      </c>
      <c r="DK1987" s="80" t="e" cm="1">
        <f t="array" aca="1" ref="DK1987" ca="1">(SUM(INDEX(1982:1982,1,MAX(COLUMN($CN:$CN),COLUMN()-($H1981*4-1))):DK1984)/($H1981*4)-IF($CN1989=0,0,SUM(INDEX(1987:1987,1,MAX(COLUMN($CN:$CN),COLUMN()-(($H1981-$H1982)*4))):DK1989)/(($H1981)*4)))</f>
        <v>#N/A</v>
      </c>
      <c r="DL1987" s="80" t="e" cm="1">
        <f t="array" aca="1" ref="DL1987" ca="1">(SUM(INDEX(1982:1982,1,MAX(COLUMN($CN:$CN),COLUMN()-($H1981*4-1))):DL1984)/($H1981*4)-IF($CN1989=0,0,SUM(INDEX(1987:1987,1,MAX(COLUMN($CN:$CN),COLUMN()-(($H1981-$H1982)*4))):DL1989)/(($H1981)*4)))</f>
        <v>#N/A</v>
      </c>
    </row>
    <row r="1988" spans="2:116" x14ac:dyDescent="0.4">
      <c r="D1988" t="s">
        <v>425</v>
      </c>
      <c r="E1988" s="8" t="str">
        <f t="shared" si="3365"/>
        <v>1988 FAPPE-F</v>
      </c>
      <c r="G1988" s="125"/>
      <c r="J1988" s="62"/>
      <c r="K1988" s="53"/>
      <c r="L1988" s="53"/>
      <c r="M1988" s="53"/>
      <c r="N1988" s="53"/>
      <c r="O1988" s="53"/>
      <c r="P1988" s="53"/>
      <c r="R1988" s="82"/>
      <c r="S1988" s="153"/>
      <c r="T1988" s="153"/>
      <c r="U1988" s="153"/>
      <c r="V1988" s="153"/>
      <c r="W1988" s="153"/>
      <c r="X1988" s="153"/>
      <c r="Y1988" s="153"/>
      <c r="Z1988" s="153"/>
      <c r="AA1988" s="153"/>
      <c r="AB1988" s="153"/>
      <c r="AC1988" s="153"/>
      <c r="AD1988" s="153"/>
      <c r="AE1988" s="153"/>
      <c r="AF1988" s="153"/>
      <c r="AG1988" s="153"/>
      <c r="AH1988" s="153"/>
      <c r="AI1988" s="153"/>
      <c r="AJ1988" s="153"/>
      <c r="AK1988" s="153"/>
      <c r="AL1988" s="153"/>
      <c r="AM1988" s="153"/>
      <c r="AN1988" s="153"/>
      <c r="AO1988" s="153"/>
      <c r="AP1988" s="153"/>
      <c r="AQ1988" s="153"/>
      <c r="AR1988" s="153"/>
      <c r="AS1988" s="153"/>
      <c r="AT1988" s="153"/>
      <c r="AU1988" s="153"/>
      <c r="AV1988" s="153"/>
      <c r="AW1988" s="153"/>
      <c r="AX1988" s="153"/>
      <c r="AY1988" s="153"/>
      <c r="AZ1988" s="153"/>
      <c r="BA1988" s="153"/>
      <c r="BB1988" s="153"/>
      <c r="BC1988" s="153"/>
      <c r="BD1988" s="153"/>
      <c r="BE1988" s="153"/>
      <c r="BF1988" s="153"/>
      <c r="BG1988" s="153"/>
      <c r="BH1988" s="153"/>
      <c r="BI1988" s="153"/>
      <c r="BJ1988" s="153"/>
      <c r="BK1988" s="153"/>
      <c r="BL1988" s="153"/>
      <c r="BM1988" s="153"/>
      <c r="BN1988" s="153"/>
      <c r="BO1988" s="153"/>
      <c r="BP1988" s="153"/>
      <c r="BQ1988" s="153"/>
      <c r="BR1988" s="153"/>
      <c r="BS1988" s="153"/>
      <c r="BT1988" s="153"/>
      <c r="BU1988" s="153"/>
      <c r="BV1988" s="153"/>
      <c r="BW1988" s="153"/>
      <c r="BX1988" s="153"/>
      <c r="BY1988" s="153"/>
      <c r="BZ1988" s="153"/>
      <c r="CA1988" s="153"/>
      <c r="CB1988" s="153"/>
      <c r="CC1988" s="153"/>
      <c r="CD1988" s="153"/>
      <c r="CE1988" s="153"/>
      <c r="CF1988" s="153"/>
      <c r="CG1988" s="153"/>
      <c r="CH1988" s="153"/>
      <c r="CI1988" s="153"/>
      <c r="CJ1988" s="153"/>
      <c r="CK1988" s="153"/>
      <c r="CL1988" s="153"/>
      <c r="CN1988" s="62"/>
      <c r="CO1988" s="153"/>
      <c r="CP1988" s="153"/>
      <c r="CQ1988" s="153"/>
      <c r="CR1988" s="153"/>
      <c r="CS1988" s="153"/>
      <c r="CT1988" s="153"/>
      <c r="CU1988" s="153"/>
      <c r="CV1988" s="153"/>
      <c r="CW1988" s="153"/>
      <c r="CX1988" s="153"/>
      <c r="CY1988" s="153"/>
      <c r="CZ1988" s="153"/>
      <c r="DA1988" s="153"/>
      <c r="DB1988" s="153"/>
      <c r="DC1988" s="153"/>
      <c r="DD1988" s="153"/>
      <c r="DE1988" s="153"/>
      <c r="DF1988" s="153"/>
      <c r="DG1988" s="153"/>
      <c r="DH1988" s="153"/>
      <c r="DI1988" s="153"/>
      <c r="DJ1988" s="153"/>
      <c r="DK1988" s="153"/>
      <c r="DL1988" s="153"/>
    </row>
    <row r="1989" spans="2:116" x14ac:dyDescent="0.4">
      <c r="B1989" t="str">
        <f>E1989</f>
        <v>1989 FAPPE-F</v>
      </c>
      <c r="D1989" t="s">
        <v>425</v>
      </c>
      <c r="E1989" s="8" t="str">
        <f t="shared" si="3365"/>
        <v>1989 FAPPE-F</v>
      </c>
      <c r="G1989" s="125" t="s">
        <v>219</v>
      </c>
      <c r="J1989" s="74">
        <v>100</v>
      </c>
      <c r="K1989" s="53"/>
      <c r="L1989" s="53"/>
      <c r="M1989" s="53"/>
      <c r="N1989" s="53"/>
      <c r="O1989" s="53"/>
      <c r="P1989" s="53"/>
      <c r="R1989" s="82">
        <f>-$J1989</f>
        <v>-100</v>
      </c>
      <c r="S1989" s="153"/>
      <c r="T1989" s="153"/>
      <c r="U1989" s="153"/>
      <c r="V1989" s="153"/>
      <c r="W1989" s="153"/>
      <c r="X1989" s="153"/>
      <c r="Y1989" s="153"/>
      <c r="Z1989" s="153"/>
      <c r="AA1989" s="153"/>
      <c r="AB1989" s="153"/>
      <c r="AC1989" s="153"/>
      <c r="AD1989" s="153"/>
      <c r="AE1989" s="153"/>
      <c r="AF1989" s="153"/>
      <c r="AG1989" s="153"/>
      <c r="AH1989" s="153"/>
      <c r="AI1989" s="153"/>
      <c r="AJ1989" s="153"/>
      <c r="AK1989" s="153"/>
      <c r="AL1989" s="153"/>
      <c r="AM1989" s="153"/>
      <c r="AN1989" s="153"/>
      <c r="AO1989" s="153"/>
      <c r="AP1989" s="153"/>
      <c r="AQ1989" s="153"/>
      <c r="AR1989" s="153"/>
      <c r="AS1989" s="153"/>
      <c r="AT1989" s="153"/>
      <c r="AU1989" s="153"/>
      <c r="AV1989" s="153"/>
      <c r="AW1989" s="153"/>
      <c r="AX1989" s="153"/>
      <c r="AY1989" s="153"/>
      <c r="AZ1989" s="153"/>
      <c r="BA1989" s="153"/>
      <c r="BB1989" s="153"/>
      <c r="BC1989" s="153"/>
      <c r="BD1989" s="153"/>
      <c r="BE1989" s="153"/>
      <c r="BF1989" s="153"/>
      <c r="BG1989" s="153"/>
      <c r="BH1989" s="153"/>
      <c r="BI1989" s="153"/>
      <c r="BJ1989" s="153"/>
      <c r="BK1989" s="153"/>
      <c r="BL1989" s="153"/>
      <c r="BM1989" s="153"/>
      <c r="BN1989" s="153"/>
      <c r="BO1989" s="153"/>
      <c r="BP1989" s="153"/>
      <c r="BQ1989" s="153"/>
      <c r="BR1989" s="153"/>
      <c r="BS1989" s="153"/>
      <c r="BT1989" s="153"/>
      <c r="BU1989" s="153"/>
      <c r="BV1989" s="153"/>
      <c r="BW1989" s="153"/>
      <c r="BX1989" s="153"/>
      <c r="BY1989" s="153"/>
      <c r="BZ1989" s="153"/>
      <c r="CA1989" s="153"/>
      <c r="CB1989" s="153"/>
      <c r="CC1989" s="153"/>
      <c r="CD1989" s="153"/>
      <c r="CE1989" s="153"/>
      <c r="CF1989" s="153"/>
      <c r="CG1989" s="153"/>
      <c r="CH1989" s="153"/>
      <c r="CI1989" s="153"/>
      <c r="CJ1989" s="153"/>
      <c r="CK1989" s="153"/>
      <c r="CL1989" s="153"/>
      <c r="CN1989" s="74">
        <f>J1989</f>
        <v>100</v>
      </c>
      <c r="CO1989" s="153"/>
      <c r="CP1989" s="153"/>
      <c r="CQ1989" s="153"/>
      <c r="CR1989" s="153"/>
      <c r="CS1989" s="153"/>
      <c r="CT1989" s="153"/>
      <c r="CU1989" s="153"/>
      <c r="CV1989" s="153"/>
      <c r="CW1989" s="153"/>
      <c r="CX1989" s="153"/>
      <c r="CY1989" s="153"/>
      <c r="CZ1989" s="153"/>
      <c r="DA1989" s="153"/>
      <c r="DB1989" s="153"/>
      <c r="DC1989" s="153"/>
      <c r="DD1989" s="153"/>
      <c r="DE1989" s="153"/>
      <c r="DF1989" s="153"/>
      <c r="DG1989" s="153"/>
      <c r="DH1989" s="153"/>
      <c r="DI1989" s="153"/>
      <c r="DJ1989" s="153"/>
      <c r="DK1989" s="153"/>
      <c r="DL1989" s="153"/>
    </row>
    <row r="1990" spans="2:116" x14ac:dyDescent="0.4">
      <c r="D1990" t="s">
        <v>425</v>
      </c>
      <c r="E1990" s="8" t="str">
        <f t="shared" si="3365"/>
        <v>1990 FAPPE-F</v>
      </c>
      <c r="G1990" s="125"/>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2:116" x14ac:dyDescent="0.4">
      <c r="D1991" t="s">
        <v>425</v>
      </c>
      <c r="E1991" s="8" t="str">
        <f t="shared" si="3365"/>
        <v>1991 FAPPE-F</v>
      </c>
      <c r="G1991" s="95" t="s">
        <v>205</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2:116" x14ac:dyDescent="0.4">
      <c r="D1992" t="s">
        <v>425</v>
      </c>
      <c r="E1992" s="8" t="str">
        <f t="shared" si="3365"/>
        <v>1992 FAPPE-F</v>
      </c>
      <c r="G1992" s="158" t="str">
        <f>"Gross PP&amp;E - "&amp;SUBSTITUTE(G1979,":","")</f>
        <v>Gross PP&amp;E - Fixed secondary PPE</v>
      </c>
      <c r="J1992" s="80">
        <f>J1989</f>
        <v>100</v>
      </c>
      <c r="K1992" s="53">
        <f>SUMIF($4:$4,K$2,1992:1992)</f>
        <v>1100.0000000000002</v>
      </c>
      <c r="L1992" s="53">
        <f>SUMIF($4:$4,L$2,1992:1992)</f>
        <v>3099.9999999999995</v>
      </c>
      <c r="M1992" s="53">
        <f>SUMIF($4:$4,M$2,1992:1992)</f>
        <v>7099.9999999999973</v>
      </c>
      <c r="N1992" s="53">
        <f>SUMIF($4:$4,N$2,1992:1992)</f>
        <v>15099.999999999991</v>
      </c>
      <c r="O1992" s="53">
        <f>SUMIF($4:$4,O$2,1992:1992)</f>
        <v>31099.999999999978</v>
      </c>
      <c r="P1992" s="53">
        <f>SUMIF($4:$4,P$2,1992:1992)</f>
        <v>63099.999999999949</v>
      </c>
      <c r="R1992" s="24">
        <f>$J1992</f>
        <v>100</v>
      </c>
      <c r="S1992" s="80">
        <f t="shared" ref="S1992:AX1992" si="3368">-S1984+R1992</f>
        <v>183.33333333333331</v>
      </c>
      <c r="T1992" s="80">
        <f t="shared" si="3368"/>
        <v>266.66666666666663</v>
      </c>
      <c r="U1992" s="80">
        <f t="shared" si="3368"/>
        <v>349.99999999999994</v>
      </c>
      <c r="V1992" s="80">
        <f t="shared" si="3368"/>
        <v>433.33333333333326</v>
      </c>
      <c r="W1992" s="80">
        <f t="shared" si="3368"/>
        <v>516.66666666666663</v>
      </c>
      <c r="X1992" s="80">
        <f t="shared" si="3368"/>
        <v>600</v>
      </c>
      <c r="Y1992" s="80">
        <f t="shared" si="3368"/>
        <v>683.33333333333337</v>
      </c>
      <c r="Z1992" s="80">
        <f t="shared" si="3368"/>
        <v>766.66666666666674</v>
      </c>
      <c r="AA1992" s="80">
        <f t="shared" si="3368"/>
        <v>850.00000000000011</v>
      </c>
      <c r="AB1992" s="80">
        <f t="shared" si="3368"/>
        <v>933.33333333333348</v>
      </c>
      <c r="AC1992" s="80">
        <f t="shared" si="3368"/>
        <v>1016.6666666666669</v>
      </c>
      <c r="AD1992" s="80">
        <f t="shared" si="3368"/>
        <v>1100.0000000000002</v>
      </c>
      <c r="AE1992" s="80">
        <f t="shared" si="3368"/>
        <v>1266.666666666667</v>
      </c>
      <c r="AF1992" s="80">
        <f t="shared" si="3368"/>
        <v>1433.3333333333337</v>
      </c>
      <c r="AG1992" s="80">
        <f t="shared" si="3368"/>
        <v>1600.0000000000005</v>
      </c>
      <c r="AH1992" s="80">
        <f t="shared" si="3368"/>
        <v>1766.6666666666672</v>
      </c>
      <c r="AI1992" s="80">
        <f t="shared" si="3368"/>
        <v>1933.3333333333339</v>
      </c>
      <c r="AJ1992" s="80">
        <f t="shared" si="3368"/>
        <v>2100.0000000000005</v>
      </c>
      <c r="AK1992" s="80">
        <f t="shared" si="3368"/>
        <v>2266.666666666667</v>
      </c>
      <c r="AL1992" s="80">
        <f t="shared" si="3368"/>
        <v>2433.3333333333335</v>
      </c>
      <c r="AM1992" s="80">
        <f t="shared" si="3368"/>
        <v>2600</v>
      </c>
      <c r="AN1992" s="80">
        <f t="shared" si="3368"/>
        <v>2766.6666666666665</v>
      </c>
      <c r="AO1992" s="80">
        <f t="shared" si="3368"/>
        <v>2933.333333333333</v>
      </c>
      <c r="AP1992" s="80">
        <f t="shared" si="3368"/>
        <v>3099.9999999999995</v>
      </c>
      <c r="AQ1992" s="80">
        <f t="shared" si="3368"/>
        <v>3433.333333333333</v>
      </c>
      <c r="AR1992" s="80">
        <f t="shared" si="3368"/>
        <v>3766.6666666666665</v>
      </c>
      <c r="AS1992" s="80">
        <f t="shared" si="3368"/>
        <v>4100</v>
      </c>
      <c r="AT1992" s="80">
        <f t="shared" si="3368"/>
        <v>4433.333333333333</v>
      </c>
      <c r="AU1992" s="80">
        <f t="shared" si="3368"/>
        <v>4766.6666666666661</v>
      </c>
      <c r="AV1992" s="80">
        <f t="shared" si="3368"/>
        <v>5099.9999999999991</v>
      </c>
      <c r="AW1992" s="80">
        <f t="shared" si="3368"/>
        <v>5433.3333333333321</v>
      </c>
      <c r="AX1992" s="80">
        <f t="shared" si="3368"/>
        <v>5766.6666666666652</v>
      </c>
      <c r="AY1992" s="80">
        <f t="shared" ref="AY1992:CD1992" si="3369">-AY1984+AX1992</f>
        <v>6099.9999999999982</v>
      </c>
      <c r="AZ1992" s="80">
        <f t="shared" si="3369"/>
        <v>6433.3333333333312</v>
      </c>
      <c r="BA1992" s="80">
        <f t="shared" si="3369"/>
        <v>6766.6666666666642</v>
      </c>
      <c r="BB1992" s="80">
        <f t="shared" si="3369"/>
        <v>7099.9999999999973</v>
      </c>
      <c r="BC1992" s="80">
        <f t="shared" si="3369"/>
        <v>7766.6666666666642</v>
      </c>
      <c r="BD1992" s="80">
        <f t="shared" si="3369"/>
        <v>8433.3333333333303</v>
      </c>
      <c r="BE1992" s="80">
        <f t="shared" si="3369"/>
        <v>9099.9999999999964</v>
      </c>
      <c r="BF1992" s="80">
        <f t="shared" si="3369"/>
        <v>9766.6666666666624</v>
      </c>
      <c r="BG1992" s="80">
        <f t="shared" si="3369"/>
        <v>10433.333333333328</v>
      </c>
      <c r="BH1992" s="80">
        <f t="shared" si="3369"/>
        <v>11099.999999999995</v>
      </c>
      <c r="BI1992" s="80">
        <f t="shared" si="3369"/>
        <v>11766.666666666661</v>
      </c>
      <c r="BJ1992" s="80">
        <f t="shared" si="3369"/>
        <v>12433.333333333327</v>
      </c>
      <c r="BK1992" s="80">
        <f t="shared" si="3369"/>
        <v>13099.999999999993</v>
      </c>
      <c r="BL1992" s="80">
        <f t="shared" si="3369"/>
        <v>13766.666666666659</v>
      </c>
      <c r="BM1992" s="80">
        <f t="shared" si="3369"/>
        <v>14433.333333333325</v>
      </c>
      <c r="BN1992" s="80">
        <f t="shared" si="3369"/>
        <v>15099.999999999991</v>
      </c>
      <c r="BO1992" s="80">
        <f t="shared" si="3369"/>
        <v>16433.333333333325</v>
      </c>
      <c r="BP1992" s="80">
        <f t="shared" si="3369"/>
        <v>17766.666666666657</v>
      </c>
      <c r="BQ1992" s="80">
        <f t="shared" si="3369"/>
        <v>19099.999999999989</v>
      </c>
      <c r="BR1992" s="80">
        <f t="shared" si="3369"/>
        <v>20433.333333333321</v>
      </c>
      <c r="BS1992" s="80">
        <f t="shared" si="3369"/>
        <v>21766.666666666653</v>
      </c>
      <c r="BT1992" s="80">
        <f t="shared" si="3369"/>
        <v>23099.999999999985</v>
      </c>
      <c r="BU1992" s="80">
        <f t="shared" si="3369"/>
        <v>24433.333333333318</v>
      </c>
      <c r="BV1992" s="80">
        <f t="shared" si="3369"/>
        <v>25766.66666666665</v>
      </c>
      <c r="BW1992" s="80">
        <f t="shared" si="3369"/>
        <v>27099.999999999982</v>
      </c>
      <c r="BX1992" s="80">
        <f t="shared" si="3369"/>
        <v>28433.333333333314</v>
      </c>
      <c r="BY1992" s="80">
        <f t="shared" si="3369"/>
        <v>29766.666666666646</v>
      </c>
      <c r="BZ1992" s="80">
        <f t="shared" si="3369"/>
        <v>31099.999999999978</v>
      </c>
      <c r="CA1992" s="80">
        <f t="shared" si="3369"/>
        <v>33766.666666666642</v>
      </c>
      <c r="CB1992" s="80">
        <f t="shared" si="3369"/>
        <v>36433.333333333307</v>
      </c>
      <c r="CC1992" s="80">
        <f t="shared" si="3369"/>
        <v>39099.999999999971</v>
      </c>
      <c r="CD1992" s="80">
        <f t="shared" si="3369"/>
        <v>41766.666666666635</v>
      </c>
      <c r="CE1992" s="80">
        <f t="shared" ref="CE1992:CL1992" si="3370">-CE1984+CD1992</f>
        <v>44433.333333333299</v>
      </c>
      <c r="CF1992" s="80">
        <f t="shared" si="3370"/>
        <v>47099.999999999964</v>
      </c>
      <c r="CG1992" s="80">
        <f t="shared" si="3370"/>
        <v>49766.666666666628</v>
      </c>
      <c r="CH1992" s="80">
        <f t="shared" si="3370"/>
        <v>52433.333333333292</v>
      </c>
      <c r="CI1992" s="80">
        <f t="shared" si="3370"/>
        <v>55099.999999999956</v>
      </c>
      <c r="CJ1992" s="80">
        <f t="shared" si="3370"/>
        <v>57766.666666666621</v>
      </c>
      <c r="CK1992" s="80">
        <f t="shared" si="3370"/>
        <v>60433.333333333285</v>
      </c>
      <c r="CL1992" s="80">
        <f t="shared" si="3370"/>
        <v>63099.999999999949</v>
      </c>
      <c r="CN1992" s="80">
        <f>CN1989</f>
        <v>100</v>
      </c>
      <c r="CO1992" s="80" t="e">
        <f t="shared" ref="CO1992" si="3371">-CO1984+CN1992</f>
        <v>#N/A</v>
      </c>
      <c r="CP1992" s="80" t="e">
        <f t="shared" ref="CP1992" si="3372">-CP1984+CO1992</f>
        <v>#N/A</v>
      </c>
      <c r="CQ1992" s="80" t="e">
        <f t="shared" ref="CQ1992" si="3373">-CQ1984+CP1992</f>
        <v>#N/A</v>
      </c>
      <c r="CR1992" s="80" t="e">
        <f t="shared" ref="CR1992" si="3374">-CR1984+CQ1992</f>
        <v>#N/A</v>
      </c>
      <c r="CS1992" s="80" t="e">
        <f t="shared" ref="CS1992" si="3375">-CS1984+CR1992</f>
        <v>#N/A</v>
      </c>
      <c r="CT1992" s="80" t="e">
        <f t="shared" ref="CT1992" si="3376">-CT1984+CS1992</f>
        <v>#N/A</v>
      </c>
      <c r="CU1992" s="80" t="e">
        <f t="shared" ref="CU1992" si="3377">-CU1984+CT1992</f>
        <v>#N/A</v>
      </c>
      <c r="CV1992" s="80" t="e">
        <f t="shared" ref="CV1992" si="3378">-CV1984+CU1992</f>
        <v>#N/A</v>
      </c>
      <c r="CW1992" s="80" t="e">
        <f t="shared" ref="CW1992" si="3379">-CW1984+CV1992</f>
        <v>#N/A</v>
      </c>
      <c r="CX1992" s="80" t="e">
        <f t="shared" ref="CX1992" si="3380">-CX1984+CW1992</f>
        <v>#N/A</v>
      </c>
      <c r="CY1992" s="80" t="e">
        <f t="shared" ref="CY1992" si="3381">-CY1984+CX1992</f>
        <v>#N/A</v>
      </c>
      <c r="CZ1992" s="80" t="e">
        <f t="shared" ref="CZ1992" si="3382">-CZ1984+CY1992</f>
        <v>#N/A</v>
      </c>
      <c r="DA1992" s="80" t="e">
        <f t="shared" ref="DA1992" si="3383">-DA1984+CZ1992</f>
        <v>#N/A</v>
      </c>
      <c r="DB1992" s="80" t="e">
        <f t="shared" ref="DB1992" si="3384">-DB1984+DA1992</f>
        <v>#N/A</v>
      </c>
      <c r="DC1992" s="80" t="e">
        <f t="shared" ref="DC1992" si="3385">-DC1984+DB1992</f>
        <v>#N/A</v>
      </c>
      <c r="DD1992" s="80" t="e">
        <f t="shared" ref="DD1992" si="3386">-DD1984+DC1992</f>
        <v>#N/A</v>
      </c>
      <c r="DE1992" s="80" t="e">
        <f t="shared" ref="DE1992" si="3387">-DE1984+DD1992</f>
        <v>#N/A</v>
      </c>
      <c r="DF1992" s="80" t="e">
        <f t="shared" ref="DF1992" si="3388">-DF1984+DE1992</f>
        <v>#N/A</v>
      </c>
      <c r="DG1992" s="80" t="e">
        <f t="shared" ref="DG1992" si="3389">-DG1984+DF1992</f>
        <v>#N/A</v>
      </c>
      <c r="DH1992" s="80" t="e">
        <f t="shared" ref="DH1992" si="3390">-DH1984+DG1992</f>
        <v>#N/A</v>
      </c>
      <c r="DI1992" s="80" t="e">
        <f t="shared" ref="DI1992" si="3391">-DI1984+DH1992</f>
        <v>#N/A</v>
      </c>
      <c r="DJ1992" s="80" t="e">
        <f t="shared" ref="DJ1992" si="3392">-DJ1984+DI1992</f>
        <v>#N/A</v>
      </c>
      <c r="DK1992" s="80" t="e">
        <f t="shared" ref="DK1992:DL1992" si="3393">-DK1984+DJ1992</f>
        <v>#N/A</v>
      </c>
      <c r="DL1992" s="80" t="e">
        <f t="shared" si="3393"/>
        <v>#N/A</v>
      </c>
    </row>
    <row r="1993" spans="2:116" x14ac:dyDescent="0.4">
      <c r="D1993" t="s">
        <v>425</v>
      </c>
      <c r="E1993" s="8" t="str">
        <f t="shared" si="3365"/>
        <v>1993 FAPPE-F</v>
      </c>
      <c r="G1993" s="158" t="str">
        <f>"Accumulated depreciation - "&amp;SUBSTITUTE(G1979,":","")</f>
        <v>Accumulated depreciation - Fixed secondary PPE</v>
      </c>
      <c r="J1993" s="81">
        <f>-H1982/H1981*J1992</f>
        <v>-60</v>
      </c>
      <c r="K1993" s="43">
        <f ca="1">SUMIF($4:$4,K$2,1993:1993)</f>
        <v>-199.66165856103828</v>
      </c>
      <c r="L1993" s="43">
        <f ca="1">SUMIF($4:$4,L$2,1993:1993)</f>
        <v>-711.31096198468208</v>
      </c>
      <c r="M1993" s="43">
        <f ca="1">SUMIF($4:$4,M$2,1993:1993)</f>
        <v>-1986.9282821675192</v>
      </c>
      <c r="N1993" s="43">
        <f ca="1">SUMIF($4:$4,N$2,1993:1993)</f>
        <v>-4847.8546427568062</v>
      </c>
      <c r="O1993" s="43">
        <f ca="1">SUMIF($4:$4,O$2,1993:1993)</f>
        <v>-10894.316211079542</v>
      </c>
      <c r="P1993" s="43">
        <f ca="1">SUMIF($4:$4,P$2,1993:1993)</f>
        <v>-23204.859719987988</v>
      </c>
      <c r="R1993" s="37">
        <f>$J1993</f>
        <v>-60</v>
      </c>
      <c r="S1993" s="81">
        <f ca="1">R1993+S1987</f>
        <v>-63.10734463276836</v>
      </c>
      <c r="T1993" s="81">
        <f t="shared" ref="T1993:CE1993" ca="1" si="3394">S1993+T1987</f>
        <v>-67.679785502250311</v>
      </c>
      <c r="U1993" s="81">
        <f t="shared" ca="1" si="3394"/>
        <v>-73.742154748051163</v>
      </c>
      <c r="V1993" s="81">
        <f t="shared" ca="1" si="3394"/>
        <v>-81.319705393498353</v>
      </c>
      <c r="W1993" s="81">
        <f t="shared" ca="1" si="3394"/>
        <v>-90.438118479263863</v>
      </c>
      <c r="X1993" s="81">
        <f t="shared" ca="1" si="3394"/>
        <v>-101.12351031789545</v>
      </c>
      <c r="Y1993" s="81">
        <f t="shared" ca="1" si="3394"/>
        <v>-113.40243987130611</v>
      </c>
      <c r="Z1993" s="81">
        <f t="shared" ca="1" si="3394"/>
        <v>-127.30191625330565</v>
      </c>
      <c r="AA1993" s="81">
        <f t="shared" ca="1" si="3394"/>
        <v>-142.84940635929388</v>
      </c>
      <c r="AB1993" s="81">
        <f t="shared" ca="1" si="3394"/>
        <v>-160.07284262527062</v>
      </c>
      <c r="AC1993" s="81">
        <f t="shared" ca="1" si="3394"/>
        <v>-179.00063091835432</v>
      </c>
      <c r="AD1993" s="81">
        <f t="shared" ca="1" si="3394"/>
        <v>-199.66165856103828</v>
      </c>
      <c r="AE1993" s="81">
        <f t="shared" ca="1" si="3394"/>
        <v>-223.49773186998243</v>
      </c>
      <c r="AF1993" s="81">
        <f t="shared" ca="1" si="3394"/>
        <v>-250.56266517851321</v>
      </c>
      <c r="AG1993" s="81">
        <f t="shared" ca="1" si="3394"/>
        <v>-280.91118492730158</v>
      </c>
      <c r="AH1993" s="81">
        <f t="shared" ca="1" si="3394"/>
        <v>-314.59894512380953</v>
      </c>
      <c r="AI1993" s="81">
        <f t="shared" ca="1" si="3394"/>
        <v>-351.6825430637611</v>
      </c>
      <c r="AJ1993" s="81">
        <f t="shared" ca="1" si="3394"/>
        <v>-392.21953531907911</v>
      </c>
      <c r="AK1993" s="81">
        <f t="shared" ca="1" si="3394"/>
        <v>-436.2684539968036</v>
      </c>
      <c r="AL1993" s="81">
        <f t="shared" ca="1" si="3394"/>
        <v>-483.88882327358556</v>
      </c>
      <c r="AM1993" s="81">
        <f t="shared" ca="1" si="3394"/>
        <v>-535.14117621042601</v>
      </c>
      <c r="AN1993" s="81">
        <f t="shared" ca="1" si="3394"/>
        <v>-590.08707185241065</v>
      </c>
      <c r="AO1993" s="81">
        <f t="shared" ca="1" si="3394"/>
        <v>-648.78911261827068</v>
      </c>
      <c r="AP1993" s="81">
        <f t="shared" ca="1" si="3394"/>
        <v>-711.31096198468208</v>
      </c>
      <c r="AQ1993" s="81">
        <f t="shared" ca="1" si="3394"/>
        <v>-778.84730597312296</v>
      </c>
      <c r="AR1993" s="81">
        <f t="shared" ca="1" si="3394"/>
        <v>-853.12538441391996</v>
      </c>
      <c r="AS1993" s="81">
        <f t="shared" ca="1" si="3394"/>
        <v>-934.23463185310084</v>
      </c>
      <c r="AT1993" s="81">
        <f t="shared" ca="1" si="3394"/>
        <v>-1022.2655777927345</v>
      </c>
      <c r="AU1993" s="81">
        <f t="shared" ca="1" si="3394"/>
        <v>-1117.3098581158854</v>
      </c>
      <c r="AV1993" s="81">
        <f t="shared" ca="1" si="3394"/>
        <v>-1219.4602265843027</v>
      </c>
      <c r="AW1993" s="81">
        <f t="shared" ca="1" si="3394"/>
        <v>-1328.8105664080272</v>
      </c>
      <c r="AX1993" s="81">
        <f t="shared" ca="1" si="3394"/>
        <v>-1445.4559018860507</v>
      </c>
      <c r="AY1993" s="81">
        <f t="shared" ca="1" si="3394"/>
        <v>-1569.4924101171141</v>
      </c>
      <c r="AZ1993" s="81">
        <f t="shared" ca="1" si="3394"/>
        <v>-1701.017432779676</v>
      </c>
      <c r="BA1993" s="81">
        <f t="shared" ca="1" si="3394"/>
        <v>-1840.1294879800332</v>
      </c>
      <c r="BB1993" s="81">
        <f t="shared" ca="1" si="3394"/>
        <v>-1986.9282821675192</v>
      </c>
      <c r="BC1993" s="81">
        <f t="shared" ca="1" si="3394"/>
        <v>-2147.1644396297761</v>
      </c>
      <c r="BD1993" s="81">
        <f t="shared" ca="1" si="3394"/>
        <v>-2321.0118979533881</v>
      </c>
      <c r="BE1993" s="81">
        <f t="shared" ca="1" si="3394"/>
        <v>-2508.6466307122841</v>
      </c>
      <c r="BF1993" s="81">
        <f t="shared" ca="1" si="3394"/>
        <v>-2710.2466665165493</v>
      </c>
      <c r="BG1993" s="81">
        <f t="shared" ca="1" si="3394"/>
        <v>-2925.9921081220759</v>
      </c>
      <c r="BH1993" s="81">
        <f t="shared" ca="1" si="3394"/>
        <v>-3156.0651515976406</v>
      </c>
      <c r="BI1993" s="81">
        <f t="shared" ca="1" si="3394"/>
        <v>-3400.6501055458648</v>
      </c>
      <c r="BJ1993" s="81">
        <f t="shared" ca="1" si="3394"/>
        <v>-3659.9334103743799</v>
      </c>
      <c r="BK1993" s="81">
        <f t="shared" ca="1" si="3394"/>
        <v>-3934.1036576133765</v>
      </c>
      <c r="BL1993" s="81">
        <f t="shared" ca="1" si="3394"/>
        <v>-4223.3516092755735</v>
      </c>
      <c r="BM1993" s="81">
        <f t="shared" ca="1" si="3394"/>
        <v>-4527.8702172544972</v>
      </c>
      <c r="BN1993" s="81">
        <f t="shared" ca="1" si="3394"/>
        <v>-4847.8546427568062</v>
      </c>
      <c r="BO1993" s="81">
        <f t="shared" ca="1" si="3394"/>
        <v>-5194.8017107924916</v>
      </c>
      <c r="BP1993" s="81">
        <f t="shared" ca="1" si="3394"/>
        <v>-5569.0834238685256</v>
      </c>
      <c r="BQ1993" s="81">
        <f t="shared" ca="1" si="3394"/>
        <v>-5971.0488143677558</v>
      </c>
      <c r="BR1993" s="81">
        <f t="shared" ca="1" si="3394"/>
        <v>-6401.0513146363655</v>
      </c>
      <c r="BS1993" s="81">
        <f t="shared" ca="1" si="3394"/>
        <v>-6859.4488130009468</v>
      </c>
      <c r="BT1993" s="81">
        <f t="shared" ca="1" si="3394"/>
        <v>-7346.6037105413716</v>
      </c>
      <c r="BU1993" s="81">
        <f t="shared" ca="1" si="3394"/>
        <v>-7862.8829786310389</v>
      </c>
      <c r="BV1993" s="81">
        <f t="shared" ca="1" si="3394"/>
        <v>-8408.6582172562867</v>
      </c>
      <c r="BW1993" s="81">
        <f t="shared" ca="1" si="3394"/>
        <v>-8984.3057141269692</v>
      </c>
      <c r="BX1993" s="81">
        <f t="shared" ca="1" si="3394"/>
        <v>-9590.2065045904128</v>
      </c>
      <c r="BY1993" s="81">
        <f t="shared" ca="1" si="3394"/>
        <v>-10226.746432361217</v>
      </c>
      <c r="BZ1993" s="81">
        <f t="shared" ca="1" si="3394"/>
        <v>-10894.316211079542</v>
      </c>
      <c r="CA1993" s="81">
        <f t="shared" ca="1" si="3394"/>
        <v>-11614.497927388786</v>
      </c>
      <c r="CB1993" s="81">
        <f t="shared" ca="1" si="3394"/>
        <v>-12387.955557124813</v>
      </c>
      <c r="CC1993" s="81">
        <f t="shared" ca="1" si="3394"/>
        <v>-13215.361381856532</v>
      </c>
      <c r="CD1993" s="81">
        <f t="shared" ca="1" si="3394"/>
        <v>-14097.396095152762</v>
      </c>
      <c r="CE1993" s="81">
        <f t="shared" ca="1" si="3394"/>
        <v>-15034.748910327387</v>
      </c>
      <c r="CF1993" s="81">
        <f t="shared" ref="CF1993:CL1993" ca="1" si="3395">CE1993+CF1987</f>
        <v>-16028.117669686799</v>
      </c>
      <c r="CG1993" s="81">
        <f t="shared" ca="1" si="3395"/>
        <v>-17078.20895530413</v>
      </c>
      <c r="CH1993" s="81">
        <f t="shared" ca="1" si="3395"/>
        <v>-18185.73820134523</v>
      </c>
      <c r="CI1993" s="81">
        <f t="shared" ca="1" si="3395"/>
        <v>-19351.429807971854</v>
      </c>
      <c r="CJ1993" s="81">
        <f t="shared" ca="1" si="3395"/>
        <v>-20576.017256847987</v>
      </c>
      <c r="CK1993" s="81">
        <f t="shared" ca="1" si="3395"/>
        <v>-21860.243228275765</v>
      </c>
      <c r="CL1993" s="81">
        <f t="shared" ca="1" si="3395"/>
        <v>-23204.859719987988</v>
      </c>
      <c r="CN1993" s="245">
        <f>-H1982/H1981*CN1992</f>
        <v>-60</v>
      </c>
      <c r="CO1993" s="81" t="e">
        <f t="shared" ref="CO1993" ca="1" si="3396">CN1993+CO1987</f>
        <v>#N/A</v>
      </c>
      <c r="CP1993" s="81" t="e">
        <f t="shared" ref="CP1993" ca="1" si="3397">CO1993+CP1987</f>
        <v>#N/A</v>
      </c>
      <c r="CQ1993" s="81" t="e">
        <f t="shared" ref="CQ1993" ca="1" si="3398">CP1993+CQ1987</f>
        <v>#N/A</v>
      </c>
      <c r="CR1993" s="81" t="e">
        <f t="shared" ref="CR1993" ca="1" si="3399">CQ1993+CR1987</f>
        <v>#N/A</v>
      </c>
      <c r="CS1993" s="81" t="e">
        <f t="shared" ref="CS1993" ca="1" si="3400">CR1993+CS1987</f>
        <v>#N/A</v>
      </c>
      <c r="CT1993" s="81" t="e">
        <f t="shared" ref="CT1993" ca="1" si="3401">CS1993+CT1987</f>
        <v>#N/A</v>
      </c>
      <c r="CU1993" s="81" t="e">
        <f t="shared" ref="CU1993" ca="1" si="3402">CT1993+CU1987</f>
        <v>#N/A</v>
      </c>
      <c r="CV1993" s="81" t="e">
        <f t="shared" ref="CV1993" ca="1" si="3403">CU1993+CV1987</f>
        <v>#N/A</v>
      </c>
      <c r="CW1993" s="81" t="e">
        <f t="shared" ref="CW1993" ca="1" si="3404">CV1993+CW1987</f>
        <v>#N/A</v>
      </c>
      <c r="CX1993" s="81" t="e">
        <f t="shared" ref="CX1993" ca="1" si="3405">CW1993+CX1987</f>
        <v>#N/A</v>
      </c>
      <c r="CY1993" s="81" t="e">
        <f t="shared" ref="CY1993" ca="1" si="3406">CX1993+CY1987</f>
        <v>#N/A</v>
      </c>
      <c r="CZ1993" s="81" t="e">
        <f t="shared" ref="CZ1993" ca="1" si="3407">CY1993+CZ1987</f>
        <v>#N/A</v>
      </c>
      <c r="DA1993" s="81" t="e">
        <f t="shared" ref="DA1993" ca="1" si="3408">CZ1993+DA1987</f>
        <v>#N/A</v>
      </c>
      <c r="DB1993" s="81" t="e">
        <f t="shared" ref="DB1993" ca="1" si="3409">DA1993+DB1987</f>
        <v>#N/A</v>
      </c>
      <c r="DC1993" s="81" t="e">
        <f t="shared" ref="DC1993" ca="1" si="3410">DB1993+DC1987</f>
        <v>#N/A</v>
      </c>
      <c r="DD1993" s="81" t="e">
        <f t="shared" ref="DD1993" ca="1" si="3411">DC1993+DD1987</f>
        <v>#N/A</v>
      </c>
      <c r="DE1993" s="81" t="e">
        <f t="shared" ref="DE1993" ca="1" si="3412">DD1993+DE1987</f>
        <v>#N/A</v>
      </c>
      <c r="DF1993" s="81" t="e">
        <f t="shared" ref="DF1993" ca="1" si="3413">DE1993+DF1987</f>
        <v>#N/A</v>
      </c>
      <c r="DG1993" s="81" t="e">
        <f t="shared" ref="DG1993" ca="1" si="3414">DF1993+DG1987</f>
        <v>#N/A</v>
      </c>
      <c r="DH1993" s="81" t="e">
        <f t="shared" ref="DH1993" ca="1" si="3415">DG1993+DH1987</f>
        <v>#N/A</v>
      </c>
      <c r="DI1993" s="81" t="e">
        <f t="shared" ref="DI1993" ca="1" si="3416">DH1993+DI1987</f>
        <v>#N/A</v>
      </c>
      <c r="DJ1993" s="81" t="e">
        <f t="shared" ref="DJ1993" ca="1" si="3417">DI1993+DJ1987</f>
        <v>#N/A</v>
      </c>
      <c r="DK1993" s="81" t="e">
        <f t="shared" ref="DK1993:DL1993" ca="1" si="3418">DJ1993+DK1987</f>
        <v>#N/A</v>
      </c>
      <c r="DL1993" s="81" t="e">
        <f t="shared" ca="1" si="3418"/>
        <v>#N/A</v>
      </c>
    </row>
    <row r="1994" spans="2:116" x14ac:dyDescent="0.4">
      <c r="C1994" t="s">
        <v>240</v>
      </c>
      <c r="D1994" t="s">
        <v>425</v>
      </c>
      <c r="E1994" s="8" t="str">
        <f t="shared" si="3365"/>
        <v>1994 FAPPE-F</v>
      </c>
      <c r="G1994" s="126" t="str">
        <f>"Net PP&amp;E - "&amp;SUBSTITUTE(G1979,":","")</f>
        <v>Net PP&amp;E - Fixed secondary PPE</v>
      </c>
      <c r="H1994" s="27"/>
      <c r="J1994" s="77">
        <f>SUM(J1992:J1993)</f>
        <v>40</v>
      </c>
      <c r="K1994" s="28">
        <f ca="1">SUMIF($4:$4,K$2,1994:1994)</f>
        <v>900.33834143896195</v>
      </c>
      <c r="L1994" s="28">
        <f ca="1">SUMIF($4:$4,L$2,1994:1994)</f>
        <v>2388.6890380153172</v>
      </c>
      <c r="M1994" s="28">
        <f ca="1">SUMIF($4:$4,M$2,1994:1994)</f>
        <v>5113.0717178324776</v>
      </c>
      <c r="N1994" s="28">
        <f ca="1">SUMIF($4:$4,N$2,1994:1994)</f>
        <v>10252.145357243186</v>
      </c>
      <c r="O1994" s="28">
        <f ca="1">SUMIF($4:$4,O$2,1994:1994)</f>
        <v>20205.683788920436</v>
      </c>
      <c r="P1994" s="28">
        <f ca="1">SUMIF($4:$4,P$2,1994:1994)</f>
        <v>39895.140280011961</v>
      </c>
      <c r="R1994" s="33">
        <f>$J1994</f>
        <v>40</v>
      </c>
      <c r="S1994" s="77">
        <f t="shared" ref="S1994:CB1994" ca="1" si="3419">SUM(S1992:S1993)</f>
        <v>120.22598870056495</v>
      </c>
      <c r="T1994" s="77">
        <f t="shared" ca="1" si="3419"/>
        <v>198.98688116441633</v>
      </c>
      <c r="U1994" s="77">
        <f t="shared" ca="1" si="3419"/>
        <v>276.25784525194877</v>
      </c>
      <c r="V1994" s="77">
        <f t="shared" ca="1" si="3419"/>
        <v>352.01362793983492</v>
      </c>
      <c r="W1994" s="77">
        <f t="shared" ca="1" si="3419"/>
        <v>426.22854818740279</v>
      </c>
      <c r="X1994" s="77">
        <f t="shared" ca="1" si="3419"/>
        <v>498.87648968210453</v>
      </c>
      <c r="Y1994" s="77">
        <f t="shared" ca="1" si="3419"/>
        <v>569.93089346202726</v>
      </c>
      <c r="Z1994" s="77">
        <f t="shared" ca="1" si="3419"/>
        <v>639.36475041336109</v>
      </c>
      <c r="AA1994" s="77">
        <f t="shared" ca="1" si="3419"/>
        <v>707.15059364070623</v>
      </c>
      <c r="AB1994" s="77">
        <f t="shared" ca="1" si="3419"/>
        <v>773.26049070806289</v>
      </c>
      <c r="AC1994" s="77">
        <f t="shared" ca="1" si="3419"/>
        <v>837.66603574831254</v>
      </c>
      <c r="AD1994" s="77">
        <f t="shared" ca="1" si="3419"/>
        <v>900.33834143896195</v>
      </c>
      <c r="AE1994" s="77">
        <f t="shared" ca="1" si="3419"/>
        <v>1043.1689347966844</v>
      </c>
      <c r="AF1994" s="77">
        <f t="shared" ca="1" si="3419"/>
        <v>1182.7706681548204</v>
      </c>
      <c r="AG1994" s="77">
        <f t="shared" ca="1" si="3419"/>
        <v>1319.0888150726989</v>
      </c>
      <c r="AH1994" s="77">
        <f t="shared" ca="1" si="3419"/>
        <v>1452.0677215428577</v>
      </c>
      <c r="AI1994" s="77">
        <f t="shared" ca="1" si="3419"/>
        <v>1581.6507902695728</v>
      </c>
      <c r="AJ1994" s="77">
        <f t="shared" ca="1" si="3419"/>
        <v>1707.7804646809213</v>
      </c>
      <c r="AK1994" s="77">
        <f t="shared" ca="1" si="3419"/>
        <v>1830.3982126698634</v>
      </c>
      <c r="AL1994" s="77">
        <f t="shared" ca="1" si="3419"/>
        <v>1949.4445100597479</v>
      </c>
      <c r="AM1994" s="77">
        <f t="shared" ca="1" si="3419"/>
        <v>2064.8588237895738</v>
      </c>
      <c r="AN1994" s="77">
        <f t="shared" ca="1" si="3419"/>
        <v>2176.5795948142559</v>
      </c>
      <c r="AO1994" s="77">
        <f t="shared" ca="1" si="3419"/>
        <v>2284.5442207150622</v>
      </c>
      <c r="AP1994" s="77">
        <f t="shared" ca="1" si="3419"/>
        <v>2388.6890380153172</v>
      </c>
      <c r="AQ1994" s="77">
        <f t="shared" ca="1" si="3419"/>
        <v>2654.4860273602098</v>
      </c>
      <c r="AR1994" s="77">
        <f t="shared" ca="1" si="3419"/>
        <v>2913.5412822527464</v>
      </c>
      <c r="AS1994" s="77">
        <f t="shared" ca="1" si="3419"/>
        <v>3165.7653681468992</v>
      </c>
      <c r="AT1994" s="77">
        <f t="shared" ca="1" si="3419"/>
        <v>3411.0677555405987</v>
      </c>
      <c r="AU1994" s="77">
        <f t="shared" ca="1" si="3419"/>
        <v>3649.3568085507804</v>
      </c>
      <c r="AV1994" s="77">
        <f t="shared" ca="1" si="3419"/>
        <v>3880.5397734156963</v>
      </c>
      <c r="AW1994" s="77">
        <f t="shared" ca="1" si="3419"/>
        <v>4104.5227669253054</v>
      </c>
      <c r="AX1994" s="77">
        <f t="shared" ca="1" si="3419"/>
        <v>4321.2107647806142</v>
      </c>
      <c r="AY1994" s="77">
        <f t="shared" ca="1" si="3419"/>
        <v>4530.5075898828836</v>
      </c>
      <c r="AZ1994" s="77">
        <f t="shared" ca="1" si="3419"/>
        <v>4732.3159005536554</v>
      </c>
      <c r="BA1994" s="77">
        <f t="shared" ca="1" si="3419"/>
        <v>4926.5371786866308</v>
      </c>
      <c r="BB1994" s="77">
        <f t="shared" ca="1" si="3419"/>
        <v>5113.0717178324776</v>
      </c>
      <c r="BC1994" s="77">
        <f t="shared" ca="1" si="3419"/>
        <v>5619.5022270368881</v>
      </c>
      <c r="BD1994" s="77">
        <f t="shared" ca="1" si="3419"/>
        <v>6112.3214353799422</v>
      </c>
      <c r="BE1994" s="77">
        <f t="shared" ca="1" si="3419"/>
        <v>6591.3533692877118</v>
      </c>
      <c r="BF1994" s="77">
        <f t="shared" ca="1" si="3419"/>
        <v>7056.4200001501131</v>
      </c>
      <c r="BG1994" s="77">
        <f t="shared" ca="1" si="3419"/>
        <v>7507.3412252112521</v>
      </c>
      <c r="BH1994" s="77">
        <f t="shared" ca="1" si="3419"/>
        <v>7943.934848402354</v>
      </c>
      <c r="BI1994" s="77">
        <f t="shared" ca="1" si="3419"/>
        <v>8366.0165611207958</v>
      </c>
      <c r="BJ1994" s="77">
        <f t="shared" ca="1" si="3419"/>
        <v>8773.3999229589463</v>
      </c>
      <c r="BK1994" s="77">
        <f t="shared" ca="1" si="3419"/>
        <v>9165.8963423866153</v>
      </c>
      <c r="BL1994" s="77">
        <f t="shared" ca="1" si="3419"/>
        <v>9543.3150573910862</v>
      </c>
      <c r="BM1994" s="77">
        <f t="shared" ca="1" si="3419"/>
        <v>9905.4631160788267</v>
      </c>
      <c r="BN1994" s="77">
        <f t="shared" ca="1" si="3419"/>
        <v>10252.145357243186</v>
      </c>
      <c r="BO1994" s="77">
        <f t="shared" ca="1" si="3419"/>
        <v>11238.531622540833</v>
      </c>
      <c r="BP1994" s="77">
        <f t="shared" ca="1" si="3419"/>
        <v>12197.583242798131</v>
      </c>
      <c r="BQ1994" s="77">
        <f t="shared" ca="1" si="3419"/>
        <v>13128.951185632233</v>
      </c>
      <c r="BR1994" s="77">
        <f t="shared" ca="1" si="3419"/>
        <v>14032.282018696955</v>
      </c>
      <c r="BS1994" s="77">
        <f t="shared" ca="1" si="3419"/>
        <v>14907.217853665707</v>
      </c>
      <c r="BT1994" s="77">
        <f t="shared" ca="1" si="3419"/>
        <v>15753.396289458615</v>
      </c>
      <c r="BU1994" s="77">
        <f t="shared" ca="1" si="3419"/>
        <v>16570.45035470228</v>
      </c>
      <c r="BV1994" s="77">
        <f t="shared" ca="1" si="3419"/>
        <v>17358.008449410365</v>
      </c>
      <c r="BW1994" s="77">
        <f t="shared" ca="1" si="3419"/>
        <v>18115.694285873011</v>
      </c>
      <c r="BX1994" s="77">
        <f t="shared" ca="1" si="3419"/>
        <v>18843.126828742901</v>
      </c>
      <c r="BY1994" s="77">
        <f t="shared" ca="1" si="3419"/>
        <v>19539.920234305428</v>
      </c>
      <c r="BZ1994" s="77">
        <f t="shared" ca="1" si="3419"/>
        <v>20205.683788920436</v>
      </c>
      <c r="CA1994" s="77">
        <f t="shared" ca="1" si="3419"/>
        <v>22152.168739277855</v>
      </c>
      <c r="CB1994" s="77">
        <f t="shared" ca="1" si="3419"/>
        <v>24045.377776208494</v>
      </c>
      <c r="CC1994" s="77">
        <f t="shared" ref="CC1994:CL1994" ca="1" si="3420">SUM(CC1992:CC1993)</f>
        <v>25884.638618143439</v>
      </c>
      <c r="CD1994" s="77">
        <f t="shared" ca="1" si="3420"/>
        <v>27669.270571513873</v>
      </c>
      <c r="CE1994" s="77">
        <f t="shared" ca="1" si="3420"/>
        <v>29398.584423005912</v>
      </c>
      <c r="CF1994" s="77">
        <f t="shared" ca="1" si="3420"/>
        <v>31071.882330313165</v>
      </c>
      <c r="CG1994" s="77">
        <f t="shared" ca="1" si="3420"/>
        <v>32688.457711362498</v>
      </c>
      <c r="CH1994" s="77">
        <f t="shared" ca="1" si="3420"/>
        <v>34247.595131988062</v>
      </c>
      <c r="CI1994" s="77">
        <f t="shared" ca="1" si="3420"/>
        <v>35748.570192028099</v>
      </c>
      <c r="CJ1994" s="77">
        <f t="shared" ca="1" si="3420"/>
        <v>37190.649409818638</v>
      </c>
      <c r="CK1994" s="77">
        <f t="shared" ca="1" si="3420"/>
        <v>38573.090105057519</v>
      </c>
      <c r="CL1994" s="77">
        <f t="shared" ca="1" si="3420"/>
        <v>39895.140280011961</v>
      </c>
      <c r="CN1994" s="77">
        <f>SUM(CN1992:CN1993)</f>
        <v>40</v>
      </c>
      <c r="CO1994" s="77" t="e">
        <f t="shared" ref="CO1994:DK1994" si="3421">SUM(CO1992:CO1993)</f>
        <v>#N/A</v>
      </c>
      <c r="CP1994" s="77" t="e">
        <f t="shared" si="3421"/>
        <v>#N/A</v>
      </c>
      <c r="CQ1994" s="77" t="e">
        <f t="shared" si="3421"/>
        <v>#N/A</v>
      </c>
      <c r="CR1994" s="77" t="e">
        <f t="shared" si="3421"/>
        <v>#N/A</v>
      </c>
      <c r="CS1994" s="77" t="e">
        <f t="shared" si="3421"/>
        <v>#N/A</v>
      </c>
      <c r="CT1994" s="77" t="e">
        <f t="shared" si="3421"/>
        <v>#N/A</v>
      </c>
      <c r="CU1994" s="77" t="e">
        <f t="shared" si="3421"/>
        <v>#N/A</v>
      </c>
      <c r="CV1994" s="77" t="e">
        <f t="shared" si="3421"/>
        <v>#N/A</v>
      </c>
      <c r="CW1994" s="77" t="e">
        <f t="shared" si="3421"/>
        <v>#N/A</v>
      </c>
      <c r="CX1994" s="77" t="e">
        <f t="shared" si="3421"/>
        <v>#N/A</v>
      </c>
      <c r="CY1994" s="77" t="e">
        <f t="shared" si="3421"/>
        <v>#N/A</v>
      </c>
      <c r="CZ1994" s="77" t="e">
        <f t="shared" si="3421"/>
        <v>#N/A</v>
      </c>
      <c r="DA1994" s="77" t="e">
        <f t="shared" si="3421"/>
        <v>#N/A</v>
      </c>
      <c r="DB1994" s="77" t="e">
        <f t="shared" si="3421"/>
        <v>#N/A</v>
      </c>
      <c r="DC1994" s="77" t="e">
        <f t="shared" si="3421"/>
        <v>#N/A</v>
      </c>
      <c r="DD1994" s="77" t="e">
        <f t="shared" si="3421"/>
        <v>#N/A</v>
      </c>
      <c r="DE1994" s="77" t="e">
        <f t="shared" si="3421"/>
        <v>#N/A</v>
      </c>
      <c r="DF1994" s="77" t="e">
        <f t="shared" si="3421"/>
        <v>#N/A</v>
      </c>
      <c r="DG1994" s="77" t="e">
        <f t="shared" si="3421"/>
        <v>#N/A</v>
      </c>
      <c r="DH1994" s="77" t="e">
        <f t="shared" si="3421"/>
        <v>#N/A</v>
      </c>
      <c r="DI1994" s="77" t="e">
        <f t="shared" si="3421"/>
        <v>#N/A</v>
      </c>
      <c r="DJ1994" s="77" t="e">
        <f t="shared" si="3421"/>
        <v>#N/A</v>
      </c>
      <c r="DK1994" s="77" t="e">
        <f t="shared" si="3421"/>
        <v>#N/A</v>
      </c>
      <c r="DL1994" s="77" t="e">
        <f t="shared" ref="DL1994" si="3422">SUM(DL1992:DL1993)</f>
        <v>#N/A</v>
      </c>
    </row>
    <row r="1995" spans="2:116" x14ac:dyDescent="0.4">
      <c r="D1995" t="s">
        <v>425</v>
      </c>
      <c r="E1995" s="8" t="str">
        <f t="shared" ref="E1995" si="3423">ROW()&amp;" "&amp;D1995</f>
        <v>1995 FAPPE-F</v>
      </c>
      <c r="G1995" s="126"/>
      <c r="H1995" s="27"/>
      <c r="J1995" s="77"/>
      <c r="K1995" s="28"/>
      <c r="L1995" s="28"/>
      <c r="M1995" s="28"/>
      <c r="N1995" s="28"/>
      <c r="O1995" s="28"/>
      <c r="P1995" s="28"/>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c r="CN1995" s="77"/>
      <c r="CO1995" s="77"/>
      <c r="CP1995" s="77"/>
      <c r="CQ1995" s="77"/>
      <c r="CR1995" s="77"/>
      <c r="CS1995" s="77"/>
      <c r="CT1995" s="77"/>
      <c r="CU1995" s="77"/>
      <c r="CV1995" s="77"/>
      <c r="CW1995" s="77"/>
      <c r="CX1995" s="77"/>
      <c r="CY1995" s="77"/>
      <c r="CZ1995" s="77"/>
      <c r="DA1995" s="77"/>
      <c r="DB1995" s="77"/>
      <c r="DC1995" s="77"/>
      <c r="DD1995" s="77"/>
      <c r="DE1995" s="77"/>
      <c r="DF1995" s="77"/>
      <c r="DG1995" s="77"/>
      <c r="DH1995" s="77"/>
      <c r="DI1995" s="77"/>
      <c r="DJ1995" s="77"/>
      <c r="DK1995" s="77"/>
      <c r="DL1995" s="77"/>
    </row>
    <row r="1996" spans="2:116" x14ac:dyDescent="0.4">
      <c r="B1996" t="s">
        <v>332</v>
      </c>
      <c r="D1996" t="s">
        <v>425</v>
      </c>
      <c r="E1996" s="8" t="str">
        <f t="shared" si="3365"/>
        <v>1996 FAPPE-F</v>
      </c>
      <c r="G1996" s="136" t="str">
        <f>G1971</f>
        <v>(Primary label)</v>
      </c>
      <c r="H1996" s="27"/>
      <c r="I1996" s="78"/>
      <c r="J1996" s="78"/>
      <c r="K1996" s="33"/>
      <c r="L1996" s="33"/>
      <c r="M1996" s="33"/>
      <c r="N1996" s="33"/>
      <c r="O1996" s="33"/>
      <c r="P1996" s="33"/>
      <c r="R1996" s="33"/>
      <c r="S1996" s="77"/>
      <c r="T1996" s="77"/>
      <c r="U1996" s="77"/>
      <c r="V1996" s="77"/>
      <c r="W1996" s="77"/>
      <c r="X1996" s="77"/>
      <c r="Y1996" s="77"/>
      <c r="Z1996" s="77"/>
      <c r="AA1996" s="77"/>
      <c r="AB1996" s="77"/>
      <c r="AC1996" s="77"/>
      <c r="AD1996" s="77"/>
      <c r="AE1996" s="77"/>
      <c r="AF1996" s="77"/>
      <c r="AG1996" s="77"/>
      <c r="AH1996" s="77"/>
      <c r="AI1996" s="77"/>
      <c r="AJ1996" s="77"/>
      <c r="AK1996" s="77"/>
      <c r="AL1996" s="77"/>
      <c r="AM1996" s="77"/>
      <c r="AN1996" s="77"/>
      <c r="AO1996" s="77"/>
      <c r="AP1996" s="77"/>
      <c r="AQ1996" s="77"/>
      <c r="AR1996" s="77"/>
      <c r="AS1996" s="77"/>
      <c r="AT1996" s="77"/>
      <c r="AU1996" s="77"/>
      <c r="AV1996" s="77"/>
      <c r="AW1996" s="77"/>
      <c r="AX1996" s="77"/>
      <c r="AY1996" s="77"/>
      <c r="AZ1996" s="77"/>
      <c r="BA1996" s="77"/>
      <c r="BB1996" s="77"/>
      <c r="BC1996" s="77"/>
      <c r="BD1996" s="77"/>
      <c r="BE1996" s="77"/>
      <c r="BF1996" s="77"/>
      <c r="BG1996" s="77"/>
      <c r="BH1996" s="77"/>
      <c r="BI1996" s="77"/>
      <c r="BJ1996" s="77"/>
      <c r="BK1996" s="77"/>
      <c r="BL1996" s="77"/>
      <c r="BM1996" s="77"/>
      <c r="BN1996" s="77"/>
      <c r="BO1996" s="77"/>
      <c r="BP1996" s="77"/>
      <c r="BQ1996" s="77"/>
      <c r="BR1996" s="77"/>
      <c r="BS1996" s="77"/>
      <c r="BT1996" s="77"/>
      <c r="BU1996" s="77"/>
      <c r="BV1996" s="77"/>
      <c r="BW1996" s="77"/>
      <c r="BX1996" s="77"/>
      <c r="BY1996" s="77"/>
      <c r="BZ1996" s="77"/>
      <c r="CA1996" s="77"/>
      <c r="CB1996" s="77"/>
      <c r="CC1996" s="77"/>
      <c r="CD1996" s="77"/>
      <c r="CE1996" s="77"/>
      <c r="CF1996" s="77"/>
      <c r="CG1996" s="77"/>
      <c r="CH1996" s="77"/>
      <c r="CI1996" s="77"/>
      <c r="CJ1996" s="77"/>
      <c r="CK1996" s="77"/>
      <c r="CL1996" s="77"/>
      <c r="CN1996" s="78"/>
      <c r="CO1996" s="77"/>
      <c r="CP1996" s="77"/>
      <c r="CQ1996" s="77"/>
      <c r="CR1996" s="77"/>
      <c r="CS1996" s="77"/>
      <c r="CT1996" s="77"/>
      <c r="CU1996" s="77"/>
      <c r="CV1996" s="77"/>
      <c r="CW1996" s="77"/>
      <c r="CX1996" s="77"/>
      <c r="CY1996" s="77"/>
      <c r="CZ1996" s="77"/>
      <c r="DA1996" s="77"/>
      <c r="DB1996" s="77"/>
      <c r="DC1996" s="77"/>
      <c r="DD1996" s="77"/>
      <c r="DE1996" s="77"/>
      <c r="DF1996" s="77"/>
      <c r="DG1996" s="77"/>
      <c r="DH1996" s="77"/>
      <c r="DI1996" s="77"/>
      <c r="DJ1996" s="77"/>
      <c r="DK1996" s="77"/>
      <c r="DL1996" s="77"/>
    </row>
    <row r="1997" spans="2:116" x14ac:dyDescent="0.4">
      <c r="B1997" t="s">
        <v>332</v>
      </c>
      <c r="D1997" t="s">
        <v>425</v>
      </c>
      <c r="E1997" s="8" t="str">
        <f t="shared" si="3365"/>
        <v>1997 FAPPE-F</v>
      </c>
      <c r="G1997" s="136" t="str">
        <f>G1972</f>
        <v>primary unit</v>
      </c>
      <c r="H1997" s="27"/>
      <c r="I1997" s="78"/>
      <c r="J1997" s="78"/>
      <c r="K1997" s="33"/>
      <c r="L1997" s="33"/>
      <c r="M1997" s="33"/>
      <c r="N1997" s="33"/>
      <c r="O1997" s="33"/>
      <c r="P1997" s="33"/>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8"/>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65"/>
        <v>1998 FAPPE-F</v>
      </c>
      <c r="G1998" s="136" t="str">
        <f>G1973</f>
        <v>Primary revenue driver</v>
      </c>
      <c r="K1998" s="53"/>
      <c r="L1998" s="53"/>
      <c r="M1998" s="53"/>
      <c r="N1998" s="53"/>
      <c r="O1998" s="53"/>
      <c r="P1998" s="53"/>
      <c r="R1998" s="24"/>
      <c r="S1998" s="179" t="str">
        <f t="shared" ref="S1998:AX1998" si="3424">S1973</f>
        <v>S$16</v>
      </c>
      <c r="T1998" s="179" t="str">
        <f t="shared" si="3424"/>
        <v>T$16</v>
      </c>
      <c r="U1998" s="179" t="str">
        <f t="shared" si="3424"/>
        <v>U$16</v>
      </c>
      <c r="V1998" s="179" t="str">
        <f t="shared" si="3424"/>
        <v>V$16</v>
      </c>
      <c r="W1998" s="179" t="str">
        <f t="shared" si="3424"/>
        <v>W$16</v>
      </c>
      <c r="X1998" s="179" t="str">
        <f t="shared" si="3424"/>
        <v>X$16</v>
      </c>
      <c r="Y1998" s="179" t="str">
        <f t="shared" si="3424"/>
        <v>Y$16</v>
      </c>
      <c r="Z1998" s="179" t="str">
        <f t="shared" si="3424"/>
        <v>Z$16</v>
      </c>
      <c r="AA1998" s="179" t="str">
        <f t="shared" si="3424"/>
        <v>AA$16</v>
      </c>
      <c r="AB1998" s="179" t="str">
        <f t="shared" si="3424"/>
        <v>AB$16</v>
      </c>
      <c r="AC1998" s="179" t="str">
        <f t="shared" si="3424"/>
        <v>AC$16</v>
      </c>
      <c r="AD1998" s="179" t="str">
        <f t="shared" si="3424"/>
        <v>AD$16</v>
      </c>
      <c r="AE1998" s="179" t="str">
        <f t="shared" si="3424"/>
        <v>AE$16</v>
      </c>
      <c r="AF1998" s="179" t="str">
        <f t="shared" si="3424"/>
        <v>AF$16</v>
      </c>
      <c r="AG1998" s="179" t="str">
        <f t="shared" si="3424"/>
        <v>AG$16</v>
      </c>
      <c r="AH1998" s="179" t="str">
        <f t="shared" si="3424"/>
        <v>AH$16</v>
      </c>
      <c r="AI1998" s="179" t="str">
        <f t="shared" si="3424"/>
        <v>AI$16</v>
      </c>
      <c r="AJ1998" s="179" t="str">
        <f t="shared" si="3424"/>
        <v>AJ$16</v>
      </c>
      <c r="AK1998" s="179" t="str">
        <f t="shared" si="3424"/>
        <v>AK$16</v>
      </c>
      <c r="AL1998" s="179" t="str">
        <f t="shared" si="3424"/>
        <v>AL$16</v>
      </c>
      <c r="AM1998" s="179" t="str">
        <f t="shared" si="3424"/>
        <v>AM$16</v>
      </c>
      <c r="AN1998" s="179" t="str">
        <f t="shared" si="3424"/>
        <v>AN$16</v>
      </c>
      <c r="AO1998" s="179" t="str">
        <f t="shared" si="3424"/>
        <v>AO$16</v>
      </c>
      <c r="AP1998" s="179" t="str">
        <f t="shared" si="3424"/>
        <v>AP$16</v>
      </c>
      <c r="AQ1998" s="179" t="str">
        <f t="shared" si="3424"/>
        <v>AQ$16</v>
      </c>
      <c r="AR1998" s="179" t="str">
        <f t="shared" si="3424"/>
        <v>AR$16</v>
      </c>
      <c r="AS1998" s="179" t="str">
        <f t="shared" si="3424"/>
        <v>AS$16</v>
      </c>
      <c r="AT1998" s="179" t="str">
        <f t="shared" si="3424"/>
        <v>AT$16</v>
      </c>
      <c r="AU1998" s="179" t="str">
        <f t="shared" si="3424"/>
        <v>AU$16</v>
      </c>
      <c r="AV1998" s="179" t="str">
        <f t="shared" si="3424"/>
        <v>AV$16</v>
      </c>
      <c r="AW1998" s="179" t="str">
        <f t="shared" si="3424"/>
        <v>AW$16</v>
      </c>
      <c r="AX1998" s="179" t="str">
        <f t="shared" si="3424"/>
        <v>AX$16</v>
      </c>
      <c r="AY1998" s="179" t="str">
        <f t="shared" ref="AY1998:CD1998" si="3425">AY1973</f>
        <v>AY$16</v>
      </c>
      <c r="AZ1998" s="179" t="str">
        <f t="shared" si="3425"/>
        <v>AZ$16</v>
      </c>
      <c r="BA1998" s="179" t="str">
        <f t="shared" si="3425"/>
        <v>BA$16</v>
      </c>
      <c r="BB1998" s="179" t="str">
        <f t="shared" si="3425"/>
        <v>BB$16</v>
      </c>
      <c r="BC1998" s="179" t="str">
        <f t="shared" si="3425"/>
        <v>BC$16</v>
      </c>
      <c r="BD1998" s="179" t="str">
        <f t="shared" si="3425"/>
        <v>BD$16</v>
      </c>
      <c r="BE1998" s="179" t="str">
        <f t="shared" si="3425"/>
        <v>BE$16</v>
      </c>
      <c r="BF1998" s="179" t="str">
        <f t="shared" si="3425"/>
        <v>BF$16</v>
      </c>
      <c r="BG1998" s="179" t="str">
        <f t="shared" si="3425"/>
        <v>BG$16</v>
      </c>
      <c r="BH1998" s="179" t="str">
        <f t="shared" si="3425"/>
        <v>BH$16</v>
      </c>
      <c r="BI1998" s="179" t="str">
        <f t="shared" si="3425"/>
        <v>BI$16</v>
      </c>
      <c r="BJ1998" s="179" t="str">
        <f t="shared" si="3425"/>
        <v>BJ$16</v>
      </c>
      <c r="BK1998" s="179" t="str">
        <f t="shared" si="3425"/>
        <v>BK$16</v>
      </c>
      <c r="BL1998" s="179" t="str">
        <f t="shared" si="3425"/>
        <v>BL$16</v>
      </c>
      <c r="BM1998" s="179" t="str">
        <f t="shared" si="3425"/>
        <v>BM$16</v>
      </c>
      <c r="BN1998" s="179" t="str">
        <f t="shared" si="3425"/>
        <v>BN$16</v>
      </c>
      <c r="BO1998" s="179" t="str">
        <f t="shared" si="3425"/>
        <v>BO$16</v>
      </c>
      <c r="BP1998" s="179" t="str">
        <f t="shared" si="3425"/>
        <v>BP$16</v>
      </c>
      <c r="BQ1998" s="179" t="str">
        <f t="shared" si="3425"/>
        <v>BQ$16</v>
      </c>
      <c r="BR1998" s="179" t="str">
        <f t="shared" si="3425"/>
        <v>BR$16</v>
      </c>
      <c r="BS1998" s="179" t="str">
        <f t="shared" si="3425"/>
        <v>BS$16</v>
      </c>
      <c r="BT1998" s="179" t="str">
        <f t="shared" si="3425"/>
        <v>BT$16</v>
      </c>
      <c r="BU1998" s="179" t="str">
        <f t="shared" si="3425"/>
        <v>BU$16</v>
      </c>
      <c r="BV1998" s="179" t="str">
        <f t="shared" si="3425"/>
        <v>BV$16</v>
      </c>
      <c r="BW1998" s="179" t="str">
        <f t="shared" si="3425"/>
        <v>BW$16</v>
      </c>
      <c r="BX1998" s="179" t="str">
        <f t="shared" si="3425"/>
        <v>BX$16</v>
      </c>
      <c r="BY1998" s="179" t="str">
        <f t="shared" si="3425"/>
        <v>BY$16</v>
      </c>
      <c r="BZ1998" s="179" t="str">
        <f t="shared" si="3425"/>
        <v>BZ$16</v>
      </c>
      <c r="CA1998" s="179" t="str">
        <f t="shared" si="3425"/>
        <v>CA$16</v>
      </c>
      <c r="CB1998" s="179" t="str">
        <f t="shared" si="3425"/>
        <v>CB$16</v>
      </c>
      <c r="CC1998" s="179" t="str">
        <f t="shared" si="3425"/>
        <v>CC$16</v>
      </c>
      <c r="CD1998" s="179" t="str">
        <f t="shared" si="3425"/>
        <v>CD$16</v>
      </c>
      <c r="CE1998" s="179" t="str">
        <f t="shared" ref="CE1998:CL1998" si="3426">CE1973</f>
        <v>CE$16</v>
      </c>
      <c r="CF1998" s="179" t="str">
        <f t="shared" si="3426"/>
        <v>CF$16</v>
      </c>
      <c r="CG1998" s="179" t="str">
        <f t="shared" si="3426"/>
        <v>CG$16</v>
      </c>
      <c r="CH1998" s="179" t="str">
        <f t="shared" si="3426"/>
        <v>CH$16</v>
      </c>
      <c r="CI1998" s="179" t="str">
        <f t="shared" si="3426"/>
        <v>CI$16</v>
      </c>
      <c r="CJ1998" s="179" t="str">
        <f t="shared" si="3426"/>
        <v>CJ$16</v>
      </c>
      <c r="CK1998" s="179" t="str">
        <f t="shared" si="3426"/>
        <v>CK$16</v>
      </c>
      <c r="CL1998" s="179" t="str">
        <f t="shared" si="3426"/>
        <v>CL$16</v>
      </c>
      <c r="CO1998" s="179" t="str">
        <f t="shared" ref="CO1998:DL1998" si="3427">CO1973</f>
        <v>CO$16</v>
      </c>
      <c r="CP1998" s="179" t="str">
        <f t="shared" si="3427"/>
        <v>CP$16</v>
      </c>
      <c r="CQ1998" s="179" t="str">
        <f t="shared" si="3427"/>
        <v>CQ$16</v>
      </c>
      <c r="CR1998" s="179" t="str">
        <f t="shared" si="3427"/>
        <v>CR$16</v>
      </c>
      <c r="CS1998" s="179" t="str">
        <f t="shared" si="3427"/>
        <v>CS$16</v>
      </c>
      <c r="CT1998" s="179" t="str">
        <f t="shared" si="3427"/>
        <v>CT$16</v>
      </c>
      <c r="CU1998" s="179" t="str">
        <f t="shared" si="3427"/>
        <v>CU$16</v>
      </c>
      <c r="CV1998" s="179" t="str">
        <f t="shared" si="3427"/>
        <v>CV$16</v>
      </c>
      <c r="CW1998" s="179" t="str">
        <f t="shared" si="3427"/>
        <v>CW$16</v>
      </c>
      <c r="CX1998" s="179" t="str">
        <f t="shared" si="3427"/>
        <v>CX$16</v>
      </c>
      <c r="CY1998" s="179" t="str">
        <f t="shared" si="3427"/>
        <v>CY$16</v>
      </c>
      <c r="CZ1998" s="179" t="str">
        <f t="shared" si="3427"/>
        <v>CZ$16</v>
      </c>
      <c r="DA1998" s="179" t="str">
        <f t="shared" si="3427"/>
        <v>DA$16</v>
      </c>
      <c r="DB1998" s="179" t="str">
        <f t="shared" si="3427"/>
        <v>DB$16</v>
      </c>
      <c r="DC1998" s="179" t="str">
        <f t="shared" si="3427"/>
        <v>DC$16</v>
      </c>
      <c r="DD1998" s="179" t="str">
        <f t="shared" si="3427"/>
        <v>DD$16</v>
      </c>
      <c r="DE1998" s="179" t="str">
        <f t="shared" si="3427"/>
        <v>DE$16</v>
      </c>
      <c r="DF1998" s="179" t="str">
        <f t="shared" si="3427"/>
        <v>DF$16</v>
      </c>
      <c r="DG1998" s="179" t="str">
        <f t="shared" si="3427"/>
        <v>DG$16</v>
      </c>
      <c r="DH1998" s="179" t="str">
        <f t="shared" si="3427"/>
        <v>DH$16</v>
      </c>
      <c r="DI1998" s="179" t="str">
        <f t="shared" si="3427"/>
        <v>DI$16</v>
      </c>
      <c r="DJ1998" s="179" t="str">
        <f t="shared" si="3427"/>
        <v>DJ$16</v>
      </c>
      <c r="DK1998" s="179" t="str">
        <f t="shared" si="3427"/>
        <v>DK$16</v>
      </c>
      <c r="DL1998" s="179" t="str">
        <f t="shared" si="3427"/>
        <v>DL$16</v>
      </c>
    </row>
    <row r="1999" spans="2:116" x14ac:dyDescent="0.4">
      <c r="B1999" t="s">
        <v>332</v>
      </c>
      <c r="D1999" t="s">
        <v>425</v>
      </c>
      <c r="E1999" s="8" t="str">
        <f t="shared" si="3365"/>
        <v>1999 FAPPE-F</v>
      </c>
      <c r="G1999" s="136" t="str">
        <f>G1974</f>
        <v>Primary volume driver</v>
      </c>
      <c r="H1999" s="12"/>
      <c r="I1999" s="60"/>
      <c r="J1999" s="60"/>
      <c r="K1999" s="15"/>
      <c r="L1999" s="15"/>
      <c r="M1999" s="15"/>
      <c r="N1999" s="15"/>
      <c r="O1999" s="15"/>
      <c r="P1999" s="15"/>
      <c r="R1999" s="15"/>
      <c r="S1999" s="179" t="str">
        <f t="shared" ref="S1999:AX1999" si="3428">S1974</f>
        <v>S$17</v>
      </c>
      <c r="T1999" s="179" t="str">
        <f t="shared" si="3428"/>
        <v>T$17</v>
      </c>
      <c r="U1999" s="179" t="str">
        <f t="shared" si="3428"/>
        <v>U$17</v>
      </c>
      <c r="V1999" s="179" t="str">
        <f t="shared" si="3428"/>
        <v>V$17</v>
      </c>
      <c r="W1999" s="179" t="str">
        <f t="shared" si="3428"/>
        <v>W$17</v>
      </c>
      <c r="X1999" s="179" t="str">
        <f t="shared" si="3428"/>
        <v>X$17</v>
      </c>
      <c r="Y1999" s="179" t="str">
        <f t="shared" si="3428"/>
        <v>Y$17</v>
      </c>
      <c r="Z1999" s="179" t="str">
        <f t="shared" si="3428"/>
        <v>Z$17</v>
      </c>
      <c r="AA1999" s="179" t="str">
        <f t="shared" si="3428"/>
        <v>AA$17</v>
      </c>
      <c r="AB1999" s="179" t="str">
        <f t="shared" si="3428"/>
        <v>AB$17</v>
      </c>
      <c r="AC1999" s="179" t="str">
        <f t="shared" si="3428"/>
        <v>AC$17</v>
      </c>
      <c r="AD1999" s="179" t="str">
        <f t="shared" si="3428"/>
        <v>AD$17</v>
      </c>
      <c r="AE1999" s="179" t="str">
        <f t="shared" si="3428"/>
        <v>AE$17</v>
      </c>
      <c r="AF1999" s="179" t="str">
        <f t="shared" si="3428"/>
        <v>AF$17</v>
      </c>
      <c r="AG1999" s="179" t="str">
        <f t="shared" si="3428"/>
        <v>AG$17</v>
      </c>
      <c r="AH1999" s="179" t="str">
        <f t="shared" si="3428"/>
        <v>AH$17</v>
      </c>
      <c r="AI1999" s="179" t="str">
        <f t="shared" si="3428"/>
        <v>AI$17</v>
      </c>
      <c r="AJ1999" s="179" t="str">
        <f t="shared" si="3428"/>
        <v>AJ$17</v>
      </c>
      <c r="AK1999" s="179" t="str">
        <f t="shared" si="3428"/>
        <v>AK$17</v>
      </c>
      <c r="AL1999" s="179" t="str">
        <f t="shared" si="3428"/>
        <v>AL$17</v>
      </c>
      <c r="AM1999" s="179" t="str">
        <f t="shared" si="3428"/>
        <v>AM$17</v>
      </c>
      <c r="AN1999" s="179" t="str">
        <f t="shared" si="3428"/>
        <v>AN$17</v>
      </c>
      <c r="AO1999" s="179" t="str">
        <f t="shared" si="3428"/>
        <v>AO$17</v>
      </c>
      <c r="AP1999" s="179" t="str">
        <f t="shared" si="3428"/>
        <v>AP$17</v>
      </c>
      <c r="AQ1999" s="179" t="str">
        <f t="shared" si="3428"/>
        <v>AQ$17</v>
      </c>
      <c r="AR1999" s="179" t="str">
        <f t="shared" si="3428"/>
        <v>AR$17</v>
      </c>
      <c r="AS1999" s="179" t="str">
        <f t="shared" si="3428"/>
        <v>AS$17</v>
      </c>
      <c r="AT1999" s="179" t="str">
        <f t="shared" si="3428"/>
        <v>AT$17</v>
      </c>
      <c r="AU1999" s="179" t="str">
        <f t="shared" si="3428"/>
        <v>AU$17</v>
      </c>
      <c r="AV1999" s="179" t="str">
        <f t="shared" si="3428"/>
        <v>AV$17</v>
      </c>
      <c r="AW1999" s="179" t="str">
        <f t="shared" si="3428"/>
        <v>AW$17</v>
      </c>
      <c r="AX1999" s="179" t="str">
        <f t="shared" si="3428"/>
        <v>AX$17</v>
      </c>
      <c r="AY1999" s="179" t="str">
        <f t="shared" ref="AY1999:CD1999" si="3429">AY1974</f>
        <v>AY$17</v>
      </c>
      <c r="AZ1999" s="179" t="str">
        <f t="shared" si="3429"/>
        <v>AZ$17</v>
      </c>
      <c r="BA1999" s="179" t="str">
        <f t="shared" si="3429"/>
        <v>BA$17</v>
      </c>
      <c r="BB1999" s="179" t="str">
        <f t="shared" si="3429"/>
        <v>BB$17</v>
      </c>
      <c r="BC1999" s="179" t="str">
        <f t="shared" si="3429"/>
        <v>BC$17</v>
      </c>
      <c r="BD1999" s="179" t="str">
        <f t="shared" si="3429"/>
        <v>BD$17</v>
      </c>
      <c r="BE1999" s="179" t="str">
        <f t="shared" si="3429"/>
        <v>BE$17</v>
      </c>
      <c r="BF1999" s="179" t="str">
        <f t="shared" si="3429"/>
        <v>BF$17</v>
      </c>
      <c r="BG1999" s="179" t="str">
        <f t="shared" si="3429"/>
        <v>BG$17</v>
      </c>
      <c r="BH1999" s="179" t="str">
        <f t="shared" si="3429"/>
        <v>BH$17</v>
      </c>
      <c r="BI1999" s="179" t="str">
        <f t="shared" si="3429"/>
        <v>BI$17</v>
      </c>
      <c r="BJ1999" s="179" t="str">
        <f t="shared" si="3429"/>
        <v>BJ$17</v>
      </c>
      <c r="BK1999" s="179" t="str">
        <f t="shared" si="3429"/>
        <v>BK$17</v>
      </c>
      <c r="BL1999" s="179" t="str">
        <f t="shared" si="3429"/>
        <v>BL$17</v>
      </c>
      <c r="BM1999" s="179" t="str">
        <f t="shared" si="3429"/>
        <v>BM$17</v>
      </c>
      <c r="BN1999" s="179" t="str">
        <f t="shared" si="3429"/>
        <v>BN$17</v>
      </c>
      <c r="BO1999" s="179" t="str">
        <f t="shared" si="3429"/>
        <v>BO$17</v>
      </c>
      <c r="BP1999" s="179" t="str">
        <f t="shared" si="3429"/>
        <v>BP$17</v>
      </c>
      <c r="BQ1999" s="179" t="str">
        <f t="shared" si="3429"/>
        <v>BQ$17</v>
      </c>
      <c r="BR1999" s="179" t="str">
        <f t="shared" si="3429"/>
        <v>BR$17</v>
      </c>
      <c r="BS1999" s="179" t="str">
        <f t="shared" si="3429"/>
        <v>BS$17</v>
      </c>
      <c r="BT1999" s="179" t="str">
        <f t="shared" si="3429"/>
        <v>BT$17</v>
      </c>
      <c r="BU1999" s="179" t="str">
        <f t="shared" si="3429"/>
        <v>BU$17</v>
      </c>
      <c r="BV1999" s="179" t="str">
        <f t="shared" si="3429"/>
        <v>BV$17</v>
      </c>
      <c r="BW1999" s="179" t="str">
        <f t="shared" si="3429"/>
        <v>BW$17</v>
      </c>
      <c r="BX1999" s="179" t="str">
        <f t="shared" si="3429"/>
        <v>BX$17</v>
      </c>
      <c r="BY1999" s="179" t="str">
        <f t="shared" si="3429"/>
        <v>BY$17</v>
      </c>
      <c r="BZ1999" s="179" t="str">
        <f t="shared" si="3429"/>
        <v>BZ$17</v>
      </c>
      <c r="CA1999" s="179" t="str">
        <f t="shared" si="3429"/>
        <v>CA$17</v>
      </c>
      <c r="CB1999" s="179" t="str">
        <f t="shared" si="3429"/>
        <v>CB$17</v>
      </c>
      <c r="CC1999" s="179" t="str">
        <f t="shared" si="3429"/>
        <v>CC$17</v>
      </c>
      <c r="CD1999" s="179" t="str">
        <f t="shared" si="3429"/>
        <v>CD$17</v>
      </c>
      <c r="CE1999" s="179" t="str">
        <f t="shared" ref="CE1999:CL1999" si="3430">CE1974</f>
        <v>CE$17</v>
      </c>
      <c r="CF1999" s="179" t="str">
        <f t="shared" si="3430"/>
        <v>CF$17</v>
      </c>
      <c r="CG1999" s="179" t="str">
        <f t="shared" si="3430"/>
        <v>CG$17</v>
      </c>
      <c r="CH1999" s="179" t="str">
        <f t="shared" si="3430"/>
        <v>CH$17</v>
      </c>
      <c r="CI1999" s="179" t="str">
        <f t="shared" si="3430"/>
        <v>CI$17</v>
      </c>
      <c r="CJ1999" s="179" t="str">
        <f t="shared" si="3430"/>
        <v>CJ$17</v>
      </c>
      <c r="CK1999" s="179" t="str">
        <f t="shared" si="3430"/>
        <v>CK$17</v>
      </c>
      <c r="CL1999" s="179" t="str">
        <f t="shared" si="3430"/>
        <v>CL$17</v>
      </c>
      <c r="CN1999" s="60"/>
      <c r="CO1999" s="179" t="str">
        <f t="shared" ref="CO1999:DL1999" si="3431">CO1974</f>
        <v>CO$17</v>
      </c>
      <c r="CP1999" s="179" t="str">
        <f t="shared" si="3431"/>
        <v>CP$17</v>
      </c>
      <c r="CQ1999" s="179" t="str">
        <f t="shared" si="3431"/>
        <v>CQ$17</v>
      </c>
      <c r="CR1999" s="179" t="str">
        <f t="shared" si="3431"/>
        <v>CR$17</v>
      </c>
      <c r="CS1999" s="179" t="str">
        <f t="shared" si="3431"/>
        <v>CS$17</v>
      </c>
      <c r="CT1999" s="179" t="str">
        <f t="shared" si="3431"/>
        <v>CT$17</v>
      </c>
      <c r="CU1999" s="179" t="str">
        <f t="shared" si="3431"/>
        <v>CU$17</v>
      </c>
      <c r="CV1999" s="179" t="str">
        <f t="shared" si="3431"/>
        <v>CV$17</v>
      </c>
      <c r="CW1999" s="179" t="str">
        <f t="shared" si="3431"/>
        <v>CW$17</v>
      </c>
      <c r="CX1999" s="179" t="str">
        <f t="shared" si="3431"/>
        <v>CX$17</v>
      </c>
      <c r="CY1999" s="179" t="str">
        <f t="shared" si="3431"/>
        <v>CY$17</v>
      </c>
      <c r="CZ1999" s="179" t="str">
        <f t="shared" si="3431"/>
        <v>CZ$17</v>
      </c>
      <c r="DA1999" s="179" t="str">
        <f t="shared" si="3431"/>
        <v>DA$17</v>
      </c>
      <c r="DB1999" s="179" t="str">
        <f t="shared" si="3431"/>
        <v>DB$17</v>
      </c>
      <c r="DC1999" s="179" t="str">
        <f t="shared" si="3431"/>
        <v>DC$17</v>
      </c>
      <c r="DD1999" s="179" t="str">
        <f t="shared" si="3431"/>
        <v>DD$17</v>
      </c>
      <c r="DE1999" s="179" t="str">
        <f t="shared" si="3431"/>
        <v>DE$17</v>
      </c>
      <c r="DF1999" s="179" t="str">
        <f t="shared" si="3431"/>
        <v>DF$17</v>
      </c>
      <c r="DG1999" s="179" t="str">
        <f t="shared" si="3431"/>
        <v>DG$17</v>
      </c>
      <c r="DH1999" s="179" t="str">
        <f t="shared" si="3431"/>
        <v>DH$17</v>
      </c>
      <c r="DI1999" s="179" t="str">
        <f t="shared" si="3431"/>
        <v>DI$17</v>
      </c>
      <c r="DJ1999" s="179" t="str">
        <f t="shared" si="3431"/>
        <v>DJ$17</v>
      </c>
      <c r="DK1999" s="179" t="str">
        <f t="shared" si="3431"/>
        <v>DK$17</v>
      </c>
      <c r="DL1999" s="179" t="str">
        <f t="shared" si="3431"/>
        <v>DL$17</v>
      </c>
    </row>
    <row r="2000" spans="2:116" x14ac:dyDescent="0.4">
      <c r="B2000" t="s">
        <v>332</v>
      </c>
      <c r="D2000" t="s">
        <v>425</v>
      </c>
      <c r="E2000" s="8" t="str">
        <f t="shared" si="3365"/>
        <v>2000 FAPPE-F</v>
      </c>
      <c r="G2000" s="191" t="str">
        <f>G1979</f>
        <v>Fixed secondary PPE:</v>
      </c>
      <c r="H2000" s="12"/>
      <c r="I2000" s="60"/>
      <c r="J2000" s="60"/>
      <c r="K2000" s="15"/>
      <c r="L2000" s="15"/>
      <c r="M2000" s="15"/>
      <c r="N2000" s="15"/>
      <c r="O2000" s="15"/>
      <c r="P2000" s="15"/>
      <c r="R2000" s="15"/>
      <c r="S2000" s="179">
        <f t="shared" ref="S2000:AX2000" si="3432">S1975</f>
        <v>0</v>
      </c>
      <c r="T2000" s="179">
        <f t="shared" si="3432"/>
        <v>0</v>
      </c>
      <c r="U2000" s="179">
        <f t="shared" si="3432"/>
        <v>0</v>
      </c>
      <c r="V2000" s="179">
        <f t="shared" si="3432"/>
        <v>0</v>
      </c>
      <c r="W2000" s="179">
        <f t="shared" si="3432"/>
        <v>0</v>
      </c>
      <c r="X2000" s="179">
        <f t="shared" si="3432"/>
        <v>0</v>
      </c>
      <c r="Y2000" s="179">
        <f t="shared" si="3432"/>
        <v>0</v>
      </c>
      <c r="Z2000" s="179">
        <f t="shared" si="3432"/>
        <v>0</v>
      </c>
      <c r="AA2000" s="179">
        <f t="shared" si="3432"/>
        <v>0</v>
      </c>
      <c r="AB2000" s="179">
        <f t="shared" si="3432"/>
        <v>0</v>
      </c>
      <c r="AC2000" s="179">
        <f t="shared" si="3432"/>
        <v>0</v>
      </c>
      <c r="AD2000" s="179">
        <f t="shared" si="3432"/>
        <v>0</v>
      </c>
      <c r="AE2000" s="179">
        <f t="shared" si="3432"/>
        <v>0</v>
      </c>
      <c r="AF2000" s="179">
        <f t="shared" si="3432"/>
        <v>0</v>
      </c>
      <c r="AG2000" s="179">
        <f t="shared" si="3432"/>
        <v>0</v>
      </c>
      <c r="AH2000" s="179">
        <f t="shared" si="3432"/>
        <v>0</v>
      </c>
      <c r="AI2000" s="179">
        <f t="shared" si="3432"/>
        <v>0</v>
      </c>
      <c r="AJ2000" s="179">
        <f t="shared" si="3432"/>
        <v>0</v>
      </c>
      <c r="AK2000" s="179">
        <f t="shared" si="3432"/>
        <v>0</v>
      </c>
      <c r="AL2000" s="179">
        <f t="shared" si="3432"/>
        <v>0</v>
      </c>
      <c r="AM2000" s="179">
        <f t="shared" si="3432"/>
        <v>0</v>
      </c>
      <c r="AN2000" s="179">
        <f t="shared" si="3432"/>
        <v>0</v>
      </c>
      <c r="AO2000" s="179">
        <f t="shared" si="3432"/>
        <v>0</v>
      </c>
      <c r="AP2000" s="179">
        <f t="shared" si="3432"/>
        <v>0</v>
      </c>
      <c r="AQ2000" s="179">
        <f t="shared" si="3432"/>
        <v>0</v>
      </c>
      <c r="AR2000" s="179">
        <f t="shared" si="3432"/>
        <v>0</v>
      </c>
      <c r="AS2000" s="179">
        <f t="shared" si="3432"/>
        <v>0</v>
      </c>
      <c r="AT2000" s="179">
        <f t="shared" si="3432"/>
        <v>0</v>
      </c>
      <c r="AU2000" s="179">
        <f t="shared" si="3432"/>
        <v>0</v>
      </c>
      <c r="AV2000" s="179">
        <f t="shared" si="3432"/>
        <v>0</v>
      </c>
      <c r="AW2000" s="179">
        <f t="shared" si="3432"/>
        <v>0</v>
      </c>
      <c r="AX2000" s="179">
        <f t="shared" si="3432"/>
        <v>0</v>
      </c>
      <c r="AY2000" s="179">
        <f t="shared" ref="AY2000:CD2000" si="3433">AY1975</f>
        <v>0</v>
      </c>
      <c r="AZ2000" s="179">
        <f t="shared" si="3433"/>
        <v>0</v>
      </c>
      <c r="BA2000" s="179">
        <f t="shared" si="3433"/>
        <v>0</v>
      </c>
      <c r="BB2000" s="179">
        <f t="shared" si="3433"/>
        <v>0</v>
      </c>
      <c r="BC2000" s="179">
        <f t="shared" si="3433"/>
        <v>0</v>
      </c>
      <c r="BD2000" s="179">
        <f t="shared" si="3433"/>
        <v>0</v>
      </c>
      <c r="BE2000" s="179">
        <f t="shared" si="3433"/>
        <v>0</v>
      </c>
      <c r="BF2000" s="179">
        <f t="shared" si="3433"/>
        <v>0</v>
      </c>
      <c r="BG2000" s="179">
        <f t="shared" si="3433"/>
        <v>0</v>
      </c>
      <c r="BH2000" s="179">
        <f t="shared" si="3433"/>
        <v>0</v>
      </c>
      <c r="BI2000" s="179">
        <f t="shared" si="3433"/>
        <v>0</v>
      </c>
      <c r="BJ2000" s="179">
        <f t="shared" si="3433"/>
        <v>0</v>
      </c>
      <c r="BK2000" s="179">
        <f t="shared" si="3433"/>
        <v>0</v>
      </c>
      <c r="BL2000" s="179">
        <f t="shared" si="3433"/>
        <v>0</v>
      </c>
      <c r="BM2000" s="179">
        <f t="shared" si="3433"/>
        <v>0</v>
      </c>
      <c r="BN2000" s="179">
        <f t="shared" si="3433"/>
        <v>0</v>
      </c>
      <c r="BO2000" s="179">
        <f t="shared" si="3433"/>
        <v>0</v>
      </c>
      <c r="BP2000" s="179">
        <f t="shared" si="3433"/>
        <v>0</v>
      </c>
      <c r="BQ2000" s="179">
        <f t="shared" si="3433"/>
        <v>0</v>
      </c>
      <c r="BR2000" s="179">
        <f t="shared" si="3433"/>
        <v>0</v>
      </c>
      <c r="BS2000" s="179">
        <f t="shared" si="3433"/>
        <v>0</v>
      </c>
      <c r="BT2000" s="179">
        <f t="shared" si="3433"/>
        <v>0</v>
      </c>
      <c r="BU2000" s="179">
        <f t="shared" si="3433"/>
        <v>0</v>
      </c>
      <c r="BV2000" s="179">
        <f t="shared" si="3433"/>
        <v>0</v>
      </c>
      <c r="BW2000" s="179">
        <f t="shared" si="3433"/>
        <v>0</v>
      </c>
      <c r="BX2000" s="179">
        <f t="shared" si="3433"/>
        <v>0</v>
      </c>
      <c r="BY2000" s="179">
        <f t="shared" si="3433"/>
        <v>0</v>
      </c>
      <c r="BZ2000" s="179">
        <f t="shared" si="3433"/>
        <v>0</v>
      </c>
      <c r="CA2000" s="179">
        <f t="shared" si="3433"/>
        <v>0</v>
      </c>
      <c r="CB2000" s="179">
        <f t="shared" si="3433"/>
        <v>0</v>
      </c>
      <c r="CC2000" s="179">
        <f t="shared" si="3433"/>
        <v>0</v>
      </c>
      <c r="CD2000" s="179">
        <f t="shared" si="3433"/>
        <v>0</v>
      </c>
      <c r="CE2000" s="179">
        <f t="shared" ref="CE2000:CL2000" si="3434">CE1975</f>
        <v>0</v>
      </c>
      <c r="CF2000" s="179">
        <f t="shared" si="3434"/>
        <v>0</v>
      </c>
      <c r="CG2000" s="179">
        <f t="shared" si="3434"/>
        <v>0</v>
      </c>
      <c r="CH2000" s="179">
        <f t="shared" si="3434"/>
        <v>0</v>
      </c>
      <c r="CI2000" s="179">
        <f t="shared" si="3434"/>
        <v>0</v>
      </c>
      <c r="CJ2000" s="179">
        <f t="shared" si="3434"/>
        <v>0</v>
      </c>
      <c r="CK2000" s="179">
        <f t="shared" si="3434"/>
        <v>0</v>
      </c>
      <c r="CL2000" s="179">
        <f t="shared" si="3434"/>
        <v>0</v>
      </c>
      <c r="CN2000" s="60"/>
      <c r="CO2000" s="179">
        <f t="shared" ref="CO2000:DL2000" si="3435">CO1975</f>
        <v>0</v>
      </c>
      <c r="CP2000" s="179">
        <f t="shared" si="3435"/>
        <v>0</v>
      </c>
      <c r="CQ2000" s="179">
        <f t="shared" si="3435"/>
        <v>0</v>
      </c>
      <c r="CR2000" s="179">
        <f t="shared" si="3435"/>
        <v>0</v>
      </c>
      <c r="CS2000" s="179">
        <f t="shared" si="3435"/>
        <v>0</v>
      </c>
      <c r="CT2000" s="179">
        <f t="shared" si="3435"/>
        <v>0</v>
      </c>
      <c r="CU2000" s="179">
        <f t="shared" si="3435"/>
        <v>0</v>
      </c>
      <c r="CV2000" s="179">
        <f t="shared" si="3435"/>
        <v>0</v>
      </c>
      <c r="CW2000" s="179">
        <f t="shared" si="3435"/>
        <v>0</v>
      </c>
      <c r="CX2000" s="179">
        <f t="shared" si="3435"/>
        <v>0</v>
      </c>
      <c r="CY2000" s="179">
        <f t="shared" si="3435"/>
        <v>0</v>
      </c>
      <c r="CZ2000" s="179">
        <f t="shared" si="3435"/>
        <v>0</v>
      </c>
      <c r="DA2000" s="179">
        <f t="shared" si="3435"/>
        <v>0</v>
      </c>
      <c r="DB2000" s="179">
        <f t="shared" si="3435"/>
        <v>0</v>
      </c>
      <c r="DC2000" s="179">
        <f t="shared" si="3435"/>
        <v>0</v>
      </c>
      <c r="DD2000" s="179">
        <f t="shared" si="3435"/>
        <v>0</v>
      </c>
      <c r="DE2000" s="179">
        <f t="shared" si="3435"/>
        <v>0</v>
      </c>
      <c r="DF2000" s="179">
        <f t="shared" si="3435"/>
        <v>0</v>
      </c>
      <c r="DG2000" s="179">
        <f t="shared" si="3435"/>
        <v>0</v>
      </c>
      <c r="DH2000" s="179">
        <f t="shared" si="3435"/>
        <v>0</v>
      </c>
      <c r="DI2000" s="179">
        <f t="shared" si="3435"/>
        <v>0</v>
      </c>
      <c r="DJ2000" s="179">
        <f t="shared" si="3435"/>
        <v>0</v>
      </c>
      <c r="DK2000" s="179">
        <f t="shared" si="3435"/>
        <v>0</v>
      </c>
      <c r="DL2000" s="179">
        <f t="shared" si="3435"/>
        <v>0</v>
      </c>
    </row>
    <row r="2001" spans="1:116" x14ac:dyDescent="0.4">
      <c r="B2001" t="s">
        <v>332</v>
      </c>
      <c r="D2001" t="s">
        <v>425</v>
      </c>
      <c r="E2001" s="8" t="str">
        <f t="shared" ref="E2001" si="3436">ROW()&amp;" "&amp;D2001</f>
        <v>2001 FAPPE-F</v>
      </c>
      <c r="G2001" s="241" t="str">
        <f>IFERROR(SUBSTITUTE(TRIM(MID(G1979, SEARCH("-", G1979) + 1, LEN(G1979))),":",""),"no unit")</f>
        <v>no unit</v>
      </c>
      <c r="H2001" s="12"/>
      <c r="I2001" s="60"/>
      <c r="J2001" s="60"/>
      <c r="K2001" s="15"/>
      <c r="L2001" s="15"/>
      <c r="M2001" s="15"/>
      <c r="N2001" s="15"/>
      <c r="O2001" s="15"/>
      <c r="P2001" s="15"/>
      <c r="R2001" s="15"/>
      <c r="S2001" s="179"/>
      <c r="T2001" s="179"/>
      <c r="U2001" s="179"/>
      <c r="V2001" s="179"/>
      <c r="W2001" s="179"/>
      <c r="X2001" s="179"/>
      <c r="Y2001" s="179"/>
      <c r="Z2001" s="179"/>
      <c r="AA2001" s="179"/>
      <c r="AB2001" s="179"/>
      <c r="AC2001" s="179"/>
      <c r="AD2001" s="179"/>
      <c r="AE2001" s="179"/>
      <c r="AF2001" s="179"/>
      <c r="AG2001" s="179"/>
      <c r="AH2001" s="179"/>
      <c r="AI2001" s="179"/>
      <c r="AJ2001" s="179"/>
      <c r="AK2001" s="179"/>
      <c r="AL2001" s="179"/>
      <c r="AM2001" s="179"/>
      <c r="AN2001" s="179"/>
      <c r="AO2001" s="179"/>
      <c r="AP2001" s="179"/>
      <c r="AQ2001" s="179"/>
      <c r="AR2001" s="179"/>
      <c r="AS2001" s="179"/>
      <c r="AT2001" s="179"/>
      <c r="AU2001" s="179"/>
      <c r="AV2001" s="179"/>
      <c r="AW2001" s="179"/>
      <c r="AX2001" s="179"/>
      <c r="AY2001" s="179"/>
      <c r="AZ2001" s="179"/>
      <c r="BA2001" s="179"/>
      <c r="BB2001" s="179"/>
      <c r="BC2001" s="179"/>
      <c r="BD2001" s="179"/>
      <c r="BE2001" s="179"/>
      <c r="BF2001" s="179"/>
      <c r="BG2001" s="179"/>
      <c r="BH2001" s="179"/>
      <c r="BI2001" s="179"/>
      <c r="BJ2001" s="179"/>
      <c r="BK2001" s="179"/>
      <c r="BL2001" s="179"/>
      <c r="BM2001" s="179"/>
      <c r="BN2001" s="179"/>
      <c r="BO2001" s="179"/>
      <c r="BP2001" s="179"/>
      <c r="BQ2001" s="179"/>
      <c r="BR2001" s="179"/>
      <c r="BS2001" s="179"/>
      <c r="BT2001" s="179"/>
      <c r="BU2001" s="179"/>
      <c r="BV2001" s="179"/>
      <c r="BW2001" s="179"/>
      <c r="BX2001" s="179"/>
      <c r="BY2001" s="179"/>
      <c r="BZ2001" s="179"/>
      <c r="CA2001" s="179"/>
      <c r="CB2001" s="179"/>
      <c r="CC2001" s="179"/>
      <c r="CD2001" s="179"/>
      <c r="CE2001" s="179"/>
      <c r="CF2001" s="179"/>
      <c r="CG2001" s="179"/>
      <c r="CH2001" s="179"/>
      <c r="CI2001" s="179"/>
      <c r="CJ2001" s="179"/>
      <c r="CK2001" s="179"/>
      <c r="CL2001" s="179"/>
      <c r="CN2001" s="60"/>
      <c r="CO2001" s="179"/>
      <c r="CP2001" s="179"/>
      <c r="CQ2001" s="179"/>
      <c r="CR2001" s="179"/>
      <c r="CS2001" s="179"/>
      <c r="CT2001" s="179"/>
      <c r="CU2001" s="179"/>
      <c r="CV2001" s="179"/>
      <c r="CW2001" s="179"/>
      <c r="CX2001" s="179"/>
      <c r="CY2001" s="179"/>
      <c r="CZ2001" s="179"/>
      <c r="DA2001" s="179"/>
      <c r="DB2001" s="179"/>
      <c r="DC2001" s="179"/>
      <c r="DD2001" s="179"/>
      <c r="DE2001" s="179"/>
      <c r="DF2001" s="179"/>
      <c r="DG2001" s="179"/>
      <c r="DH2001" s="179"/>
      <c r="DI2001" s="179"/>
      <c r="DJ2001" s="179"/>
      <c r="DK2001" s="179"/>
      <c r="DL2001" s="179"/>
    </row>
    <row r="2002" spans="1:116" x14ac:dyDescent="0.4">
      <c r="A2002" s="3"/>
      <c r="B2002" t="s">
        <v>332</v>
      </c>
      <c r="D2002" t="s">
        <v>425</v>
      </c>
      <c r="E2002" s="8" t="str">
        <f>ROW()&amp;" "&amp;D2002</f>
        <v>2002 FAPPE-F</v>
      </c>
      <c r="G2002" s="191" t="str">
        <f>G1977</f>
        <v>Secondary revenue driver</v>
      </c>
      <c r="H2002" s="90"/>
      <c r="I2002" s="213"/>
      <c r="J2002" s="213"/>
      <c r="K2002" s="214"/>
      <c r="L2002" s="214"/>
      <c r="M2002" s="214"/>
      <c r="N2002" s="214"/>
      <c r="O2002" s="214"/>
      <c r="P2002" s="214"/>
      <c r="R2002" s="214"/>
      <c r="S2002" s="4" t="str">
        <f t="shared" ref="S2002:AX2002" si="3437">ADDRESS(ROW(S1994),COLUMN(S1994),2)</f>
        <v>S$1994</v>
      </c>
      <c r="T2002" s="4" t="str">
        <f t="shared" si="3437"/>
        <v>T$1994</v>
      </c>
      <c r="U2002" s="4" t="str">
        <f t="shared" si="3437"/>
        <v>U$1994</v>
      </c>
      <c r="V2002" s="4" t="str">
        <f t="shared" si="3437"/>
        <v>V$1994</v>
      </c>
      <c r="W2002" s="4" t="str">
        <f t="shared" si="3437"/>
        <v>W$1994</v>
      </c>
      <c r="X2002" s="4" t="str">
        <f t="shared" si="3437"/>
        <v>X$1994</v>
      </c>
      <c r="Y2002" s="4" t="str">
        <f t="shared" si="3437"/>
        <v>Y$1994</v>
      </c>
      <c r="Z2002" s="4" t="str">
        <f t="shared" si="3437"/>
        <v>Z$1994</v>
      </c>
      <c r="AA2002" s="4" t="str">
        <f t="shared" si="3437"/>
        <v>AA$1994</v>
      </c>
      <c r="AB2002" s="4" t="str">
        <f t="shared" si="3437"/>
        <v>AB$1994</v>
      </c>
      <c r="AC2002" s="4" t="str">
        <f t="shared" si="3437"/>
        <v>AC$1994</v>
      </c>
      <c r="AD2002" s="4" t="str">
        <f t="shared" si="3437"/>
        <v>AD$1994</v>
      </c>
      <c r="AE2002" s="4" t="str">
        <f t="shared" si="3437"/>
        <v>AE$1994</v>
      </c>
      <c r="AF2002" s="4" t="str">
        <f t="shared" si="3437"/>
        <v>AF$1994</v>
      </c>
      <c r="AG2002" s="4" t="str">
        <f t="shared" si="3437"/>
        <v>AG$1994</v>
      </c>
      <c r="AH2002" s="4" t="str">
        <f t="shared" si="3437"/>
        <v>AH$1994</v>
      </c>
      <c r="AI2002" s="4" t="str">
        <f t="shared" si="3437"/>
        <v>AI$1994</v>
      </c>
      <c r="AJ2002" s="4" t="str">
        <f t="shared" si="3437"/>
        <v>AJ$1994</v>
      </c>
      <c r="AK2002" s="4" t="str">
        <f t="shared" si="3437"/>
        <v>AK$1994</v>
      </c>
      <c r="AL2002" s="4" t="str">
        <f t="shared" si="3437"/>
        <v>AL$1994</v>
      </c>
      <c r="AM2002" s="4" t="str">
        <f t="shared" si="3437"/>
        <v>AM$1994</v>
      </c>
      <c r="AN2002" s="4" t="str">
        <f t="shared" si="3437"/>
        <v>AN$1994</v>
      </c>
      <c r="AO2002" s="4" t="str">
        <f t="shared" si="3437"/>
        <v>AO$1994</v>
      </c>
      <c r="AP2002" s="4" t="str">
        <f t="shared" si="3437"/>
        <v>AP$1994</v>
      </c>
      <c r="AQ2002" s="4" t="str">
        <f t="shared" si="3437"/>
        <v>AQ$1994</v>
      </c>
      <c r="AR2002" s="4" t="str">
        <f t="shared" si="3437"/>
        <v>AR$1994</v>
      </c>
      <c r="AS2002" s="4" t="str">
        <f t="shared" si="3437"/>
        <v>AS$1994</v>
      </c>
      <c r="AT2002" s="4" t="str">
        <f t="shared" si="3437"/>
        <v>AT$1994</v>
      </c>
      <c r="AU2002" s="4" t="str">
        <f t="shared" si="3437"/>
        <v>AU$1994</v>
      </c>
      <c r="AV2002" s="4" t="str">
        <f t="shared" si="3437"/>
        <v>AV$1994</v>
      </c>
      <c r="AW2002" s="4" t="str">
        <f t="shared" si="3437"/>
        <v>AW$1994</v>
      </c>
      <c r="AX2002" s="4" t="str">
        <f t="shared" si="3437"/>
        <v>AX$1994</v>
      </c>
      <c r="AY2002" s="4" t="str">
        <f t="shared" ref="AY2002:CD2002" si="3438">ADDRESS(ROW(AY1994),COLUMN(AY1994),2)</f>
        <v>AY$1994</v>
      </c>
      <c r="AZ2002" s="4" t="str">
        <f t="shared" si="3438"/>
        <v>AZ$1994</v>
      </c>
      <c r="BA2002" s="4" t="str">
        <f t="shared" si="3438"/>
        <v>BA$1994</v>
      </c>
      <c r="BB2002" s="4" t="str">
        <f t="shared" si="3438"/>
        <v>BB$1994</v>
      </c>
      <c r="BC2002" s="4" t="str">
        <f t="shared" si="3438"/>
        <v>BC$1994</v>
      </c>
      <c r="BD2002" s="4" t="str">
        <f t="shared" si="3438"/>
        <v>BD$1994</v>
      </c>
      <c r="BE2002" s="4" t="str">
        <f t="shared" si="3438"/>
        <v>BE$1994</v>
      </c>
      <c r="BF2002" s="4" t="str">
        <f t="shared" si="3438"/>
        <v>BF$1994</v>
      </c>
      <c r="BG2002" s="4" t="str">
        <f t="shared" si="3438"/>
        <v>BG$1994</v>
      </c>
      <c r="BH2002" s="4" t="str">
        <f t="shared" si="3438"/>
        <v>BH$1994</v>
      </c>
      <c r="BI2002" s="4" t="str">
        <f t="shared" si="3438"/>
        <v>BI$1994</v>
      </c>
      <c r="BJ2002" s="4" t="str">
        <f t="shared" si="3438"/>
        <v>BJ$1994</v>
      </c>
      <c r="BK2002" s="4" t="str">
        <f t="shared" si="3438"/>
        <v>BK$1994</v>
      </c>
      <c r="BL2002" s="4" t="str">
        <f t="shared" si="3438"/>
        <v>BL$1994</v>
      </c>
      <c r="BM2002" s="4" t="str">
        <f t="shared" si="3438"/>
        <v>BM$1994</v>
      </c>
      <c r="BN2002" s="4" t="str">
        <f t="shared" si="3438"/>
        <v>BN$1994</v>
      </c>
      <c r="BO2002" s="4" t="str">
        <f t="shared" si="3438"/>
        <v>BO$1994</v>
      </c>
      <c r="BP2002" s="4" t="str">
        <f t="shared" si="3438"/>
        <v>BP$1994</v>
      </c>
      <c r="BQ2002" s="4" t="str">
        <f t="shared" si="3438"/>
        <v>BQ$1994</v>
      </c>
      <c r="BR2002" s="4" t="str">
        <f t="shared" si="3438"/>
        <v>BR$1994</v>
      </c>
      <c r="BS2002" s="4" t="str">
        <f t="shared" si="3438"/>
        <v>BS$1994</v>
      </c>
      <c r="BT2002" s="4" t="str">
        <f t="shared" si="3438"/>
        <v>BT$1994</v>
      </c>
      <c r="BU2002" s="4" t="str">
        <f t="shared" si="3438"/>
        <v>BU$1994</v>
      </c>
      <c r="BV2002" s="4" t="str">
        <f t="shared" si="3438"/>
        <v>BV$1994</v>
      </c>
      <c r="BW2002" s="4" t="str">
        <f t="shared" si="3438"/>
        <v>BW$1994</v>
      </c>
      <c r="BX2002" s="4" t="str">
        <f t="shared" si="3438"/>
        <v>BX$1994</v>
      </c>
      <c r="BY2002" s="4" t="str">
        <f t="shared" si="3438"/>
        <v>BY$1994</v>
      </c>
      <c r="BZ2002" s="4" t="str">
        <f t="shared" si="3438"/>
        <v>BZ$1994</v>
      </c>
      <c r="CA2002" s="4" t="str">
        <f t="shared" si="3438"/>
        <v>CA$1994</v>
      </c>
      <c r="CB2002" s="4" t="str">
        <f t="shared" si="3438"/>
        <v>CB$1994</v>
      </c>
      <c r="CC2002" s="4" t="str">
        <f t="shared" si="3438"/>
        <v>CC$1994</v>
      </c>
      <c r="CD2002" s="4" t="str">
        <f t="shared" si="3438"/>
        <v>CD$1994</v>
      </c>
      <c r="CE2002" s="4" t="str">
        <f t="shared" ref="CE2002:CL2002" si="3439">ADDRESS(ROW(CE1994),COLUMN(CE1994),2)</f>
        <v>CE$1994</v>
      </c>
      <c r="CF2002" s="4" t="str">
        <f t="shared" si="3439"/>
        <v>CF$1994</v>
      </c>
      <c r="CG2002" s="4" t="str">
        <f t="shared" si="3439"/>
        <v>CG$1994</v>
      </c>
      <c r="CH2002" s="4" t="str">
        <f t="shared" si="3439"/>
        <v>CH$1994</v>
      </c>
      <c r="CI2002" s="4" t="str">
        <f t="shared" si="3439"/>
        <v>CI$1994</v>
      </c>
      <c r="CJ2002" s="4" t="str">
        <f t="shared" si="3439"/>
        <v>CJ$1994</v>
      </c>
      <c r="CK2002" s="4" t="str">
        <f t="shared" si="3439"/>
        <v>CK$1994</v>
      </c>
      <c r="CL2002" s="4" t="str">
        <f t="shared" si="3439"/>
        <v>CL$1994</v>
      </c>
      <c r="CN2002" s="213"/>
      <c r="CO2002" s="4" t="str">
        <f t="shared" ref="CO2002:DL2002" si="3440">ADDRESS(ROW(CO1994),COLUMN(CO1994),2)</f>
        <v>CO$1994</v>
      </c>
      <c r="CP2002" s="4" t="str">
        <f t="shared" si="3440"/>
        <v>CP$1994</v>
      </c>
      <c r="CQ2002" s="4" t="str">
        <f t="shared" si="3440"/>
        <v>CQ$1994</v>
      </c>
      <c r="CR2002" s="4" t="str">
        <f t="shared" si="3440"/>
        <v>CR$1994</v>
      </c>
      <c r="CS2002" s="4" t="str">
        <f t="shared" si="3440"/>
        <v>CS$1994</v>
      </c>
      <c r="CT2002" s="4" t="str">
        <f t="shared" si="3440"/>
        <v>CT$1994</v>
      </c>
      <c r="CU2002" s="4" t="str">
        <f t="shared" si="3440"/>
        <v>CU$1994</v>
      </c>
      <c r="CV2002" s="4" t="str">
        <f t="shared" si="3440"/>
        <v>CV$1994</v>
      </c>
      <c r="CW2002" s="4" t="str">
        <f t="shared" si="3440"/>
        <v>CW$1994</v>
      </c>
      <c r="CX2002" s="4" t="str">
        <f t="shared" si="3440"/>
        <v>CX$1994</v>
      </c>
      <c r="CY2002" s="4" t="str">
        <f t="shared" si="3440"/>
        <v>CY$1994</v>
      </c>
      <c r="CZ2002" s="4" t="str">
        <f t="shared" si="3440"/>
        <v>CZ$1994</v>
      </c>
      <c r="DA2002" s="4" t="str">
        <f t="shared" si="3440"/>
        <v>DA$1994</v>
      </c>
      <c r="DB2002" s="4" t="str">
        <f t="shared" si="3440"/>
        <v>DB$1994</v>
      </c>
      <c r="DC2002" s="4" t="str">
        <f t="shared" si="3440"/>
        <v>DC$1994</v>
      </c>
      <c r="DD2002" s="4" t="str">
        <f t="shared" si="3440"/>
        <v>DD$1994</v>
      </c>
      <c r="DE2002" s="4" t="str">
        <f t="shared" si="3440"/>
        <v>DE$1994</v>
      </c>
      <c r="DF2002" s="4" t="str">
        <f t="shared" si="3440"/>
        <v>DF$1994</v>
      </c>
      <c r="DG2002" s="4" t="str">
        <f t="shared" si="3440"/>
        <v>DG$1994</v>
      </c>
      <c r="DH2002" s="4" t="str">
        <f t="shared" si="3440"/>
        <v>DH$1994</v>
      </c>
      <c r="DI2002" s="4" t="str">
        <f t="shared" si="3440"/>
        <v>DI$1994</v>
      </c>
      <c r="DJ2002" s="4" t="str">
        <f t="shared" si="3440"/>
        <v>DJ$1994</v>
      </c>
      <c r="DK2002" s="4" t="str">
        <f t="shared" si="3440"/>
        <v>DK$1994</v>
      </c>
      <c r="DL2002" s="4" t="str">
        <f t="shared" si="3440"/>
        <v>DL$1994</v>
      </c>
    </row>
    <row r="2003" spans="1:116" x14ac:dyDescent="0.4">
      <c r="B2003" t="s">
        <v>332</v>
      </c>
      <c r="D2003" t="s">
        <v>425</v>
      </c>
      <c r="E2003" s="8" t="str">
        <f>ROW()&amp;" "&amp;D2003</f>
        <v>2003 FAPPE-F</v>
      </c>
      <c r="G2003" s="136" t="str">
        <f>G1978</f>
        <v>Secondary volume driver</v>
      </c>
      <c r="H2003" s="12"/>
      <c r="I2003" s="60"/>
      <c r="J2003" s="60"/>
      <c r="K2003" s="15"/>
      <c r="L2003" s="15"/>
      <c r="M2003" s="15"/>
      <c r="N2003" s="15"/>
      <c r="O2003" s="15"/>
      <c r="P2003" s="15"/>
      <c r="R2003" s="15"/>
      <c r="S2003" s="179" t="str">
        <f t="shared" ref="S2003:AX2003" si="3441">S1978</f>
        <v>S$19</v>
      </c>
      <c r="T2003" s="179" t="str">
        <f t="shared" si="3441"/>
        <v>T$19</v>
      </c>
      <c r="U2003" s="179" t="str">
        <f t="shared" si="3441"/>
        <v>U$19</v>
      </c>
      <c r="V2003" s="179" t="str">
        <f t="shared" si="3441"/>
        <v>V$19</v>
      </c>
      <c r="W2003" s="179" t="str">
        <f t="shared" si="3441"/>
        <v>W$19</v>
      </c>
      <c r="X2003" s="179" t="str">
        <f t="shared" si="3441"/>
        <v>X$19</v>
      </c>
      <c r="Y2003" s="179" t="str">
        <f t="shared" si="3441"/>
        <v>Y$19</v>
      </c>
      <c r="Z2003" s="179" t="str">
        <f t="shared" si="3441"/>
        <v>Z$19</v>
      </c>
      <c r="AA2003" s="179" t="str">
        <f t="shared" si="3441"/>
        <v>AA$19</v>
      </c>
      <c r="AB2003" s="179" t="str">
        <f t="shared" si="3441"/>
        <v>AB$19</v>
      </c>
      <c r="AC2003" s="179" t="str">
        <f t="shared" si="3441"/>
        <v>AC$19</v>
      </c>
      <c r="AD2003" s="179" t="str">
        <f t="shared" si="3441"/>
        <v>AD$19</v>
      </c>
      <c r="AE2003" s="179" t="str">
        <f t="shared" si="3441"/>
        <v>AE$19</v>
      </c>
      <c r="AF2003" s="179" t="str">
        <f t="shared" si="3441"/>
        <v>AF$19</v>
      </c>
      <c r="AG2003" s="179" t="str">
        <f t="shared" si="3441"/>
        <v>AG$19</v>
      </c>
      <c r="AH2003" s="179" t="str">
        <f t="shared" si="3441"/>
        <v>AH$19</v>
      </c>
      <c r="AI2003" s="179" t="str">
        <f t="shared" si="3441"/>
        <v>AI$19</v>
      </c>
      <c r="AJ2003" s="179" t="str">
        <f t="shared" si="3441"/>
        <v>AJ$19</v>
      </c>
      <c r="AK2003" s="179" t="str">
        <f t="shared" si="3441"/>
        <v>AK$19</v>
      </c>
      <c r="AL2003" s="179" t="str">
        <f t="shared" si="3441"/>
        <v>AL$19</v>
      </c>
      <c r="AM2003" s="179" t="str">
        <f t="shared" si="3441"/>
        <v>AM$19</v>
      </c>
      <c r="AN2003" s="179" t="str">
        <f t="shared" si="3441"/>
        <v>AN$19</v>
      </c>
      <c r="AO2003" s="179" t="str">
        <f t="shared" si="3441"/>
        <v>AO$19</v>
      </c>
      <c r="AP2003" s="179" t="str">
        <f t="shared" si="3441"/>
        <v>AP$19</v>
      </c>
      <c r="AQ2003" s="179" t="str">
        <f t="shared" si="3441"/>
        <v>AQ$19</v>
      </c>
      <c r="AR2003" s="179" t="str">
        <f t="shared" si="3441"/>
        <v>AR$19</v>
      </c>
      <c r="AS2003" s="179" t="str">
        <f t="shared" si="3441"/>
        <v>AS$19</v>
      </c>
      <c r="AT2003" s="179" t="str">
        <f t="shared" si="3441"/>
        <v>AT$19</v>
      </c>
      <c r="AU2003" s="179" t="str">
        <f t="shared" si="3441"/>
        <v>AU$19</v>
      </c>
      <c r="AV2003" s="179" t="str">
        <f t="shared" si="3441"/>
        <v>AV$19</v>
      </c>
      <c r="AW2003" s="179" t="str">
        <f t="shared" si="3441"/>
        <v>AW$19</v>
      </c>
      <c r="AX2003" s="179" t="str">
        <f t="shared" si="3441"/>
        <v>AX$19</v>
      </c>
      <c r="AY2003" s="179" t="str">
        <f t="shared" ref="AY2003:CD2003" si="3442">AY1978</f>
        <v>AY$19</v>
      </c>
      <c r="AZ2003" s="179" t="str">
        <f t="shared" si="3442"/>
        <v>AZ$19</v>
      </c>
      <c r="BA2003" s="179" t="str">
        <f t="shared" si="3442"/>
        <v>BA$19</v>
      </c>
      <c r="BB2003" s="179" t="str">
        <f t="shared" si="3442"/>
        <v>BB$19</v>
      </c>
      <c r="BC2003" s="179" t="str">
        <f t="shared" si="3442"/>
        <v>BC$19</v>
      </c>
      <c r="BD2003" s="179" t="str">
        <f t="shared" si="3442"/>
        <v>BD$19</v>
      </c>
      <c r="BE2003" s="179" t="str">
        <f t="shared" si="3442"/>
        <v>BE$19</v>
      </c>
      <c r="BF2003" s="179" t="str">
        <f t="shared" si="3442"/>
        <v>BF$19</v>
      </c>
      <c r="BG2003" s="179" t="str">
        <f t="shared" si="3442"/>
        <v>BG$19</v>
      </c>
      <c r="BH2003" s="179" t="str">
        <f t="shared" si="3442"/>
        <v>BH$19</v>
      </c>
      <c r="BI2003" s="179" t="str">
        <f t="shared" si="3442"/>
        <v>BI$19</v>
      </c>
      <c r="BJ2003" s="179" t="str">
        <f t="shared" si="3442"/>
        <v>BJ$19</v>
      </c>
      <c r="BK2003" s="179" t="str">
        <f t="shared" si="3442"/>
        <v>BK$19</v>
      </c>
      <c r="BL2003" s="179" t="str">
        <f t="shared" si="3442"/>
        <v>BL$19</v>
      </c>
      <c r="BM2003" s="179" t="str">
        <f t="shared" si="3442"/>
        <v>BM$19</v>
      </c>
      <c r="BN2003" s="179" t="str">
        <f t="shared" si="3442"/>
        <v>BN$19</v>
      </c>
      <c r="BO2003" s="179" t="str">
        <f t="shared" si="3442"/>
        <v>BO$19</v>
      </c>
      <c r="BP2003" s="179" t="str">
        <f t="shared" si="3442"/>
        <v>BP$19</v>
      </c>
      <c r="BQ2003" s="179" t="str">
        <f t="shared" si="3442"/>
        <v>BQ$19</v>
      </c>
      <c r="BR2003" s="179" t="str">
        <f t="shared" si="3442"/>
        <v>BR$19</v>
      </c>
      <c r="BS2003" s="179" t="str">
        <f t="shared" si="3442"/>
        <v>BS$19</v>
      </c>
      <c r="BT2003" s="179" t="str">
        <f t="shared" si="3442"/>
        <v>BT$19</v>
      </c>
      <c r="BU2003" s="179" t="str">
        <f t="shared" si="3442"/>
        <v>BU$19</v>
      </c>
      <c r="BV2003" s="179" t="str">
        <f t="shared" si="3442"/>
        <v>BV$19</v>
      </c>
      <c r="BW2003" s="179" t="str">
        <f t="shared" si="3442"/>
        <v>BW$19</v>
      </c>
      <c r="BX2003" s="179" t="str">
        <f t="shared" si="3442"/>
        <v>BX$19</v>
      </c>
      <c r="BY2003" s="179" t="str">
        <f t="shared" si="3442"/>
        <v>BY$19</v>
      </c>
      <c r="BZ2003" s="179" t="str">
        <f t="shared" si="3442"/>
        <v>BZ$19</v>
      </c>
      <c r="CA2003" s="179" t="str">
        <f t="shared" si="3442"/>
        <v>CA$19</v>
      </c>
      <c r="CB2003" s="179" t="str">
        <f t="shared" si="3442"/>
        <v>CB$19</v>
      </c>
      <c r="CC2003" s="179" t="str">
        <f t="shared" si="3442"/>
        <v>CC$19</v>
      </c>
      <c r="CD2003" s="179" t="str">
        <f t="shared" si="3442"/>
        <v>CD$19</v>
      </c>
      <c r="CE2003" s="179" t="str">
        <f t="shared" ref="CE2003:CL2003" si="3443">CE1978</f>
        <v>CE$19</v>
      </c>
      <c r="CF2003" s="179" t="str">
        <f t="shared" si="3443"/>
        <v>CF$19</v>
      </c>
      <c r="CG2003" s="179" t="str">
        <f t="shared" si="3443"/>
        <v>CG$19</v>
      </c>
      <c r="CH2003" s="179" t="str">
        <f t="shared" si="3443"/>
        <v>CH$19</v>
      </c>
      <c r="CI2003" s="179" t="str">
        <f t="shared" si="3443"/>
        <v>CI$19</v>
      </c>
      <c r="CJ2003" s="179" t="str">
        <f t="shared" si="3443"/>
        <v>CJ$19</v>
      </c>
      <c r="CK2003" s="179" t="str">
        <f t="shared" si="3443"/>
        <v>CK$19</v>
      </c>
      <c r="CL2003" s="179" t="str">
        <f t="shared" si="3443"/>
        <v>CL$19</v>
      </c>
      <c r="CN2003" s="60"/>
      <c r="CO2003" s="179" t="str">
        <f t="shared" ref="CO2003:DL2003" si="3444">CO1978</f>
        <v>CO$19</v>
      </c>
      <c r="CP2003" s="179" t="str">
        <f t="shared" si="3444"/>
        <v>CP$19</v>
      </c>
      <c r="CQ2003" s="179" t="str">
        <f t="shared" si="3444"/>
        <v>CQ$19</v>
      </c>
      <c r="CR2003" s="179" t="str">
        <f t="shared" si="3444"/>
        <v>CR$19</v>
      </c>
      <c r="CS2003" s="179" t="str">
        <f t="shared" si="3444"/>
        <v>CS$19</v>
      </c>
      <c r="CT2003" s="179" t="str">
        <f t="shared" si="3444"/>
        <v>CT$19</v>
      </c>
      <c r="CU2003" s="179" t="str">
        <f t="shared" si="3444"/>
        <v>CU$19</v>
      </c>
      <c r="CV2003" s="179" t="str">
        <f t="shared" si="3444"/>
        <v>CV$19</v>
      </c>
      <c r="CW2003" s="179" t="str">
        <f t="shared" si="3444"/>
        <v>CW$19</v>
      </c>
      <c r="CX2003" s="179" t="str">
        <f t="shared" si="3444"/>
        <v>CX$19</v>
      </c>
      <c r="CY2003" s="179" t="str">
        <f t="shared" si="3444"/>
        <v>CY$19</v>
      </c>
      <c r="CZ2003" s="179" t="str">
        <f t="shared" si="3444"/>
        <v>CZ$19</v>
      </c>
      <c r="DA2003" s="179" t="str">
        <f t="shared" si="3444"/>
        <v>DA$19</v>
      </c>
      <c r="DB2003" s="179" t="str">
        <f t="shared" si="3444"/>
        <v>DB$19</v>
      </c>
      <c r="DC2003" s="179" t="str">
        <f t="shared" si="3444"/>
        <v>DC$19</v>
      </c>
      <c r="DD2003" s="179" t="str">
        <f t="shared" si="3444"/>
        <v>DD$19</v>
      </c>
      <c r="DE2003" s="179" t="str">
        <f t="shared" si="3444"/>
        <v>DE$19</v>
      </c>
      <c r="DF2003" s="179" t="str">
        <f t="shared" si="3444"/>
        <v>DF$19</v>
      </c>
      <c r="DG2003" s="179" t="str">
        <f t="shared" si="3444"/>
        <v>DG$19</v>
      </c>
      <c r="DH2003" s="179" t="str">
        <f t="shared" si="3444"/>
        <v>DH$19</v>
      </c>
      <c r="DI2003" s="179" t="str">
        <f t="shared" si="3444"/>
        <v>DI$19</v>
      </c>
      <c r="DJ2003" s="179" t="str">
        <f t="shared" si="3444"/>
        <v>DJ$19</v>
      </c>
      <c r="DK2003" s="179" t="str">
        <f t="shared" si="3444"/>
        <v>DK$19</v>
      </c>
      <c r="DL2003" s="179" t="str">
        <f t="shared" si="3444"/>
        <v>DL$19</v>
      </c>
    </row>
    <row r="2004" spans="1:116" x14ac:dyDescent="0.4">
      <c r="A2004" s="27"/>
      <c r="B2004" s="27"/>
      <c r="C2004" s="27"/>
      <c r="D2004" s="27"/>
      <c r="E2004" s="27"/>
      <c r="F2004" s="27"/>
      <c r="G2004" s="27"/>
      <c r="H2004" s="27"/>
      <c r="I2004" s="27"/>
      <c r="J2004" s="27"/>
      <c r="K2004" s="27"/>
      <c r="L2004" s="27"/>
      <c r="M2004" s="27"/>
      <c r="N2004" s="27"/>
      <c r="O2004" s="27"/>
      <c r="P2004" s="27"/>
      <c r="CN2004" s="27"/>
    </row>
    <row r="2005" spans="1:116" x14ac:dyDescent="0.4">
      <c r="A2005" s="174"/>
      <c r="E2005" s="8"/>
      <c r="G2005" s="175" t="s">
        <v>490</v>
      </c>
      <c r="H2005" s="174"/>
      <c r="I2005" s="176"/>
      <c r="J2005" s="176"/>
      <c r="K2005" s="197"/>
      <c r="L2005" s="197"/>
      <c r="M2005" s="197"/>
      <c r="N2005" s="197"/>
      <c r="O2005" s="197"/>
      <c r="P2005" s="197"/>
      <c r="R2005" s="198"/>
      <c r="S2005" s="174"/>
      <c r="T2005" s="174"/>
      <c r="U2005" s="174"/>
      <c r="V2005" s="174"/>
      <c r="W2005" s="174"/>
      <c r="X2005" s="174"/>
      <c r="Y2005" s="174"/>
      <c r="Z2005" s="174"/>
      <c r="AA2005" s="174"/>
      <c r="AB2005" s="174"/>
      <c r="AC2005" s="174"/>
      <c r="AD2005" s="174"/>
      <c r="AE2005" s="174"/>
      <c r="AF2005" s="174"/>
      <c r="AG2005" s="174"/>
      <c r="AH2005" s="174"/>
      <c r="AI2005" s="174"/>
      <c r="AJ2005" s="174"/>
      <c r="AK2005" s="174"/>
      <c r="AL2005" s="174"/>
      <c r="AM2005" s="174"/>
      <c r="AN2005" s="174"/>
      <c r="AO2005" s="174"/>
      <c r="AP2005" s="174"/>
      <c r="AQ2005" s="174"/>
      <c r="AR2005" s="174"/>
      <c r="AS2005" s="174"/>
      <c r="AT2005" s="174"/>
      <c r="AU2005" s="174"/>
      <c r="AV2005" s="174"/>
      <c r="AW2005" s="174"/>
      <c r="AX2005" s="174"/>
      <c r="AY2005" s="174"/>
      <c r="AZ2005" s="174"/>
      <c r="BA2005" s="174"/>
      <c r="BB2005" s="174"/>
      <c r="BC2005" s="174"/>
      <c r="BD2005" s="174"/>
      <c r="BE2005" s="174"/>
      <c r="BF2005" s="174"/>
      <c r="BG2005" s="174"/>
      <c r="BH2005" s="174"/>
      <c r="BI2005" s="174"/>
      <c r="BJ2005" s="174"/>
      <c r="BK2005" s="174"/>
      <c r="BL2005" s="174"/>
      <c r="BM2005" s="174"/>
      <c r="BN2005" s="174"/>
      <c r="BO2005" s="174"/>
      <c r="BP2005" s="174"/>
      <c r="BQ2005" s="174"/>
      <c r="BR2005" s="174"/>
      <c r="BS2005" s="174"/>
      <c r="BT2005" s="174"/>
      <c r="BU2005" s="174"/>
      <c r="BV2005" s="174"/>
      <c r="BW2005" s="174"/>
      <c r="BX2005" s="174"/>
      <c r="BY2005" s="174"/>
      <c r="BZ2005" s="174"/>
      <c r="CA2005" s="174"/>
      <c r="CB2005" s="174"/>
      <c r="CC2005" s="174"/>
      <c r="CD2005" s="174"/>
      <c r="CE2005" s="174"/>
      <c r="CF2005" s="174"/>
      <c r="CG2005" s="174"/>
      <c r="CH2005" s="174"/>
      <c r="CI2005" s="174"/>
      <c r="CJ2005" s="174"/>
      <c r="CK2005" s="174"/>
      <c r="CL2005" s="174"/>
      <c r="CN2005" s="176"/>
      <c r="CO2005" s="174"/>
      <c r="CP2005" s="174"/>
      <c r="CQ2005" s="174"/>
      <c r="CR2005" s="174"/>
      <c r="CS2005" s="174"/>
      <c r="CT2005" s="174"/>
      <c r="CU2005" s="174"/>
      <c r="CV2005" s="174"/>
      <c r="CW2005" s="174"/>
      <c r="CX2005" s="174"/>
      <c r="CY2005" s="174"/>
      <c r="CZ2005" s="174"/>
      <c r="DA2005" s="174"/>
      <c r="DB2005" s="174"/>
      <c r="DC2005" s="174"/>
      <c r="DD2005" s="174"/>
      <c r="DE2005" s="174"/>
      <c r="DF2005" s="174"/>
      <c r="DG2005" s="174"/>
      <c r="DH2005" s="174"/>
      <c r="DI2005" s="174"/>
      <c r="DJ2005" s="174"/>
      <c r="DK2005" s="174"/>
      <c r="DL2005" s="174"/>
    </row>
    <row r="2006" spans="1:116" x14ac:dyDescent="0.4">
      <c r="A2006" s="174"/>
      <c r="E2006" s="8"/>
      <c r="G2006" s="175" t="s">
        <v>492</v>
      </c>
      <c r="H2006" s="174"/>
      <c r="I2006" s="176"/>
      <c r="J2006" s="176"/>
      <c r="K2006" s="197"/>
      <c r="L2006" s="197"/>
      <c r="M2006" s="197"/>
      <c r="N2006" s="197"/>
      <c r="O2006" s="197"/>
      <c r="P2006" s="197"/>
      <c r="R2006" s="198"/>
      <c r="S2006" s="174"/>
      <c r="T2006" s="174"/>
      <c r="U2006" s="174"/>
      <c r="V2006" s="174"/>
      <c r="W2006" s="174"/>
      <c r="X2006" s="174"/>
      <c r="Y2006" s="174"/>
      <c r="Z2006" s="174"/>
      <c r="AA2006" s="174"/>
      <c r="AB2006" s="174"/>
      <c r="AC2006" s="174"/>
      <c r="AD2006" s="174"/>
      <c r="AE2006" s="174"/>
      <c r="AF2006" s="174"/>
      <c r="AG2006" s="174"/>
      <c r="AH2006" s="174"/>
      <c r="AI2006" s="174"/>
      <c r="AJ2006" s="174"/>
      <c r="AK2006" s="174"/>
      <c r="AL2006" s="174"/>
      <c r="AM2006" s="174"/>
      <c r="AN2006" s="174"/>
      <c r="AO2006" s="174"/>
      <c r="AP2006" s="174"/>
      <c r="AQ2006" s="174"/>
      <c r="AR2006" s="174"/>
      <c r="AS2006" s="174"/>
      <c r="AT2006" s="174"/>
      <c r="AU2006" s="174"/>
      <c r="AV2006" s="174"/>
      <c r="AW2006" s="174"/>
      <c r="AX2006" s="174"/>
      <c r="AY2006" s="174"/>
      <c r="AZ2006" s="174"/>
      <c r="BA2006" s="174"/>
      <c r="BB2006" s="174"/>
      <c r="BC2006" s="174"/>
      <c r="BD2006" s="174"/>
      <c r="BE2006" s="174"/>
      <c r="BF2006" s="174"/>
      <c r="BG2006" s="174"/>
      <c r="BH2006" s="174"/>
      <c r="BI2006" s="174"/>
      <c r="BJ2006" s="174"/>
      <c r="BK2006" s="174"/>
      <c r="BL2006" s="174"/>
      <c r="BM2006" s="174"/>
      <c r="BN2006" s="174"/>
      <c r="BO2006" s="174"/>
      <c r="BP2006" s="174"/>
      <c r="BQ2006" s="174"/>
      <c r="BR2006" s="174"/>
      <c r="BS2006" s="174"/>
      <c r="BT2006" s="174"/>
      <c r="BU2006" s="174"/>
      <c r="BV2006" s="174"/>
      <c r="BW2006" s="174"/>
      <c r="BX2006" s="174"/>
      <c r="BY2006" s="174"/>
      <c r="BZ2006" s="174"/>
      <c r="CA2006" s="174"/>
      <c r="CB2006" s="174"/>
      <c r="CC2006" s="174"/>
      <c r="CD2006" s="174"/>
      <c r="CE2006" s="174"/>
      <c r="CF2006" s="174"/>
      <c r="CG2006" s="174"/>
      <c r="CH2006" s="174"/>
      <c r="CI2006" s="174"/>
      <c r="CJ2006" s="174"/>
      <c r="CK2006" s="174"/>
      <c r="CL2006" s="174"/>
      <c r="CN2006" s="176"/>
      <c r="CO2006" s="174"/>
      <c r="CP2006" s="174"/>
      <c r="CQ2006" s="174"/>
      <c r="CR2006" s="174"/>
      <c r="CS2006" s="174"/>
      <c r="CT2006" s="174"/>
      <c r="CU2006" s="174"/>
      <c r="CV2006" s="174"/>
      <c r="CW2006" s="174"/>
      <c r="CX2006" s="174"/>
      <c r="CY2006" s="174"/>
      <c r="CZ2006" s="174"/>
      <c r="DA2006" s="174"/>
      <c r="DB2006" s="174"/>
      <c r="DC2006" s="174"/>
      <c r="DD2006" s="174"/>
      <c r="DE2006" s="174"/>
      <c r="DF2006" s="174"/>
      <c r="DG2006" s="174"/>
      <c r="DH2006" s="174"/>
      <c r="DI2006" s="174"/>
      <c r="DJ2006" s="174"/>
      <c r="DK2006" s="174"/>
      <c r="DL2006" s="174"/>
    </row>
    <row r="2007" spans="1:116" x14ac:dyDescent="0.4">
      <c r="A2007" s="174"/>
      <c r="E2007" s="8"/>
      <c r="G2007" s="175" t="s">
        <v>461</v>
      </c>
      <c r="H2007" s="174"/>
      <c r="I2007" s="176"/>
      <c r="J2007" s="176"/>
      <c r="K2007" s="197"/>
      <c r="L2007" s="197"/>
      <c r="M2007" s="197"/>
      <c r="N2007" s="197"/>
      <c r="O2007" s="197"/>
      <c r="P2007" s="197"/>
      <c r="R2007" s="198"/>
      <c r="S2007" s="199" t="str">
        <f t="shared" ref="S2007:AX2007" si="3445">S$20</f>
        <v>S$16</v>
      </c>
      <c r="T2007" s="199" t="str">
        <f t="shared" si="3445"/>
        <v>T$16</v>
      </c>
      <c r="U2007" s="199" t="str">
        <f t="shared" si="3445"/>
        <v>U$16</v>
      </c>
      <c r="V2007" s="199" t="str">
        <f t="shared" si="3445"/>
        <v>V$16</v>
      </c>
      <c r="W2007" s="199" t="str">
        <f t="shared" si="3445"/>
        <v>W$16</v>
      </c>
      <c r="X2007" s="199" t="str">
        <f t="shared" si="3445"/>
        <v>X$16</v>
      </c>
      <c r="Y2007" s="199" t="str">
        <f t="shared" si="3445"/>
        <v>Y$16</v>
      </c>
      <c r="Z2007" s="199" t="str">
        <f t="shared" si="3445"/>
        <v>Z$16</v>
      </c>
      <c r="AA2007" s="199" t="str">
        <f t="shared" si="3445"/>
        <v>AA$16</v>
      </c>
      <c r="AB2007" s="199" t="str">
        <f t="shared" si="3445"/>
        <v>AB$16</v>
      </c>
      <c r="AC2007" s="199" t="str">
        <f t="shared" si="3445"/>
        <v>AC$16</v>
      </c>
      <c r="AD2007" s="199" t="str">
        <f t="shared" si="3445"/>
        <v>AD$16</v>
      </c>
      <c r="AE2007" s="199" t="str">
        <f t="shared" si="3445"/>
        <v>AE$16</v>
      </c>
      <c r="AF2007" s="199" t="str">
        <f t="shared" si="3445"/>
        <v>AF$16</v>
      </c>
      <c r="AG2007" s="199" t="str">
        <f t="shared" si="3445"/>
        <v>AG$16</v>
      </c>
      <c r="AH2007" s="199" t="str">
        <f t="shared" si="3445"/>
        <v>AH$16</v>
      </c>
      <c r="AI2007" s="199" t="str">
        <f t="shared" si="3445"/>
        <v>AI$16</v>
      </c>
      <c r="AJ2007" s="199" t="str">
        <f t="shared" si="3445"/>
        <v>AJ$16</v>
      </c>
      <c r="AK2007" s="199" t="str">
        <f t="shared" si="3445"/>
        <v>AK$16</v>
      </c>
      <c r="AL2007" s="199" t="str">
        <f t="shared" si="3445"/>
        <v>AL$16</v>
      </c>
      <c r="AM2007" s="199" t="str">
        <f t="shared" si="3445"/>
        <v>AM$16</v>
      </c>
      <c r="AN2007" s="199" t="str">
        <f t="shared" si="3445"/>
        <v>AN$16</v>
      </c>
      <c r="AO2007" s="199" t="str">
        <f t="shared" si="3445"/>
        <v>AO$16</v>
      </c>
      <c r="AP2007" s="199" t="str">
        <f t="shared" si="3445"/>
        <v>AP$16</v>
      </c>
      <c r="AQ2007" s="199" t="str">
        <f t="shared" si="3445"/>
        <v>AQ$16</v>
      </c>
      <c r="AR2007" s="199" t="str">
        <f t="shared" si="3445"/>
        <v>AR$16</v>
      </c>
      <c r="AS2007" s="199" t="str">
        <f t="shared" si="3445"/>
        <v>AS$16</v>
      </c>
      <c r="AT2007" s="199" t="str">
        <f t="shared" si="3445"/>
        <v>AT$16</v>
      </c>
      <c r="AU2007" s="199" t="str">
        <f t="shared" si="3445"/>
        <v>AU$16</v>
      </c>
      <c r="AV2007" s="199" t="str">
        <f t="shared" si="3445"/>
        <v>AV$16</v>
      </c>
      <c r="AW2007" s="199" t="str">
        <f t="shared" si="3445"/>
        <v>AW$16</v>
      </c>
      <c r="AX2007" s="199" t="str">
        <f t="shared" si="3445"/>
        <v>AX$16</v>
      </c>
      <c r="AY2007" s="199" t="str">
        <f t="shared" ref="AY2007:CD2007" si="3446">AY$20</f>
        <v>AY$16</v>
      </c>
      <c r="AZ2007" s="199" t="str">
        <f t="shared" si="3446"/>
        <v>AZ$16</v>
      </c>
      <c r="BA2007" s="199" t="str">
        <f t="shared" si="3446"/>
        <v>BA$16</v>
      </c>
      <c r="BB2007" s="199" t="str">
        <f t="shared" si="3446"/>
        <v>BB$16</v>
      </c>
      <c r="BC2007" s="199" t="str">
        <f t="shared" si="3446"/>
        <v>BC$16</v>
      </c>
      <c r="BD2007" s="199" t="str">
        <f t="shared" si="3446"/>
        <v>BD$16</v>
      </c>
      <c r="BE2007" s="199" t="str">
        <f t="shared" si="3446"/>
        <v>BE$16</v>
      </c>
      <c r="BF2007" s="199" t="str">
        <f t="shared" si="3446"/>
        <v>BF$16</v>
      </c>
      <c r="BG2007" s="199" t="str">
        <f t="shared" si="3446"/>
        <v>BG$16</v>
      </c>
      <c r="BH2007" s="199" t="str">
        <f t="shared" si="3446"/>
        <v>BH$16</v>
      </c>
      <c r="BI2007" s="199" t="str">
        <f t="shared" si="3446"/>
        <v>BI$16</v>
      </c>
      <c r="BJ2007" s="199" t="str">
        <f t="shared" si="3446"/>
        <v>BJ$16</v>
      </c>
      <c r="BK2007" s="199" t="str">
        <f t="shared" si="3446"/>
        <v>BK$16</v>
      </c>
      <c r="BL2007" s="199" t="str">
        <f t="shared" si="3446"/>
        <v>BL$16</v>
      </c>
      <c r="BM2007" s="199" t="str">
        <f t="shared" si="3446"/>
        <v>BM$16</v>
      </c>
      <c r="BN2007" s="199" t="str">
        <f t="shared" si="3446"/>
        <v>BN$16</v>
      </c>
      <c r="BO2007" s="199" t="str">
        <f t="shared" si="3446"/>
        <v>BO$16</v>
      </c>
      <c r="BP2007" s="199" t="str">
        <f t="shared" si="3446"/>
        <v>BP$16</v>
      </c>
      <c r="BQ2007" s="199" t="str">
        <f t="shared" si="3446"/>
        <v>BQ$16</v>
      </c>
      <c r="BR2007" s="199" t="str">
        <f t="shared" si="3446"/>
        <v>BR$16</v>
      </c>
      <c r="BS2007" s="199" t="str">
        <f t="shared" si="3446"/>
        <v>BS$16</v>
      </c>
      <c r="BT2007" s="199" t="str">
        <f t="shared" si="3446"/>
        <v>BT$16</v>
      </c>
      <c r="BU2007" s="199" t="str">
        <f t="shared" si="3446"/>
        <v>BU$16</v>
      </c>
      <c r="BV2007" s="199" t="str">
        <f t="shared" si="3446"/>
        <v>BV$16</v>
      </c>
      <c r="BW2007" s="199" t="str">
        <f t="shared" si="3446"/>
        <v>BW$16</v>
      </c>
      <c r="BX2007" s="199" t="str">
        <f t="shared" si="3446"/>
        <v>BX$16</v>
      </c>
      <c r="BY2007" s="199" t="str">
        <f t="shared" si="3446"/>
        <v>BY$16</v>
      </c>
      <c r="BZ2007" s="199" t="str">
        <f t="shared" si="3446"/>
        <v>BZ$16</v>
      </c>
      <c r="CA2007" s="199" t="str">
        <f t="shared" si="3446"/>
        <v>CA$16</v>
      </c>
      <c r="CB2007" s="199" t="str">
        <f t="shared" si="3446"/>
        <v>CB$16</v>
      </c>
      <c r="CC2007" s="199" t="str">
        <f t="shared" si="3446"/>
        <v>CC$16</v>
      </c>
      <c r="CD2007" s="199" t="str">
        <f t="shared" si="3446"/>
        <v>CD$16</v>
      </c>
      <c r="CE2007" s="199" t="str">
        <f t="shared" ref="CE2007:CL2007" si="3447">CE$20</f>
        <v>CE$16</v>
      </c>
      <c r="CF2007" s="199" t="str">
        <f t="shared" si="3447"/>
        <v>CF$16</v>
      </c>
      <c r="CG2007" s="199" t="str">
        <f t="shared" si="3447"/>
        <v>CG$16</v>
      </c>
      <c r="CH2007" s="199" t="str">
        <f t="shared" si="3447"/>
        <v>CH$16</v>
      </c>
      <c r="CI2007" s="199" t="str">
        <f t="shared" si="3447"/>
        <v>CI$16</v>
      </c>
      <c r="CJ2007" s="199" t="str">
        <f t="shared" si="3447"/>
        <v>CJ$16</v>
      </c>
      <c r="CK2007" s="199" t="str">
        <f t="shared" si="3447"/>
        <v>CK$16</v>
      </c>
      <c r="CL2007" s="199" t="str">
        <f t="shared" si="3447"/>
        <v>CL$16</v>
      </c>
      <c r="CN2007" s="176"/>
      <c r="CO2007" s="199" t="str">
        <f t="shared" ref="CO2007:DL2007" si="3448">CO$20</f>
        <v>CO$16</v>
      </c>
      <c r="CP2007" s="199" t="str">
        <f t="shared" si="3448"/>
        <v>CP$16</v>
      </c>
      <c r="CQ2007" s="199" t="str">
        <f t="shared" si="3448"/>
        <v>CQ$16</v>
      </c>
      <c r="CR2007" s="199" t="str">
        <f t="shared" si="3448"/>
        <v>CR$16</v>
      </c>
      <c r="CS2007" s="199" t="str">
        <f t="shared" si="3448"/>
        <v>CS$16</v>
      </c>
      <c r="CT2007" s="199" t="str">
        <f t="shared" si="3448"/>
        <v>CT$16</v>
      </c>
      <c r="CU2007" s="199" t="str">
        <f t="shared" si="3448"/>
        <v>CU$16</v>
      </c>
      <c r="CV2007" s="199" t="str">
        <f t="shared" si="3448"/>
        <v>CV$16</v>
      </c>
      <c r="CW2007" s="199" t="str">
        <f t="shared" si="3448"/>
        <v>CW$16</v>
      </c>
      <c r="CX2007" s="199" t="str">
        <f t="shared" si="3448"/>
        <v>CX$16</v>
      </c>
      <c r="CY2007" s="199" t="str">
        <f t="shared" si="3448"/>
        <v>CY$16</v>
      </c>
      <c r="CZ2007" s="199" t="str">
        <f t="shared" si="3448"/>
        <v>CZ$16</v>
      </c>
      <c r="DA2007" s="199" t="str">
        <f t="shared" si="3448"/>
        <v>DA$16</v>
      </c>
      <c r="DB2007" s="199" t="str">
        <f t="shared" si="3448"/>
        <v>DB$16</v>
      </c>
      <c r="DC2007" s="199" t="str">
        <f t="shared" si="3448"/>
        <v>DC$16</v>
      </c>
      <c r="DD2007" s="199" t="str">
        <f t="shared" si="3448"/>
        <v>DD$16</v>
      </c>
      <c r="DE2007" s="199" t="str">
        <f t="shared" si="3448"/>
        <v>DE$16</v>
      </c>
      <c r="DF2007" s="199" t="str">
        <f t="shared" si="3448"/>
        <v>DF$16</v>
      </c>
      <c r="DG2007" s="199" t="str">
        <f t="shared" si="3448"/>
        <v>DG$16</v>
      </c>
      <c r="DH2007" s="199" t="str">
        <f t="shared" si="3448"/>
        <v>DH$16</v>
      </c>
      <c r="DI2007" s="199" t="str">
        <f t="shared" si="3448"/>
        <v>DI$16</v>
      </c>
      <c r="DJ2007" s="199" t="str">
        <f t="shared" si="3448"/>
        <v>DJ$16</v>
      </c>
      <c r="DK2007" s="199" t="str">
        <f t="shared" si="3448"/>
        <v>DK$16</v>
      </c>
      <c r="DL2007" s="199" t="str">
        <f t="shared" si="3448"/>
        <v>DL$16</v>
      </c>
    </row>
    <row r="2008" spans="1:116" x14ac:dyDescent="0.4">
      <c r="A2008" s="174"/>
      <c r="E2008" s="8"/>
      <c r="G2008" s="175" t="s">
        <v>462</v>
      </c>
      <c r="H2008" s="200"/>
      <c r="I2008" s="201"/>
      <c r="J2008" s="201"/>
      <c r="K2008" s="202"/>
      <c r="L2008" s="202"/>
      <c r="M2008" s="202"/>
      <c r="N2008" s="202"/>
      <c r="O2008" s="202"/>
      <c r="P2008" s="202"/>
      <c r="R2008" s="202"/>
      <c r="S2008" s="199" t="str">
        <f t="shared" ref="S2008:AX2008" si="3449">S$21</f>
        <v>S$17</v>
      </c>
      <c r="T2008" s="199" t="str">
        <f t="shared" si="3449"/>
        <v>T$17</v>
      </c>
      <c r="U2008" s="199" t="str">
        <f t="shared" si="3449"/>
        <v>U$17</v>
      </c>
      <c r="V2008" s="199" t="str">
        <f t="shared" si="3449"/>
        <v>V$17</v>
      </c>
      <c r="W2008" s="199" t="str">
        <f t="shared" si="3449"/>
        <v>W$17</v>
      </c>
      <c r="X2008" s="199" t="str">
        <f t="shared" si="3449"/>
        <v>X$17</v>
      </c>
      <c r="Y2008" s="199" t="str">
        <f t="shared" si="3449"/>
        <v>Y$17</v>
      </c>
      <c r="Z2008" s="199" t="str">
        <f t="shared" si="3449"/>
        <v>Z$17</v>
      </c>
      <c r="AA2008" s="199" t="str">
        <f t="shared" si="3449"/>
        <v>AA$17</v>
      </c>
      <c r="AB2008" s="199" t="str">
        <f t="shared" si="3449"/>
        <v>AB$17</v>
      </c>
      <c r="AC2008" s="199" t="str">
        <f t="shared" si="3449"/>
        <v>AC$17</v>
      </c>
      <c r="AD2008" s="199" t="str">
        <f t="shared" si="3449"/>
        <v>AD$17</v>
      </c>
      <c r="AE2008" s="199" t="str">
        <f t="shared" si="3449"/>
        <v>AE$17</v>
      </c>
      <c r="AF2008" s="199" t="str">
        <f t="shared" si="3449"/>
        <v>AF$17</v>
      </c>
      <c r="AG2008" s="199" t="str">
        <f t="shared" si="3449"/>
        <v>AG$17</v>
      </c>
      <c r="AH2008" s="199" t="str">
        <f t="shared" si="3449"/>
        <v>AH$17</v>
      </c>
      <c r="AI2008" s="199" t="str">
        <f t="shared" si="3449"/>
        <v>AI$17</v>
      </c>
      <c r="AJ2008" s="199" t="str">
        <f t="shared" si="3449"/>
        <v>AJ$17</v>
      </c>
      <c r="AK2008" s="199" t="str">
        <f t="shared" si="3449"/>
        <v>AK$17</v>
      </c>
      <c r="AL2008" s="199" t="str">
        <f t="shared" si="3449"/>
        <v>AL$17</v>
      </c>
      <c r="AM2008" s="199" t="str">
        <f t="shared" si="3449"/>
        <v>AM$17</v>
      </c>
      <c r="AN2008" s="199" t="str">
        <f t="shared" si="3449"/>
        <v>AN$17</v>
      </c>
      <c r="AO2008" s="199" t="str">
        <f t="shared" si="3449"/>
        <v>AO$17</v>
      </c>
      <c r="AP2008" s="199" t="str">
        <f t="shared" si="3449"/>
        <v>AP$17</v>
      </c>
      <c r="AQ2008" s="199" t="str">
        <f t="shared" si="3449"/>
        <v>AQ$17</v>
      </c>
      <c r="AR2008" s="199" t="str">
        <f t="shared" si="3449"/>
        <v>AR$17</v>
      </c>
      <c r="AS2008" s="199" t="str">
        <f t="shared" si="3449"/>
        <v>AS$17</v>
      </c>
      <c r="AT2008" s="199" t="str">
        <f t="shared" si="3449"/>
        <v>AT$17</v>
      </c>
      <c r="AU2008" s="199" t="str">
        <f t="shared" si="3449"/>
        <v>AU$17</v>
      </c>
      <c r="AV2008" s="199" t="str">
        <f t="shared" si="3449"/>
        <v>AV$17</v>
      </c>
      <c r="AW2008" s="199" t="str">
        <f t="shared" si="3449"/>
        <v>AW$17</v>
      </c>
      <c r="AX2008" s="199" t="str">
        <f t="shared" si="3449"/>
        <v>AX$17</v>
      </c>
      <c r="AY2008" s="199" t="str">
        <f t="shared" ref="AY2008:CD2008" si="3450">AY$21</f>
        <v>AY$17</v>
      </c>
      <c r="AZ2008" s="199" t="str">
        <f t="shared" si="3450"/>
        <v>AZ$17</v>
      </c>
      <c r="BA2008" s="199" t="str">
        <f t="shared" si="3450"/>
        <v>BA$17</v>
      </c>
      <c r="BB2008" s="199" t="str">
        <f t="shared" si="3450"/>
        <v>BB$17</v>
      </c>
      <c r="BC2008" s="199" t="str">
        <f t="shared" si="3450"/>
        <v>BC$17</v>
      </c>
      <c r="BD2008" s="199" t="str">
        <f t="shared" si="3450"/>
        <v>BD$17</v>
      </c>
      <c r="BE2008" s="199" t="str">
        <f t="shared" si="3450"/>
        <v>BE$17</v>
      </c>
      <c r="BF2008" s="199" t="str">
        <f t="shared" si="3450"/>
        <v>BF$17</v>
      </c>
      <c r="BG2008" s="199" t="str">
        <f t="shared" si="3450"/>
        <v>BG$17</v>
      </c>
      <c r="BH2008" s="199" t="str">
        <f t="shared" si="3450"/>
        <v>BH$17</v>
      </c>
      <c r="BI2008" s="199" t="str">
        <f t="shared" si="3450"/>
        <v>BI$17</v>
      </c>
      <c r="BJ2008" s="199" t="str">
        <f t="shared" si="3450"/>
        <v>BJ$17</v>
      </c>
      <c r="BK2008" s="199" t="str">
        <f t="shared" si="3450"/>
        <v>BK$17</v>
      </c>
      <c r="BL2008" s="199" t="str">
        <f t="shared" si="3450"/>
        <v>BL$17</v>
      </c>
      <c r="BM2008" s="199" t="str">
        <f t="shared" si="3450"/>
        <v>BM$17</v>
      </c>
      <c r="BN2008" s="199" t="str">
        <f t="shared" si="3450"/>
        <v>BN$17</v>
      </c>
      <c r="BO2008" s="199" t="str">
        <f t="shared" si="3450"/>
        <v>BO$17</v>
      </c>
      <c r="BP2008" s="199" t="str">
        <f t="shared" si="3450"/>
        <v>BP$17</v>
      </c>
      <c r="BQ2008" s="199" t="str">
        <f t="shared" si="3450"/>
        <v>BQ$17</v>
      </c>
      <c r="BR2008" s="199" t="str">
        <f t="shared" si="3450"/>
        <v>BR$17</v>
      </c>
      <c r="BS2008" s="199" t="str">
        <f t="shared" si="3450"/>
        <v>BS$17</v>
      </c>
      <c r="BT2008" s="199" t="str">
        <f t="shared" si="3450"/>
        <v>BT$17</v>
      </c>
      <c r="BU2008" s="199" t="str">
        <f t="shared" si="3450"/>
        <v>BU$17</v>
      </c>
      <c r="BV2008" s="199" t="str">
        <f t="shared" si="3450"/>
        <v>BV$17</v>
      </c>
      <c r="BW2008" s="199" t="str">
        <f t="shared" si="3450"/>
        <v>BW$17</v>
      </c>
      <c r="BX2008" s="199" t="str">
        <f t="shared" si="3450"/>
        <v>BX$17</v>
      </c>
      <c r="BY2008" s="199" t="str">
        <f t="shared" si="3450"/>
        <v>BY$17</v>
      </c>
      <c r="BZ2008" s="199" t="str">
        <f t="shared" si="3450"/>
        <v>BZ$17</v>
      </c>
      <c r="CA2008" s="199" t="str">
        <f t="shared" si="3450"/>
        <v>CA$17</v>
      </c>
      <c r="CB2008" s="199" t="str">
        <f t="shared" si="3450"/>
        <v>CB$17</v>
      </c>
      <c r="CC2008" s="199" t="str">
        <f t="shared" si="3450"/>
        <v>CC$17</v>
      </c>
      <c r="CD2008" s="199" t="str">
        <f t="shared" si="3450"/>
        <v>CD$17</v>
      </c>
      <c r="CE2008" s="199" t="str">
        <f t="shared" ref="CE2008:CL2008" si="3451">CE$21</f>
        <v>CE$17</v>
      </c>
      <c r="CF2008" s="199" t="str">
        <f t="shared" si="3451"/>
        <v>CF$17</v>
      </c>
      <c r="CG2008" s="199" t="str">
        <f t="shared" si="3451"/>
        <v>CG$17</v>
      </c>
      <c r="CH2008" s="199" t="str">
        <f t="shared" si="3451"/>
        <v>CH$17</v>
      </c>
      <c r="CI2008" s="199" t="str">
        <f t="shared" si="3451"/>
        <v>CI$17</v>
      </c>
      <c r="CJ2008" s="199" t="str">
        <f t="shared" si="3451"/>
        <v>CJ$17</v>
      </c>
      <c r="CK2008" s="199" t="str">
        <f t="shared" si="3451"/>
        <v>CK$17</v>
      </c>
      <c r="CL2008" s="199" t="str">
        <f t="shared" si="3451"/>
        <v>CL$17</v>
      </c>
      <c r="CN2008" s="201"/>
      <c r="CO2008" s="199" t="str">
        <f t="shared" ref="CO2008:DL2008" si="3452">CO$21</f>
        <v>CO$17</v>
      </c>
      <c r="CP2008" s="199" t="str">
        <f t="shared" si="3452"/>
        <v>CP$17</v>
      </c>
      <c r="CQ2008" s="199" t="str">
        <f t="shared" si="3452"/>
        <v>CQ$17</v>
      </c>
      <c r="CR2008" s="199" t="str">
        <f t="shared" si="3452"/>
        <v>CR$17</v>
      </c>
      <c r="CS2008" s="199" t="str">
        <f t="shared" si="3452"/>
        <v>CS$17</v>
      </c>
      <c r="CT2008" s="199" t="str">
        <f t="shared" si="3452"/>
        <v>CT$17</v>
      </c>
      <c r="CU2008" s="199" t="str">
        <f t="shared" si="3452"/>
        <v>CU$17</v>
      </c>
      <c r="CV2008" s="199" t="str">
        <f t="shared" si="3452"/>
        <v>CV$17</v>
      </c>
      <c r="CW2008" s="199" t="str">
        <f t="shared" si="3452"/>
        <v>CW$17</v>
      </c>
      <c r="CX2008" s="199" t="str">
        <f t="shared" si="3452"/>
        <v>CX$17</v>
      </c>
      <c r="CY2008" s="199" t="str">
        <f t="shared" si="3452"/>
        <v>CY$17</v>
      </c>
      <c r="CZ2008" s="199" t="str">
        <f t="shared" si="3452"/>
        <v>CZ$17</v>
      </c>
      <c r="DA2008" s="199" t="str">
        <f t="shared" si="3452"/>
        <v>DA$17</v>
      </c>
      <c r="DB2008" s="199" t="str">
        <f t="shared" si="3452"/>
        <v>DB$17</v>
      </c>
      <c r="DC2008" s="199" t="str">
        <f t="shared" si="3452"/>
        <v>DC$17</v>
      </c>
      <c r="DD2008" s="199" t="str">
        <f t="shared" si="3452"/>
        <v>DD$17</v>
      </c>
      <c r="DE2008" s="199" t="str">
        <f t="shared" si="3452"/>
        <v>DE$17</v>
      </c>
      <c r="DF2008" s="199" t="str">
        <f t="shared" si="3452"/>
        <v>DF$17</v>
      </c>
      <c r="DG2008" s="199" t="str">
        <f t="shared" si="3452"/>
        <v>DG$17</v>
      </c>
      <c r="DH2008" s="199" t="str">
        <f t="shared" si="3452"/>
        <v>DH$17</v>
      </c>
      <c r="DI2008" s="199" t="str">
        <f t="shared" si="3452"/>
        <v>DI$17</v>
      </c>
      <c r="DJ2008" s="199" t="str">
        <f t="shared" si="3452"/>
        <v>DJ$17</v>
      </c>
      <c r="DK2008" s="199" t="str">
        <f t="shared" si="3452"/>
        <v>DK$17</v>
      </c>
      <c r="DL2008" s="199" t="str">
        <f t="shared" si="3452"/>
        <v>DL$17</v>
      </c>
    </row>
    <row r="2009" spans="1:116" x14ac:dyDescent="0.4">
      <c r="A2009" s="174"/>
      <c r="E2009" s="8"/>
      <c r="G2009" s="175" t="s">
        <v>491</v>
      </c>
      <c r="H2009" s="200"/>
      <c r="I2009" s="201"/>
      <c r="J2009" s="201"/>
      <c r="K2009" s="202"/>
      <c r="L2009" s="202"/>
      <c r="M2009" s="202"/>
      <c r="N2009" s="202"/>
      <c r="O2009" s="202"/>
      <c r="P2009" s="202"/>
      <c r="R2009" s="202"/>
      <c r="S2009" s="190"/>
      <c r="T2009" s="190"/>
      <c r="U2009" s="190"/>
      <c r="V2009" s="190"/>
      <c r="W2009" s="190"/>
      <c r="X2009" s="190"/>
      <c r="Y2009" s="190"/>
      <c r="Z2009" s="190"/>
      <c r="AA2009" s="190"/>
      <c r="AB2009" s="190"/>
      <c r="AC2009" s="190"/>
      <c r="AD2009" s="190"/>
      <c r="AE2009" s="190"/>
      <c r="AF2009" s="190"/>
      <c r="AG2009" s="190"/>
      <c r="AH2009" s="190"/>
      <c r="AI2009" s="190"/>
      <c r="AJ2009" s="190"/>
      <c r="AK2009" s="190"/>
      <c r="AL2009" s="190"/>
      <c r="AM2009" s="190"/>
      <c r="AN2009" s="190"/>
      <c r="AO2009" s="190"/>
      <c r="AP2009" s="190"/>
      <c r="AQ2009" s="190"/>
      <c r="AR2009" s="190"/>
      <c r="AS2009" s="190"/>
      <c r="AT2009" s="190"/>
      <c r="AU2009" s="190"/>
      <c r="AV2009" s="190"/>
      <c r="AW2009" s="190"/>
      <c r="AX2009" s="190"/>
      <c r="AY2009" s="190"/>
      <c r="AZ2009" s="190"/>
      <c r="BA2009" s="190"/>
      <c r="BB2009" s="190"/>
      <c r="BC2009" s="190"/>
      <c r="BD2009" s="190"/>
      <c r="BE2009" s="190"/>
      <c r="BF2009" s="190"/>
      <c r="BG2009" s="190"/>
      <c r="BH2009" s="190"/>
      <c r="BI2009" s="190"/>
      <c r="BJ2009" s="190"/>
      <c r="BK2009" s="190"/>
      <c r="BL2009" s="190"/>
      <c r="BM2009" s="190"/>
      <c r="BN2009" s="190"/>
      <c r="BO2009" s="190"/>
      <c r="BP2009" s="190"/>
      <c r="BQ2009" s="190"/>
      <c r="BR2009" s="190"/>
      <c r="BS2009" s="190"/>
      <c r="BT2009" s="190"/>
      <c r="BU2009" s="190"/>
      <c r="BV2009" s="190"/>
      <c r="BW2009" s="190"/>
      <c r="BX2009" s="190"/>
      <c r="BY2009" s="190"/>
      <c r="BZ2009" s="190"/>
      <c r="CA2009" s="190"/>
      <c r="CB2009" s="190"/>
      <c r="CC2009" s="190"/>
      <c r="CD2009" s="190"/>
      <c r="CE2009" s="190"/>
      <c r="CF2009" s="190"/>
      <c r="CG2009" s="190"/>
      <c r="CH2009" s="190"/>
      <c r="CI2009" s="190"/>
      <c r="CJ2009" s="190"/>
      <c r="CK2009" s="190"/>
      <c r="CL2009" s="190"/>
      <c r="CN2009" s="201"/>
      <c r="CO2009" s="190"/>
      <c r="CP2009" s="190"/>
      <c r="CQ2009" s="190"/>
      <c r="CR2009" s="190"/>
      <c r="CS2009" s="190"/>
      <c r="CT2009" s="190"/>
      <c r="CU2009" s="190"/>
      <c r="CV2009" s="190"/>
      <c r="CW2009" s="190"/>
      <c r="CX2009" s="190"/>
      <c r="CY2009" s="190"/>
      <c r="CZ2009" s="190"/>
      <c r="DA2009" s="190"/>
      <c r="DB2009" s="190"/>
      <c r="DC2009" s="190"/>
      <c r="DD2009" s="190"/>
      <c r="DE2009" s="190"/>
      <c r="DF2009" s="190"/>
      <c r="DG2009" s="190"/>
      <c r="DH2009" s="190"/>
      <c r="DI2009" s="190"/>
      <c r="DJ2009" s="190"/>
      <c r="DK2009" s="190"/>
      <c r="DL2009" s="190"/>
    </row>
    <row r="2010" spans="1:116" x14ac:dyDescent="0.4">
      <c r="A2010" s="174"/>
      <c r="E2010" s="8"/>
      <c r="G2010" s="175" t="s">
        <v>505</v>
      </c>
      <c r="H2010" s="200"/>
      <c r="I2010" s="201"/>
      <c r="J2010" s="201"/>
      <c r="K2010" s="202"/>
      <c r="L2010" s="202"/>
      <c r="M2010" s="202"/>
      <c r="N2010" s="202"/>
      <c r="O2010" s="202"/>
      <c r="P2010" s="202"/>
      <c r="R2010" s="202"/>
      <c r="S2010" s="190"/>
      <c r="T2010" s="190"/>
      <c r="U2010" s="190"/>
      <c r="V2010" s="190"/>
      <c r="W2010" s="190"/>
      <c r="X2010" s="190"/>
      <c r="Y2010" s="190"/>
      <c r="Z2010" s="190"/>
      <c r="AA2010" s="190"/>
      <c r="AB2010" s="190"/>
      <c r="AC2010" s="190"/>
      <c r="AD2010" s="190"/>
      <c r="AE2010" s="190"/>
      <c r="AF2010" s="190"/>
      <c r="AG2010" s="190"/>
      <c r="AH2010" s="190"/>
      <c r="AI2010" s="190"/>
      <c r="AJ2010" s="190"/>
      <c r="AK2010" s="190"/>
      <c r="AL2010" s="190"/>
      <c r="AM2010" s="190"/>
      <c r="AN2010" s="190"/>
      <c r="AO2010" s="190"/>
      <c r="AP2010" s="190"/>
      <c r="AQ2010" s="190"/>
      <c r="AR2010" s="190"/>
      <c r="AS2010" s="190"/>
      <c r="AT2010" s="190"/>
      <c r="AU2010" s="190"/>
      <c r="AV2010" s="190"/>
      <c r="AW2010" s="190"/>
      <c r="AX2010" s="190"/>
      <c r="AY2010" s="190"/>
      <c r="AZ2010" s="190"/>
      <c r="BA2010" s="190"/>
      <c r="BB2010" s="190"/>
      <c r="BC2010" s="190"/>
      <c r="BD2010" s="190"/>
      <c r="BE2010" s="190"/>
      <c r="BF2010" s="190"/>
      <c r="BG2010" s="190"/>
      <c r="BH2010" s="190"/>
      <c r="BI2010" s="190"/>
      <c r="BJ2010" s="190"/>
      <c r="BK2010" s="190"/>
      <c r="BL2010" s="190"/>
      <c r="BM2010" s="190"/>
      <c r="BN2010" s="190"/>
      <c r="BO2010" s="190"/>
      <c r="BP2010" s="190"/>
      <c r="BQ2010" s="190"/>
      <c r="BR2010" s="190"/>
      <c r="BS2010" s="190"/>
      <c r="BT2010" s="190"/>
      <c r="BU2010" s="190"/>
      <c r="BV2010" s="190"/>
      <c r="BW2010" s="190"/>
      <c r="BX2010" s="190"/>
      <c r="BY2010" s="190"/>
      <c r="BZ2010" s="190"/>
      <c r="CA2010" s="190"/>
      <c r="CB2010" s="190"/>
      <c r="CC2010" s="190"/>
      <c r="CD2010" s="190"/>
      <c r="CE2010" s="190"/>
      <c r="CF2010" s="190"/>
      <c r="CG2010" s="190"/>
      <c r="CH2010" s="190"/>
      <c r="CI2010" s="190"/>
      <c r="CJ2010" s="190"/>
      <c r="CK2010" s="190"/>
      <c r="CL2010" s="190"/>
      <c r="CN2010" s="201"/>
      <c r="CO2010" s="190"/>
      <c r="CP2010" s="190"/>
      <c r="CQ2010" s="190"/>
      <c r="CR2010" s="190"/>
      <c r="CS2010" s="190"/>
      <c r="CT2010" s="190"/>
      <c r="CU2010" s="190"/>
      <c r="CV2010" s="190"/>
      <c r="CW2010" s="190"/>
      <c r="CX2010" s="190"/>
      <c r="CY2010" s="190"/>
      <c r="CZ2010" s="190"/>
      <c r="DA2010" s="190"/>
      <c r="DB2010" s="190"/>
      <c r="DC2010" s="190"/>
      <c r="DD2010" s="190"/>
      <c r="DE2010" s="190"/>
      <c r="DF2010" s="190"/>
      <c r="DG2010" s="190"/>
      <c r="DH2010" s="190"/>
      <c r="DI2010" s="190"/>
      <c r="DJ2010" s="190"/>
      <c r="DK2010" s="190"/>
      <c r="DL2010" s="190"/>
    </row>
    <row r="2011" spans="1:116" x14ac:dyDescent="0.4">
      <c r="A2011" s="174"/>
      <c r="E2011" s="8"/>
      <c r="G2011" s="175" t="s">
        <v>463</v>
      </c>
      <c r="H2011" s="200"/>
      <c r="I2011" s="201"/>
      <c r="J2011" s="201"/>
      <c r="K2011" s="202"/>
      <c r="L2011" s="202"/>
      <c r="M2011" s="202"/>
      <c r="N2011" s="202"/>
      <c r="O2011" s="202"/>
      <c r="P2011" s="202"/>
      <c r="R2011" s="202"/>
      <c r="S2011" s="190" t="str">
        <f t="shared" ref="S2011:AX2011" si="3453">S$22</f>
        <v>S$18</v>
      </c>
      <c r="T2011" s="190" t="str">
        <f t="shared" si="3453"/>
        <v>T$18</v>
      </c>
      <c r="U2011" s="190" t="str">
        <f t="shared" si="3453"/>
        <v>U$18</v>
      </c>
      <c r="V2011" s="190" t="str">
        <f t="shared" si="3453"/>
        <v>V$18</v>
      </c>
      <c r="W2011" s="190" t="str">
        <f t="shared" si="3453"/>
        <v>W$18</v>
      </c>
      <c r="X2011" s="190" t="str">
        <f t="shared" si="3453"/>
        <v>X$18</v>
      </c>
      <c r="Y2011" s="190" t="str">
        <f t="shared" si="3453"/>
        <v>Y$18</v>
      </c>
      <c r="Z2011" s="190" t="str">
        <f t="shared" si="3453"/>
        <v>Z$18</v>
      </c>
      <c r="AA2011" s="190" t="str">
        <f t="shared" si="3453"/>
        <v>AA$18</v>
      </c>
      <c r="AB2011" s="190" t="str">
        <f t="shared" si="3453"/>
        <v>AB$18</v>
      </c>
      <c r="AC2011" s="190" t="str">
        <f t="shared" si="3453"/>
        <v>AC$18</v>
      </c>
      <c r="AD2011" s="190" t="str">
        <f t="shared" si="3453"/>
        <v>AD$18</v>
      </c>
      <c r="AE2011" s="190" t="str">
        <f t="shared" si="3453"/>
        <v>AE$18</v>
      </c>
      <c r="AF2011" s="190" t="str">
        <f t="shared" si="3453"/>
        <v>AF$18</v>
      </c>
      <c r="AG2011" s="190" t="str">
        <f t="shared" si="3453"/>
        <v>AG$18</v>
      </c>
      <c r="AH2011" s="190" t="str">
        <f t="shared" si="3453"/>
        <v>AH$18</v>
      </c>
      <c r="AI2011" s="190" t="str">
        <f t="shared" si="3453"/>
        <v>AI$18</v>
      </c>
      <c r="AJ2011" s="190" t="str">
        <f t="shared" si="3453"/>
        <v>AJ$18</v>
      </c>
      <c r="AK2011" s="190" t="str">
        <f t="shared" si="3453"/>
        <v>AK$18</v>
      </c>
      <c r="AL2011" s="190" t="str">
        <f t="shared" si="3453"/>
        <v>AL$18</v>
      </c>
      <c r="AM2011" s="190" t="str">
        <f t="shared" si="3453"/>
        <v>AM$18</v>
      </c>
      <c r="AN2011" s="190" t="str">
        <f t="shared" si="3453"/>
        <v>AN$18</v>
      </c>
      <c r="AO2011" s="190" t="str">
        <f t="shared" si="3453"/>
        <v>AO$18</v>
      </c>
      <c r="AP2011" s="190" t="str">
        <f t="shared" si="3453"/>
        <v>AP$18</v>
      </c>
      <c r="AQ2011" s="190" t="str">
        <f t="shared" si="3453"/>
        <v>AQ$18</v>
      </c>
      <c r="AR2011" s="190" t="str">
        <f t="shared" si="3453"/>
        <v>AR$18</v>
      </c>
      <c r="AS2011" s="190" t="str">
        <f t="shared" si="3453"/>
        <v>AS$18</v>
      </c>
      <c r="AT2011" s="190" t="str">
        <f t="shared" si="3453"/>
        <v>AT$18</v>
      </c>
      <c r="AU2011" s="190" t="str">
        <f t="shared" si="3453"/>
        <v>AU$18</v>
      </c>
      <c r="AV2011" s="190" t="str">
        <f t="shared" si="3453"/>
        <v>AV$18</v>
      </c>
      <c r="AW2011" s="190" t="str">
        <f t="shared" si="3453"/>
        <v>AW$18</v>
      </c>
      <c r="AX2011" s="190" t="str">
        <f t="shared" si="3453"/>
        <v>AX$18</v>
      </c>
      <c r="AY2011" s="190" t="str">
        <f t="shared" ref="AY2011:CD2011" si="3454">AY$22</f>
        <v>AY$18</v>
      </c>
      <c r="AZ2011" s="190" t="str">
        <f t="shared" si="3454"/>
        <v>AZ$18</v>
      </c>
      <c r="BA2011" s="190" t="str">
        <f t="shared" si="3454"/>
        <v>BA$18</v>
      </c>
      <c r="BB2011" s="190" t="str">
        <f t="shared" si="3454"/>
        <v>BB$18</v>
      </c>
      <c r="BC2011" s="190" t="str">
        <f t="shared" si="3454"/>
        <v>BC$18</v>
      </c>
      <c r="BD2011" s="190" t="str">
        <f t="shared" si="3454"/>
        <v>BD$18</v>
      </c>
      <c r="BE2011" s="190" t="str">
        <f t="shared" si="3454"/>
        <v>BE$18</v>
      </c>
      <c r="BF2011" s="190" t="str">
        <f t="shared" si="3454"/>
        <v>BF$18</v>
      </c>
      <c r="BG2011" s="190" t="str">
        <f t="shared" si="3454"/>
        <v>BG$18</v>
      </c>
      <c r="BH2011" s="190" t="str">
        <f t="shared" si="3454"/>
        <v>BH$18</v>
      </c>
      <c r="BI2011" s="190" t="str">
        <f t="shared" si="3454"/>
        <v>BI$18</v>
      </c>
      <c r="BJ2011" s="190" t="str">
        <f t="shared" si="3454"/>
        <v>BJ$18</v>
      </c>
      <c r="BK2011" s="190" t="str">
        <f t="shared" si="3454"/>
        <v>BK$18</v>
      </c>
      <c r="BL2011" s="190" t="str">
        <f t="shared" si="3454"/>
        <v>BL$18</v>
      </c>
      <c r="BM2011" s="190" t="str">
        <f t="shared" si="3454"/>
        <v>BM$18</v>
      </c>
      <c r="BN2011" s="190" t="str">
        <f t="shared" si="3454"/>
        <v>BN$18</v>
      </c>
      <c r="BO2011" s="190" t="str">
        <f t="shared" si="3454"/>
        <v>BO$18</v>
      </c>
      <c r="BP2011" s="190" t="str">
        <f t="shared" si="3454"/>
        <v>BP$18</v>
      </c>
      <c r="BQ2011" s="190" t="str">
        <f t="shared" si="3454"/>
        <v>BQ$18</v>
      </c>
      <c r="BR2011" s="190" t="str">
        <f t="shared" si="3454"/>
        <v>BR$18</v>
      </c>
      <c r="BS2011" s="190" t="str">
        <f t="shared" si="3454"/>
        <v>BS$18</v>
      </c>
      <c r="BT2011" s="190" t="str">
        <f t="shared" si="3454"/>
        <v>BT$18</v>
      </c>
      <c r="BU2011" s="190" t="str">
        <f t="shared" si="3454"/>
        <v>BU$18</v>
      </c>
      <c r="BV2011" s="190" t="str">
        <f t="shared" si="3454"/>
        <v>BV$18</v>
      </c>
      <c r="BW2011" s="190" t="str">
        <f t="shared" si="3454"/>
        <v>BW$18</v>
      </c>
      <c r="BX2011" s="190" t="str">
        <f t="shared" si="3454"/>
        <v>BX$18</v>
      </c>
      <c r="BY2011" s="190" t="str">
        <f t="shared" si="3454"/>
        <v>BY$18</v>
      </c>
      <c r="BZ2011" s="190" t="str">
        <f t="shared" si="3454"/>
        <v>BZ$18</v>
      </c>
      <c r="CA2011" s="190" t="str">
        <f t="shared" si="3454"/>
        <v>CA$18</v>
      </c>
      <c r="CB2011" s="190" t="str">
        <f t="shared" si="3454"/>
        <v>CB$18</v>
      </c>
      <c r="CC2011" s="190" t="str">
        <f t="shared" si="3454"/>
        <v>CC$18</v>
      </c>
      <c r="CD2011" s="190" t="str">
        <f t="shared" si="3454"/>
        <v>CD$18</v>
      </c>
      <c r="CE2011" s="190" t="str">
        <f t="shared" ref="CE2011:CL2011" si="3455">CE$22</f>
        <v>CE$18</v>
      </c>
      <c r="CF2011" s="190" t="str">
        <f t="shared" si="3455"/>
        <v>CF$18</v>
      </c>
      <c r="CG2011" s="190" t="str">
        <f t="shared" si="3455"/>
        <v>CG$18</v>
      </c>
      <c r="CH2011" s="190" t="str">
        <f t="shared" si="3455"/>
        <v>CH$18</v>
      </c>
      <c r="CI2011" s="190" t="str">
        <f t="shared" si="3455"/>
        <v>CI$18</v>
      </c>
      <c r="CJ2011" s="190" t="str">
        <f t="shared" si="3455"/>
        <v>CJ$18</v>
      </c>
      <c r="CK2011" s="190" t="str">
        <f t="shared" si="3455"/>
        <v>CK$18</v>
      </c>
      <c r="CL2011" s="190" t="str">
        <f t="shared" si="3455"/>
        <v>CL$18</v>
      </c>
      <c r="CN2011" s="201"/>
      <c r="CO2011" s="190" t="str">
        <f t="shared" ref="CO2011:DL2011" si="3456">CO$22</f>
        <v>CO$18</v>
      </c>
      <c r="CP2011" s="190" t="str">
        <f t="shared" si="3456"/>
        <v>CP$18</v>
      </c>
      <c r="CQ2011" s="190" t="str">
        <f t="shared" si="3456"/>
        <v>CQ$18</v>
      </c>
      <c r="CR2011" s="190" t="str">
        <f t="shared" si="3456"/>
        <v>CR$18</v>
      </c>
      <c r="CS2011" s="190" t="str">
        <f t="shared" si="3456"/>
        <v>CS$18</v>
      </c>
      <c r="CT2011" s="190" t="str">
        <f t="shared" si="3456"/>
        <v>CT$18</v>
      </c>
      <c r="CU2011" s="190" t="str">
        <f t="shared" si="3456"/>
        <v>CU$18</v>
      </c>
      <c r="CV2011" s="190" t="str">
        <f t="shared" si="3456"/>
        <v>CV$18</v>
      </c>
      <c r="CW2011" s="190" t="str">
        <f t="shared" si="3456"/>
        <v>CW$18</v>
      </c>
      <c r="CX2011" s="190" t="str">
        <f t="shared" si="3456"/>
        <v>CX$18</v>
      </c>
      <c r="CY2011" s="190" t="str">
        <f t="shared" si="3456"/>
        <v>CY$18</v>
      </c>
      <c r="CZ2011" s="190" t="str">
        <f t="shared" si="3456"/>
        <v>CZ$18</v>
      </c>
      <c r="DA2011" s="190" t="str">
        <f t="shared" si="3456"/>
        <v>DA$18</v>
      </c>
      <c r="DB2011" s="190" t="str">
        <f t="shared" si="3456"/>
        <v>DB$18</v>
      </c>
      <c r="DC2011" s="190" t="str">
        <f t="shared" si="3456"/>
        <v>DC$18</v>
      </c>
      <c r="DD2011" s="190" t="str">
        <f t="shared" si="3456"/>
        <v>DD$18</v>
      </c>
      <c r="DE2011" s="190" t="str">
        <f t="shared" si="3456"/>
        <v>DE$18</v>
      </c>
      <c r="DF2011" s="190" t="str">
        <f t="shared" si="3456"/>
        <v>DF$18</v>
      </c>
      <c r="DG2011" s="190" t="str">
        <f t="shared" si="3456"/>
        <v>DG$18</v>
      </c>
      <c r="DH2011" s="190" t="str">
        <f t="shared" si="3456"/>
        <v>DH$18</v>
      </c>
      <c r="DI2011" s="190" t="str">
        <f t="shared" si="3456"/>
        <v>DI$18</v>
      </c>
      <c r="DJ2011" s="190" t="str">
        <f t="shared" si="3456"/>
        <v>DJ$18</v>
      </c>
      <c r="DK2011" s="190" t="str">
        <f t="shared" si="3456"/>
        <v>DK$18</v>
      </c>
      <c r="DL2011" s="190" t="str">
        <f t="shared" si="3456"/>
        <v>DL$18</v>
      </c>
    </row>
    <row r="2012" spans="1:116" x14ac:dyDescent="0.4">
      <c r="A2012" s="174"/>
      <c r="E2012" s="8"/>
      <c r="G2012" s="175" t="s">
        <v>464</v>
      </c>
      <c r="H2012" s="200"/>
      <c r="I2012" s="201"/>
      <c r="J2012" s="201"/>
      <c r="K2012" s="202"/>
      <c r="L2012" s="202"/>
      <c r="M2012" s="202"/>
      <c r="N2012" s="202"/>
      <c r="O2012" s="202"/>
      <c r="P2012" s="202"/>
      <c r="R2012" s="202"/>
      <c r="S2012" s="190" t="str">
        <f t="shared" ref="S2012:AX2012" si="3457">S$23</f>
        <v>S$19</v>
      </c>
      <c r="T2012" s="190" t="str">
        <f t="shared" si="3457"/>
        <v>T$19</v>
      </c>
      <c r="U2012" s="190" t="str">
        <f t="shared" si="3457"/>
        <v>U$19</v>
      </c>
      <c r="V2012" s="190" t="str">
        <f t="shared" si="3457"/>
        <v>V$19</v>
      </c>
      <c r="W2012" s="190" t="str">
        <f t="shared" si="3457"/>
        <v>W$19</v>
      </c>
      <c r="X2012" s="190" t="str">
        <f t="shared" si="3457"/>
        <v>X$19</v>
      </c>
      <c r="Y2012" s="190" t="str">
        <f t="shared" si="3457"/>
        <v>Y$19</v>
      </c>
      <c r="Z2012" s="190" t="str">
        <f t="shared" si="3457"/>
        <v>Z$19</v>
      </c>
      <c r="AA2012" s="190" t="str">
        <f t="shared" si="3457"/>
        <v>AA$19</v>
      </c>
      <c r="AB2012" s="190" t="str">
        <f t="shared" si="3457"/>
        <v>AB$19</v>
      </c>
      <c r="AC2012" s="190" t="str">
        <f t="shared" si="3457"/>
        <v>AC$19</v>
      </c>
      <c r="AD2012" s="190" t="str">
        <f t="shared" si="3457"/>
        <v>AD$19</v>
      </c>
      <c r="AE2012" s="190" t="str">
        <f t="shared" si="3457"/>
        <v>AE$19</v>
      </c>
      <c r="AF2012" s="190" t="str">
        <f t="shared" si="3457"/>
        <v>AF$19</v>
      </c>
      <c r="AG2012" s="190" t="str">
        <f t="shared" si="3457"/>
        <v>AG$19</v>
      </c>
      <c r="AH2012" s="190" t="str">
        <f t="shared" si="3457"/>
        <v>AH$19</v>
      </c>
      <c r="AI2012" s="190" t="str">
        <f t="shared" si="3457"/>
        <v>AI$19</v>
      </c>
      <c r="AJ2012" s="190" t="str">
        <f t="shared" si="3457"/>
        <v>AJ$19</v>
      </c>
      <c r="AK2012" s="190" t="str">
        <f t="shared" si="3457"/>
        <v>AK$19</v>
      </c>
      <c r="AL2012" s="190" t="str">
        <f t="shared" si="3457"/>
        <v>AL$19</v>
      </c>
      <c r="AM2012" s="190" t="str">
        <f t="shared" si="3457"/>
        <v>AM$19</v>
      </c>
      <c r="AN2012" s="190" t="str">
        <f t="shared" si="3457"/>
        <v>AN$19</v>
      </c>
      <c r="AO2012" s="190" t="str">
        <f t="shared" si="3457"/>
        <v>AO$19</v>
      </c>
      <c r="AP2012" s="190" t="str">
        <f t="shared" si="3457"/>
        <v>AP$19</v>
      </c>
      <c r="AQ2012" s="190" t="str">
        <f t="shared" si="3457"/>
        <v>AQ$19</v>
      </c>
      <c r="AR2012" s="190" t="str">
        <f t="shared" si="3457"/>
        <v>AR$19</v>
      </c>
      <c r="AS2012" s="190" t="str">
        <f t="shared" si="3457"/>
        <v>AS$19</v>
      </c>
      <c r="AT2012" s="190" t="str">
        <f t="shared" si="3457"/>
        <v>AT$19</v>
      </c>
      <c r="AU2012" s="190" t="str">
        <f t="shared" si="3457"/>
        <v>AU$19</v>
      </c>
      <c r="AV2012" s="190" t="str">
        <f t="shared" si="3457"/>
        <v>AV$19</v>
      </c>
      <c r="AW2012" s="190" t="str">
        <f t="shared" si="3457"/>
        <v>AW$19</v>
      </c>
      <c r="AX2012" s="190" t="str">
        <f t="shared" si="3457"/>
        <v>AX$19</v>
      </c>
      <c r="AY2012" s="190" t="str">
        <f t="shared" ref="AY2012:CD2012" si="3458">AY$23</f>
        <v>AY$19</v>
      </c>
      <c r="AZ2012" s="190" t="str">
        <f t="shared" si="3458"/>
        <v>AZ$19</v>
      </c>
      <c r="BA2012" s="190" t="str">
        <f t="shared" si="3458"/>
        <v>BA$19</v>
      </c>
      <c r="BB2012" s="190" t="str">
        <f t="shared" si="3458"/>
        <v>BB$19</v>
      </c>
      <c r="BC2012" s="190" t="str">
        <f t="shared" si="3458"/>
        <v>BC$19</v>
      </c>
      <c r="BD2012" s="190" t="str">
        <f t="shared" si="3458"/>
        <v>BD$19</v>
      </c>
      <c r="BE2012" s="190" t="str">
        <f t="shared" si="3458"/>
        <v>BE$19</v>
      </c>
      <c r="BF2012" s="190" t="str">
        <f t="shared" si="3458"/>
        <v>BF$19</v>
      </c>
      <c r="BG2012" s="190" t="str">
        <f t="shared" si="3458"/>
        <v>BG$19</v>
      </c>
      <c r="BH2012" s="190" t="str">
        <f t="shared" si="3458"/>
        <v>BH$19</v>
      </c>
      <c r="BI2012" s="190" t="str">
        <f t="shared" si="3458"/>
        <v>BI$19</v>
      </c>
      <c r="BJ2012" s="190" t="str">
        <f t="shared" si="3458"/>
        <v>BJ$19</v>
      </c>
      <c r="BK2012" s="190" t="str">
        <f t="shared" si="3458"/>
        <v>BK$19</v>
      </c>
      <c r="BL2012" s="190" t="str">
        <f t="shared" si="3458"/>
        <v>BL$19</v>
      </c>
      <c r="BM2012" s="190" t="str">
        <f t="shared" si="3458"/>
        <v>BM$19</v>
      </c>
      <c r="BN2012" s="190" t="str">
        <f t="shared" si="3458"/>
        <v>BN$19</v>
      </c>
      <c r="BO2012" s="190" t="str">
        <f t="shared" si="3458"/>
        <v>BO$19</v>
      </c>
      <c r="BP2012" s="190" t="str">
        <f t="shared" si="3458"/>
        <v>BP$19</v>
      </c>
      <c r="BQ2012" s="190" t="str">
        <f t="shared" si="3458"/>
        <v>BQ$19</v>
      </c>
      <c r="BR2012" s="190" t="str">
        <f t="shared" si="3458"/>
        <v>BR$19</v>
      </c>
      <c r="BS2012" s="190" t="str">
        <f t="shared" si="3458"/>
        <v>BS$19</v>
      </c>
      <c r="BT2012" s="190" t="str">
        <f t="shared" si="3458"/>
        <v>BT$19</v>
      </c>
      <c r="BU2012" s="190" t="str">
        <f t="shared" si="3458"/>
        <v>BU$19</v>
      </c>
      <c r="BV2012" s="190" t="str">
        <f t="shared" si="3458"/>
        <v>BV$19</v>
      </c>
      <c r="BW2012" s="190" t="str">
        <f t="shared" si="3458"/>
        <v>BW$19</v>
      </c>
      <c r="BX2012" s="190" t="str">
        <f t="shared" si="3458"/>
        <v>BX$19</v>
      </c>
      <c r="BY2012" s="190" t="str">
        <f t="shared" si="3458"/>
        <v>BY$19</v>
      </c>
      <c r="BZ2012" s="190" t="str">
        <f t="shared" si="3458"/>
        <v>BZ$19</v>
      </c>
      <c r="CA2012" s="190" t="str">
        <f t="shared" si="3458"/>
        <v>CA$19</v>
      </c>
      <c r="CB2012" s="190" t="str">
        <f t="shared" si="3458"/>
        <v>CB$19</v>
      </c>
      <c r="CC2012" s="190" t="str">
        <f t="shared" si="3458"/>
        <v>CC$19</v>
      </c>
      <c r="CD2012" s="190" t="str">
        <f t="shared" si="3458"/>
        <v>CD$19</v>
      </c>
      <c r="CE2012" s="190" t="str">
        <f t="shared" ref="CE2012:CL2012" si="3459">CE$23</f>
        <v>CE$19</v>
      </c>
      <c r="CF2012" s="190" t="str">
        <f t="shared" si="3459"/>
        <v>CF$19</v>
      </c>
      <c r="CG2012" s="190" t="str">
        <f t="shared" si="3459"/>
        <v>CG$19</v>
      </c>
      <c r="CH2012" s="190" t="str">
        <f t="shared" si="3459"/>
        <v>CH$19</v>
      </c>
      <c r="CI2012" s="190" t="str">
        <f t="shared" si="3459"/>
        <v>CI$19</v>
      </c>
      <c r="CJ2012" s="190" t="str">
        <f t="shared" si="3459"/>
        <v>CJ$19</v>
      </c>
      <c r="CK2012" s="190" t="str">
        <f t="shared" si="3459"/>
        <v>CK$19</v>
      </c>
      <c r="CL2012" s="190" t="str">
        <f t="shared" si="3459"/>
        <v>CL$19</v>
      </c>
      <c r="CN2012" s="201"/>
      <c r="CO2012" s="190" t="str">
        <f t="shared" ref="CO2012:DL2012" si="3460">CO$23</f>
        <v>CO$19</v>
      </c>
      <c r="CP2012" s="190" t="str">
        <f t="shared" si="3460"/>
        <v>CP$19</v>
      </c>
      <c r="CQ2012" s="190" t="str">
        <f t="shared" si="3460"/>
        <v>CQ$19</v>
      </c>
      <c r="CR2012" s="190" t="str">
        <f t="shared" si="3460"/>
        <v>CR$19</v>
      </c>
      <c r="CS2012" s="190" t="str">
        <f t="shared" si="3460"/>
        <v>CS$19</v>
      </c>
      <c r="CT2012" s="190" t="str">
        <f t="shared" si="3460"/>
        <v>CT$19</v>
      </c>
      <c r="CU2012" s="190" t="str">
        <f t="shared" si="3460"/>
        <v>CU$19</v>
      </c>
      <c r="CV2012" s="190" t="str">
        <f t="shared" si="3460"/>
        <v>CV$19</v>
      </c>
      <c r="CW2012" s="190" t="str">
        <f t="shared" si="3460"/>
        <v>CW$19</v>
      </c>
      <c r="CX2012" s="190" t="str">
        <f t="shared" si="3460"/>
        <v>CX$19</v>
      </c>
      <c r="CY2012" s="190" t="str">
        <f t="shared" si="3460"/>
        <v>CY$19</v>
      </c>
      <c r="CZ2012" s="190" t="str">
        <f t="shared" si="3460"/>
        <v>CZ$19</v>
      </c>
      <c r="DA2012" s="190" t="str">
        <f t="shared" si="3460"/>
        <v>DA$19</v>
      </c>
      <c r="DB2012" s="190" t="str">
        <f t="shared" si="3460"/>
        <v>DB$19</v>
      </c>
      <c r="DC2012" s="190" t="str">
        <f t="shared" si="3460"/>
        <v>DC$19</v>
      </c>
      <c r="DD2012" s="190" t="str">
        <f t="shared" si="3460"/>
        <v>DD$19</v>
      </c>
      <c r="DE2012" s="190" t="str">
        <f t="shared" si="3460"/>
        <v>DE$19</v>
      </c>
      <c r="DF2012" s="190" t="str">
        <f t="shared" si="3460"/>
        <v>DF$19</v>
      </c>
      <c r="DG2012" s="190" t="str">
        <f t="shared" si="3460"/>
        <v>DG$19</v>
      </c>
      <c r="DH2012" s="190" t="str">
        <f t="shared" si="3460"/>
        <v>DH$19</v>
      </c>
      <c r="DI2012" s="190" t="str">
        <f t="shared" si="3460"/>
        <v>DI$19</v>
      </c>
      <c r="DJ2012" s="190" t="str">
        <f t="shared" si="3460"/>
        <v>DJ$19</v>
      </c>
      <c r="DK2012" s="190" t="str">
        <f t="shared" si="3460"/>
        <v>DK$19</v>
      </c>
      <c r="DL2012" s="190" t="str">
        <f t="shared" si="3460"/>
        <v>DL$19</v>
      </c>
    </row>
    <row r="2013" spans="1:116" x14ac:dyDescent="0.4">
      <c r="A2013" s="31" t="s">
        <v>218</v>
      </c>
      <c r="B2013" s="31" t="s">
        <v>243</v>
      </c>
      <c r="C2013" s="31"/>
      <c r="D2013" t="s">
        <v>424</v>
      </c>
      <c r="E2013" s="8" t="str">
        <f t="shared" ref="E2013:E2037" si="3461">ROW()&amp;" "&amp;D2013</f>
        <v>2013 FAINT-F</v>
      </c>
      <c r="F2013" t="s">
        <v>347</v>
      </c>
      <c r="G2013" s="70" t="s">
        <v>282</v>
      </c>
      <c r="H2013" s="48"/>
      <c r="I2013" s="297"/>
      <c r="J2013" s="297"/>
      <c r="K2013" s="48"/>
      <c r="L2013" s="48"/>
      <c r="M2013" s="48"/>
      <c r="N2013" s="48"/>
      <c r="O2013" s="48"/>
      <c r="P2013" s="48"/>
      <c r="R2013" s="70"/>
      <c r="S2013" s="298"/>
      <c r="T2013" s="298"/>
      <c r="U2013" s="298"/>
      <c r="V2013" s="298"/>
      <c r="W2013" s="298"/>
      <c r="X2013" s="298"/>
      <c r="Y2013" s="298"/>
      <c r="Z2013" s="298"/>
      <c r="AA2013" s="298"/>
      <c r="AB2013" s="298"/>
      <c r="AC2013" s="298"/>
      <c r="AD2013" s="298"/>
      <c r="AE2013" s="298"/>
      <c r="AF2013" s="298"/>
      <c r="AG2013" s="298"/>
      <c r="AH2013" s="298"/>
      <c r="AI2013" s="298"/>
      <c r="AJ2013" s="298"/>
      <c r="AK2013" s="298"/>
      <c r="AL2013" s="298"/>
      <c r="AM2013" s="298"/>
      <c r="AN2013" s="298"/>
      <c r="AO2013" s="298"/>
      <c r="AP2013" s="298"/>
      <c r="AQ2013" s="298"/>
      <c r="AR2013" s="298"/>
      <c r="AS2013" s="298"/>
      <c r="AT2013" s="298"/>
      <c r="AU2013" s="298"/>
      <c r="AV2013" s="298"/>
      <c r="AW2013" s="298"/>
      <c r="AX2013" s="298"/>
      <c r="AY2013" s="298"/>
      <c r="AZ2013" s="298"/>
      <c r="BA2013" s="298"/>
      <c r="BB2013" s="298"/>
      <c r="BC2013" s="298"/>
      <c r="BD2013" s="298"/>
      <c r="BE2013" s="298"/>
      <c r="BF2013" s="298"/>
      <c r="BG2013" s="298"/>
      <c r="BH2013" s="298"/>
      <c r="BI2013" s="298"/>
      <c r="BJ2013" s="298"/>
      <c r="BK2013" s="298"/>
      <c r="BL2013" s="298"/>
      <c r="BM2013" s="298"/>
      <c r="BN2013" s="298"/>
      <c r="BO2013" s="298"/>
      <c r="BP2013" s="298"/>
      <c r="BQ2013" s="298"/>
      <c r="BR2013" s="298"/>
      <c r="BS2013" s="298"/>
      <c r="BT2013" s="298"/>
      <c r="BU2013" s="298"/>
      <c r="BV2013" s="298"/>
      <c r="BW2013" s="298"/>
      <c r="BX2013" s="298"/>
      <c r="BY2013" s="298"/>
      <c r="BZ2013" s="298"/>
      <c r="CA2013" s="298"/>
      <c r="CB2013" s="298"/>
      <c r="CC2013" s="298"/>
      <c r="CD2013" s="298"/>
      <c r="CE2013" s="298"/>
      <c r="CF2013" s="298"/>
      <c r="CG2013" s="298"/>
      <c r="CH2013" s="298"/>
      <c r="CI2013" s="298"/>
      <c r="CJ2013" s="298"/>
      <c r="CK2013" s="298"/>
      <c r="CL2013" s="298"/>
      <c r="CN2013" s="297"/>
      <c r="CO2013" s="298"/>
      <c r="CP2013" s="298"/>
      <c r="CQ2013" s="298"/>
      <c r="CR2013" s="298"/>
      <c r="CS2013" s="298"/>
      <c r="CT2013" s="298"/>
      <c r="CU2013" s="298"/>
      <c r="CV2013" s="298"/>
      <c r="CW2013" s="298"/>
      <c r="CX2013" s="298"/>
      <c r="CY2013" s="298"/>
      <c r="CZ2013" s="298"/>
      <c r="DA2013" s="298"/>
      <c r="DB2013" s="298"/>
      <c r="DC2013" s="298"/>
      <c r="DD2013" s="298"/>
      <c r="DE2013" s="298"/>
      <c r="DF2013" s="298"/>
      <c r="DG2013" s="298"/>
      <c r="DH2013" s="298"/>
      <c r="DI2013" s="298"/>
      <c r="DJ2013" s="298"/>
      <c r="DK2013" s="298"/>
      <c r="DL2013" s="298"/>
    </row>
    <row r="2014" spans="1:116" x14ac:dyDescent="0.4">
      <c r="A2014" s="31"/>
      <c r="B2014" t="str">
        <f>E2014</f>
        <v>2014 FAINT-F</v>
      </c>
      <c r="D2014" t="s">
        <v>424</v>
      </c>
      <c r="E2014" s="8" t="str">
        <f t="shared" ref="E2014" si="3462">ROW()&amp;" "&amp;D2014</f>
        <v>2014 FAINT-F</v>
      </c>
      <c r="G2014" s="95" t="str">
        <f>"Assumptions - "&amp;G2013</f>
        <v>Assumptions - Fixed secondary intangible assets:</v>
      </c>
      <c r="H2014" s="31"/>
      <c r="I2014" s="73"/>
      <c r="J2014" s="73"/>
      <c r="K2014" s="31"/>
      <c r="L2014" s="31"/>
      <c r="M2014" s="31"/>
      <c r="N2014" s="31"/>
      <c r="O2014" s="31"/>
      <c r="P2014" s="31"/>
      <c r="R2014" s="67"/>
      <c r="S2014" s="156"/>
      <c r="T2014" s="156"/>
      <c r="U2014" s="156"/>
      <c r="V2014" s="156"/>
      <c r="W2014" s="156"/>
      <c r="X2014" s="156"/>
      <c r="Y2014" s="156"/>
      <c r="Z2014" s="156"/>
      <c r="AA2014" s="156"/>
      <c r="AB2014" s="156"/>
      <c r="AC2014" s="156"/>
      <c r="AD2014" s="156"/>
      <c r="AE2014" s="156"/>
      <c r="AF2014" s="156"/>
      <c r="AG2014" s="156"/>
      <c r="AH2014" s="156"/>
      <c r="AI2014" s="156"/>
      <c r="AJ2014" s="156"/>
      <c r="AK2014" s="156"/>
      <c r="AL2014" s="156"/>
      <c r="AM2014" s="156"/>
      <c r="AN2014" s="156"/>
      <c r="AO2014" s="156"/>
      <c r="AP2014" s="156"/>
      <c r="AQ2014" s="156"/>
      <c r="AR2014" s="156"/>
      <c r="AS2014" s="156"/>
      <c r="AT2014" s="156"/>
      <c r="AU2014" s="156"/>
      <c r="AV2014" s="156"/>
      <c r="AW2014" s="156"/>
      <c r="AX2014" s="156"/>
      <c r="AY2014" s="156"/>
      <c r="AZ2014" s="156"/>
      <c r="BA2014" s="156"/>
      <c r="BB2014" s="156"/>
      <c r="BC2014" s="156"/>
      <c r="BD2014" s="156"/>
      <c r="BE2014" s="156"/>
      <c r="BF2014" s="156"/>
      <c r="BG2014" s="156"/>
      <c r="BH2014" s="156"/>
      <c r="BI2014" s="156"/>
      <c r="BJ2014" s="156"/>
      <c r="BK2014" s="156"/>
      <c r="BL2014" s="156"/>
      <c r="BM2014" s="156"/>
      <c r="BN2014" s="156"/>
      <c r="BO2014" s="156"/>
      <c r="BP2014" s="156"/>
      <c r="BQ2014" s="156"/>
      <c r="BR2014" s="156"/>
      <c r="BS2014" s="156"/>
      <c r="BT2014" s="156"/>
      <c r="BU2014" s="156"/>
      <c r="BV2014" s="156"/>
      <c r="BW2014" s="156"/>
      <c r="BX2014" s="156"/>
      <c r="BY2014" s="156"/>
      <c r="BZ2014" s="156"/>
      <c r="CA2014" s="156"/>
      <c r="CB2014" s="156"/>
      <c r="CC2014" s="156"/>
      <c r="CD2014" s="156"/>
      <c r="CE2014" s="156"/>
      <c r="CF2014" s="156"/>
      <c r="CG2014" s="156"/>
      <c r="CH2014" s="156"/>
      <c r="CI2014" s="156"/>
      <c r="CJ2014" s="156"/>
      <c r="CK2014" s="156"/>
      <c r="CL2014" s="156"/>
      <c r="CN2014" s="73"/>
      <c r="CO2014" s="156"/>
      <c r="CP2014" s="156"/>
      <c r="CQ2014" s="156"/>
      <c r="CR2014" s="156"/>
      <c r="CS2014" s="156"/>
      <c r="CT2014" s="156"/>
      <c r="CU2014" s="156"/>
      <c r="CV2014" s="156"/>
      <c r="CW2014" s="156"/>
      <c r="CX2014" s="156"/>
      <c r="CY2014" s="156"/>
      <c r="CZ2014" s="156"/>
      <c r="DA2014" s="156"/>
      <c r="DB2014" s="156"/>
      <c r="DC2014" s="156"/>
      <c r="DD2014" s="156"/>
      <c r="DE2014" s="156"/>
      <c r="DF2014" s="156"/>
      <c r="DG2014" s="156"/>
      <c r="DH2014" s="156"/>
      <c r="DI2014" s="156"/>
      <c r="DJ2014" s="156"/>
      <c r="DK2014" s="156"/>
      <c r="DL2014" s="156"/>
    </row>
    <row r="2015" spans="1:116" x14ac:dyDescent="0.4">
      <c r="B2015" t="str">
        <f>E2015</f>
        <v>2015 FAINT-F</v>
      </c>
      <c r="D2015" t="s">
        <v>424</v>
      </c>
      <c r="E2015" s="8" t="str">
        <f t="shared" si="3461"/>
        <v>2015 FAINT-F</v>
      </c>
      <c r="G2015" s="145" t="s">
        <v>206</v>
      </c>
      <c r="H2015" s="57">
        <v>5</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c r="CO2015" s="72"/>
      <c r="CP2015" s="72"/>
      <c r="CQ2015" s="72"/>
      <c r="CR2015" s="72"/>
      <c r="CS2015" s="72"/>
      <c r="CT2015" s="72"/>
      <c r="CU2015" s="72"/>
      <c r="CV2015" s="72"/>
      <c r="CW2015" s="72"/>
      <c r="CX2015" s="72"/>
      <c r="CY2015" s="72"/>
      <c r="CZ2015" s="72"/>
      <c r="DA2015" s="72"/>
      <c r="DB2015" s="72"/>
      <c r="DC2015" s="72"/>
      <c r="DD2015" s="72"/>
      <c r="DE2015" s="72"/>
      <c r="DF2015" s="72"/>
      <c r="DG2015" s="72"/>
      <c r="DH2015" s="72"/>
      <c r="DI2015" s="72"/>
      <c r="DJ2015" s="72"/>
      <c r="DK2015" s="72"/>
      <c r="DL2015" s="72"/>
    </row>
    <row r="2016" spans="1:116" x14ac:dyDescent="0.4">
      <c r="B2016" t="str">
        <f>E2016</f>
        <v>2016 FAINT-F</v>
      </c>
      <c r="D2016" t="s">
        <v>424</v>
      </c>
      <c r="E2016" s="8" t="str">
        <f t="shared" si="3461"/>
        <v>2016 FAINT-F</v>
      </c>
      <c r="G2016" s="145" t="s">
        <v>207</v>
      </c>
      <c r="H2016" s="57">
        <v>3</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c r="CO2016" s="72"/>
      <c r="CP2016" s="72"/>
      <c r="CQ2016" s="72"/>
      <c r="CR2016" s="72"/>
      <c r="CS2016" s="72"/>
      <c r="CT2016" s="72"/>
      <c r="CU2016" s="72"/>
      <c r="CV2016" s="72"/>
      <c r="CW2016" s="72"/>
      <c r="CX2016" s="72"/>
      <c r="CY2016" s="72"/>
      <c r="CZ2016" s="72"/>
      <c r="DA2016" s="72"/>
      <c r="DB2016" s="72"/>
      <c r="DC2016" s="72"/>
      <c r="DD2016" s="72"/>
      <c r="DE2016" s="72"/>
      <c r="DF2016" s="72"/>
      <c r="DG2016" s="72"/>
      <c r="DH2016" s="72"/>
      <c r="DI2016" s="72"/>
      <c r="DJ2016" s="72"/>
      <c r="DK2016" s="72"/>
      <c r="DL2016" s="72"/>
    </row>
    <row r="2017" spans="2:116" x14ac:dyDescent="0.4">
      <c r="D2017" t="s">
        <v>424</v>
      </c>
      <c r="E2017" s="8" t="str">
        <f t="shared" si="3461"/>
        <v>2017 FAINT-F</v>
      </c>
      <c r="G2017" s="8" t="s">
        <v>339</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C2018" t="s">
        <v>235</v>
      </c>
      <c r="D2018" t="s">
        <v>424</v>
      </c>
      <c r="E2018" s="8" t="str">
        <f t="shared" si="3461"/>
        <v>2018 FAINT-F</v>
      </c>
      <c r="G2018" s="125" t="str">
        <f>"Investment in intangibles - "&amp;SUBSTITUTE(G2013,":","")</f>
        <v>Investment in intangibles - Fixed secondary intangible assets</v>
      </c>
      <c r="I2018" s="74"/>
      <c r="J2018" s="74"/>
      <c r="K2018" s="23">
        <v>-1000</v>
      </c>
      <c r="L2018" s="23">
        <v>-1000</v>
      </c>
      <c r="M2018" s="23">
        <v>-1000</v>
      </c>
      <c r="N2018" s="23">
        <v>-1000</v>
      </c>
      <c r="O2018" s="23">
        <v>-1000</v>
      </c>
      <c r="P2018" s="23">
        <v>-1000</v>
      </c>
      <c r="R2018" s="24"/>
      <c r="S2018" s="80" cm="1">
        <f t="array" ref="S2018">INDEX($K:$Q,ROW(),MATCH(S$3,$K$2:$Q$2,0))/12</f>
        <v>-83.333333333333329</v>
      </c>
      <c r="T2018" s="80" cm="1">
        <f t="array" ref="T2018">INDEX($K:$Q,ROW(),MATCH(T$3,$K$2:$Q$2,0))/12</f>
        <v>-83.333333333333329</v>
      </c>
      <c r="U2018" s="80" cm="1">
        <f t="array" ref="U2018">INDEX($K:$Q,ROW(),MATCH(U$3,$K$2:$Q$2,0))/12</f>
        <v>-83.333333333333329</v>
      </c>
      <c r="V2018" s="80" cm="1">
        <f t="array" ref="V2018">INDEX($K:$Q,ROW(),MATCH(V$3,$K$2:$Q$2,0))/12</f>
        <v>-83.333333333333329</v>
      </c>
      <c r="W2018" s="80" cm="1">
        <f t="array" ref="W2018">INDEX($K:$Q,ROW(),MATCH(W$3,$K$2:$Q$2,0))/12</f>
        <v>-83.333333333333329</v>
      </c>
      <c r="X2018" s="80" cm="1">
        <f t="array" ref="X2018">INDEX($K:$Q,ROW(),MATCH(X$3,$K$2:$Q$2,0))/12</f>
        <v>-83.333333333333329</v>
      </c>
      <c r="Y2018" s="80" cm="1">
        <f t="array" ref="Y2018">INDEX($K:$Q,ROW(),MATCH(Y$3,$K$2:$Q$2,0))/12</f>
        <v>-83.333333333333329</v>
      </c>
      <c r="Z2018" s="80" cm="1">
        <f t="array" ref="Z2018">INDEX($K:$Q,ROW(),MATCH(Z$3,$K$2:$Q$2,0))/12</f>
        <v>-83.333333333333329</v>
      </c>
      <c r="AA2018" s="80" cm="1">
        <f t="array" ref="AA2018">INDEX($K:$Q,ROW(),MATCH(AA$3,$K$2:$Q$2,0))/12</f>
        <v>-83.333333333333329</v>
      </c>
      <c r="AB2018" s="80" cm="1">
        <f t="array" ref="AB2018">INDEX($K:$Q,ROW(),MATCH(AB$3,$K$2:$Q$2,0))/12</f>
        <v>-83.333333333333329</v>
      </c>
      <c r="AC2018" s="80" cm="1">
        <f t="array" ref="AC2018">INDEX($K:$Q,ROW(),MATCH(AC$3,$K$2:$Q$2,0))/12</f>
        <v>-83.333333333333329</v>
      </c>
      <c r="AD2018" s="80" cm="1">
        <f t="array" ref="AD2018">INDEX($K:$Q,ROW(),MATCH(AD$3,$K$2:$Q$2,0))/12</f>
        <v>-83.333333333333329</v>
      </c>
      <c r="AE2018" s="80" cm="1">
        <f t="array" ref="AE2018">INDEX($K:$Q,ROW(),MATCH(AE$3,$K$2:$Q$2,0))/12</f>
        <v>-83.333333333333329</v>
      </c>
      <c r="AF2018" s="80" cm="1">
        <f t="array" ref="AF2018">INDEX($K:$Q,ROW(),MATCH(AF$3,$K$2:$Q$2,0))/12</f>
        <v>-83.333333333333329</v>
      </c>
      <c r="AG2018" s="80" cm="1">
        <f t="array" ref="AG2018">INDEX($K:$Q,ROW(),MATCH(AG$3,$K$2:$Q$2,0))/12</f>
        <v>-83.333333333333329</v>
      </c>
      <c r="AH2018" s="80" cm="1">
        <f t="array" ref="AH2018">INDEX($K:$Q,ROW(),MATCH(AH$3,$K$2:$Q$2,0))/12</f>
        <v>-83.333333333333329</v>
      </c>
      <c r="AI2018" s="80" cm="1">
        <f t="array" ref="AI2018">INDEX($K:$Q,ROW(),MATCH(AI$3,$K$2:$Q$2,0))/12</f>
        <v>-83.333333333333329</v>
      </c>
      <c r="AJ2018" s="80" cm="1">
        <f t="array" ref="AJ2018">INDEX($K:$Q,ROW(),MATCH(AJ$3,$K$2:$Q$2,0))/12</f>
        <v>-83.333333333333329</v>
      </c>
      <c r="AK2018" s="80" cm="1">
        <f t="array" ref="AK2018">INDEX($K:$Q,ROW(),MATCH(AK$3,$K$2:$Q$2,0))/12</f>
        <v>-83.333333333333329</v>
      </c>
      <c r="AL2018" s="80" cm="1">
        <f t="array" ref="AL2018">INDEX($K:$Q,ROW(),MATCH(AL$3,$K$2:$Q$2,0))/12</f>
        <v>-83.333333333333329</v>
      </c>
      <c r="AM2018" s="80" cm="1">
        <f t="array" ref="AM2018">INDEX($K:$Q,ROW(),MATCH(AM$3,$K$2:$Q$2,0))/12</f>
        <v>-83.333333333333329</v>
      </c>
      <c r="AN2018" s="80" cm="1">
        <f t="array" ref="AN2018">INDEX($K:$Q,ROW(),MATCH(AN$3,$K$2:$Q$2,0))/12</f>
        <v>-83.333333333333329</v>
      </c>
      <c r="AO2018" s="80" cm="1">
        <f t="array" ref="AO2018">INDEX($K:$Q,ROW(),MATCH(AO$3,$K$2:$Q$2,0))/12</f>
        <v>-83.333333333333329</v>
      </c>
      <c r="AP2018" s="80" cm="1">
        <f t="array" ref="AP2018">INDEX($K:$Q,ROW(),MATCH(AP$3,$K$2:$Q$2,0))/12</f>
        <v>-83.333333333333329</v>
      </c>
      <c r="AQ2018" s="80" cm="1">
        <f t="array" ref="AQ2018">INDEX($K:$Q,ROW(),MATCH(AQ$3,$K$2:$Q$2,0))/12</f>
        <v>-83.333333333333329</v>
      </c>
      <c r="AR2018" s="80" cm="1">
        <f t="array" ref="AR2018">INDEX($K:$Q,ROW(),MATCH(AR$3,$K$2:$Q$2,0))/12</f>
        <v>-83.333333333333329</v>
      </c>
      <c r="AS2018" s="80" cm="1">
        <f t="array" ref="AS2018">INDEX($K:$Q,ROW(),MATCH(AS$3,$K$2:$Q$2,0))/12</f>
        <v>-83.333333333333329</v>
      </c>
      <c r="AT2018" s="80" cm="1">
        <f t="array" ref="AT2018">INDEX($K:$Q,ROW(),MATCH(AT$3,$K$2:$Q$2,0))/12</f>
        <v>-83.333333333333329</v>
      </c>
      <c r="AU2018" s="80" cm="1">
        <f t="array" ref="AU2018">INDEX($K:$Q,ROW(),MATCH(AU$3,$K$2:$Q$2,0))/12</f>
        <v>-83.333333333333329</v>
      </c>
      <c r="AV2018" s="80" cm="1">
        <f t="array" ref="AV2018">INDEX($K:$Q,ROW(),MATCH(AV$3,$K$2:$Q$2,0))/12</f>
        <v>-83.333333333333329</v>
      </c>
      <c r="AW2018" s="80" cm="1">
        <f t="array" ref="AW2018">INDEX($K:$Q,ROW(),MATCH(AW$3,$K$2:$Q$2,0))/12</f>
        <v>-83.333333333333329</v>
      </c>
      <c r="AX2018" s="80" cm="1">
        <f t="array" ref="AX2018">INDEX($K:$Q,ROW(),MATCH(AX$3,$K$2:$Q$2,0))/12</f>
        <v>-83.333333333333329</v>
      </c>
      <c r="AY2018" s="80" cm="1">
        <f t="array" ref="AY2018">INDEX($K:$Q,ROW(),MATCH(AY$3,$K$2:$Q$2,0))/12</f>
        <v>-83.333333333333329</v>
      </c>
      <c r="AZ2018" s="80" cm="1">
        <f t="array" ref="AZ2018">INDEX($K:$Q,ROW(),MATCH(AZ$3,$K$2:$Q$2,0))/12</f>
        <v>-83.333333333333329</v>
      </c>
      <c r="BA2018" s="80" cm="1">
        <f t="array" ref="BA2018">INDEX($K:$Q,ROW(),MATCH(BA$3,$K$2:$Q$2,0))/12</f>
        <v>-83.333333333333329</v>
      </c>
      <c r="BB2018" s="80" cm="1">
        <f t="array" ref="BB2018">INDEX($K:$Q,ROW(),MATCH(BB$3,$K$2:$Q$2,0))/12</f>
        <v>-83.333333333333329</v>
      </c>
      <c r="BC2018" s="80" cm="1">
        <f t="array" ref="BC2018">INDEX($K:$Q,ROW(),MATCH(BC$3,$K$2:$Q$2,0))/12</f>
        <v>-83.333333333333329</v>
      </c>
      <c r="BD2018" s="80" cm="1">
        <f t="array" ref="BD2018">INDEX($K:$Q,ROW(),MATCH(BD$3,$K$2:$Q$2,0))/12</f>
        <v>-83.333333333333329</v>
      </c>
      <c r="BE2018" s="80" cm="1">
        <f t="array" ref="BE2018">INDEX($K:$Q,ROW(),MATCH(BE$3,$K$2:$Q$2,0))/12</f>
        <v>-83.333333333333329</v>
      </c>
      <c r="BF2018" s="80" cm="1">
        <f t="array" ref="BF2018">INDEX($K:$Q,ROW(),MATCH(BF$3,$K$2:$Q$2,0))/12</f>
        <v>-83.333333333333329</v>
      </c>
      <c r="BG2018" s="80" cm="1">
        <f t="array" ref="BG2018">INDEX($K:$Q,ROW(),MATCH(BG$3,$K$2:$Q$2,0))/12</f>
        <v>-83.333333333333329</v>
      </c>
      <c r="BH2018" s="80" cm="1">
        <f t="array" ref="BH2018">INDEX($K:$Q,ROW(),MATCH(BH$3,$K$2:$Q$2,0))/12</f>
        <v>-83.333333333333329</v>
      </c>
      <c r="BI2018" s="80" cm="1">
        <f t="array" ref="BI2018">INDEX($K:$Q,ROW(),MATCH(BI$3,$K$2:$Q$2,0))/12</f>
        <v>-83.333333333333329</v>
      </c>
      <c r="BJ2018" s="80" cm="1">
        <f t="array" ref="BJ2018">INDEX($K:$Q,ROW(),MATCH(BJ$3,$K$2:$Q$2,0))/12</f>
        <v>-83.333333333333329</v>
      </c>
      <c r="BK2018" s="80" cm="1">
        <f t="array" ref="BK2018">INDEX($K:$Q,ROW(),MATCH(BK$3,$K$2:$Q$2,0))/12</f>
        <v>-83.333333333333329</v>
      </c>
      <c r="BL2018" s="80" cm="1">
        <f t="array" ref="BL2018">INDEX($K:$Q,ROW(),MATCH(BL$3,$K$2:$Q$2,0))/12</f>
        <v>-83.333333333333329</v>
      </c>
      <c r="BM2018" s="80" cm="1">
        <f t="array" ref="BM2018">INDEX($K:$Q,ROW(),MATCH(BM$3,$K$2:$Q$2,0))/12</f>
        <v>-83.333333333333329</v>
      </c>
      <c r="BN2018" s="80" cm="1">
        <f t="array" ref="BN2018">INDEX($K:$Q,ROW(),MATCH(BN$3,$K$2:$Q$2,0))/12</f>
        <v>-83.333333333333329</v>
      </c>
      <c r="BO2018" s="80" cm="1">
        <f t="array" ref="BO2018">INDEX($K:$Q,ROW(),MATCH(BO$3,$K$2:$Q$2,0))/12</f>
        <v>-83.333333333333329</v>
      </c>
      <c r="BP2018" s="80" cm="1">
        <f t="array" ref="BP2018">INDEX($K:$Q,ROW(),MATCH(BP$3,$K$2:$Q$2,0))/12</f>
        <v>-83.333333333333329</v>
      </c>
      <c r="BQ2018" s="80" cm="1">
        <f t="array" ref="BQ2018">INDEX($K:$Q,ROW(),MATCH(BQ$3,$K$2:$Q$2,0))/12</f>
        <v>-83.333333333333329</v>
      </c>
      <c r="BR2018" s="80" cm="1">
        <f t="array" ref="BR2018">INDEX($K:$Q,ROW(),MATCH(BR$3,$K$2:$Q$2,0))/12</f>
        <v>-83.333333333333329</v>
      </c>
      <c r="BS2018" s="80" cm="1">
        <f t="array" ref="BS2018">INDEX($K:$Q,ROW(),MATCH(BS$3,$K$2:$Q$2,0))/12</f>
        <v>-83.333333333333329</v>
      </c>
      <c r="BT2018" s="80" cm="1">
        <f t="array" ref="BT2018">INDEX($K:$Q,ROW(),MATCH(BT$3,$K$2:$Q$2,0))/12</f>
        <v>-83.333333333333329</v>
      </c>
      <c r="BU2018" s="80" cm="1">
        <f t="array" ref="BU2018">INDEX($K:$Q,ROW(),MATCH(BU$3,$K$2:$Q$2,0))/12</f>
        <v>-83.333333333333329</v>
      </c>
      <c r="BV2018" s="80" cm="1">
        <f t="array" ref="BV2018">INDEX($K:$Q,ROW(),MATCH(BV$3,$K$2:$Q$2,0))/12</f>
        <v>-83.333333333333329</v>
      </c>
      <c r="BW2018" s="80" cm="1">
        <f t="array" ref="BW2018">INDEX($K:$Q,ROW(),MATCH(BW$3,$K$2:$Q$2,0))/12</f>
        <v>-83.333333333333329</v>
      </c>
      <c r="BX2018" s="80" cm="1">
        <f t="array" ref="BX2018">INDEX($K:$Q,ROW(),MATCH(BX$3,$K$2:$Q$2,0))/12</f>
        <v>-83.333333333333329</v>
      </c>
      <c r="BY2018" s="80" cm="1">
        <f t="array" ref="BY2018">INDEX($K:$Q,ROW(),MATCH(BY$3,$K$2:$Q$2,0))/12</f>
        <v>-83.333333333333329</v>
      </c>
      <c r="BZ2018" s="80" cm="1">
        <f t="array" ref="BZ2018">INDEX($K:$Q,ROW(),MATCH(BZ$3,$K$2:$Q$2,0))/12</f>
        <v>-83.333333333333329</v>
      </c>
      <c r="CA2018" s="80" cm="1">
        <f t="array" ref="CA2018">INDEX($K:$Q,ROW(),MATCH(CA$3,$K$2:$Q$2,0))/12</f>
        <v>-83.333333333333329</v>
      </c>
      <c r="CB2018" s="80" cm="1">
        <f t="array" ref="CB2018">INDEX($K:$Q,ROW(),MATCH(CB$3,$K$2:$Q$2,0))/12</f>
        <v>-83.333333333333329</v>
      </c>
      <c r="CC2018" s="80" cm="1">
        <f t="array" ref="CC2018">INDEX($K:$Q,ROW(),MATCH(CC$3,$K$2:$Q$2,0))/12</f>
        <v>-83.333333333333329</v>
      </c>
      <c r="CD2018" s="80" cm="1">
        <f t="array" ref="CD2018">INDEX($K:$Q,ROW(),MATCH(CD$3,$K$2:$Q$2,0))/12</f>
        <v>-83.333333333333329</v>
      </c>
      <c r="CE2018" s="80" cm="1">
        <f t="array" ref="CE2018">INDEX($K:$Q,ROW(),MATCH(CE$3,$K$2:$Q$2,0))/12</f>
        <v>-83.333333333333329</v>
      </c>
      <c r="CF2018" s="80" cm="1">
        <f t="array" ref="CF2018">INDEX($K:$Q,ROW(),MATCH(CF$3,$K$2:$Q$2,0))/12</f>
        <v>-83.333333333333329</v>
      </c>
      <c r="CG2018" s="80" cm="1">
        <f t="array" ref="CG2018">INDEX($K:$Q,ROW(),MATCH(CG$3,$K$2:$Q$2,0))/12</f>
        <v>-83.333333333333329</v>
      </c>
      <c r="CH2018" s="80" cm="1">
        <f t="array" ref="CH2018">INDEX($K:$Q,ROW(),MATCH(CH$3,$K$2:$Q$2,0))/12</f>
        <v>-83.333333333333329</v>
      </c>
      <c r="CI2018" s="80" cm="1">
        <f t="array" ref="CI2018">INDEX($K:$Q,ROW(),MATCH(CI$3,$K$2:$Q$2,0))/12</f>
        <v>-83.333333333333329</v>
      </c>
      <c r="CJ2018" s="80" cm="1">
        <f t="array" ref="CJ2018">INDEX($K:$Q,ROW(),MATCH(CJ$3,$K$2:$Q$2,0))/12</f>
        <v>-83.333333333333329</v>
      </c>
      <c r="CK2018" s="80" cm="1">
        <f t="array" ref="CK2018">INDEX($K:$Q,ROW(),MATCH(CK$3,$K$2:$Q$2,0))/12</f>
        <v>-83.333333333333329</v>
      </c>
      <c r="CL2018" s="80" cm="1">
        <f t="array" ref="CL2018">INDEX($K:$Q,ROW(),MATCH(CL$3,$K$2:$Q$2,0))/12</f>
        <v>-83.333333333333329</v>
      </c>
      <c r="CN2018" s="74"/>
      <c r="CO2018" s="80" t="e" cm="1">
        <f t="array" ref="CO2018">INDEX($K:$Q,ROW(),MATCH(CO$3,$K$2:$Q$2,0))/CO$5</f>
        <v>#N/A</v>
      </c>
      <c r="CP2018" s="80" t="e" cm="1">
        <f t="array" ref="CP2018">INDEX($K:$Q,ROW(),MATCH(CP$3,$K$2:$Q$2,0))/CP$5</f>
        <v>#N/A</v>
      </c>
      <c r="CQ2018" s="80" t="e" cm="1">
        <f t="array" ref="CQ2018">INDEX($K:$Q,ROW(),MATCH(CQ$3,$K$2:$Q$2,0))/CQ$5</f>
        <v>#N/A</v>
      </c>
      <c r="CR2018" s="80" t="e" cm="1">
        <f t="array" ref="CR2018">INDEX($K:$Q,ROW(),MATCH(CR$3,$K$2:$Q$2,0))/CR$5</f>
        <v>#N/A</v>
      </c>
      <c r="CS2018" s="80" t="e" cm="1">
        <f t="array" ref="CS2018">INDEX($K:$Q,ROW(),MATCH(CS$3,$K$2:$Q$2,0))/CS$5</f>
        <v>#N/A</v>
      </c>
      <c r="CT2018" s="80" t="e" cm="1">
        <f t="array" ref="CT2018">INDEX($K:$Q,ROW(),MATCH(CT$3,$K$2:$Q$2,0))/CT$5</f>
        <v>#N/A</v>
      </c>
      <c r="CU2018" s="80" t="e" cm="1">
        <f t="array" ref="CU2018">INDEX($K:$Q,ROW(),MATCH(CU$3,$K$2:$Q$2,0))/CU$5</f>
        <v>#N/A</v>
      </c>
      <c r="CV2018" s="80" t="e" cm="1">
        <f t="array" ref="CV2018">INDEX($K:$Q,ROW(),MATCH(CV$3,$K$2:$Q$2,0))/CV$5</f>
        <v>#N/A</v>
      </c>
      <c r="CW2018" s="80" t="e" cm="1">
        <f t="array" ref="CW2018">INDEX($K:$Q,ROW(),MATCH(CW$3,$K$2:$Q$2,0))/CW$5</f>
        <v>#N/A</v>
      </c>
      <c r="CX2018" s="80" t="e" cm="1">
        <f t="array" ref="CX2018">INDEX($K:$Q,ROW(),MATCH(CX$3,$K$2:$Q$2,0))/CX$5</f>
        <v>#N/A</v>
      </c>
      <c r="CY2018" s="80" t="e" cm="1">
        <f t="array" ref="CY2018">INDEX($K:$Q,ROW(),MATCH(CY$3,$K$2:$Q$2,0))/CL$5</f>
        <v>#N/A</v>
      </c>
      <c r="CZ2018" s="80" t="e" cm="1">
        <f t="array" ref="CZ2018">INDEX($K:$Q,ROW(),MATCH(CZ$3,$K$2:$Q$2,0))/CZ$5</f>
        <v>#N/A</v>
      </c>
      <c r="DA2018" s="80" t="e" cm="1">
        <f t="array" ref="DA2018">INDEX($K:$Q,ROW(),MATCH(DA$3,$K$2:$Q$2,0))/DA$5</f>
        <v>#N/A</v>
      </c>
      <c r="DB2018" s="80" t="e" cm="1">
        <f t="array" ref="DB2018">INDEX($K:$Q,ROW(),MATCH(DB$3,$K$2:$Q$2,0))/DB$5</f>
        <v>#N/A</v>
      </c>
      <c r="DC2018" s="80" t="e" cm="1">
        <f t="array" ref="DC2018">INDEX($K:$Q,ROW(),MATCH(DC$3,$K$2:$Q$2,0))/DC$5</f>
        <v>#N/A</v>
      </c>
      <c r="DD2018" s="80" t="e" cm="1">
        <f t="array" ref="DD2018">INDEX($K:$Q,ROW(),MATCH(DD$3,$K$2:$Q$2,0))/DD$5</f>
        <v>#N/A</v>
      </c>
      <c r="DE2018" s="80" t="e" cm="1">
        <f t="array" ref="DE2018">INDEX($K:$Q,ROW(),MATCH(DE$3,$K$2:$Q$2,0))/DE$5</f>
        <v>#N/A</v>
      </c>
      <c r="DF2018" s="80" t="e" cm="1">
        <f t="array" ref="DF2018">INDEX($K:$Q,ROW(),MATCH(DF$3,$K$2:$Q$2,0))/DF$5</f>
        <v>#N/A</v>
      </c>
      <c r="DG2018" s="80" t="e" cm="1">
        <f t="array" ref="DG2018">INDEX($K:$Q,ROW(),MATCH(DG$3,$K$2:$Q$2,0))/DG$5</f>
        <v>#N/A</v>
      </c>
      <c r="DH2018" s="80" t="e" cm="1">
        <f t="array" ref="DH2018">INDEX($K:$Q,ROW(),MATCH(DH$3,$K$2:$Q$2,0))/DH$5</f>
        <v>#N/A</v>
      </c>
      <c r="DI2018" s="80" t="e" cm="1">
        <f t="array" ref="DI2018">INDEX($K:$Q,ROW(),MATCH(DI$3,$K$2:$Q$2,0))/DI$5</f>
        <v>#N/A</v>
      </c>
      <c r="DJ2018" s="80" t="e" cm="1">
        <f t="array" ref="DJ2018">INDEX($K:$Q,ROW(),MATCH(DJ$3,$K$2:$Q$2,0))/DJ$5</f>
        <v>#N/A</v>
      </c>
      <c r="DK2018" s="80" t="e" cm="1">
        <f t="array" ref="DK2018">INDEX($K:$Q,ROW(),MATCH(DK$3,$K$2:$Q$2,0))/DK$5</f>
        <v>#N/A</v>
      </c>
      <c r="DL2018" s="80" t="e" cm="1">
        <f t="array" ref="DL2018">INDEX($K:$Q,ROW(),MATCH(DL$3,$K$2:$Q$2,0))/DL$5</f>
        <v>#N/A</v>
      </c>
    </row>
    <row r="2019" spans="2:116" x14ac:dyDescent="0.4">
      <c r="D2019" t="s">
        <v>424</v>
      </c>
      <c r="E2019" s="8" t="str">
        <f t="shared" si="3461"/>
        <v>2019 FAINT-F</v>
      </c>
      <c r="G2019" s="125"/>
      <c r="S2019" s="80"/>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D2020" t="s">
        <v>424</v>
      </c>
      <c r="E2020" s="8" t="str">
        <f t="shared" si="3461"/>
        <v>2020 FAINT-F</v>
      </c>
      <c r="G2020" s="95" t="s">
        <v>204</v>
      </c>
      <c r="H2020" s="12"/>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2:116" x14ac:dyDescent="0.4">
      <c r="C2021" t="s">
        <v>233</v>
      </c>
      <c r="D2021" t="s">
        <v>424</v>
      </c>
      <c r="E2021" s="8" t="str">
        <f t="shared" si="3461"/>
        <v>2021 FAINT-F</v>
      </c>
      <c r="G2021" s="125" t="str">
        <f>"Amortization - "&amp;SUBSTITUTE(G2013,":","")</f>
        <v>Amortization - Fixed secondary intangible assets</v>
      </c>
      <c r="J2021" s="80">
        <f>SUMIF($3:$3,I$2,2019:2019)</f>
        <v>0</v>
      </c>
      <c r="K2021" s="80">
        <f t="shared" ref="K2021:P2021" si="3463">SUMIF($3:$3,K$2,2019:2019)</f>
        <v>0</v>
      </c>
      <c r="L2021" s="80">
        <f t="shared" si="3463"/>
        <v>0</v>
      </c>
      <c r="M2021" s="80">
        <f t="shared" si="3463"/>
        <v>0</v>
      </c>
      <c r="N2021" s="80">
        <f t="shared" si="3463"/>
        <v>0</v>
      </c>
      <c r="O2021" s="80">
        <f t="shared" si="3463"/>
        <v>0</v>
      </c>
      <c r="P2021" s="80">
        <f t="shared" si="3463"/>
        <v>0</v>
      </c>
      <c r="R2021" s="24"/>
      <c r="S2021" s="80" cm="1">
        <f t="array" aca="1" ref="S2021" ca="1">(SUM(INDEX(2016:2016,1,MAX(COLUMN($R:$R),COLUMN()-($H2015*12-1))):S2018)/($H2015*12)+IF($R2023=0,0,SUM(INDEX(2021:2021,1,MAX(COLUMN($R:$R),COLUMN()-(($H2015-$H2016)*12))):S2023)/(($H2015)*12)))</f>
        <v>-3.1073446327683616</v>
      </c>
      <c r="T2021" s="80" cm="1">
        <f t="array" aca="1" ref="T2021" ca="1">(SUM(INDEX(2016:2016,1,MAX(COLUMN($R:$R),COLUMN()-($H2015*12-1))):T2018)/($H2015*12)+IF($R2023=0,0,SUM(INDEX(2021:2021,1,MAX(COLUMN($R:$R),COLUMN()-(($H2015-$H2016)*12))):T2023)/(($H2015)*12)))</f>
        <v>-4.5724408694819498</v>
      </c>
      <c r="U2021" s="80" cm="1">
        <f t="array" aca="1" ref="U2021" ca="1">(SUM(INDEX(2016:2016,1,MAX(COLUMN($R:$R),COLUMN()-($H2015*12-1))):U2018)/($H2015*12)+IF($R2023=0,0,SUM(INDEX(2021:2021,1,MAX(COLUMN($R:$R),COLUMN()-(($H2015-$H2016)*12))):U2023)/(($H2015)*12)))</f>
        <v>-6.0623692458008529</v>
      </c>
      <c r="V2021" s="80" cm="1">
        <f t="array" aca="1" ref="V2021" ca="1">(SUM(INDEX(2016:2016,1,MAX(COLUMN($R:$R),COLUMN()-($H2015*12-1))):V2018)/($H2015*12)+IF($R2023=0,0,SUM(INDEX(2021:2021,1,MAX(COLUMN($R:$R),COLUMN()-(($H2015-$H2016)*12))):V2023)/(($H2015)*12)))</f>
        <v>-7.5775506454471948</v>
      </c>
      <c r="W2021" s="80" cm="1">
        <f t="array" aca="1" ref="W2021" ca="1">(SUM(INDEX(2016:2016,1,MAX(COLUMN($R:$R),COLUMN()-($H2015*12-1))):W2018)/($H2015*12)+IF($R2023=0,0,SUM(INDEX(2021:2021,1,MAX(COLUMN($R:$R),COLUMN()-(($H2015-$H2016)*12))):W2023)/(($H2015)*12)))</f>
        <v>-9.1184130857655088</v>
      </c>
      <c r="X2021" s="80" cm="1">
        <f t="array" aca="1" ref="X2021" ca="1">(SUM(INDEX(2016:2016,1,MAX(COLUMN($R:$R),COLUMN()-($H2015*12-1))):X2018)/($H2015*12)+IF($R2023=0,0,SUM(INDEX(2021:2021,1,MAX(COLUMN($R:$R),COLUMN()-(($H2015-$H2016)*12))):X2023)/(($H2015)*12)))</f>
        <v>-10.68539183863159</v>
      </c>
      <c r="Y2021" s="80" cm="1">
        <f t="array" aca="1" ref="Y2021" ca="1">(SUM(INDEX(2016:2016,1,MAX(COLUMN($R:$R),COLUMN()-($H2015*12-1))):Y2018)/($H2015*12)+IF($R2023=0,0,SUM(INDEX(2021:2021,1,MAX(COLUMN($R:$R),COLUMN()-(($H2015-$H2016)*12))):Y2023)/(($H2015)*12)))</f>
        <v>-12.278929553410656</v>
      </c>
      <c r="Z2021" s="80" cm="1">
        <f t="array" aca="1" ref="Z2021" ca="1">(SUM(INDEX(2016:2016,1,MAX(COLUMN($R:$R),COLUMN()-($H2015*12-1))):Z2018)/($H2015*12)+IF($R2023=0,0,SUM(INDEX(2021:2021,1,MAX(COLUMN($R:$R),COLUMN()-(($H2015-$H2016)*12))):Z2023)/(($H2015)*12)))</f>
        <v>-13.899476381999538</v>
      </c>
      <c r="AA2021" s="80" cm="1">
        <f t="array" aca="1" ref="AA2021" ca="1">(SUM(INDEX(2016:2016,1,MAX(COLUMN($R:$R),COLUMN()-($H2015*12-1))):AA2018)/($H2015*12)+IF($R2023=0,0,SUM(INDEX(2021:2021,1,MAX(COLUMN($R:$R),COLUMN()-(($H2015-$H2016)*12))):AA2023)/(($H2015)*12)))</f>
        <v>-15.547490105988231</v>
      </c>
      <c r="AB2021" s="80" cm="1">
        <f t="array" aca="1" ref="AB2021" ca="1">(SUM(INDEX(2016:2016,1,MAX(COLUMN($R:$R),COLUMN()-($H2015*12-1))):AB2018)/($H2015*12)+IF($R2023=0,0,SUM(INDEX(2021:2021,1,MAX(COLUMN($R:$R),COLUMN()-(($H2015-$H2016)*12))):AB2023)/(($H2015)*12)))</f>
        <v>-17.223436265976733</v>
      </c>
      <c r="AC2021" s="80" cm="1">
        <f t="array" aca="1" ref="AC2021" ca="1">(SUM(INDEX(2016:2016,1,MAX(COLUMN($R:$R),COLUMN()-($H2015*12-1))):AC2018)/($H2015*12)+IF($R2023=0,0,SUM(INDEX(2021:2021,1,MAX(COLUMN($R:$R),COLUMN()-(($H2015-$H2016)*12))):AC2023)/(($H2015)*12)))</f>
        <v>-18.927788293083683</v>
      </c>
      <c r="AD2021" s="80" cm="1">
        <f t="array" aca="1" ref="AD2021" ca="1">(SUM(INDEX(2016:2016,1,MAX(COLUMN($R:$R),COLUMN()-($H2015*12-1))):AD2018)/($H2015*12)+IF($R2023=0,0,SUM(INDEX(2021:2021,1,MAX(COLUMN($R:$R),COLUMN()-(($H2015-$H2016)*12))):AD2023)/(($H2015)*12)))</f>
        <v>-20.661027642683973</v>
      </c>
      <c r="AE2021" s="80" cm="1">
        <f t="array" aca="1" ref="AE2021" ca="1">(SUM(INDEX(2016:2016,1,MAX(COLUMN($R:$R),COLUMN()-($H2015*12-1))):AE2018)/($H2015*12)+IF($R2023=0,0,SUM(INDEX(2021:2021,1,MAX(COLUMN($R:$R),COLUMN()-(($H2015-$H2016)*12))):AE2023)/(($H2015)*12)))</f>
        <v>-22.423643930413078</v>
      </c>
      <c r="AF2021" s="80" cm="1">
        <f t="array" aca="1" ref="AF2021" ca="1">(SUM(INDEX(2016:2016,1,MAX(COLUMN($R:$R),COLUMN()-($H2015*12-1))):AF2018)/($H2015*12)+IF($R2023=0,0,SUM(INDEX(2021:2021,1,MAX(COLUMN($R:$R),COLUMN()-(($H2015-$H2016)*12))):AF2023)/(($H2015)*12)))</f>
        <v>-24.216135070476579</v>
      </c>
      <c r="AG2021" s="80" cm="1">
        <f t="array" aca="1" ref="AG2021" ca="1">(SUM(INDEX(2016:2016,1,MAX(COLUMN($R:$R),COLUMN()-($H2015*12-1))):AG2018)/($H2015*12)+IF($R2023=0,0,SUM(INDEX(2021:2021,1,MAX(COLUMN($R:$R),COLUMN()-(($H2015-$H2016)*12))):AG2023)/(($H2015)*12)))</f>
        <v>-26.039007416303861</v>
      </c>
      <c r="AH2021" s="80" cm="1">
        <f t="array" aca="1" ref="AH2021" ca="1">(SUM(INDEX(2016:2016,1,MAX(COLUMN($R:$R),COLUMN()-($H2015*12-1))):AH2018)/($H2015*12)+IF($R2023=0,0,SUM(INDEX(2021:2021,1,MAX(COLUMN($R:$R),COLUMN()-(($H2015-$H2016)*12))):AH2023)/(($H2015)*12)))</f>
        <v>-27.89277590358585</v>
      </c>
      <c r="AI2021" s="80" cm="1">
        <f t="array" aca="1" ref="AI2021" ca="1">(SUM(INDEX(2016:2016,1,MAX(COLUMN($R:$R),COLUMN()-($H2015*12-1))):AI2018)/($H2015*12)+IF($R2023=0,0,SUM(INDEX(2021:2021,1,MAX(COLUMN($R:$R),COLUMN()-(($H2015-$H2016)*12))):AI2023)/(($H2015)*12)))</f>
        <v>-29.77796419573702</v>
      </c>
      <c r="AJ2021" s="80" cm="1">
        <f t="array" aca="1" ref="AJ2021" ca="1">(SUM(INDEX(2016:2016,1,MAX(COLUMN($R:$R),COLUMN()-($H2015*12-1))):AJ2018)/($H2015*12)+IF($R2023=0,0,SUM(INDEX(2021:2021,1,MAX(COLUMN($R:$R),COLUMN()-(($H2015-$H2016)*12))):AJ2023)/(($H2015)*12)))</f>
        <v>-31.695104831822956</v>
      </c>
      <c r="AK2021" s="80" cm="1">
        <f t="array" aca="1" ref="AK2021" ca="1">(SUM(INDEX(2016:2016,1,MAX(COLUMN($R:$R),COLUMN()-($H2015*12-1))):AK2018)/($H2015*12)+IF($R2023=0,0,SUM(INDEX(2021:2021,1,MAX(COLUMN($R:$R),COLUMN()-(($H2015-$H2016)*12))):AK2023)/(($H2015)*12)))</f>
        <v>-33.644739376995098</v>
      </c>
      <c r="AL2021" s="80" cm="1">
        <f t="array" aca="1" ref="AL2021" ca="1">(SUM(INDEX(2016:2016,1,MAX(COLUMN($R:$R),COLUMN()-($H2015*12-1))):AL2018)/($H2015*12)+IF($R2023=0,0,SUM(INDEX(2021:2021,1,MAX(COLUMN($R:$R),COLUMN()-(($H2015-$H2016)*12))):AL2023)/(($H2015)*12)))</f>
        <v>-35.627418575475239</v>
      </c>
      <c r="AM2021" s="80" cm="1">
        <f t="array" aca="1" ref="AM2021" ca="1">(SUM(INDEX(2016:2016,1,MAX(COLUMN($R:$R),COLUMN()-($H2015*12-1))):AM2018)/($H2015*12)+IF($R2023=0,0,SUM(INDEX(2021:2021,1,MAX(COLUMN($R:$R),COLUMN()-(($H2015-$H2016)*12))):AM2023)/(($H2015)*12)))</f>
        <v>-37.64370250613301</v>
      </c>
      <c r="AN2021" s="80" cm="1">
        <f t="array" aca="1" ref="AN2021" ca="1">(SUM(INDEX(2016:2016,1,MAX(COLUMN($R:$R),COLUMN()-($H2015*12-1))):AN2018)/($H2015*12)+IF($R2023=0,0,SUM(INDEX(2021:2021,1,MAX(COLUMN($R:$R),COLUMN()-(($H2015-$H2016)*12))):AN2023)/(($H2015)*12)))</f>
        <v>-39.694160740700234</v>
      </c>
      <c r="AO2021" s="80" cm="1">
        <f t="array" aca="1" ref="AO2021" ca="1">(SUM(INDEX(2016:2016,1,MAX(COLUMN($R:$R),COLUMN()-($H2015*12-1))):AO2018)/($H2015*12)+IF($R2023=0,0,SUM(INDEX(2021:2021,1,MAX(COLUMN($R:$R),COLUMN()-(($H2015-$H2016)*12))):AO2023)/(($H2015)*12)))</f>
        <v>-41.77937250466691</v>
      </c>
      <c r="AP2021" s="80" cm="1">
        <f t="array" aca="1" ref="AP2021" ca="1">(SUM(INDEX(2016:2016,1,MAX(COLUMN($R:$R),COLUMN()-($H2015*12-1))):AP2018)/($H2015*12)+IF($R2023=0,0,SUM(INDEX(2021:2021,1,MAX(COLUMN($R:$R),COLUMN()-(($H2015-$H2016)*12))):AP2023)/(($H2015)*12)))</f>
        <v>-43.899926840904193</v>
      </c>
      <c r="AQ2021" s="80" cm="1">
        <f t="array" aca="1" ref="AQ2021" ca="1">(SUM(INDEX(2016:2016,1,MAX(COLUMN($R:$R),COLUMN()-($H2015*12-1))):AQ2018)/($H2015*12)+IF($R2023=0,0,SUM(INDEX(2021:2021,1,MAX(COLUMN($R:$R),COLUMN()-(($H2015-$H2016)*12))):AQ2023)/(($H2015)*12)))</f>
        <v>-44.361507521823469</v>
      </c>
      <c r="AR2021" s="80" cm="1">
        <f t="array" aca="1" ref="AR2021" ca="1">(SUM(INDEX(2016:2016,1,MAX(COLUMN($R:$R),COLUMN()-($H2015*12-1))):AR2018)/($H2015*12)+IF($R2023=0,0,SUM(INDEX(2021:2021,1,MAX(COLUMN($R:$R),COLUMN()-(($H2015-$H2016)*12))):AR2023)/(($H2015)*12)))</f>
        <v>-46.473160000169045</v>
      </c>
      <c r="AS2021" s="80" cm="1">
        <f t="array" aca="1" ref="AS2021" ca="1">(SUM(INDEX(2016:2016,1,MAX(COLUMN($R:$R),COLUMN()-($H2015*12-1))):AS2018)/($H2015*12)+IF($R2023=0,0,SUM(INDEX(2021:2021,1,MAX(COLUMN($R:$R),COLUMN()-(($H2015-$H2016)*12))):AS2023)/(($H2015)*12)))</f>
        <v>-48.595771058881255</v>
      </c>
      <c r="AT2021" s="80" cm="1">
        <f t="array" aca="1" ref="AT2021" ca="1">(SUM(INDEX(2016:2016,1,MAX(COLUMN($R:$R),COLUMN()-($H2015*12-1))):AT2018)/($H2015*12)+IF($R2023=0,0,SUM(INDEX(2021:2021,1,MAX(COLUMN($R:$R),COLUMN()-(($H2015-$H2016)*12))):AT2023)/(($H2015)*12)))</f>
        <v>-50.729105552888271</v>
      </c>
      <c r="AU2021" s="80" cm="1">
        <f t="array" aca="1" ref="AU2021" ca="1">(SUM(INDEX(2016:2016,1,MAX(COLUMN($R:$R),COLUMN()-($H2015*12-1))):AU2018)/($H2015*12)+IF($R2023=0,0,SUM(INDEX(2021:2021,1,MAX(COLUMN($R:$R),COLUMN()-(($H2015-$H2016)*12))):AU2023)/(($H2015)*12)))</f>
        <v>-52.872917217986149</v>
      </c>
      <c r="AV2021" s="80" cm="1">
        <f t="array" aca="1" ref="AV2021" ca="1">(SUM(INDEX(2016:2016,1,MAX(COLUMN($R:$R),COLUMN()-($H2015*12-1))):AV2018)/($H2015*12)+IF($R2023=0,0,SUM(INDEX(2021:2021,1,MAX(COLUMN($R:$R),COLUMN()-(($H2015-$H2016)*12))):AV2023)/(($H2015)*12)))</f>
        <v>-55.026948361470112</v>
      </c>
      <c r="AW2021" s="80" cm="1">
        <f t="array" aca="1" ref="AW2021" ca="1">(SUM(INDEX(2016:2016,1,MAX(COLUMN($R:$R),COLUMN()-($H2015*12-1))):AW2018)/($H2015*12)+IF($R2023=0,0,SUM(INDEX(2021:2021,1,MAX(COLUMN($R:$R),COLUMN()-(($H2015-$H2016)*12))):AW2023)/(($H2015)*12)))</f>
        <v>-57.190929545473026</v>
      </c>
      <c r="AX2021" s="80" cm="1">
        <f t="array" aca="1" ref="AX2021" ca="1">(SUM(INDEX(2016:2016,1,MAX(COLUMN($R:$R),COLUMN()-($H2015*12-1))):AX2018)/($H2015*12)+IF($R2023=0,0,SUM(INDEX(2021:2021,1,MAX(COLUMN($R:$R),COLUMN()-(($H2015-$H2016)*12))):AX2023)/(($H2015)*12)))</f>
        <v>-59.364579262852622</v>
      </c>
      <c r="AY2021" s="80" cm="1">
        <f t="array" aca="1" ref="AY2021" ca="1">(SUM(INDEX(2016:2016,1,MAX(COLUMN($R:$R),COLUMN()-($H2015*12-1))):AY2018)/($H2015*12)+IF($R2023=0,0,SUM(INDEX(2021:2021,1,MAX(COLUMN($R:$R),COLUMN()-(($H2015-$H2016)*12))):AY2023)/(($H2015)*12)))</f>
        <v>-61.547603605465952</v>
      </c>
      <c r="AZ2021" s="80" cm="1">
        <f t="array" aca="1" ref="AZ2021" ca="1">(SUM(INDEX(2016:2016,1,MAX(COLUMN($R:$R),COLUMN()-($H2015*12-1))):AZ2018)/($H2015*12)+IF($R2023=0,0,SUM(INDEX(2021:2021,1,MAX(COLUMN($R:$R),COLUMN()-(($H2015-$H2016)*12))):AZ2023)/(($H2015)*12)))</f>
        <v>-63.739695924666151</v>
      </c>
      <c r="BA2021" s="80" cm="1">
        <f t="array" aca="1" ref="BA2021" ca="1">(SUM(INDEX(2016:2016,1,MAX(COLUMN($R:$R),COLUMN()-($H2015*12-1))):BA2018)/($H2015*12)+IF($R2023=0,0,SUM(INDEX(2021:2021,1,MAX(COLUMN($R:$R),COLUMN()-(($H2015-$H2016)*12))):BA2023)/(($H2015)*12)))</f>
        <v>-65.940536483852966</v>
      </c>
      <c r="BB2021" s="80" cm="1">
        <f t="array" aca="1" ref="BB2021" ca="1">(SUM(INDEX(2016:2016,1,MAX(COLUMN($R:$R),COLUMN()-($H2015*12-1))):BB2018)/($H2015*12)+IF($R2023=0,0,SUM(INDEX(2021:2021,1,MAX(COLUMN($R:$R),COLUMN()-(($H2015-$H2016)*12))):BB2023)/(($H2015)*12)))</f>
        <v>-68.149792102905565</v>
      </c>
      <c r="BC2021" s="80" cm="1">
        <f t="array" aca="1" ref="BC2021" ca="1">(SUM(INDEX(2016:2016,1,MAX(COLUMN($R:$R),COLUMN()-($H2015*12-1))):BC2018)/($H2015*12)+IF($R2023=0,0,SUM(INDEX(2021:2021,1,MAX(COLUMN($R:$R),COLUMN()-(($H2015-$H2016)*12))):BC2023)/(($H2015)*12)))</f>
        <v>-70.367115794321748</v>
      </c>
      <c r="BD2021" s="80" cm="1">
        <f t="array" aca="1" ref="BD2021" ca="1">(SUM(INDEX(2016:2016,1,MAX(COLUMN($R:$R),COLUMN()-($H2015*12-1))):BD2018)/($H2015*12)+IF($R2023=0,0,SUM(INDEX(2021:2021,1,MAX(COLUMN($R:$R),COLUMN()-(($H2015-$H2016)*12))):BD2023)/(($H2015)*12)))</f>
        <v>-72.592146390885176</v>
      </c>
      <c r="BE2021" s="80" cm="1">
        <f t="array" aca="1" ref="BE2021" ca="1">(SUM(INDEX(2016:2016,1,MAX(COLUMN($R:$R),COLUMN()-($H2015*12-1))):BE2018)/($H2015*12)+IF($R2023=0,0,SUM(INDEX(2021:2021,1,MAX(COLUMN($R:$R),COLUMN()-(($H2015-$H2016)*12))):BE2023)/(($H2015)*12)))</f>
        <v>-74.824508164677411</v>
      </c>
      <c r="BF2021" s="80" cm="1">
        <f t="array" aca="1" ref="BF2021" ca="1">(SUM(INDEX(2016:2016,1,MAX(COLUMN($R:$R),COLUMN()-($H2015*12-1))):BF2018)/($H2015*12)+IF($R2023=0,0,SUM(INDEX(2021:2021,1,MAX(COLUMN($R:$R),COLUMN()-(($H2015-$H2016)*12))):BF2023)/(($H2015)*12)))</f>
        <v>-77.063810437248719</v>
      </c>
      <c r="BG2021" s="80" cm="1">
        <f t="array" aca="1" ref="BG2021" ca="1">(SUM(INDEX(2016:2016,1,MAX(COLUMN($R:$R),COLUMN()-($H2015*12-1))):BG2018)/($H2015*12)+IF($R2023=0,0,SUM(INDEX(2021:2021,1,MAX(COLUMN($R:$R),COLUMN()-(($H2015-$H2016)*12))):BG2023)/(($H2015)*12)))</f>
        <v>-79.309647180757125</v>
      </c>
      <c r="BH2021" s="80" cm="1">
        <f t="array" aca="1" ref="BH2021" ca="1">(SUM(INDEX(2016:2016,1,MAX(COLUMN($R:$R),COLUMN()-($H2015*12-1))):BH2018)/($H2015*12)+IF($R2023=0,0,SUM(INDEX(2021:2021,1,MAX(COLUMN($R:$R),COLUMN()-(($H2015-$H2016)*12))):BH2023)/(($H2015)*12)))</f>
        <v>-81.561596609881761</v>
      </c>
      <c r="BI2021" s="80" cm="1">
        <f t="array" aca="1" ref="BI2021" ca="1">(SUM(INDEX(2016:2016,1,MAX(COLUMN($R:$R),COLUMN()-($H2015*12-1))):BI2018)/($H2015*12)+IF($R2023=0,0,SUM(INDEX(2021:2021,1,MAX(COLUMN($R:$R),COLUMN()-(($H2015-$H2016)*12))):BI2023)/(($H2015)*12)))</f>
        <v>-83.819220764312149</v>
      </c>
      <c r="BJ2021" s="80" cm="1">
        <f t="array" aca="1" ref="BJ2021" ca="1">(SUM(INDEX(2016:2016,1,MAX(COLUMN($R:$R),COLUMN()-($H2015*12-1))):BJ2018)/($H2015*12)+IF($R2023=0,0,SUM(INDEX(2021:2021,1,MAX(COLUMN($R:$R),COLUMN()-(($H2015-$H2016)*12))):BJ2023)/(($H2015)*12)))</f>
        <v>-86.082065081611304</v>
      </c>
      <c r="BK2021" s="80" cm="1">
        <f t="array" aca="1" ref="BK2021" ca="1">(SUM(INDEX(2016:2016,1,MAX(COLUMN($R:$R),COLUMN()-($H2015*12-1))):BK2018)/($H2015*12)+IF($R2023=0,0,SUM(INDEX(2021:2021,1,MAX(COLUMN($R:$R),COLUMN()-(($H2015-$H2016)*12))):BK2023)/(($H2015)*12)))</f>
        <v>-88.34965796024639</v>
      </c>
      <c r="BL2021" s="80" cm="1">
        <f t="array" aca="1" ref="BL2021" ca="1">(SUM(INDEX(2016:2016,1,MAX(COLUMN($R:$R),COLUMN()-($H2015*12-1))):BL2018)/($H2015*12)+IF($R2023=0,0,SUM(INDEX(2021:2021,1,MAX(COLUMN($R:$R),COLUMN()-(($H2015-$H2016)*12))):BL2023)/(($H2015)*12)))</f>
        <v>-90.621510312575992</v>
      </c>
      <c r="BM2021" s="80" cm="1">
        <f t="array" aca="1" ref="BM2021" ca="1">(SUM(INDEX(2016:2016,1,MAX(COLUMN($R:$R),COLUMN()-($H2015*12-1))):BM2018)/($H2015*12)+IF($R2023=0,0,SUM(INDEX(2021:2021,1,MAX(COLUMN($R:$R),COLUMN()-(($H2015-$H2016)*12))):BM2023)/(($H2015)*12)))</f>
        <v>-92.897115107579538</v>
      </c>
      <c r="BN2021" s="80" cm="1">
        <f t="array" aca="1" ref="BN2021" ca="1">(SUM(INDEX(2016:2016,1,MAX(COLUMN($R:$R),COLUMN()-($H2015*12-1))):BN2018)/($H2015*12)+IF($R2023=0,0,SUM(INDEX(2021:2021,1,MAX(COLUMN($R:$R),COLUMN()-(($H2015-$H2016)*12))):BN2023)/(($H2015)*12)))</f>
        <v>-95.175946903109136</v>
      </c>
      <c r="BO2021" s="80" cm="1">
        <f t="array" aca="1" ref="BO2021" ca="1">(SUM(INDEX(2016:2016,1,MAX(COLUMN($R:$R),COLUMN()-($H2015*12-1))):BO2018)/($H2015*12)+IF($R2023=0,0,SUM(INDEX(2021:2021,1,MAX(COLUMN($R:$R),COLUMN()-(($H2015-$H2016)*12))):BO2023)/(($H2015)*12)))</f>
        <v>-97.457461367440288</v>
      </c>
      <c r="BP2021" s="80" cm="1">
        <f t="array" aca="1" ref="BP2021" ca="1">(SUM(INDEX(2016:2016,1,MAX(COLUMN($R:$R),COLUMN()-($H2015*12-1))):BP2018)/($H2015*12)+IF($R2023=0,0,SUM(INDEX(2021:2021,1,MAX(COLUMN($R:$R),COLUMN()-(($H2015-$H2016)*12))):BP2023)/(($H2015)*12)))</f>
        <v>-99.769822167083532</v>
      </c>
      <c r="BQ2021" s="80" cm="1">
        <f t="array" aca="1" ref="BQ2021" ca="1">(SUM(INDEX(2016:2016,1,MAX(COLUMN($R:$R),COLUMN()-($H2015*12-1))):BQ2018)/($H2015*12)+IF($R2023=0,0,SUM(INDEX(2021:2021,1,MAX(COLUMN($R:$R),COLUMN()-(($H2015-$H2016)*12))):BQ2023)/(($H2015)*12)))</f>
        <v>-102.08558480268094</v>
      </c>
      <c r="BR2021" s="80" cm="1">
        <f t="array" aca="1" ref="BR2021" ca="1">(SUM(INDEX(2016:2016,1,MAX(COLUMN($R:$R),COLUMN()-($H2015*12-1))):BR2018)/($H2015*12)+IF($R2023=0,0,SUM(INDEX(2021:2021,1,MAX(COLUMN($R:$R),COLUMN()-(($H2015-$H2016)*12))):BR2023)/(($H2015)*12)))</f>
        <v>-104.40462119381877</v>
      </c>
      <c r="BS2021" s="80" cm="1">
        <f t="array" aca="1" ref="BS2021" ca="1">(SUM(INDEX(2016:2016,1,MAX(COLUMN($R:$R),COLUMN()-($H2015*12-1))):BS2018)/($H2015*12)+IF($R2023=0,0,SUM(INDEX(2021:2021,1,MAX(COLUMN($R:$R),COLUMN()-(($H2015-$H2016)*12))):BS2023)/(($H2015)*12)))</f>
        <v>-106.72680507473849</v>
      </c>
      <c r="BT2021" s="80" cm="1">
        <f t="array" aca="1" ref="BT2021" ca="1">(SUM(INDEX(2016:2016,1,MAX(COLUMN($R:$R),COLUMN()-($H2015*12-1))):BT2018)/($H2015*12)+IF($R2023=0,0,SUM(INDEX(2021:2021,1,MAX(COLUMN($R:$R),COLUMN()-(($H2015-$H2016)*12))):BT2023)/(($H2015)*12)))</f>
        <v>-109.0520122135535</v>
      </c>
      <c r="BU2021" s="80" cm="1">
        <f t="array" aca="1" ref="BU2021" ca="1">(SUM(INDEX(2016:2016,1,MAX(COLUMN($R:$R),COLUMN()-($H2015*12-1))):BU2018)/($H2015*12)+IF($R2023=0,0,SUM(INDEX(2021:2021,1,MAX(COLUMN($R:$R),COLUMN()-(($H2015-$H2016)*12))):BU2023)/(($H2015)*12)))</f>
        <v>-111.38012064042496</v>
      </c>
      <c r="BV2021" s="80" cm="1">
        <f t="array" aca="1" ref="BV2021" ca="1">(SUM(INDEX(2016:2016,1,MAX(COLUMN($R:$R),COLUMN()-($H2015*12-1))):BV2018)/($H2015*12)+IF($R2023=0,0,SUM(INDEX(2021:2021,1,MAX(COLUMN($R:$R),COLUMN()-(($H2015-$H2016)*12))):BV2023)/(($H2015)*12)))</f>
        <v>-113.71101088497218</v>
      </c>
      <c r="BW2021" s="80" cm="1">
        <f t="array" aca="1" ref="BW2021" ca="1">(SUM(INDEX(2016:2016,1,MAX(COLUMN($R:$R),COLUMN()-($H2015*12-1))):BW2018)/($H2015*12)+IF($R2023=0,0,SUM(INDEX(2021:2021,1,MAX(COLUMN($R:$R),COLUMN()-(($H2015-$H2016)*12))):BW2023)/(($H2015)*12)))</f>
        <v>-116.04456622320018</v>
      </c>
      <c r="BX2021" s="80" cm="1">
        <f t="array" aca="1" ref="BX2021" ca="1">(SUM(INDEX(2016:2016,1,MAX(COLUMN($R:$R),COLUMN()-($H2015*12-1))):BX2018)/($H2015*12)+IF($R2023=0,0,SUM(INDEX(2021:2021,1,MAX(COLUMN($R:$R),COLUMN()-(($H2015-$H2016)*12))):BX2023)/(($H2015)*12)))</f>
        <v>-118.38067293423522</v>
      </c>
      <c r="BY2021" s="80" cm="1">
        <f t="array" aca="1" ref="BY2021" ca="1">(SUM(INDEX(2016:2016,1,MAX(COLUMN($R:$R),COLUMN()-($H2015*12-1))):BY2018)/($H2015*12)+IF($R2023=0,0,SUM(INDEX(2021:2021,1,MAX(COLUMN($R:$R),COLUMN()-(($H2015-$H2016)*12))):BY2023)/(($H2015)*12)))</f>
        <v>-120.71922056716575</v>
      </c>
      <c r="BZ2021" s="80" cm="1">
        <f t="array" aca="1" ref="BZ2021" ca="1">(SUM(INDEX(2016:2016,1,MAX(COLUMN($R:$R),COLUMN()-($H2015*12-1))):BZ2018)/($H2015*12)+IF($R2023=0,0,SUM(INDEX(2021:2021,1,MAX(COLUMN($R:$R),COLUMN()-(($H2015-$H2016)*12))):BZ2023)/(($H2015)*12)))</f>
        <v>-123.06010221829536</v>
      </c>
      <c r="CA2021" s="80" cm="1">
        <f t="array" aca="1" ref="CA2021" ca="1">(SUM(INDEX(2016:2016,1,MAX(COLUMN($R:$R),COLUMN()-($H2015*12-1))):CA2018)/($H2015*12)+IF($R2023=0,0,SUM(INDEX(2021:2021,1,MAX(COLUMN($R:$R),COLUMN()-(($H2015-$H2016)*12))):CA2023)/(($H2015)*12)))</f>
        <v>-123.99078544059009</v>
      </c>
      <c r="CB2021" s="80" cm="1">
        <f t="array" aca="1" ref="CB2021" ca="1">(SUM(INDEX(2016:2016,1,MAX(COLUMN($R:$R),COLUMN()-($H2015*12-1))):CB2018)/($H2015*12)+IF($R2023=0,0,SUM(INDEX(2021:2021,1,MAX(COLUMN($R:$R),COLUMN()-(($H2015-$H2016)*12))):CB2023)/(($H2015)*12)))</f>
        <v>-124.8996611973065</v>
      </c>
      <c r="CC2021" s="80" cm="1">
        <f t="array" aca="1" ref="CC2021" ca="1">(SUM(INDEX(2016:2016,1,MAX(COLUMN($R:$R),COLUMN()-($H2015*12-1))):CC2018)/($H2015*12)+IF($R2023=0,0,SUM(INDEX(2021:2021,1,MAX(COLUMN($R:$R),COLUMN()-(($H2015-$H2016)*12))):CC2023)/(($H2015)*12)))</f>
        <v>-125.78622924487297</v>
      </c>
      <c r="CD2021" s="80" cm="1">
        <f t="array" aca="1" ref="CD2021" ca="1">(SUM(INDEX(2016:2016,1,MAX(COLUMN($R:$R),COLUMN()-($H2015*12-1))):CD2018)/($H2015*12)+IF($R2023=0,0,SUM(INDEX(2021:2021,1,MAX(COLUMN($R:$R),COLUMN()-(($H2015-$H2016)*12))):CD2023)/(($H2015)*12)))</f>
        <v>-126.64998722928306</v>
      </c>
      <c r="CE2021" s="80" cm="1">
        <f t="array" aca="1" ref="CE2021" ca="1">(SUM(INDEX(2016:2016,1,MAX(COLUMN($R:$R),COLUMN()-($H2015*12-1))):CE2018)/($H2015*12)+IF($R2023=0,0,SUM(INDEX(2021:2021,1,MAX(COLUMN($R:$R),COLUMN()-(($H2015-$H2016)*12))):CE2023)/(($H2015)*12)))</f>
        <v>-127.49043090372433</v>
      </c>
      <c r="CF2021" s="80" cm="1">
        <f t="array" aca="1" ref="CF2021" ca="1">(SUM(INDEX(2016:2016,1,MAX(COLUMN($R:$R),COLUMN()-($H2015*12-1))):CF2018)/($H2015*12)+IF($R2023=0,0,SUM(INDEX(2021:2021,1,MAX(COLUMN($R:$R),COLUMN()-(($H2015-$H2016)*12))):CF2023)/(($H2015)*12)))</f>
        <v>-128.30705435665598</v>
      </c>
      <c r="CG2021" s="80" cm="1">
        <f t="array" aca="1" ref="CG2021" ca="1">(SUM(INDEX(2016:2016,1,MAX(COLUMN($R:$R),COLUMN()-($H2015*12-1))):CG2018)/($H2015*12)+IF($R2023=0,0,SUM(INDEX(2021:2021,1,MAX(COLUMN($R:$R),COLUMN()-(($H2015-$H2016)*12))):CG2023)/(($H2015)*12)))</f>
        <v>-129.09935025066909</v>
      </c>
      <c r="CH2021" s="80" cm="1">
        <f t="array" aca="1" ref="CH2021" ca="1">(SUM(INDEX(2016:2016,1,MAX(COLUMN($R:$R),COLUMN()-($H2015*12-1))):CH2018)/($H2015*12)+IF($R2023=0,0,SUM(INDEX(2021:2021,1,MAX(COLUMN($R:$R),COLUMN()-(($H2015-$H2016)*12))):CH2023)/(($H2015)*12)))</f>
        <v>-129.86681007247176</v>
      </c>
      <c r="CI2021" s="80" cm="1">
        <f t="array" aca="1" ref="CI2021" ca="1">(SUM(INDEX(2016:2016,1,MAX(COLUMN($R:$R),COLUMN()-($H2015*12-1))):CI2018)/($H2015*12)+IF($R2023=0,0,SUM(INDEX(2021:2021,1,MAX(COLUMN($R:$R),COLUMN()-(($H2015-$H2016)*12))):CI2023)/(($H2015)*12)))</f>
        <v>-130.60892439435074</v>
      </c>
      <c r="CJ2021" s="80" cm="1">
        <f t="array" aca="1" ref="CJ2021" ca="1">(SUM(INDEX(2016:2016,1,MAX(COLUMN($R:$R),COLUMN()-($H2015*12-1))):CJ2018)/($H2015*12)+IF($R2023=0,0,SUM(INDEX(2021:2021,1,MAX(COLUMN($R:$R),COLUMN()-(($H2015-$H2016)*12))):CJ2023)/(($H2015)*12)))</f>
        <v>-131.32518314747114</v>
      </c>
      <c r="CK2021" s="80" cm="1">
        <f t="array" aca="1" ref="CK2021" ca="1">(SUM(INDEX(2016:2016,1,MAX(COLUMN($R:$R),COLUMN()-($H2015*12-1))):CK2018)/($H2015*12)+IF($R2023=0,0,SUM(INDEX(2021:2021,1,MAX(COLUMN($R:$R),COLUMN()-(($H2015-$H2016)*12))):CK2023)/(($H2015)*12)))</f>
        <v>-132.01507590738464</v>
      </c>
      <c r="CL2021" s="80" cm="1">
        <f t="array" aca="1" ref="CL2021" ca="1">(SUM(INDEX(2016:2016,1,MAX(COLUMN($R:$R),COLUMN()-($H2015*12-1))):CL2018)/($H2015*12)+IF($R2023=0,0,SUM(INDEX(2021:2021,1,MAX(COLUMN($R:$R),COLUMN()-(($H2015-$H2016)*12))):CL2023)/(($H2015)*12)))</f>
        <v>-132.67809219212708</v>
      </c>
      <c r="CN2021" s="80"/>
      <c r="CO2021" s="80" t="e" cm="1">
        <f t="array" aca="1" ref="CO2021" ca="1">(SUM(INDEX(2016:2016,1,MAX(COLUMN($CN:$CN),COLUMN()-($H2015*4-1))):CO2018)/($H2015*4)-IF($CN2023=0,0,SUM(INDEX(2021:2021,1,MAX(COLUMN($CN:$CN),COLUMN()-(($H2015-$H2016)*4))):CO2023)/(($H2015)*4)))</f>
        <v>#N/A</v>
      </c>
      <c r="CP2021" s="80" t="e" cm="1">
        <f t="array" aca="1" ref="CP2021" ca="1">(SUM(INDEX(2016:2016,1,MAX(COLUMN($CN:$CN),COLUMN()-($H2015*4-1))):CP2018)/($H2015*4)-IF($CN2023=0,0,SUM(INDEX(2021:2021,1,MAX(COLUMN($CN:$CN),COLUMN()-(($H2015-$H2016)*4))):CP2023)/(($H2015)*4)))</f>
        <v>#N/A</v>
      </c>
      <c r="CQ2021" s="80" t="e" cm="1">
        <f t="array" aca="1" ref="CQ2021" ca="1">(SUM(INDEX(2016:2016,1,MAX(COLUMN($CN:$CN),COLUMN()-($H2015*4-1))):CQ2018)/($H2015*4)-IF($CN2023=0,0,SUM(INDEX(2021:2021,1,MAX(COLUMN($CN:$CN),COLUMN()-(($H2015-$H2016)*4))):CQ2023)/(($H2015)*4)))</f>
        <v>#N/A</v>
      </c>
      <c r="CR2021" s="80" t="e" cm="1">
        <f t="array" aca="1" ref="CR2021" ca="1">(SUM(INDEX(2016:2016,1,MAX(COLUMN($CN:$CN),COLUMN()-($H2015*4-1))):CR2018)/($H2015*4)-IF($CN2023=0,0,SUM(INDEX(2021:2021,1,MAX(COLUMN($CN:$CN),COLUMN()-(($H2015-$H2016)*4))):CR2023)/(($H2015)*4)))</f>
        <v>#N/A</v>
      </c>
      <c r="CS2021" s="80" t="e" cm="1">
        <f t="array" aca="1" ref="CS2021" ca="1">(SUM(INDEX(2016:2016,1,MAX(COLUMN($CN:$CN),COLUMN()-($H2015*4-1))):CS2018)/($H2015*4)-IF($CN2023=0,0,SUM(INDEX(2021:2021,1,MAX(COLUMN($CN:$CN),COLUMN()-(($H2015-$H2016)*4))):CS2023)/(($H2015)*4)))</f>
        <v>#N/A</v>
      </c>
      <c r="CT2021" s="80" t="e" cm="1">
        <f t="array" aca="1" ref="CT2021" ca="1">(SUM(INDEX(2016:2016,1,MAX(COLUMN($CN:$CN),COLUMN()-($H2015*4-1))):CT2018)/($H2015*4)-IF($CN2023=0,0,SUM(INDEX(2021:2021,1,MAX(COLUMN($CN:$CN),COLUMN()-(($H2015-$H2016)*4))):CT2023)/(($H2015)*4)))</f>
        <v>#N/A</v>
      </c>
      <c r="CU2021" s="80" t="e" cm="1">
        <f t="array" aca="1" ref="CU2021" ca="1">(SUM(INDEX(2016:2016,1,MAX(COLUMN($CN:$CN),COLUMN()-($H2015*4-1))):CU2018)/($H2015*4)-IF($CN2023=0,0,SUM(INDEX(2021:2021,1,MAX(COLUMN($CN:$CN),COLUMN()-(($H2015-$H2016)*4))):CU2023)/(($H2015)*4)))</f>
        <v>#N/A</v>
      </c>
      <c r="CV2021" s="80" t="e" cm="1">
        <f t="array" aca="1" ref="CV2021" ca="1">(SUM(INDEX(2016:2016,1,MAX(COLUMN($CN:$CN),COLUMN()-($H2015*4-1))):CV2018)/($H2015*4)-IF($CN2023=0,0,SUM(INDEX(2021:2021,1,MAX(COLUMN($CN:$CN),COLUMN()-(($H2015-$H2016)*4))):CV2023)/(($H2015)*4)))</f>
        <v>#N/A</v>
      </c>
      <c r="CW2021" s="80" t="e" cm="1">
        <f t="array" aca="1" ref="CW2021" ca="1">(SUM(INDEX(2016:2016,1,MAX(COLUMN($CN:$CN),COLUMN()-($H2015*4-1))):CW2018)/($H2015*4)-IF($CN2023=0,0,SUM(INDEX(2021:2021,1,MAX(COLUMN($CN:$CN),COLUMN()-(($H2015-$H2016)*4))):CW2023)/(($H2015)*4)))</f>
        <v>#N/A</v>
      </c>
      <c r="CX2021" s="80" t="e" cm="1">
        <f t="array" aca="1" ref="CX2021" ca="1">(SUM(INDEX(2016:2016,1,MAX(COLUMN($CN:$CN),COLUMN()-($H2015*4-1))):CX2018)/($H2015*4)-IF($CN2023=0,0,SUM(INDEX(2021:2021,1,MAX(COLUMN($CN:$CN),COLUMN()-(($H2015-$H2016)*4))):CX2023)/(($H2015)*4)))</f>
        <v>#N/A</v>
      </c>
      <c r="CY2021" s="80" t="e" cm="1">
        <f t="array" aca="1" ref="CY2021" ca="1">(SUM(INDEX(2016:2016,1,MAX(COLUMN($CN:$CN),COLUMN()-($H2015*4-1))):CY2018)/($H2015*4)-IF($CN2023=0,0,SUM(INDEX(2021:2021,1,MAX(COLUMN($CN:$CN),COLUMN()-(($H2015-$H2016)*4))):CY2023)/(($H2015)*4)))</f>
        <v>#N/A</v>
      </c>
      <c r="CZ2021" s="80" t="e" cm="1">
        <f t="array" aca="1" ref="CZ2021" ca="1">(SUM(INDEX(2016:2016,1,MAX(COLUMN($CN:$CN),COLUMN()-($H2015*4-1))):CZ2018)/($H2015*4)-IF($CN2023=0,0,SUM(INDEX(2021:2021,1,MAX(COLUMN($CN:$CN),COLUMN()-(($H2015-$H2016)*4))):CZ2023)/(($H2015)*4)))</f>
        <v>#N/A</v>
      </c>
      <c r="DA2021" s="80" t="e" cm="1">
        <f t="array" aca="1" ref="DA2021" ca="1">(SUM(INDEX(2016:2016,1,MAX(COLUMN($CN:$CN),COLUMN()-($H2015*4-1))):DA2018)/($H2015*4)-IF($CN2023=0,0,SUM(INDEX(2021:2021,1,MAX(COLUMN($CN:$CN),COLUMN()-(($H2015-$H2016)*4))):DA2023)/(($H2015)*4)))</f>
        <v>#N/A</v>
      </c>
      <c r="DB2021" s="80" t="e" cm="1">
        <f t="array" aca="1" ref="DB2021" ca="1">(SUM(INDEX(2016:2016,1,MAX(COLUMN($CN:$CN),COLUMN()-($H2015*4-1))):DB2018)/($H2015*4)-IF($CN2023=0,0,SUM(INDEX(2021:2021,1,MAX(COLUMN($CN:$CN),COLUMN()-(($H2015-$H2016)*4))):DB2023)/(($H2015)*4)))</f>
        <v>#N/A</v>
      </c>
      <c r="DC2021" s="80" t="e" cm="1">
        <f t="array" aca="1" ref="DC2021" ca="1">(SUM(INDEX(2016:2016,1,MAX(COLUMN($CN:$CN),COLUMN()-($H2015*4-1))):DC2018)/($H2015*4)-IF($CN2023=0,0,SUM(INDEX(2021:2021,1,MAX(COLUMN($CN:$CN),COLUMN()-(($H2015-$H2016)*4))):DC2023)/(($H2015)*4)))</f>
        <v>#N/A</v>
      </c>
      <c r="DD2021" s="80" t="e" cm="1">
        <f t="array" aca="1" ref="DD2021" ca="1">(SUM(INDEX(2016:2016,1,MAX(COLUMN($CN:$CN),COLUMN()-($H2015*4-1))):DD2018)/($H2015*4)-IF($CN2023=0,0,SUM(INDEX(2021:2021,1,MAX(COLUMN($CN:$CN),COLUMN()-(($H2015-$H2016)*4))):DD2023)/(($H2015)*4)))</f>
        <v>#N/A</v>
      </c>
      <c r="DE2021" s="80" t="e" cm="1">
        <f t="array" aca="1" ref="DE2021" ca="1">(SUM(INDEX(2016:2016,1,MAX(COLUMN($CN:$CN),COLUMN()-($H2015*4-1))):DE2018)/($H2015*4)-IF($CN2023=0,0,SUM(INDEX(2021:2021,1,MAX(COLUMN($CN:$CN),COLUMN()-(($H2015-$H2016)*4))):DE2023)/(($H2015)*4)))</f>
        <v>#N/A</v>
      </c>
      <c r="DF2021" s="80" t="e" cm="1">
        <f t="array" aca="1" ref="DF2021" ca="1">(SUM(INDEX(2016:2016,1,MAX(COLUMN($CN:$CN),COLUMN()-($H2015*4-1))):DF2018)/($H2015*4)-IF($CN2023=0,0,SUM(INDEX(2021:2021,1,MAX(COLUMN($CN:$CN),COLUMN()-(($H2015-$H2016)*4))):DF2023)/(($H2015)*4)))</f>
        <v>#N/A</v>
      </c>
      <c r="DG2021" s="80" t="e" cm="1">
        <f t="array" aca="1" ref="DG2021" ca="1">(SUM(INDEX(2016:2016,1,MAX(COLUMN($CN:$CN),COLUMN()-($H2015*4-1))):DG2018)/($H2015*4)-IF($CN2023=0,0,SUM(INDEX(2021:2021,1,MAX(COLUMN($CN:$CN),COLUMN()-(($H2015-$H2016)*4))):DG2023)/(($H2015)*4)))</f>
        <v>#N/A</v>
      </c>
      <c r="DH2021" s="80" t="e" cm="1">
        <f t="array" aca="1" ref="DH2021" ca="1">(SUM(INDEX(2016:2016,1,MAX(COLUMN($CN:$CN),COLUMN()-($H2015*4-1))):DH2018)/($H2015*4)-IF($CN2023=0,0,SUM(INDEX(2021:2021,1,MAX(COLUMN($CN:$CN),COLUMN()-(($H2015-$H2016)*4))):DH2023)/(($H2015)*4)))</f>
        <v>#N/A</v>
      </c>
      <c r="DI2021" s="80" t="e" cm="1">
        <f t="array" aca="1" ref="DI2021" ca="1">(SUM(INDEX(2016:2016,1,MAX(COLUMN($CN:$CN),COLUMN()-($H2015*4-1))):DI2018)/($H2015*4)-IF($CN2023=0,0,SUM(INDEX(2021:2021,1,MAX(COLUMN($CN:$CN),COLUMN()-(($H2015-$H2016)*4))):DI2023)/(($H2015)*4)))</f>
        <v>#N/A</v>
      </c>
      <c r="DJ2021" s="80" t="e" cm="1">
        <f t="array" aca="1" ref="DJ2021" ca="1">(SUM(INDEX(2016:2016,1,MAX(COLUMN($CN:$CN),COLUMN()-($H2015*4-1))):DJ2018)/($H2015*4)-IF($CN2023=0,0,SUM(INDEX(2021:2021,1,MAX(COLUMN($CN:$CN),COLUMN()-(($H2015-$H2016)*4))):DJ2023)/(($H2015)*4)))</f>
        <v>#N/A</v>
      </c>
      <c r="DK2021" s="80" t="e" cm="1">
        <f t="array" aca="1" ref="DK2021" ca="1">(SUM(INDEX(2016:2016,1,MAX(COLUMN($CN:$CN),COLUMN()-($H2015*4-1))):DK2018)/($H2015*4)-IF($CN2023=0,0,SUM(INDEX(2021:2021,1,MAX(COLUMN($CN:$CN),COLUMN()-(($H2015-$H2016)*4))):DK2023)/(($H2015)*4)))</f>
        <v>#N/A</v>
      </c>
      <c r="DL2021" s="80" t="e" cm="1">
        <f t="array" aca="1" ref="DL2021" ca="1">(SUM(INDEX(2016:2016,1,MAX(COLUMN($CN:$CN),COLUMN()-($H2015*4-1))):DL2018)/($H2015*4)-IF($CN2023=0,0,SUM(INDEX(2021:2021,1,MAX(COLUMN($CN:$CN),COLUMN()-(($H2015-$H2016)*4))):DL2023)/(($H2015)*4)))</f>
        <v>#N/A</v>
      </c>
    </row>
    <row r="2022" spans="2:116" x14ac:dyDescent="0.4">
      <c r="D2022" t="s">
        <v>424</v>
      </c>
      <c r="E2022" s="8" t="str">
        <f t="shared" si="3461"/>
        <v>2022 FAINT-F</v>
      </c>
      <c r="G2022" s="125"/>
      <c r="J2022" s="62"/>
      <c r="K2022" s="53"/>
      <c r="L2022" s="53"/>
      <c r="M2022" s="53"/>
      <c r="N2022" s="53"/>
      <c r="O2022" s="53"/>
      <c r="P2022" s="53"/>
      <c r="R2022" s="82"/>
      <c r="S2022" s="153"/>
      <c r="T2022" s="153"/>
      <c r="U2022" s="153"/>
      <c r="V2022" s="153"/>
      <c r="W2022" s="153"/>
      <c r="X2022" s="153"/>
      <c r="Y2022" s="153"/>
      <c r="Z2022" s="153"/>
      <c r="AA2022" s="153"/>
      <c r="AB2022" s="153"/>
      <c r="AC2022" s="153"/>
      <c r="AD2022" s="153"/>
      <c r="AE2022" s="153"/>
      <c r="AF2022" s="153"/>
      <c r="AG2022" s="153"/>
      <c r="AH2022" s="153"/>
      <c r="AI2022" s="153"/>
      <c r="AJ2022" s="153"/>
      <c r="AK2022" s="153"/>
      <c r="AL2022" s="153"/>
      <c r="AM2022" s="153"/>
      <c r="AN2022" s="153"/>
      <c r="AO2022" s="153"/>
      <c r="AP2022" s="153"/>
      <c r="AQ2022" s="153"/>
      <c r="AR2022" s="153"/>
      <c r="AS2022" s="153"/>
      <c r="AT2022" s="153"/>
      <c r="AU2022" s="153"/>
      <c r="AV2022" s="153"/>
      <c r="AW2022" s="153"/>
      <c r="AX2022" s="153"/>
      <c r="AY2022" s="153"/>
      <c r="AZ2022" s="153"/>
      <c r="BA2022" s="153"/>
      <c r="BB2022" s="153"/>
      <c r="BC2022" s="153"/>
      <c r="BD2022" s="153"/>
      <c r="BE2022" s="153"/>
      <c r="BF2022" s="153"/>
      <c r="BG2022" s="153"/>
      <c r="BH2022" s="153"/>
      <c r="BI2022" s="153"/>
      <c r="BJ2022" s="153"/>
      <c r="BK2022" s="153"/>
      <c r="BL2022" s="153"/>
      <c r="BM2022" s="153"/>
      <c r="BN2022" s="153"/>
      <c r="BO2022" s="153"/>
      <c r="BP2022" s="153"/>
      <c r="BQ2022" s="153"/>
      <c r="BR2022" s="153"/>
      <c r="BS2022" s="153"/>
      <c r="BT2022" s="153"/>
      <c r="BU2022" s="153"/>
      <c r="BV2022" s="153"/>
      <c r="BW2022" s="153"/>
      <c r="BX2022" s="153"/>
      <c r="BY2022" s="153"/>
      <c r="BZ2022" s="153"/>
      <c r="CA2022" s="153"/>
      <c r="CB2022" s="153"/>
      <c r="CC2022" s="153"/>
      <c r="CD2022" s="153"/>
      <c r="CE2022" s="153"/>
      <c r="CF2022" s="153"/>
      <c r="CG2022" s="153"/>
      <c r="CH2022" s="153"/>
      <c r="CI2022" s="153"/>
      <c r="CJ2022" s="153"/>
      <c r="CK2022" s="153"/>
      <c r="CL2022" s="153"/>
      <c r="CN2022" s="62"/>
      <c r="CO2022" s="153"/>
      <c r="CP2022" s="153"/>
      <c r="CQ2022" s="153"/>
      <c r="CR2022" s="153"/>
      <c r="CS2022" s="153"/>
      <c r="CT2022" s="153"/>
      <c r="CU2022" s="153"/>
      <c r="CV2022" s="153"/>
      <c r="CW2022" s="153"/>
      <c r="CX2022" s="153"/>
      <c r="CY2022" s="153"/>
      <c r="CZ2022" s="153"/>
      <c r="DA2022" s="153"/>
      <c r="DB2022" s="153"/>
      <c r="DC2022" s="153"/>
      <c r="DD2022" s="153"/>
      <c r="DE2022" s="153"/>
      <c r="DF2022" s="153"/>
      <c r="DG2022" s="153"/>
      <c r="DH2022" s="153"/>
      <c r="DI2022" s="153"/>
      <c r="DJ2022" s="153"/>
      <c r="DK2022" s="153"/>
      <c r="DL2022" s="153"/>
    </row>
    <row r="2023" spans="2:116" x14ac:dyDescent="0.4">
      <c r="B2023" t="str">
        <f>E2023</f>
        <v>2023 FAINT-F</v>
      </c>
      <c r="D2023" t="s">
        <v>424</v>
      </c>
      <c r="E2023" s="8" t="str">
        <f t="shared" si="3461"/>
        <v>2023 FAINT-F</v>
      </c>
      <c r="G2023" s="125" t="s">
        <v>219</v>
      </c>
      <c r="J2023" s="74">
        <v>100</v>
      </c>
      <c r="K2023" s="53"/>
      <c r="L2023" s="53"/>
      <c r="M2023" s="53"/>
      <c r="N2023" s="53"/>
      <c r="O2023" s="53"/>
      <c r="P2023" s="53"/>
      <c r="R2023" s="82">
        <f>-$J2023</f>
        <v>-100</v>
      </c>
      <c r="S2023" s="153"/>
      <c r="T2023" s="153"/>
      <c r="U2023" s="153"/>
      <c r="V2023" s="153"/>
      <c r="W2023" s="153"/>
      <c r="X2023" s="153"/>
      <c r="Y2023" s="153"/>
      <c r="Z2023" s="153"/>
      <c r="AA2023" s="153"/>
      <c r="AB2023" s="153"/>
      <c r="AC2023" s="153"/>
      <c r="AD2023" s="153"/>
      <c r="AE2023" s="153"/>
      <c r="AF2023" s="153"/>
      <c r="AG2023" s="153"/>
      <c r="AH2023" s="153"/>
      <c r="AI2023" s="153"/>
      <c r="AJ2023" s="153"/>
      <c r="AK2023" s="153"/>
      <c r="AL2023" s="153"/>
      <c r="AM2023" s="153"/>
      <c r="AN2023" s="153"/>
      <c r="AO2023" s="153"/>
      <c r="AP2023" s="153"/>
      <c r="AQ2023" s="153"/>
      <c r="AR2023" s="153"/>
      <c r="AS2023" s="153"/>
      <c r="AT2023" s="153"/>
      <c r="AU2023" s="153"/>
      <c r="AV2023" s="153"/>
      <c r="AW2023" s="153"/>
      <c r="AX2023" s="153"/>
      <c r="AY2023" s="153"/>
      <c r="AZ2023" s="153"/>
      <c r="BA2023" s="153"/>
      <c r="BB2023" s="153"/>
      <c r="BC2023" s="153"/>
      <c r="BD2023" s="153"/>
      <c r="BE2023" s="153"/>
      <c r="BF2023" s="153"/>
      <c r="BG2023" s="153"/>
      <c r="BH2023" s="153"/>
      <c r="BI2023" s="153"/>
      <c r="BJ2023" s="153"/>
      <c r="BK2023" s="153"/>
      <c r="BL2023" s="153"/>
      <c r="BM2023" s="153"/>
      <c r="BN2023" s="153"/>
      <c r="BO2023" s="153"/>
      <c r="BP2023" s="153"/>
      <c r="BQ2023" s="153"/>
      <c r="BR2023" s="153"/>
      <c r="BS2023" s="153"/>
      <c r="BT2023" s="153"/>
      <c r="BU2023" s="153"/>
      <c r="BV2023" s="153"/>
      <c r="BW2023" s="153"/>
      <c r="BX2023" s="153"/>
      <c r="BY2023" s="153"/>
      <c r="BZ2023" s="153"/>
      <c r="CA2023" s="153"/>
      <c r="CB2023" s="153"/>
      <c r="CC2023" s="153"/>
      <c r="CD2023" s="153"/>
      <c r="CE2023" s="153"/>
      <c r="CF2023" s="153"/>
      <c r="CG2023" s="153"/>
      <c r="CH2023" s="153"/>
      <c r="CI2023" s="153"/>
      <c r="CJ2023" s="153"/>
      <c r="CK2023" s="153"/>
      <c r="CL2023" s="153"/>
      <c r="CN2023" s="74">
        <f>$J2023</f>
        <v>100</v>
      </c>
      <c r="CO2023" s="153"/>
      <c r="CP2023" s="153"/>
      <c r="CQ2023" s="153"/>
      <c r="CR2023" s="153"/>
      <c r="CS2023" s="153"/>
      <c r="CT2023" s="153"/>
      <c r="CU2023" s="153"/>
      <c r="CV2023" s="153"/>
      <c r="CW2023" s="153"/>
      <c r="CX2023" s="153"/>
      <c r="CY2023" s="153"/>
      <c r="CZ2023" s="153"/>
      <c r="DA2023" s="153"/>
      <c r="DB2023" s="153"/>
      <c r="DC2023" s="153"/>
      <c r="DD2023" s="153"/>
      <c r="DE2023" s="153"/>
      <c r="DF2023" s="153"/>
      <c r="DG2023" s="153"/>
      <c r="DH2023" s="153"/>
      <c r="DI2023" s="153"/>
      <c r="DJ2023" s="153"/>
      <c r="DK2023" s="153"/>
      <c r="DL2023" s="153"/>
    </row>
    <row r="2024" spans="2:116" x14ac:dyDescent="0.4">
      <c r="D2024" t="s">
        <v>424</v>
      </c>
      <c r="E2024" s="8" t="str">
        <f t="shared" si="3461"/>
        <v>2024 FAINT-F</v>
      </c>
      <c r="G2024" s="125"/>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c r="CO2024" s="72"/>
      <c r="CP2024" s="72"/>
      <c r="CQ2024" s="72"/>
      <c r="CR2024" s="72"/>
      <c r="CS2024" s="72"/>
      <c r="CT2024" s="72"/>
      <c r="CU2024" s="72"/>
      <c r="CV2024" s="72"/>
      <c r="CW2024" s="72"/>
      <c r="CX2024" s="72"/>
      <c r="CY2024" s="72"/>
      <c r="CZ2024" s="72"/>
      <c r="DA2024" s="72"/>
      <c r="DB2024" s="72"/>
      <c r="DC2024" s="72"/>
      <c r="DD2024" s="72"/>
      <c r="DE2024" s="72"/>
      <c r="DF2024" s="72"/>
      <c r="DG2024" s="72"/>
      <c r="DH2024" s="72"/>
      <c r="DI2024" s="72"/>
      <c r="DJ2024" s="72"/>
      <c r="DK2024" s="72"/>
      <c r="DL2024" s="72"/>
    </row>
    <row r="2025" spans="2:116" x14ac:dyDescent="0.4">
      <c r="D2025" t="s">
        <v>424</v>
      </c>
      <c r="E2025" s="8" t="str">
        <f t="shared" si="3461"/>
        <v>2025 FAINT-F</v>
      </c>
      <c r="G2025" s="95" t="s">
        <v>205</v>
      </c>
      <c r="H2025" s="12"/>
      <c r="S2025" s="72"/>
      <c r="T2025" s="72"/>
      <c r="U2025" s="72"/>
      <c r="V2025" s="72"/>
      <c r="W2025" s="72"/>
      <c r="X2025" s="72"/>
      <c r="Y2025" s="72"/>
      <c r="Z2025" s="72"/>
      <c r="AA2025" s="72"/>
      <c r="AB2025" s="72"/>
      <c r="AC2025" s="72"/>
      <c r="AD2025" s="72"/>
      <c r="AE2025" s="72"/>
      <c r="AF2025" s="72"/>
      <c r="AG2025" s="72"/>
      <c r="AH2025" s="72"/>
      <c r="AI2025" s="72"/>
      <c r="AJ2025" s="72"/>
      <c r="AK2025" s="72"/>
      <c r="AL2025" s="72"/>
      <c r="AM2025" s="72"/>
      <c r="AN2025" s="72"/>
      <c r="AO2025" s="72"/>
      <c r="AP2025" s="72"/>
      <c r="AQ2025" s="72"/>
      <c r="AR2025" s="72"/>
      <c r="AS2025" s="72"/>
      <c r="AT2025" s="72"/>
      <c r="AU2025" s="72"/>
      <c r="AV2025" s="72"/>
      <c r="AW2025" s="72"/>
      <c r="AX2025" s="72"/>
      <c r="AY2025" s="72"/>
      <c r="AZ2025" s="72"/>
      <c r="BA2025" s="72"/>
      <c r="BB2025" s="72"/>
      <c r="BC2025" s="72"/>
      <c r="BD2025" s="72"/>
      <c r="BE2025" s="72"/>
      <c r="BF2025" s="72"/>
      <c r="BG2025" s="72"/>
      <c r="BH2025" s="72"/>
      <c r="BI2025" s="72"/>
      <c r="BJ2025" s="72"/>
      <c r="BK2025" s="72"/>
      <c r="BL2025" s="72"/>
      <c r="BM2025" s="72"/>
      <c r="BN2025" s="72"/>
      <c r="BO2025" s="72"/>
      <c r="BP2025" s="72"/>
      <c r="BQ2025" s="72"/>
      <c r="BR2025" s="72"/>
      <c r="BS2025" s="72"/>
      <c r="BT2025" s="72"/>
      <c r="BU2025" s="72"/>
      <c r="BV2025" s="72"/>
      <c r="BW2025" s="72"/>
      <c r="BX2025" s="72"/>
      <c r="BY2025" s="72"/>
      <c r="BZ2025" s="72"/>
      <c r="CA2025" s="72"/>
      <c r="CB2025" s="72"/>
      <c r="CC2025" s="72"/>
      <c r="CD2025" s="72"/>
      <c r="CE2025" s="72"/>
      <c r="CF2025" s="72"/>
      <c r="CG2025" s="72"/>
      <c r="CH2025" s="72"/>
      <c r="CI2025" s="72"/>
      <c r="CJ2025" s="72"/>
      <c r="CK2025" s="72"/>
      <c r="CL2025" s="72"/>
      <c r="CO2025" s="72"/>
      <c r="CP2025" s="72"/>
      <c r="CQ2025" s="72"/>
      <c r="CR2025" s="72"/>
      <c r="CS2025" s="72"/>
      <c r="CT2025" s="72"/>
      <c r="CU2025" s="72"/>
      <c r="CV2025" s="72"/>
      <c r="CW2025" s="72"/>
      <c r="CX2025" s="72"/>
      <c r="CY2025" s="72"/>
      <c r="CZ2025" s="72"/>
      <c r="DA2025" s="72"/>
      <c r="DB2025" s="72"/>
      <c r="DC2025" s="72"/>
      <c r="DD2025" s="72"/>
      <c r="DE2025" s="72"/>
      <c r="DF2025" s="72"/>
      <c r="DG2025" s="72"/>
      <c r="DH2025" s="72"/>
      <c r="DI2025" s="72"/>
      <c r="DJ2025" s="72"/>
      <c r="DK2025" s="72"/>
      <c r="DL2025" s="72"/>
    </row>
    <row r="2026" spans="2:116" x14ac:dyDescent="0.4">
      <c r="D2026" t="s">
        <v>424</v>
      </c>
      <c r="E2026" s="8" t="str">
        <f t="shared" ref="E2026:E2028" si="3464">ROW()&amp;" "&amp;D2026</f>
        <v>2026 FAINT-F</v>
      </c>
      <c r="G2026" s="125" t="str">
        <f>"Gross Intangibles - "&amp;SUBSTITUTE(G2013,":","")</f>
        <v>Gross Intangibles - Fixed secondary intangible assets</v>
      </c>
      <c r="J2026" s="80">
        <f>J2023</f>
        <v>100</v>
      </c>
      <c r="K2026" s="53">
        <f>SUMIF($4:$4,K$2,2024:2024)</f>
        <v>0</v>
      </c>
      <c r="L2026" s="53">
        <f>SUMIF($4:$4,L$2,2024:2024)</f>
        <v>0</v>
      </c>
      <c r="M2026" s="53">
        <f>SUMIF($4:$4,M$2,2024:2024)</f>
        <v>0</v>
      </c>
      <c r="N2026" s="53">
        <f>SUMIF($4:$4,N$2,2024:2024)</f>
        <v>0</v>
      </c>
      <c r="O2026" s="53">
        <f>SUMIF($4:$4,O$2,2024:2024)</f>
        <v>0</v>
      </c>
      <c r="P2026" s="53">
        <f>SUMIF($4:$4,P$2,2024:2024)</f>
        <v>0</v>
      </c>
      <c r="R2026" s="24">
        <f>$J2026</f>
        <v>100</v>
      </c>
      <c r="S2026" s="80">
        <f t="shared" ref="S2026:CC2026" si="3465">-S2018+R2026</f>
        <v>183.33333333333331</v>
      </c>
      <c r="T2026" s="80">
        <f t="shared" si="3465"/>
        <v>266.66666666666663</v>
      </c>
      <c r="U2026" s="80">
        <f t="shared" si="3465"/>
        <v>349.99999999999994</v>
      </c>
      <c r="V2026" s="80">
        <f t="shared" si="3465"/>
        <v>433.33333333333326</v>
      </c>
      <c r="W2026" s="80">
        <f t="shared" si="3465"/>
        <v>516.66666666666663</v>
      </c>
      <c r="X2026" s="80">
        <f t="shared" si="3465"/>
        <v>600</v>
      </c>
      <c r="Y2026" s="80">
        <f t="shared" si="3465"/>
        <v>683.33333333333337</v>
      </c>
      <c r="Z2026" s="80">
        <f t="shared" si="3465"/>
        <v>766.66666666666674</v>
      </c>
      <c r="AA2026" s="80">
        <f t="shared" si="3465"/>
        <v>850.00000000000011</v>
      </c>
      <c r="AB2026" s="80">
        <f t="shared" si="3465"/>
        <v>933.33333333333348</v>
      </c>
      <c r="AC2026" s="80">
        <f t="shared" si="3465"/>
        <v>1016.6666666666669</v>
      </c>
      <c r="AD2026" s="80">
        <f t="shared" si="3465"/>
        <v>1100.0000000000002</v>
      </c>
      <c r="AE2026" s="80">
        <f t="shared" si="3465"/>
        <v>1183.3333333333335</v>
      </c>
      <c r="AF2026" s="80">
        <f t="shared" si="3465"/>
        <v>1266.6666666666667</v>
      </c>
      <c r="AG2026" s="80">
        <f t="shared" si="3465"/>
        <v>1350</v>
      </c>
      <c r="AH2026" s="80">
        <f t="shared" si="3465"/>
        <v>1433.3333333333333</v>
      </c>
      <c r="AI2026" s="80">
        <f t="shared" si="3465"/>
        <v>1516.6666666666665</v>
      </c>
      <c r="AJ2026" s="80">
        <f t="shared" si="3465"/>
        <v>1599.9999999999998</v>
      </c>
      <c r="AK2026" s="80">
        <f t="shared" si="3465"/>
        <v>1683.333333333333</v>
      </c>
      <c r="AL2026" s="80">
        <f t="shared" si="3465"/>
        <v>1766.6666666666663</v>
      </c>
      <c r="AM2026" s="80">
        <f t="shared" si="3465"/>
        <v>1849.9999999999995</v>
      </c>
      <c r="AN2026" s="80">
        <f t="shared" si="3465"/>
        <v>1933.3333333333328</v>
      </c>
      <c r="AO2026" s="80">
        <f t="shared" si="3465"/>
        <v>2016.6666666666661</v>
      </c>
      <c r="AP2026" s="80">
        <f t="shared" si="3465"/>
        <v>2099.9999999999995</v>
      </c>
      <c r="AQ2026" s="80">
        <f t="shared" si="3465"/>
        <v>2183.333333333333</v>
      </c>
      <c r="AR2026" s="80">
        <f t="shared" si="3465"/>
        <v>2266.6666666666665</v>
      </c>
      <c r="AS2026" s="80">
        <f t="shared" si="3465"/>
        <v>2350</v>
      </c>
      <c r="AT2026" s="80">
        <f t="shared" si="3465"/>
        <v>2433.3333333333335</v>
      </c>
      <c r="AU2026" s="80">
        <f t="shared" si="3465"/>
        <v>2516.666666666667</v>
      </c>
      <c r="AV2026" s="80">
        <f t="shared" si="3465"/>
        <v>2600.0000000000005</v>
      </c>
      <c r="AW2026" s="80">
        <f t="shared" si="3465"/>
        <v>2683.3333333333339</v>
      </c>
      <c r="AX2026" s="80">
        <f t="shared" si="3465"/>
        <v>2766.6666666666674</v>
      </c>
      <c r="AY2026" s="80">
        <f t="shared" si="3465"/>
        <v>2850.0000000000009</v>
      </c>
      <c r="AZ2026" s="80">
        <f t="shared" si="3465"/>
        <v>2933.3333333333344</v>
      </c>
      <c r="BA2026" s="80">
        <f t="shared" si="3465"/>
        <v>3016.6666666666679</v>
      </c>
      <c r="BB2026" s="80">
        <f t="shared" si="3465"/>
        <v>3100.0000000000014</v>
      </c>
      <c r="BC2026" s="80">
        <f t="shared" si="3465"/>
        <v>3183.3333333333348</v>
      </c>
      <c r="BD2026" s="80">
        <f t="shared" si="3465"/>
        <v>3266.6666666666683</v>
      </c>
      <c r="BE2026" s="80">
        <f t="shared" si="3465"/>
        <v>3350.0000000000018</v>
      </c>
      <c r="BF2026" s="80">
        <f t="shared" si="3465"/>
        <v>3433.3333333333353</v>
      </c>
      <c r="BG2026" s="80">
        <f t="shared" si="3465"/>
        <v>3516.6666666666688</v>
      </c>
      <c r="BH2026" s="80">
        <f t="shared" si="3465"/>
        <v>3600.0000000000023</v>
      </c>
      <c r="BI2026" s="80">
        <f t="shared" si="3465"/>
        <v>3683.3333333333358</v>
      </c>
      <c r="BJ2026" s="80">
        <f t="shared" si="3465"/>
        <v>3766.6666666666692</v>
      </c>
      <c r="BK2026" s="80">
        <f t="shared" si="3465"/>
        <v>3850.0000000000027</v>
      </c>
      <c r="BL2026" s="80">
        <f t="shared" si="3465"/>
        <v>3933.3333333333362</v>
      </c>
      <c r="BM2026" s="80">
        <f t="shared" si="3465"/>
        <v>4016.6666666666697</v>
      </c>
      <c r="BN2026" s="80">
        <f t="shared" si="3465"/>
        <v>4100.0000000000027</v>
      </c>
      <c r="BO2026" s="80">
        <f t="shared" si="3465"/>
        <v>4183.3333333333358</v>
      </c>
      <c r="BP2026" s="80">
        <f t="shared" si="3465"/>
        <v>4266.6666666666688</v>
      </c>
      <c r="BQ2026" s="80">
        <f t="shared" si="3465"/>
        <v>4350.0000000000018</v>
      </c>
      <c r="BR2026" s="80">
        <f t="shared" si="3465"/>
        <v>4433.3333333333348</v>
      </c>
      <c r="BS2026" s="80">
        <f t="shared" si="3465"/>
        <v>4516.6666666666679</v>
      </c>
      <c r="BT2026" s="80">
        <f t="shared" si="3465"/>
        <v>4600.0000000000009</v>
      </c>
      <c r="BU2026" s="80">
        <f t="shared" si="3465"/>
        <v>4683.3333333333339</v>
      </c>
      <c r="BV2026" s="80">
        <f t="shared" si="3465"/>
        <v>4766.666666666667</v>
      </c>
      <c r="BW2026" s="80">
        <f t="shared" si="3465"/>
        <v>4850</v>
      </c>
      <c r="BX2026" s="80">
        <f t="shared" si="3465"/>
        <v>4933.333333333333</v>
      </c>
      <c r="BY2026" s="80">
        <f t="shared" si="3465"/>
        <v>5016.6666666666661</v>
      </c>
      <c r="BZ2026" s="80">
        <f t="shared" si="3465"/>
        <v>5099.9999999999991</v>
      </c>
      <c r="CA2026" s="80">
        <f t="shared" si="3465"/>
        <v>5183.3333333333321</v>
      </c>
      <c r="CB2026" s="80">
        <f t="shared" si="3465"/>
        <v>5266.6666666666652</v>
      </c>
      <c r="CC2026" s="80">
        <f t="shared" si="3465"/>
        <v>5349.9999999999982</v>
      </c>
      <c r="CD2026" s="80">
        <f t="shared" ref="CD2026:CL2026" si="3466">-CD2018+CC2026</f>
        <v>5433.3333333333312</v>
      </c>
      <c r="CE2026" s="80">
        <f t="shared" si="3466"/>
        <v>5516.6666666666642</v>
      </c>
      <c r="CF2026" s="80">
        <f t="shared" si="3466"/>
        <v>5599.9999999999973</v>
      </c>
      <c r="CG2026" s="80">
        <f t="shared" si="3466"/>
        <v>5683.3333333333303</v>
      </c>
      <c r="CH2026" s="80">
        <f t="shared" si="3466"/>
        <v>5766.6666666666633</v>
      </c>
      <c r="CI2026" s="80">
        <f t="shared" si="3466"/>
        <v>5849.9999999999964</v>
      </c>
      <c r="CJ2026" s="80">
        <f t="shared" si="3466"/>
        <v>5933.3333333333294</v>
      </c>
      <c r="CK2026" s="80">
        <f t="shared" si="3466"/>
        <v>6016.6666666666624</v>
      </c>
      <c r="CL2026" s="80">
        <f t="shared" si="3466"/>
        <v>6099.9999999999955</v>
      </c>
      <c r="CN2026" s="80">
        <f>CN2023</f>
        <v>100</v>
      </c>
      <c r="CO2026" s="80" t="e">
        <f t="shared" ref="CO2026" si="3467">-CO2018+CN2026</f>
        <v>#N/A</v>
      </c>
      <c r="CP2026" s="80" t="e">
        <f t="shared" ref="CP2026" si="3468">-CP2018+CO2026</f>
        <v>#N/A</v>
      </c>
      <c r="CQ2026" s="80" t="e">
        <f t="shared" ref="CQ2026" si="3469">-CQ2018+CP2026</f>
        <v>#N/A</v>
      </c>
      <c r="CR2026" s="80" t="e">
        <f t="shared" ref="CR2026" si="3470">-CR2018+CQ2026</f>
        <v>#N/A</v>
      </c>
      <c r="CS2026" s="80" t="e">
        <f t="shared" ref="CS2026" si="3471">-CS2018+CR2026</f>
        <v>#N/A</v>
      </c>
      <c r="CT2026" s="80" t="e">
        <f t="shared" ref="CT2026" si="3472">-CT2018+CS2026</f>
        <v>#N/A</v>
      </c>
      <c r="CU2026" s="80" t="e">
        <f t="shared" ref="CU2026" si="3473">-CU2018+CT2026</f>
        <v>#N/A</v>
      </c>
      <c r="CV2026" s="80" t="e">
        <f t="shared" ref="CV2026" si="3474">-CV2018+CU2026</f>
        <v>#N/A</v>
      </c>
      <c r="CW2026" s="80" t="e">
        <f t="shared" ref="CW2026" si="3475">-CW2018+CV2026</f>
        <v>#N/A</v>
      </c>
      <c r="CX2026" s="80" t="e">
        <f t="shared" ref="CX2026" si="3476">-CX2018+CW2026</f>
        <v>#N/A</v>
      </c>
      <c r="CY2026" s="80" t="e">
        <f t="shared" ref="CY2026" si="3477">-CY2018+CX2026</f>
        <v>#N/A</v>
      </c>
      <c r="CZ2026" s="80" t="e">
        <f t="shared" ref="CZ2026" si="3478">-CZ2018+CY2026</f>
        <v>#N/A</v>
      </c>
      <c r="DA2026" s="80" t="e">
        <f t="shared" ref="DA2026" si="3479">-DA2018+CZ2026</f>
        <v>#N/A</v>
      </c>
      <c r="DB2026" s="80" t="e">
        <f t="shared" ref="DB2026" si="3480">-DB2018+DA2026</f>
        <v>#N/A</v>
      </c>
      <c r="DC2026" s="80" t="e">
        <f t="shared" ref="DC2026" si="3481">-DC2018+DB2026</f>
        <v>#N/A</v>
      </c>
      <c r="DD2026" s="80" t="e">
        <f t="shared" ref="DD2026" si="3482">-DD2018+DC2026</f>
        <v>#N/A</v>
      </c>
      <c r="DE2026" s="80" t="e">
        <f t="shared" ref="DE2026" si="3483">-DE2018+DD2026</f>
        <v>#N/A</v>
      </c>
      <c r="DF2026" s="80" t="e">
        <f t="shared" ref="DF2026" si="3484">-DF2018+DE2026</f>
        <v>#N/A</v>
      </c>
      <c r="DG2026" s="80" t="e">
        <f t="shared" ref="DG2026" si="3485">-DG2018+DF2026</f>
        <v>#N/A</v>
      </c>
      <c r="DH2026" s="80" t="e">
        <f t="shared" ref="DH2026" si="3486">-DH2018+DG2026</f>
        <v>#N/A</v>
      </c>
      <c r="DI2026" s="80" t="e">
        <f t="shared" ref="DI2026" si="3487">-DI2018+DH2026</f>
        <v>#N/A</v>
      </c>
      <c r="DJ2026" s="80" t="e">
        <f t="shared" ref="DJ2026" si="3488">-DJ2018+DI2026</f>
        <v>#N/A</v>
      </c>
      <c r="DK2026" s="80" t="e">
        <f t="shared" ref="DK2026:DL2026" si="3489">-DK2018+DJ2026</f>
        <v>#N/A</v>
      </c>
      <c r="DL2026" s="80" t="e">
        <f t="shared" si="3489"/>
        <v>#N/A</v>
      </c>
    </row>
    <row r="2027" spans="2:116" x14ac:dyDescent="0.4">
      <c r="D2027" t="s">
        <v>424</v>
      </c>
      <c r="E2027" s="8" t="str">
        <f t="shared" si="3464"/>
        <v>2027 FAINT-F</v>
      </c>
      <c r="G2027" s="125" t="str">
        <f>"Accumulated amortization - "&amp;SUBSTITUTE(G2013,":","")</f>
        <v>Accumulated amortization - Fixed secondary intangible assets</v>
      </c>
      <c r="J2027" s="81">
        <f>-H2016/H2015*J2026</f>
        <v>-60</v>
      </c>
      <c r="K2027" s="43">
        <f>SUMIF($4:$4,K$2,2025:2025)</f>
        <v>0</v>
      </c>
      <c r="L2027" s="43">
        <f>SUMIF($4:$4,L$2,2025:2025)</f>
        <v>0</v>
      </c>
      <c r="M2027" s="43">
        <f>SUMIF($4:$4,M$2,2025:2025)</f>
        <v>0</v>
      </c>
      <c r="N2027" s="43">
        <f>SUMIF($4:$4,N$2,2025:2025)</f>
        <v>0</v>
      </c>
      <c r="O2027" s="43">
        <f>SUMIF($4:$4,O$2,2025:2025)</f>
        <v>0</v>
      </c>
      <c r="P2027" s="43">
        <f>SUMIF($4:$4,P$2,2025:2025)</f>
        <v>0</v>
      </c>
      <c r="R2027" s="37">
        <f>$J2027</f>
        <v>-60</v>
      </c>
      <c r="S2027" s="81">
        <f ca="1">R2027+S2021</f>
        <v>-63.10734463276836</v>
      </c>
      <c r="T2027" s="81">
        <f t="shared" ref="T2027:CE2027" ca="1" si="3490">S2027+T2021</f>
        <v>-67.679785502250311</v>
      </c>
      <c r="U2027" s="81">
        <f t="shared" ca="1" si="3490"/>
        <v>-73.742154748051163</v>
      </c>
      <c r="V2027" s="81">
        <f t="shared" ca="1" si="3490"/>
        <v>-81.319705393498353</v>
      </c>
      <c r="W2027" s="81">
        <f t="shared" ca="1" si="3490"/>
        <v>-90.438118479263863</v>
      </c>
      <c r="X2027" s="81">
        <f t="shared" ca="1" si="3490"/>
        <v>-101.12351031789545</v>
      </c>
      <c r="Y2027" s="81">
        <f t="shared" ca="1" si="3490"/>
        <v>-113.40243987130611</v>
      </c>
      <c r="Z2027" s="81">
        <f t="shared" ca="1" si="3490"/>
        <v>-127.30191625330565</v>
      </c>
      <c r="AA2027" s="81">
        <f t="shared" ca="1" si="3490"/>
        <v>-142.84940635929388</v>
      </c>
      <c r="AB2027" s="81">
        <f t="shared" ca="1" si="3490"/>
        <v>-160.07284262527062</v>
      </c>
      <c r="AC2027" s="81">
        <f t="shared" ca="1" si="3490"/>
        <v>-179.00063091835432</v>
      </c>
      <c r="AD2027" s="81">
        <f t="shared" ca="1" si="3490"/>
        <v>-199.66165856103828</v>
      </c>
      <c r="AE2027" s="81">
        <f t="shared" ca="1" si="3490"/>
        <v>-222.08530249145136</v>
      </c>
      <c r="AF2027" s="81">
        <f t="shared" ca="1" si="3490"/>
        <v>-246.30143756192794</v>
      </c>
      <c r="AG2027" s="81">
        <f t="shared" ca="1" si="3490"/>
        <v>-272.3404449782318</v>
      </c>
      <c r="AH2027" s="81">
        <f t="shared" ca="1" si="3490"/>
        <v>-300.23322088181766</v>
      </c>
      <c r="AI2027" s="81">
        <f t="shared" ca="1" si="3490"/>
        <v>-330.01118507755467</v>
      </c>
      <c r="AJ2027" s="81">
        <f t="shared" ca="1" si="3490"/>
        <v>-361.70628990937763</v>
      </c>
      <c r="AK2027" s="81">
        <f t="shared" ca="1" si="3490"/>
        <v>-395.35102928637275</v>
      </c>
      <c r="AL2027" s="81">
        <f t="shared" ca="1" si="3490"/>
        <v>-430.978447861848</v>
      </c>
      <c r="AM2027" s="81">
        <f t="shared" ca="1" si="3490"/>
        <v>-468.62215036798102</v>
      </c>
      <c r="AN2027" s="81">
        <f t="shared" ca="1" si="3490"/>
        <v>-508.31631110868125</v>
      </c>
      <c r="AO2027" s="81">
        <f t="shared" ca="1" si="3490"/>
        <v>-550.09568361334811</v>
      </c>
      <c r="AP2027" s="81">
        <f t="shared" ca="1" si="3490"/>
        <v>-593.9956104542523</v>
      </c>
      <c r="AQ2027" s="81">
        <f t="shared" ca="1" si="3490"/>
        <v>-638.35711797607576</v>
      </c>
      <c r="AR2027" s="81">
        <f t="shared" ca="1" si="3490"/>
        <v>-684.83027797624482</v>
      </c>
      <c r="AS2027" s="81">
        <f t="shared" ca="1" si="3490"/>
        <v>-733.42604903512608</v>
      </c>
      <c r="AT2027" s="81">
        <f t="shared" ca="1" si="3490"/>
        <v>-784.1551545880144</v>
      </c>
      <c r="AU2027" s="81">
        <f t="shared" ca="1" si="3490"/>
        <v>-837.02807180600053</v>
      </c>
      <c r="AV2027" s="81">
        <f t="shared" ca="1" si="3490"/>
        <v>-892.05502016747062</v>
      </c>
      <c r="AW2027" s="81">
        <f t="shared" ca="1" si="3490"/>
        <v>-949.24594971294368</v>
      </c>
      <c r="AX2027" s="81">
        <f t="shared" ca="1" si="3490"/>
        <v>-1008.6105289757963</v>
      </c>
      <c r="AY2027" s="81">
        <f t="shared" ca="1" si="3490"/>
        <v>-1070.1581325812622</v>
      </c>
      <c r="AZ2027" s="81">
        <f t="shared" ca="1" si="3490"/>
        <v>-1133.8978285059284</v>
      </c>
      <c r="BA2027" s="81">
        <f t="shared" ca="1" si="3490"/>
        <v>-1199.8383649897814</v>
      </c>
      <c r="BB2027" s="81">
        <f t="shared" ca="1" si="3490"/>
        <v>-1267.9881570926871</v>
      </c>
      <c r="BC2027" s="81">
        <f t="shared" ca="1" si="3490"/>
        <v>-1338.3552728870088</v>
      </c>
      <c r="BD2027" s="81">
        <f t="shared" ca="1" si="3490"/>
        <v>-1410.9474192778939</v>
      </c>
      <c r="BE2027" s="81">
        <f t="shared" ca="1" si="3490"/>
        <v>-1485.7719274425713</v>
      </c>
      <c r="BF2027" s="81">
        <f t="shared" ca="1" si="3490"/>
        <v>-1562.83573787982</v>
      </c>
      <c r="BG2027" s="81">
        <f t="shared" ca="1" si="3490"/>
        <v>-1642.1453850605772</v>
      </c>
      <c r="BH2027" s="81">
        <f t="shared" ca="1" si="3490"/>
        <v>-1723.7069816704588</v>
      </c>
      <c r="BI2027" s="81">
        <f t="shared" ca="1" si="3490"/>
        <v>-1807.526202434771</v>
      </c>
      <c r="BJ2027" s="81">
        <f t="shared" ca="1" si="3490"/>
        <v>-1893.6082675163823</v>
      </c>
      <c r="BK2027" s="81">
        <f t="shared" ca="1" si="3490"/>
        <v>-1981.9579254766286</v>
      </c>
      <c r="BL2027" s="81">
        <f t="shared" ca="1" si="3490"/>
        <v>-2072.5794357892046</v>
      </c>
      <c r="BM2027" s="81">
        <f t="shared" ca="1" si="3490"/>
        <v>-2165.4765508967839</v>
      </c>
      <c r="BN2027" s="81">
        <f t="shared" ca="1" si="3490"/>
        <v>-2260.6524977998929</v>
      </c>
      <c r="BO2027" s="81">
        <f t="shared" ca="1" si="3490"/>
        <v>-2358.1099591673333</v>
      </c>
      <c r="BP2027" s="81">
        <f t="shared" ca="1" si="3490"/>
        <v>-2457.8797813344167</v>
      </c>
      <c r="BQ2027" s="81">
        <f t="shared" ca="1" si="3490"/>
        <v>-2559.9653661370976</v>
      </c>
      <c r="BR2027" s="81">
        <f t="shared" ca="1" si="3490"/>
        <v>-2664.3699873309165</v>
      </c>
      <c r="BS2027" s="81">
        <f t="shared" ca="1" si="3490"/>
        <v>-2771.0967924056549</v>
      </c>
      <c r="BT2027" s="81">
        <f t="shared" ca="1" si="3490"/>
        <v>-2880.1488046192085</v>
      </c>
      <c r="BU2027" s="81">
        <f t="shared" ca="1" si="3490"/>
        <v>-2991.5289252596335</v>
      </c>
      <c r="BV2027" s="81">
        <f t="shared" ca="1" si="3490"/>
        <v>-3105.2399361446055</v>
      </c>
      <c r="BW2027" s="81">
        <f t="shared" ca="1" si="3490"/>
        <v>-3221.2845023678055</v>
      </c>
      <c r="BX2027" s="81">
        <f t="shared" ca="1" si="3490"/>
        <v>-3339.6651753020406</v>
      </c>
      <c r="BY2027" s="81">
        <f t="shared" ca="1" si="3490"/>
        <v>-3460.3843958692064</v>
      </c>
      <c r="BZ2027" s="81">
        <f t="shared" ca="1" si="3490"/>
        <v>-3583.4444980875019</v>
      </c>
      <c r="CA2027" s="81">
        <f t="shared" ca="1" si="3490"/>
        <v>-3707.435283528092</v>
      </c>
      <c r="CB2027" s="81">
        <f t="shared" ca="1" si="3490"/>
        <v>-3832.3349447253986</v>
      </c>
      <c r="CC2027" s="81">
        <f t="shared" ca="1" si="3490"/>
        <v>-3958.1211739702717</v>
      </c>
      <c r="CD2027" s="81">
        <f t="shared" ca="1" si="3490"/>
        <v>-4084.7711611995546</v>
      </c>
      <c r="CE2027" s="81">
        <f t="shared" ca="1" si="3490"/>
        <v>-4212.2615921032793</v>
      </c>
      <c r="CF2027" s="81">
        <f t="shared" ref="CF2027:CL2027" ca="1" si="3491">CE2027+CF2021</f>
        <v>-4340.5686464599357</v>
      </c>
      <c r="CG2027" s="81">
        <f t="shared" ca="1" si="3491"/>
        <v>-4469.6679967106047</v>
      </c>
      <c r="CH2027" s="81">
        <f t="shared" ca="1" si="3491"/>
        <v>-4599.5348067830764</v>
      </c>
      <c r="CI2027" s="81">
        <f t="shared" ca="1" si="3491"/>
        <v>-4730.1437311774271</v>
      </c>
      <c r="CJ2027" s="81">
        <f t="shared" ca="1" si="3491"/>
        <v>-4861.4689143248979</v>
      </c>
      <c r="CK2027" s="81">
        <f t="shared" ca="1" si="3491"/>
        <v>-4993.4839902322828</v>
      </c>
      <c r="CL2027" s="81">
        <f t="shared" ca="1" si="3491"/>
        <v>-5126.1620824244101</v>
      </c>
      <c r="CN2027" s="81">
        <f>-H2016/H2015*CN2026</f>
        <v>-60</v>
      </c>
      <c r="CO2027" s="81" t="e">
        <f ca="1">CN2027+CO2021</f>
        <v>#N/A</v>
      </c>
      <c r="CP2027" s="81" t="e">
        <f t="shared" ref="CP2027:DL2027" ca="1" si="3492">CO2027+CP2021</f>
        <v>#N/A</v>
      </c>
      <c r="CQ2027" s="81" t="e">
        <f t="shared" ca="1" si="3492"/>
        <v>#N/A</v>
      </c>
      <c r="CR2027" s="81" t="e">
        <f t="shared" ca="1" si="3492"/>
        <v>#N/A</v>
      </c>
      <c r="CS2027" s="81" t="e">
        <f t="shared" ca="1" si="3492"/>
        <v>#N/A</v>
      </c>
      <c r="CT2027" s="81" t="e">
        <f t="shared" ca="1" si="3492"/>
        <v>#N/A</v>
      </c>
      <c r="CU2027" s="81" t="e">
        <f t="shared" ca="1" si="3492"/>
        <v>#N/A</v>
      </c>
      <c r="CV2027" s="81" t="e">
        <f t="shared" ca="1" si="3492"/>
        <v>#N/A</v>
      </c>
      <c r="CW2027" s="81" t="e">
        <f t="shared" ca="1" si="3492"/>
        <v>#N/A</v>
      </c>
      <c r="CX2027" s="81" t="e">
        <f t="shared" ca="1" si="3492"/>
        <v>#N/A</v>
      </c>
      <c r="CY2027" s="81" t="e">
        <f t="shared" ca="1" si="3492"/>
        <v>#N/A</v>
      </c>
      <c r="CZ2027" s="81" t="e">
        <f t="shared" ca="1" si="3492"/>
        <v>#N/A</v>
      </c>
      <c r="DA2027" s="81" t="e">
        <f t="shared" ca="1" si="3492"/>
        <v>#N/A</v>
      </c>
      <c r="DB2027" s="81" t="e">
        <f t="shared" ca="1" si="3492"/>
        <v>#N/A</v>
      </c>
      <c r="DC2027" s="81" t="e">
        <f t="shared" ca="1" si="3492"/>
        <v>#N/A</v>
      </c>
      <c r="DD2027" s="81" t="e">
        <f t="shared" ca="1" si="3492"/>
        <v>#N/A</v>
      </c>
      <c r="DE2027" s="81" t="e">
        <f t="shared" ca="1" si="3492"/>
        <v>#N/A</v>
      </c>
      <c r="DF2027" s="81" t="e">
        <f t="shared" ca="1" si="3492"/>
        <v>#N/A</v>
      </c>
      <c r="DG2027" s="81" t="e">
        <f t="shared" ca="1" si="3492"/>
        <v>#N/A</v>
      </c>
      <c r="DH2027" s="81" t="e">
        <f t="shared" ca="1" si="3492"/>
        <v>#N/A</v>
      </c>
      <c r="DI2027" s="81" t="e">
        <f t="shared" ca="1" si="3492"/>
        <v>#N/A</v>
      </c>
      <c r="DJ2027" s="81" t="e">
        <f t="shared" ca="1" si="3492"/>
        <v>#N/A</v>
      </c>
      <c r="DK2027" s="81" t="e">
        <f t="shared" ca="1" si="3492"/>
        <v>#N/A</v>
      </c>
      <c r="DL2027" s="81" t="e">
        <f t="shared" ca="1" si="3492"/>
        <v>#N/A</v>
      </c>
    </row>
    <row r="2028" spans="2:116" x14ac:dyDescent="0.4">
      <c r="C2028" t="s">
        <v>240</v>
      </c>
      <c r="D2028" t="s">
        <v>424</v>
      </c>
      <c r="E2028" s="8" t="str">
        <f t="shared" si="3464"/>
        <v>2028 FAINT-F</v>
      </c>
      <c r="G2028" s="126" t="str">
        <f>"Net Intangibles - "&amp;SUBSTITUTE(G2013,":","")</f>
        <v>Net Intangibles - Fixed secondary intangible assets</v>
      </c>
      <c r="H2028" s="27"/>
      <c r="J2028" s="77">
        <f>SUM(J2026:J2027)</f>
        <v>40</v>
      </c>
      <c r="K2028" s="28">
        <f t="shared" ref="K2028:P2028" ca="1" si="3493">SUMIF($4:$4,K$2,2028:2028)</f>
        <v>900.33834143896195</v>
      </c>
      <c r="L2028" s="28">
        <f t="shared" ca="1" si="3493"/>
        <v>1506.0043895457472</v>
      </c>
      <c r="M2028" s="28">
        <f t="shared" ca="1" si="3493"/>
        <v>1832.0118429073143</v>
      </c>
      <c r="N2028" s="28">
        <f t="shared" ca="1" si="3493"/>
        <v>1839.3475022001098</v>
      </c>
      <c r="O2028" s="28">
        <f t="shared" ca="1" si="3493"/>
        <v>1516.5555019124972</v>
      </c>
      <c r="P2028" s="28">
        <f t="shared" ca="1" si="3493"/>
        <v>973.83791757558538</v>
      </c>
      <c r="R2028" s="33">
        <f>$J2028</f>
        <v>40</v>
      </c>
      <c r="S2028" s="77">
        <f t="shared" ref="S2028:CB2028" ca="1" si="3494">SUM(S2026:S2027)</f>
        <v>120.22598870056495</v>
      </c>
      <c r="T2028" s="77">
        <f t="shared" ca="1" si="3494"/>
        <v>198.98688116441633</v>
      </c>
      <c r="U2028" s="77">
        <f t="shared" ca="1" si="3494"/>
        <v>276.25784525194877</v>
      </c>
      <c r="V2028" s="77">
        <f t="shared" ca="1" si="3494"/>
        <v>352.01362793983492</v>
      </c>
      <c r="W2028" s="77">
        <f t="shared" ca="1" si="3494"/>
        <v>426.22854818740279</v>
      </c>
      <c r="X2028" s="77">
        <f t="shared" ca="1" si="3494"/>
        <v>498.87648968210453</v>
      </c>
      <c r="Y2028" s="77">
        <f t="shared" ca="1" si="3494"/>
        <v>569.93089346202726</v>
      </c>
      <c r="Z2028" s="77">
        <f t="shared" ca="1" si="3494"/>
        <v>639.36475041336109</v>
      </c>
      <c r="AA2028" s="77">
        <f t="shared" ca="1" si="3494"/>
        <v>707.15059364070623</v>
      </c>
      <c r="AB2028" s="77">
        <f t="shared" ca="1" si="3494"/>
        <v>773.26049070806289</v>
      </c>
      <c r="AC2028" s="77">
        <f t="shared" ca="1" si="3494"/>
        <v>837.66603574831254</v>
      </c>
      <c r="AD2028" s="77">
        <f t="shared" ca="1" si="3494"/>
        <v>900.33834143896195</v>
      </c>
      <c r="AE2028" s="77">
        <f t="shared" ca="1" si="3494"/>
        <v>961.24803084188216</v>
      </c>
      <c r="AF2028" s="77">
        <f t="shared" ca="1" si="3494"/>
        <v>1020.3652291047388</v>
      </c>
      <c r="AG2028" s="77">
        <f t="shared" ca="1" si="3494"/>
        <v>1077.6595550217683</v>
      </c>
      <c r="AH2028" s="77">
        <f t="shared" ca="1" si="3494"/>
        <v>1133.1001124515155</v>
      </c>
      <c r="AI2028" s="77">
        <f t="shared" ca="1" si="3494"/>
        <v>1186.6554815891118</v>
      </c>
      <c r="AJ2028" s="77">
        <f t="shared" ca="1" si="3494"/>
        <v>1238.2937100906222</v>
      </c>
      <c r="AK2028" s="77">
        <f t="shared" ca="1" si="3494"/>
        <v>1287.9823040469603</v>
      </c>
      <c r="AL2028" s="77">
        <f t="shared" ca="1" si="3494"/>
        <v>1335.6882188048182</v>
      </c>
      <c r="AM2028" s="77">
        <f t="shared" ca="1" si="3494"/>
        <v>1381.3778496320185</v>
      </c>
      <c r="AN2028" s="77">
        <f t="shared" ca="1" si="3494"/>
        <v>1425.0170222246516</v>
      </c>
      <c r="AO2028" s="77">
        <f t="shared" ca="1" si="3494"/>
        <v>1466.5709830533178</v>
      </c>
      <c r="AP2028" s="77">
        <f t="shared" ca="1" si="3494"/>
        <v>1506.0043895457472</v>
      </c>
      <c r="AQ2028" s="77">
        <f t="shared" ca="1" si="3494"/>
        <v>1544.9762153572574</v>
      </c>
      <c r="AR2028" s="77">
        <f t="shared" ca="1" si="3494"/>
        <v>1581.8363886904217</v>
      </c>
      <c r="AS2028" s="77">
        <f t="shared" ca="1" si="3494"/>
        <v>1616.5739509648738</v>
      </c>
      <c r="AT2028" s="77">
        <f t="shared" ca="1" si="3494"/>
        <v>1649.1781787453192</v>
      </c>
      <c r="AU2028" s="77">
        <f t="shared" ca="1" si="3494"/>
        <v>1679.6385948606664</v>
      </c>
      <c r="AV2028" s="77">
        <f t="shared" ca="1" si="3494"/>
        <v>1707.94497983253</v>
      </c>
      <c r="AW2028" s="77">
        <f t="shared" ca="1" si="3494"/>
        <v>1734.0873836203903</v>
      </c>
      <c r="AX2028" s="77">
        <f t="shared" ca="1" si="3494"/>
        <v>1758.0561376908711</v>
      </c>
      <c r="AY2028" s="77">
        <f t="shared" ca="1" si="3494"/>
        <v>1779.8418674187387</v>
      </c>
      <c r="AZ2028" s="77">
        <f t="shared" ca="1" si="3494"/>
        <v>1799.435504827406</v>
      </c>
      <c r="BA2028" s="77">
        <f t="shared" ca="1" si="3494"/>
        <v>1816.8283016768864</v>
      </c>
      <c r="BB2028" s="77">
        <f t="shared" ca="1" si="3494"/>
        <v>1832.0118429073143</v>
      </c>
      <c r="BC2028" s="77">
        <f t="shared" ca="1" si="3494"/>
        <v>1844.978060446326</v>
      </c>
      <c r="BD2028" s="77">
        <f t="shared" ca="1" si="3494"/>
        <v>1855.7192473887744</v>
      </c>
      <c r="BE2028" s="77">
        <f t="shared" ca="1" si="3494"/>
        <v>1864.2280725574306</v>
      </c>
      <c r="BF2028" s="77">
        <f t="shared" ca="1" si="3494"/>
        <v>1870.4975954535153</v>
      </c>
      <c r="BG2028" s="77">
        <f t="shared" ca="1" si="3494"/>
        <v>1874.5212816060916</v>
      </c>
      <c r="BH2028" s="77">
        <f t="shared" ca="1" si="3494"/>
        <v>1876.2930183295434</v>
      </c>
      <c r="BI2028" s="77">
        <f t="shared" ca="1" si="3494"/>
        <v>1875.8071308985648</v>
      </c>
      <c r="BJ2028" s="77">
        <f t="shared" ca="1" si="3494"/>
        <v>1873.058399150287</v>
      </c>
      <c r="BK2028" s="77">
        <f t="shared" ca="1" si="3494"/>
        <v>1868.0420745233741</v>
      </c>
      <c r="BL2028" s="77">
        <f t="shared" ca="1" si="3494"/>
        <v>1860.7538975441316</v>
      </c>
      <c r="BM2028" s="77">
        <f t="shared" ca="1" si="3494"/>
        <v>1851.1901157698858</v>
      </c>
      <c r="BN2028" s="77">
        <f t="shared" ca="1" si="3494"/>
        <v>1839.3475022001098</v>
      </c>
      <c r="BO2028" s="77">
        <f t="shared" ca="1" si="3494"/>
        <v>1825.2233741660025</v>
      </c>
      <c r="BP2028" s="77">
        <f t="shared" ca="1" si="3494"/>
        <v>1808.786885332252</v>
      </c>
      <c r="BQ2028" s="77">
        <f t="shared" ca="1" si="3494"/>
        <v>1790.0346338629042</v>
      </c>
      <c r="BR2028" s="77">
        <f t="shared" ca="1" si="3494"/>
        <v>1768.9633460024183</v>
      </c>
      <c r="BS2028" s="77">
        <f t="shared" ca="1" si="3494"/>
        <v>1745.569874261013</v>
      </c>
      <c r="BT2028" s="77">
        <f t="shared" ca="1" si="3494"/>
        <v>1719.8511953807924</v>
      </c>
      <c r="BU2028" s="77">
        <f t="shared" ca="1" si="3494"/>
        <v>1691.8044080737004</v>
      </c>
      <c r="BV2028" s="77">
        <f t="shared" ca="1" si="3494"/>
        <v>1661.4267305220615</v>
      </c>
      <c r="BW2028" s="77">
        <f t="shared" ca="1" si="3494"/>
        <v>1628.7154976321945</v>
      </c>
      <c r="BX2028" s="77">
        <f t="shared" ca="1" si="3494"/>
        <v>1593.6681580312925</v>
      </c>
      <c r="BY2028" s="77">
        <f t="shared" ca="1" si="3494"/>
        <v>1556.2822707974597</v>
      </c>
      <c r="BZ2028" s="77">
        <f t="shared" ca="1" si="3494"/>
        <v>1516.5555019124972</v>
      </c>
      <c r="CA2028" s="77">
        <f t="shared" ca="1" si="3494"/>
        <v>1475.8980498052401</v>
      </c>
      <c r="CB2028" s="77">
        <f t="shared" ca="1" si="3494"/>
        <v>1434.3317219412666</v>
      </c>
      <c r="CC2028" s="77">
        <f ca="1">SUM(CC2026:CC2027)</f>
        <v>1391.8788260297265</v>
      </c>
      <c r="CD2028" s="77">
        <f t="shared" ref="CD2028:CL2028" ca="1" si="3495">SUM(CD2026:CD2027)</f>
        <v>1348.5621721337766</v>
      </c>
      <c r="CE2028" s="77">
        <f t="shared" ca="1" si="3495"/>
        <v>1304.4050745633849</v>
      </c>
      <c r="CF2028" s="77">
        <f t="shared" ca="1" si="3495"/>
        <v>1259.4313535400615</v>
      </c>
      <c r="CG2028" s="77">
        <f t="shared" ca="1" si="3495"/>
        <v>1213.6653366227256</v>
      </c>
      <c r="CH2028" s="77">
        <f t="shared" ca="1" si="3495"/>
        <v>1167.1318598835869</v>
      </c>
      <c r="CI2028" s="77">
        <f t="shared" ca="1" si="3495"/>
        <v>1119.8562688225693</v>
      </c>
      <c r="CJ2028" s="77">
        <f t="shared" ca="1" si="3495"/>
        <v>1071.8644190084315</v>
      </c>
      <c r="CK2028" s="77">
        <f t="shared" ca="1" si="3495"/>
        <v>1023.1826764343796</v>
      </c>
      <c r="CL2028" s="77">
        <f t="shared" ca="1" si="3495"/>
        <v>973.83791757558538</v>
      </c>
      <c r="CN2028" s="77">
        <f>SUM(CN2026:CN2027)</f>
        <v>40</v>
      </c>
      <c r="CO2028" s="77" t="e">
        <f t="shared" ref="CO2028:DK2028" si="3496">SUM(CO2026:CO2027)</f>
        <v>#N/A</v>
      </c>
      <c r="CP2028" s="77" t="e">
        <f t="shared" si="3496"/>
        <v>#N/A</v>
      </c>
      <c r="CQ2028" s="77" t="e">
        <f t="shared" si="3496"/>
        <v>#N/A</v>
      </c>
      <c r="CR2028" s="77" t="e">
        <f t="shared" si="3496"/>
        <v>#N/A</v>
      </c>
      <c r="CS2028" s="77" t="e">
        <f t="shared" si="3496"/>
        <v>#N/A</v>
      </c>
      <c r="CT2028" s="77" t="e">
        <f t="shared" si="3496"/>
        <v>#N/A</v>
      </c>
      <c r="CU2028" s="77" t="e">
        <f t="shared" si="3496"/>
        <v>#N/A</v>
      </c>
      <c r="CV2028" s="77" t="e">
        <f t="shared" si="3496"/>
        <v>#N/A</v>
      </c>
      <c r="CW2028" s="77" t="e">
        <f t="shared" si="3496"/>
        <v>#N/A</v>
      </c>
      <c r="CX2028" s="77" t="e">
        <f t="shared" si="3496"/>
        <v>#N/A</v>
      </c>
      <c r="CY2028" s="77" t="e">
        <f t="shared" si="3496"/>
        <v>#N/A</v>
      </c>
      <c r="CZ2028" s="77" t="e">
        <f t="shared" si="3496"/>
        <v>#N/A</v>
      </c>
      <c r="DA2028" s="77" t="e">
        <f t="shared" si="3496"/>
        <v>#N/A</v>
      </c>
      <c r="DB2028" s="77" t="e">
        <f t="shared" si="3496"/>
        <v>#N/A</v>
      </c>
      <c r="DC2028" s="77" t="e">
        <f t="shared" si="3496"/>
        <v>#N/A</v>
      </c>
      <c r="DD2028" s="77" t="e">
        <f t="shared" si="3496"/>
        <v>#N/A</v>
      </c>
      <c r="DE2028" s="77" t="e">
        <f t="shared" si="3496"/>
        <v>#N/A</v>
      </c>
      <c r="DF2028" s="77" t="e">
        <f t="shared" si="3496"/>
        <v>#N/A</v>
      </c>
      <c r="DG2028" s="77" t="e">
        <f t="shared" si="3496"/>
        <v>#N/A</v>
      </c>
      <c r="DH2028" s="77" t="e">
        <f t="shared" si="3496"/>
        <v>#N/A</v>
      </c>
      <c r="DI2028" s="77" t="e">
        <f t="shared" si="3496"/>
        <v>#N/A</v>
      </c>
      <c r="DJ2028" s="77" t="e">
        <f t="shared" si="3496"/>
        <v>#N/A</v>
      </c>
      <c r="DK2028" s="77" t="e">
        <f t="shared" si="3496"/>
        <v>#N/A</v>
      </c>
      <c r="DL2028" s="77" t="e">
        <f t="shared" ref="DL2028" si="3497">SUM(DL2026:DL2027)</f>
        <v>#N/A</v>
      </c>
    </row>
    <row r="2029" spans="2:116" x14ac:dyDescent="0.4">
      <c r="D2029" t="s">
        <v>424</v>
      </c>
      <c r="E2029" s="8" t="str">
        <f t="shared" ref="E2029" si="3498">ROW()&amp;" "&amp;D2029</f>
        <v>2029 FAINT-F</v>
      </c>
      <c r="G2029" s="126"/>
      <c r="H2029" s="27"/>
      <c r="J2029" s="77"/>
      <c r="K2029" s="28"/>
      <c r="L2029" s="28"/>
      <c r="M2029" s="28"/>
      <c r="N2029" s="28"/>
      <c r="O2029" s="28"/>
      <c r="P2029" s="28"/>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7"/>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2:116" x14ac:dyDescent="0.4">
      <c r="B2030" t="s">
        <v>332</v>
      </c>
      <c r="D2030" t="s">
        <v>424</v>
      </c>
      <c r="E2030" s="8" t="str">
        <f t="shared" si="3461"/>
        <v>2030 FAINT-F</v>
      </c>
      <c r="G2030" s="136" t="str">
        <f>G2005</f>
        <v>(Primary label)</v>
      </c>
      <c r="H2030" s="27"/>
      <c r="I2030" s="78"/>
      <c r="J2030" s="78"/>
      <c r="K2030" s="33"/>
      <c r="L2030" s="33"/>
      <c r="M2030" s="33"/>
      <c r="N2030" s="33"/>
      <c r="O2030" s="33"/>
      <c r="P2030" s="33"/>
      <c r="R2030" s="33"/>
      <c r="S2030" s="77"/>
      <c r="T2030" s="77"/>
      <c r="U2030" s="77"/>
      <c r="V2030" s="77"/>
      <c r="W2030" s="77"/>
      <c r="X2030" s="77"/>
      <c r="Y2030" s="77"/>
      <c r="Z2030" s="77"/>
      <c r="AA2030" s="77"/>
      <c r="AB2030" s="77"/>
      <c r="AC2030" s="77"/>
      <c r="AD2030" s="77"/>
      <c r="AE2030" s="77"/>
      <c r="AF2030" s="77"/>
      <c r="AG2030" s="77"/>
      <c r="AH2030" s="77"/>
      <c r="AI2030" s="77"/>
      <c r="AJ2030" s="77"/>
      <c r="AK2030" s="77"/>
      <c r="AL2030" s="77"/>
      <c r="AM2030" s="77"/>
      <c r="AN2030" s="77"/>
      <c r="AO2030" s="77"/>
      <c r="AP2030" s="77"/>
      <c r="AQ2030" s="77"/>
      <c r="AR2030" s="77"/>
      <c r="AS2030" s="77"/>
      <c r="AT2030" s="77"/>
      <c r="AU2030" s="77"/>
      <c r="AV2030" s="77"/>
      <c r="AW2030" s="77"/>
      <c r="AX2030" s="77"/>
      <c r="AY2030" s="77"/>
      <c r="AZ2030" s="77"/>
      <c r="BA2030" s="77"/>
      <c r="BB2030" s="77"/>
      <c r="BC2030" s="77"/>
      <c r="BD2030" s="77"/>
      <c r="BE2030" s="77"/>
      <c r="BF2030" s="77"/>
      <c r="BG2030" s="77"/>
      <c r="BH2030" s="77"/>
      <c r="BI2030" s="77"/>
      <c r="BJ2030" s="77"/>
      <c r="BK2030" s="77"/>
      <c r="BL2030" s="77"/>
      <c r="BM2030" s="77"/>
      <c r="BN2030" s="77"/>
      <c r="BO2030" s="77"/>
      <c r="BP2030" s="77"/>
      <c r="BQ2030" s="77"/>
      <c r="BR2030" s="77"/>
      <c r="BS2030" s="77"/>
      <c r="BT2030" s="77"/>
      <c r="BU2030" s="77"/>
      <c r="BV2030" s="77"/>
      <c r="BW2030" s="77"/>
      <c r="BX2030" s="77"/>
      <c r="BY2030" s="77"/>
      <c r="BZ2030" s="77"/>
      <c r="CA2030" s="77"/>
      <c r="CB2030" s="77"/>
      <c r="CC2030" s="77"/>
      <c r="CD2030" s="77"/>
      <c r="CE2030" s="77"/>
      <c r="CF2030" s="77"/>
      <c r="CG2030" s="77"/>
      <c r="CH2030" s="77"/>
      <c r="CI2030" s="77"/>
      <c r="CJ2030" s="77"/>
      <c r="CK2030" s="77"/>
      <c r="CL2030" s="77"/>
      <c r="CN2030" s="78"/>
      <c r="CO2030" s="77"/>
      <c r="CP2030" s="77"/>
      <c r="CQ2030" s="77"/>
      <c r="CR2030" s="77"/>
      <c r="CS2030" s="77"/>
      <c r="CT2030" s="77"/>
      <c r="CU2030" s="77"/>
      <c r="CV2030" s="77"/>
      <c r="CW2030" s="77"/>
      <c r="CX2030" s="77"/>
      <c r="CY2030" s="77"/>
      <c r="CZ2030" s="77"/>
      <c r="DA2030" s="77"/>
      <c r="DB2030" s="77"/>
      <c r="DC2030" s="77"/>
      <c r="DD2030" s="77"/>
      <c r="DE2030" s="77"/>
      <c r="DF2030" s="77"/>
      <c r="DG2030" s="77"/>
      <c r="DH2030" s="77"/>
      <c r="DI2030" s="77"/>
      <c r="DJ2030" s="77"/>
      <c r="DK2030" s="77"/>
      <c r="DL2030" s="77"/>
    </row>
    <row r="2031" spans="2:116" x14ac:dyDescent="0.4">
      <c r="B2031" t="s">
        <v>332</v>
      </c>
      <c r="D2031" t="s">
        <v>424</v>
      </c>
      <c r="E2031" s="8" t="str">
        <f>ROW()&amp;" "&amp;D2031</f>
        <v>2031 FAINT-F</v>
      </c>
      <c r="G2031" s="136" t="str">
        <f>G2006</f>
        <v>primary unit</v>
      </c>
      <c r="S2031" s="72"/>
      <c r="T2031" s="72"/>
      <c r="U2031" s="72"/>
      <c r="V2031" s="72"/>
      <c r="W2031" s="72"/>
      <c r="X2031" s="72"/>
      <c r="Y2031" s="72"/>
      <c r="Z2031" s="72"/>
      <c r="AA2031" s="72"/>
      <c r="AB2031" s="72"/>
      <c r="AC2031" s="72"/>
      <c r="AD2031" s="72"/>
      <c r="AE2031" s="72"/>
      <c r="AF2031" s="72"/>
      <c r="AG2031" s="72"/>
      <c r="AH2031" s="72"/>
      <c r="AI2031" s="72"/>
      <c r="AJ2031" s="72"/>
      <c r="AK2031" s="72"/>
      <c r="AL2031" s="72"/>
      <c r="AM2031" s="72"/>
      <c r="AN2031" s="72"/>
      <c r="AO2031" s="72"/>
      <c r="AP2031" s="72"/>
      <c r="AQ2031" s="72"/>
      <c r="AR2031" s="72"/>
      <c r="AS2031" s="72"/>
      <c r="AT2031" s="72"/>
      <c r="AU2031" s="72"/>
      <c r="AV2031" s="72"/>
      <c r="AW2031" s="72"/>
      <c r="AX2031" s="72"/>
      <c r="AY2031" s="72"/>
      <c r="AZ2031" s="72"/>
      <c r="BA2031" s="72"/>
      <c r="BB2031" s="72"/>
      <c r="BC2031" s="72"/>
      <c r="BD2031" s="72"/>
      <c r="BE2031" s="72"/>
      <c r="BF2031" s="72"/>
      <c r="BG2031" s="72"/>
      <c r="BH2031" s="72"/>
      <c r="BI2031" s="72"/>
      <c r="BJ2031" s="72"/>
      <c r="BK2031" s="72"/>
      <c r="BL2031" s="72"/>
      <c r="BM2031" s="72"/>
      <c r="BN2031" s="72"/>
      <c r="BO2031" s="72"/>
      <c r="BP2031" s="72"/>
      <c r="BQ2031" s="72"/>
      <c r="BR2031" s="72"/>
      <c r="BS2031" s="72"/>
      <c r="BT2031" s="72"/>
      <c r="BU2031" s="72"/>
      <c r="BV2031" s="72"/>
      <c r="BW2031" s="72"/>
      <c r="BX2031" s="72"/>
      <c r="BY2031" s="72"/>
      <c r="BZ2031" s="72"/>
      <c r="CA2031" s="72"/>
      <c r="CB2031" s="72"/>
      <c r="CC2031" s="72"/>
      <c r="CD2031" s="72"/>
      <c r="CE2031" s="72"/>
      <c r="CF2031" s="72"/>
      <c r="CG2031" s="72"/>
      <c r="CH2031" s="72"/>
      <c r="CI2031" s="72"/>
      <c r="CJ2031" s="72"/>
      <c r="CK2031" s="72"/>
      <c r="CL2031" s="72"/>
      <c r="CO2031" s="72"/>
      <c r="CP2031" s="72"/>
      <c r="CQ2031" s="72"/>
      <c r="CR2031" s="72"/>
      <c r="CS2031" s="72"/>
      <c r="CT2031" s="72"/>
      <c r="CU2031" s="72"/>
      <c r="CV2031" s="72"/>
      <c r="CW2031" s="72"/>
      <c r="CX2031" s="72"/>
      <c r="CY2031" s="72"/>
      <c r="CZ2031" s="72"/>
      <c r="DA2031" s="72"/>
      <c r="DB2031" s="72"/>
      <c r="DC2031" s="72"/>
      <c r="DD2031" s="72"/>
      <c r="DE2031" s="72"/>
      <c r="DF2031" s="72"/>
      <c r="DG2031" s="72"/>
      <c r="DH2031" s="72"/>
      <c r="DI2031" s="72"/>
      <c r="DJ2031" s="72"/>
      <c r="DK2031" s="72"/>
      <c r="DL2031" s="72"/>
    </row>
    <row r="2032" spans="2:116" x14ac:dyDescent="0.4">
      <c r="B2032" t="s">
        <v>332</v>
      </c>
      <c r="D2032" t="s">
        <v>424</v>
      </c>
      <c r="E2032" s="8" t="str">
        <f t="shared" si="3461"/>
        <v>2032 FAINT-F</v>
      </c>
      <c r="G2032" s="136" t="str">
        <f>G2007</f>
        <v>Primary revenue driver</v>
      </c>
      <c r="K2032" s="53"/>
      <c r="L2032" s="53"/>
      <c r="M2032" s="53"/>
      <c r="N2032" s="53"/>
      <c r="O2032" s="53"/>
      <c r="P2032" s="53"/>
      <c r="R2032" s="24"/>
      <c r="S2032" s="179" t="str">
        <f t="shared" ref="S2032:AX2032" si="3499">S2007</f>
        <v>S$16</v>
      </c>
      <c r="T2032" s="179" t="str">
        <f t="shared" si="3499"/>
        <v>T$16</v>
      </c>
      <c r="U2032" s="179" t="str">
        <f t="shared" si="3499"/>
        <v>U$16</v>
      </c>
      <c r="V2032" s="179" t="str">
        <f t="shared" si="3499"/>
        <v>V$16</v>
      </c>
      <c r="W2032" s="179" t="str">
        <f t="shared" si="3499"/>
        <v>W$16</v>
      </c>
      <c r="X2032" s="179" t="str">
        <f t="shared" si="3499"/>
        <v>X$16</v>
      </c>
      <c r="Y2032" s="179" t="str">
        <f t="shared" si="3499"/>
        <v>Y$16</v>
      </c>
      <c r="Z2032" s="179" t="str">
        <f t="shared" si="3499"/>
        <v>Z$16</v>
      </c>
      <c r="AA2032" s="179" t="str">
        <f t="shared" si="3499"/>
        <v>AA$16</v>
      </c>
      <c r="AB2032" s="179" t="str">
        <f t="shared" si="3499"/>
        <v>AB$16</v>
      </c>
      <c r="AC2032" s="179" t="str">
        <f t="shared" si="3499"/>
        <v>AC$16</v>
      </c>
      <c r="AD2032" s="179" t="str">
        <f t="shared" si="3499"/>
        <v>AD$16</v>
      </c>
      <c r="AE2032" s="179" t="str">
        <f t="shared" si="3499"/>
        <v>AE$16</v>
      </c>
      <c r="AF2032" s="179" t="str">
        <f t="shared" si="3499"/>
        <v>AF$16</v>
      </c>
      <c r="AG2032" s="179" t="str">
        <f t="shared" si="3499"/>
        <v>AG$16</v>
      </c>
      <c r="AH2032" s="179" t="str">
        <f t="shared" si="3499"/>
        <v>AH$16</v>
      </c>
      <c r="AI2032" s="179" t="str">
        <f t="shared" si="3499"/>
        <v>AI$16</v>
      </c>
      <c r="AJ2032" s="179" t="str">
        <f t="shared" si="3499"/>
        <v>AJ$16</v>
      </c>
      <c r="AK2032" s="179" t="str">
        <f t="shared" si="3499"/>
        <v>AK$16</v>
      </c>
      <c r="AL2032" s="179" t="str">
        <f t="shared" si="3499"/>
        <v>AL$16</v>
      </c>
      <c r="AM2032" s="179" t="str">
        <f t="shared" si="3499"/>
        <v>AM$16</v>
      </c>
      <c r="AN2032" s="179" t="str">
        <f t="shared" si="3499"/>
        <v>AN$16</v>
      </c>
      <c r="AO2032" s="179" t="str">
        <f t="shared" si="3499"/>
        <v>AO$16</v>
      </c>
      <c r="AP2032" s="179" t="str">
        <f t="shared" si="3499"/>
        <v>AP$16</v>
      </c>
      <c r="AQ2032" s="179" t="str">
        <f t="shared" si="3499"/>
        <v>AQ$16</v>
      </c>
      <c r="AR2032" s="179" t="str">
        <f t="shared" si="3499"/>
        <v>AR$16</v>
      </c>
      <c r="AS2032" s="179" t="str">
        <f t="shared" si="3499"/>
        <v>AS$16</v>
      </c>
      <c r="AT2032" s="179" t="str">
        <f t="shared" si="3499"/>
        <v>AT$16</v>
      </c>
      <c r="AU2032" s="179" t="str">
        <f t="shared" si="3499"/>
        <v>AU$16</v>
      </c>
      <c r="AV2032" s="179" t="str">
        <f t="shared" si="3499"/>
        <v>AV$16</v>
      </c>
      <c r="AW2032" s="179" t="str">
        <f t="shared" si="3499"/>
        <v>AW$16</v>
      </c>
      <c r="AX2032" s="179" t="str">
        <f t="shared" si="3499"/>
        <v>AX$16</v>
      </c>
      <c r="AY2032" s="179" t="str">
        <f t="shared" ref="AY2032:CD2032" si="3500">AY2007</f>
        <v>AY$16</v>
      </c>
      <c r="AZ2032" s="179" t="str">
        <f t="shared" si="3500"/>
        <v>AZ$16</v>
      </c>
      <c r="BA2032" s="179" t="str">
        <f t="shared" si="3500"/>
        <v>BA$16</v>
      </c>
      <c r="BB2032" s="179" t="str">
        <f t="shared" si="3500"/>
        <v>BB$16</v>
      </c>
      <c r="BC2032" s="179" t="str">
        <f t="shared" si="3500"/>
        <v>BC$16</v>
      </c>
      <c r="BD2032" s="179" t="str">
        <f t="shared" si="3500"/>
        <v>BD$16</v>
      </c>
      <c r="BE2032" s="179" t="str">
        <f t="shared" si="3500"/>
        <v>BE$16</v>
      </c>
      <c r="BF2032" s="179" t="str">
        <f t="shared" si="3500"/>
        <v>BF$16</v>
      </c>
      <c r="BG2032" s="179" t="str">
        <f t="shared" si="3500"/>
        <v>BG$16</v>
      </c>
      <c r="BH2032" s="179" t="str">
        <f t="shared" si="3500"/>
        <v>BH$16</v>
      </c>
      <c r="BI2032" s="179" t="str">
        <f t="shared" si="3500"/>
        <v>BI$16</v>
      </c>
      <c r="BJ2032" s="179" t="str">
        <f t="shared" si="3500"/>
        <v>BJ$16</v>
      </c>
      <c r="BK2032" s="179" t="str">
        <f t="shared" si="3500"/>
        <v>BK$16</v>
      </c>
      <c r="BL2032" s="179" t="str">
        <f t="shared" si="3500"/>
        <v>BL$16</v>
      </c>
      <c r="BM2032" s="179" t="str">
        <f t="shared" si="3500"/>
        <v>BM$16</v>
      </c>
      <c r="BN2032" s="179" t="str">
        <f t="shared" si="3500"/>
        <v>BN$16</v>
      </c>
      <c r="BO2032" s="179" t="str">
        <f t="shared" si="3500"/>
        <v>BO$16</v>
      </c>
      <c r="BP2032" s="179" t="str">
        <f t="shared" si="3500"/>
        <v>BP$16</v>
      </c>
      <c r="BQ2032" s="179" t="str">
        <f t="shared" si="3500"/>
        <v>BQ$16</v>
      </c>
      <c r="BR2032" s="179" t="str">
        <f t="shared" si="3500"/>
        <v>BR$16</v>
      </c>
      <c r="BS2032" s="179" t="str">
        <f t="shared" si="3500"/>
        <v>BS$16</v>
      </c>
      <c r="BT2032" s="179" t="str">
        <f t="shared" si="3500"/>
        <v>BT$16</v>
      </c>
      <c r="BU2032" s="179" t="str">
        <f t="shared" si="3500"/>
        <v>BU$16</v>
      </c>
      <c r="BV2032" s="179" t="str">
        <f t="shared" si="3500"/>
        <v>BV$16</v>
      </c>
      <c r="BW2032" s="179" t="str">
        <f t="shared" si="3500"/>
        <v>BW$16</v>
      </c>
      <c r="BX2032" s="179" t="str">
        <f t="shared" si="3500"/>
        <v>BX$16</v>
      </c>
      <c r="BY2032" s="179" t="str">
        <f t="shared" si="3500"/>
        <v>BY$16</v>
      </c>
      <c r="BZ2032" s="179" t="str">
        <f t="shared" si="3500"/>
        <v>BZ$16</v>
      </c>
      <c r="CA2032" s="179" t="str">
        <f t="shared" si="3500"/>
        <v>CA$16</v>
      </c>
      <c r="CB2032" s="179" t="str">
        <f t="shared" si="3500"/>
        <v>CB$16</v>
      </c>
      <c r="CC2032" s="179" t="str">
        <f t="shared" si="3500"/>
        <v>CC$16</v>
      </c>
      <c r="CD2032" s="179" t="str">
        <f t="shared" si="3500"/>
        <v>CD$16</v>
      </c>
      <c r="CE2032" s="179" t="str">
        <f t="shared" ref="CE2032:CL2032" si="3501">CE2007</f>
        <v>CE$16</v>
      </c>
      <c r="CF2032" s="179" t="str">
        <f t="shared" si="3501"/>
        <v>CF$16</v>
      </c>
      <c r="CG2032" s="179" t="str">
        <f t="shared" si="3501"/>
        <v>CG$16</v>
      </c>
      <c r="CH2032" s="179" t="str">
        <f t="shared" si="3501"/>
        <v>CH$16</v>
      </c>
      <c r="CI2032" s="179" t="str">
        <f t="shared" si="3501"/>
        <v>CI$16</v>
      </c>
      <c r="CJ2032" s="179" t="str">
        <f t="shared" si="3501"/>
        <v>CJ$16</v>
      </c>
      <c r="CK2032" s="179" t="str">
        <f t="shared" si="3501"/>
        <v>CK$16</v>
      </c>
      <c r="CL2032" s="179" t="str">
        <f t="shared" si="3501"/>
        <v>CL$16</v>
      </c>
      <c r="CO2032" s="179" t="str">
        <f t="shared" ref="CO2032:DL2032" si="3502">CO2007</f>
        <v>CO$16</v>
      </c>
      <c r="CP2032" s="179" t="str">
        <f t="shared" si="3502"/>
        <v>CP$16</v>
      </c>
      <c r="CQ2032" s="179" t="str">
        <f t="shared" si="3502"/>
        <v>CQ$16</v>
      </c>
      <c r="CR2032" s="179" t="str">
        <f t="shared" si="3502"/>
        <v>CR$16</v>
      </c>
      <c r="CS2032" s="179" t="str">
        <f t="shared" si="3502"/>
        <v>CS$16</v>
      </c>
      <c r="CT2032" s="179" t="str">
        <f t="shared" si="3502"/>
        <v>CT$16</v>
      </c>
      <c r="CU2032" s="179" t="str">
        <f t="shared" si="3502"/>
        <v>CU$16</v>
      </c>
      <c r="CV2032" s="179" t="str">
        <f t="shared" si="3502"/>
        <v>CV$16</v>
      </c>
      <c r="CW2032" s="179" t="str">
        <f t="shared" si="3502"/>
        <v>CW$16</v>
      </c>
      <c r="CX2032" s="179" t="str">
        <f t="shared" si="3502"/>
        <v>CX$16</v>
      </c>
      <c r="CY2032" s="179" t="str">
        <f t="shared" si="3502"/>
        <v>CY$16</v>
      </c>
      <c r="CZ2032" s="179" t="str">
        <f t="shared" si="3502"/>
        <v>CZ$16</v>
      </c>
      <c r="DA2032" s="179" t="str">
        <f t="shared" si="3502"/>
        <v>DA$16</v>
      </c>
      <c r="DB2032" s="179" t="str">
        <f t="shared" si="3502"/>
        <v>DB$16</v>
      </c>
      <c r="DC2032" s="179" t="str">
        <f t="shared" si="3502"/>
        <v>DC$16</v>
      </c>
      <c r="DD2032" s="179" t="str">
        <f t="shared" si="3502"/>
        <v>DD$16</v>
      </c>
      <c r="DE2032" s="179" t="str">
        <f t="shared" si="3502"/>
        <v>DE$16</v>
      </c>
      <c r="DF2032" s="179" t="str">
        <f t="shared" si="3502"/>
        <v>DF$16</v>
      </c>
      <c r="DG2032" s="179" t="str">
        <f t="shared" si="3502"/>
        <v>DG$16</v>
      </c>
      <c r="DH2032" s="179" t="str">
        <f t="shared" si="3502"/>
        <v>DH$16</v>
      </c>
      <c r="DI2032" s="179" t="str">
        <f t="shared" si="3502"/>
        <v>DI$16</v>
      </c>
      <c r="DJ2032" s="179" t="str">
        <f t="shared" si="3502"/>
        <v>DJ$16</v>
      </c>
      <c r="DK2032" s="179" t="str">
        <f t="shared" si="3502"/>
        <v>DK$16</v>
      </c>
      <c r="DL2032" s="179" t="str">
        <f t="shared" si="3502"/>
        <v>DL$16</v>
      </c>
    </row>
    <row r="2033" spans="1:116" x14ac:dyDescent="0.4">
      <c r="B2033" t="s">
        <v>332</v>
      </c>
      <c r="D2033" t="s">
        <v>424</v>
      </c>
      <c r="E2033" s="8" t="str">
        <f t="shared" si="3461"/>
        <v>2033 FAINT-F</v>
      </c>
      <c r="G2033" s="136" t="str">
        <f>G2008</f>
        <v>Primary volume driver</v>
      </c>
      <c r="H2033" s="12"/>
      <c r="I2033" s="60"/>
      <c r="J2033" s="60"/>
      <c r="K2033" s="15"/>
      <c r="L2033" s="15"/>
      <c r="M2033" s="15"/>
      <c r="N2033" s="15"/>
      <c r="O2033" s="15"/>
      <c r="P2033" s="15"/>
      <c r="R2033" s="15"/>
      <c r="S2033" s="179" t="str">
        <f t="shared" ref="S2033:AX2033" si="3503">S2008</f>
        <v>S$17</v>
      </c>
      <c r="T2033" s="179" t="str">
        <f t="shared" si="3503"/>
        <v>T$17</v>
      </c>
      <c r="U2033" s="179" t="str">
        <f t="shared" si="3503"/>
        <v>U$17</v>
      </c>
      <c r="V2033" s="179" t="str">
        <f t="shared" si="3503"/>
        <v>V$17</v>
      </c>
      <c r="W2033" s="179" t="str">
        <f t="shared" si="3503"/>
        <v>W$17</v>
      </c>
      <c r="X2033" s="179" t="str">
        <f t="shared" si="3503"/>
        <v>X$17</v>
      </c>
      <c r="Y2033" s="179" t="str">
        <f t="shared" si="3503"/>
        <v>Y$17</v>
      </c>
      <c r="Z2033" s="179" t="str">
        <f t="shared" si="3503"/>
        <v>Z$17</v>
      </c>
      <c r="AA2033" s="179" t="str">
        <f t="shared" si="3503"/>
        <v>AA$17</v>
      </c>
      <c r="AB2033" s="179" t="str">
        <f t="shared" si="3503"/>
        <v>AB$17</v>
      </c>
      <c r="AC2033" s="179" t="str">
        <f t="shared" si="3503"/>
        <v>AC$17</v>
      </c>
      <c r="AD2033" s="179" t="str">
        <f t="shared" si="3503"/>
        <v>AD$17</v>
      </c>
      <c r="AE2033" s="179" t="str">
        <f t="shared" si="3503"/>
        <v>AE$17</v>
      </c>
      <c r="AF2033" s="179" t="str">
        <f t="shared" si="3503"/>
        <v>AF$17</v>
      </c>
      <c r="AG2033" s="179" t="str">
        <f t="shared" si="3503"/>
        <v>AG$17</v>
      </c>
      <c r="AH2033" s="179" t="str">
        <f t="shared" si="3503"/>
        <v>AH$17</v>
      </c>
      <c r="AI2033" s="179" t="str">
        <f t="shared" si="3503"/>
        <v>AI$17</v>
      </c>
      <c r="AJ2033" s="179" t="str">
        <f t="shared" si="3503"/>
        <v>AJ$17</v>
      </c>
      <c r="AK2033" s="179" t="str">
        <f t="shared" si="3503"/>
        <v>AK$17</v>
      </c>
      <c r="AL2033" s="179" t="str">
        <f t="shared" si="3503"/>
        <v>AL$17</v>
      </c>
      <c r="AM2033" s="179" t="str">
        <f t="shared" si="3503"/>
        <v>AM$17</v>
      </c>
      <c r="AN2033" s="179" t="str">
        <f t="shared" si="3503"/>
        <v>AN$17</v>
      </c>
      <c r="AO2033" s="179" t="str">
        <f t="shared" si="3503"/>
        <v>AO$17</v>
      </c>
      <c r="AP2033" s="179" t="str">
        <f t="shared" si="3503"/>
        <v>AP$17</v>
      </c>
      <c r="AQ2033" s="179" t="str">
        <f t="shared" si="3503"/>
        <v>AQ$17</v>
      </c>
      <c r="AR2033" s="179" t="str">
        <f t="shared" si="3503"/>
        <v>AR$17</v>
      </c>
      <c r="AS2033" s="179" t="str">
        <f t="shared" si="3503"/>
        <v>AS$17</v>
      </c>
      <c r="AT2033" s="179" t="str">
        <f t="shared" si="3503"/>
        <v>AT$17</v>
      </c>
      <c r="AU2033" s="179" t="str">
        <f t="shared" si="3503"/>
        <v>AU$17</v>
      </c>
      <c r="AV2033" s="179" t="str">
        <f t="shared" si="3503"/>
        <v>AV$17</v>
      </c>
      <c r="AW2033" s="179" t="str">
        <f t="shared" si="3503"/>
        <v>AW$17</v>
      </c>
      <c r="AX2033" s="179" t="str">
        <f t="shared" si="3503"/>
        <v>AX$17</v>
      </c>
      <c r="AY2033" s="179" t="str">
        <f t="shared" ref="AY2033:CD2033" si="3504">AY2008</f>
        <v>AY$17</v>
      </c>
      <c r="AZ2033" s="179" t="str">
        <f t="shared" si="3504"/>
        <v>AZ$17</v>
      </c>
      <c r="BA2033" s="179" t="str">
        <f t="shared" si="3504"/>
        <v>BA$17</v>
      </c>
      <c r="BB2033" s="179" t="str">
        <f t="shared" si="3504"/>
        <v>BB$17</v>
      </c>
      <c r="BC2033" s="179" t="str">
        <f t="shared" si="3504"/>
        <v>BC$17</v>
      </c>
      <c r="BD2033" s="179" t="str">
        <f t="shared" si="3504"/>
        <v>BD$17</v>
      </c>
      <c r="BE2033" s="179" t="str">
        <f t="shared" si="3504"/>
        <v>BE$17</v>
      </c>
      <c r="BF2033" s="179" t="str">
        <f t="shared" si="3504"/>
        <v>BF$17</v>
      </c>
      <c r="BG2033" s="179" t="str">
        <f t="shared" si="3504"/>
        <v>BG$17</v>
      </c>
      <c r="BH2033" s="179" t="str">
        <f t="shared" si="3504"/>
        <v>BH$17</v>
      </c>
      <c r="BI2033" s="179" t="str">
        <f t="shared" si="3504"/>
        <v>BI$17</v>
      </c>
      <c r="BJ2033" s="179" t="str">
        <f t="shared" si="3504"/>
        <v>BJ$17</v>
      </c>
      <c r="BK2033" s="179" t="str">
        <f t="shared" si="3504"/>
        <v>BK$17</v>
      </c>
      <c r="BL2033" s="179" t="str">
        <f t="shared" si="3504"/>
        <v>BL$17</v>
      </c>
      <c r="BM2033" s="179" t="str">
        <f t="shared" si="3504"/>
        <v>BM$17</v>
      </c>
      <c r="BN2033" s="179" t="str">
        <f t="shared" si="3504"/>
        <v>BN$17</v>
      </c>
      <c r="BO2033" s="179" t="str">
        <f t="shared" si="3504"/>
        <v>BO$17</v>
      </c>
      <c r="BP2033" s="179" t="str">
        <f t="shared" si="3504"/>
        <v>BP$17</v>
      </c>
      <c r="BQ2033" s="179" t="str">
        <f t="shared" si="3504"/>
        <v>BQ$17</v>
      </c>
      <c r="BR2033" s="179" t="str">
        <f t="shared" si="3504"/>
        <v>BR$17</v>
      </c>
      <c r="BS2033" s="179" t="str">
        <f t="shared" si="3504"/>
        <v>BS$17</v>
      </c>
      <c r="BT2033" s="179" t="str">
        <f t="shared" si="3504"/>
        <v>BT$17</v>
      </c>
      <c r="BU2033" s="179" t="str">
        <f t="shared" si="3504"/>
        <v>BU$17</v>
      </c>
      <c r="BV2033" s="179" t="str">
        <f t="shared" si="3504"/>
        <v>BV$17</v>
      </c>
      <c r="BW2033" s="179" t="str">
        <f t="shared" si="3504"/>
        <v>BW$17</v>
      </c>
      <c r="BX2033" s="179" t="str">
        <f t="shared" si="3504"/>
        <v>BX$17</v>
      </c>
      <c r="BY2033" s="179" t="str">
        <f t="shared" si="3504"/>
        <v>BY$17</v>
      </c>
      <c r="BZ2033" s="179" t="str">
        <f t="shared" si="3504"/>
        <v>BZ$17</v>
      </c>
      <c r="CA2033" s="179" t="str">
        <f t="shared" si="3504"/>
        <v>CA$17</v>
      </c>
      <c r="CB2033" s="179" t="str">
        <f t="shared" si="3504"/>
        <v>CB$17</v>
      </c>
      <c r="CC2033" s="179" t="str">
        <f t="shared" si="3504"/>
        <v>CC$17</v>
      </c>
      <c r="CD2033" s="179" t="str">
        <f t="shared" si="3504"/>
        <v>CD$17</v>
      </c>
      <c r="CE2033" s="179" t="str">
        <f t="shared" ref="CE2033:CL2033" si="3505">CE2008</f>
        <v>CE$17</v>
      </c>
      <c r="CF2033" s="179" t="str">
        <f t="shared" si="3505"/>
        <v>CF$17</v>
      </c>
      <c r="CG2033" s="179" t="str">
        <f t="shared" si="3505"/>
        <v>CG$17</v>
      </c>
      <c r="CH2033" s="179" t="str">
        <f t="shared" si="3505"/>
        <v>CH$17</v>
      </c>
      <c r="CI2033" s="179" t="str">
        <f t="shared" si="3505"/>
        <v>CI$17</v>
      </c>
      <c r="CJ2033" s="179" t="str">
        <f t="shared" si="3505"/>
        <v>CJ$17</v>
      </c>
      <c r="CK2033" s="179" t="str">
        <f t="shared" si="3505"/>
        <v>CK$17</v>
      </c>
      <c r="CL2033" s="179" t="str">
        <f t="shared" si="3505"/>
        <v>CL$17</v>
      </c>
      <c r="CN2033" s="60"/>
      <c r="CO2033" s="179" t="str">
        <f t="shared" ref="CO2033:DL2033" si="3506">CO2008</f>
        <v>CO$17</v>
      </c>
      <c r="CP2033" s="179" t="str">
        <f t="shared" si="3506"/>
        <v>CP$17</v>
      </c>
      <c r="CQ2033" s="179" t="str">
        <f t="shared" si="3506"/>
        <v>CQ$17</v>
      </c>
      <c r="CR2033" s="179" t="str">
        <f t="shared" si="3506"/>
        <v>CR$17</v>
      </c>
      <c r="CS2033" s="179" t="str">
        <f t="shared" si="3506"/>
        <v>CS$17</v>
      </c>
      <c r="CT2033" s="179" t="str">
        <f t="shared" si="3506"/>
        <v>CT$17</v>
      </c>
      <c r="CU2033" s="179" t="str">
        <f t="shared" si="3506"/>
        <v>CU$17</v>
      </c>
      <c r="CV2033" s="179" t="str">
        <f t="shared" si="3506"/>
        <v>CV$17</v>
      </c>
      <c r="CW2033" s="179" t="str">
        <f t="shared" si="3506"/>
        <v>CW$17</v>
      </c>
      <c r="CX2033" s="179" t="str">
        <f t="shared" si="3506"/>
        <v>CX$17</v>
      </c>
      <c r="CY2033" s="179" t="str">
        <f t="shared" si="3506"/>
        <v>CY$17</v>
      </c>
      <c r="CZ2033" s="179" t="str">
        <f t="shared" si="3506"/>
        <v>CZ$17</v>
      </c>
      <c r="DA2033" s="179" t="str">
        <f t="shared" si="3506"/>
        <v>DA$17</v>
      </c>
      <c r="DB2033" s="179" t="str">
        <f t="shared" si="3506"/>
        <v>DB$17</v>
      </c>
      <c r="DC2033" s="179" t="str">
        <f t="shared" si="3506"/>
        <v>DC$17</v>
      </c>
      <c r="DD2033" s="179" t="str">
        <f t="shared" si="3506"/>
        <v>DD$17</v>
      </c>
      <c r="DE2033" s="179" t="str">
        <f t="shared" si="3506"/>
        <v>DE$17</v>
      </c>
      <c r="DF2033" s="179" t="str">
        <f t="shared" si="3506"/>
        <v>DF$17</v>
      </c>
      <c r="DG2033" s="179" t="str">
        <f t="shared" si="3506"/>
        <v>DG$17</v>
      </c>
      <c r="DH2033" s="179" t="str">
        <f t="shared" si="3506"/>
        <v>DH$17</v>
      </c>
      <c r="DI2033" s="179" t="str">
        <f t="shared" si="3506"/>
        <v>DI$17</v>
      </c>
      <c r="DJ2033" s="179" t="str">
        <f t="shared" si="3506"/>
        <v>DJ$17</v>
      </c>
      <c r="DK2033" s="179" t="str">
        <f t="shared" si="3506"/>
        <v>DK$17</v>
      </c>
      <c r="DL2033" s="179" t="str">
        <f t="shared" si="3506"/>
        <v>DL$17</v>
      </c>
    </row>
    <row r="2034" spans="1:116" x14ac:dyDescent="0.4">
      <c r="B2034" t="s">
        <v>332</v>
      </c>
      <c r="D2034" t="s">
        <v>424</v>
      </c>
      <c r="E2034" s="8" t="str">
        <f t="shared" si="3461"/>
        <v>2034 FAINT-F</v>
      </c>
      <c r="G2034" s="136" t="str">
        <f>G2013</f>
        <v>Fixed secondary intangible assets:</v>
      </c>
      <c r="H2034" s="12"/>
      <c r="I2034" s="60"/>
      <c r="J2034" s="60"/>
      <c r="K2034" s="15"/>
      <c r="L2034" s="15"/>
      <c r="M2034" s="15"/>
      <c r="N2034" s="15"/>
      <c r="O2034" s="15"/>
      <c r="P2034" s="15"/>
      <c r="R2034" s="15"/>
      <c r="S2034" s="179">
        <f t="shared" ref="S2034:AX2034" si="3507">S2009</f>
        <v>0</v>
      </c>
      <c r="T2034" s="179">
        <f t="shared" si="3507"/>
        <v>0</v>
      </c>
      <c r="U2034" s="179">
        <f t="shared" si="3507"/>
        <v>0</v>
      </c>
      <c r="V2034" s="179">
        <f t="shared" si="3507"/>
        <v>0</v>
      </c>
      <c r="W2034" s="179">
        <f t="shared" si="3507"/>
        <v>0</v>
      </c>
      <c r="X2034" s="179">
        <f t="shared" si="3507"/>
        <v>0</v>
      </c>
      <c r="Y2034" s="179">
        <f t="shared" si="3507"/>
        <v>0</v>
      </c>
      <c r="Z2034" s="179">
        <f t="shared" si="3507"/>
        <v>0</v>
      </c>
      <c r="AA2034" s="179">
        <f t="shared" si="3507"/>
        <v>0</v>
      </c>
      <c r="AB2034" s="179">
        <f t="shared" si="3507"/>
        <v>0</v>
      </c>
      <c r="AC2034" s="179">
        <f t="shared" si="3507"/>
        <v>0</v>
      </c>
      <c r="AD2034" s="179">
        <f t="shared" si="3507"/>
        <v>0</v>
      </c>
      <c r="AE2034" s="179">
        <f t="shared" si="3507"/>
        <v>0</v>
      </c>
      <c r="AF2034" s="179">
        <f t="shared" si="3507"/>
        <v>0</v>
      </c>
      <c r="AG2034" s="179">
        <f t="shared" si="3507"/>
        <v>0</v>
      </c>
      <c r="AH2034" s="179">
        <f t="shared" si="3507"/>
        <v>0</v>
      </c>
      <c r="AI2034" s="179">
        <f t="shared" si="3507"/>
        <v>0</v>
      </c>
      <c r="AJ2034" s="179">
        <f t="shared" si="3507"/>
        <v>0</v>
      </c>
      <c r="AK2034" s="179">
        <f t="shared" si="3507"/>
        <v>0</v>
      </c>
      <c r="AL2034" s="179">
        <f t="shared" si="3507"/>
        <v>0</v>
      </c>
      <c r="AM2034" s="179">
        <f t="shared" si="3507"/>
        <v>0</v>
      </c>
      <c r="AN2034" s="179">
        <f t="shared" si="3507"/>
        <v>0</v>
      </c>
      <c r="AO2034" s="179">
        <f t="shared" si="3507"/>
        <v>0</v>
      </c>
      <c r="AP2034" s="179">
        <f t="shared" si="3507"/>
        <v>0</v>
      </c>
      <c r="AQ2034" s="179">
        <f t="shared" si="3507"/>
        <v>0</v>
      </c>
      <c r="AR2034" s="179">
        <f t="shared" si="3507"/>
        <v>0</v>
      </c>
      <c r="AS2034" s="179">
        <f t="shared" si="3507"/>
        <v>0</v>
      </c>
      <c r="AT2034" s="179">
        <f t="shared" si="3507"/>
        <v>0</v>
      </c>
      <c r="AU2034" s="179">
        <f t="shared" si="3507"/>
        <v>0</v>
      </c>
      <c r="AV2034" s="179">
        <f t="shared" si="3507"/>
        <v>0</v>
      </c>
      <c r="AW2034" s="179">
        <f t="shared" si="3507"/>
        <v>0</v>
      </c>
      <c r="AX2034" s="179">
        <f t="shared" si="3507"/>
        <v>0</v>
      </c>
      <c r="AY2034" s="179">
        <f t="shared" ref="AY2034:CD2034" si="3508">AY2009</f>
        <v>0</v>
      </c>
      <c r="AZ2034" s="179">
        <f t="shared" si="3508"/>
        <v>0</v>
      </c>
      <c r="BA2034" s="179">
        <f t="shared" si="3508"/>
        <v>0</v>
      </c>
      <c r="BB2034" s="179">
        <f t="shared" si="3508"/>
        <v>0</v>
      </c>
      <c r="BC2034" s="179">
        <f t="shared" si="3508"/>
        <v>0</v>
      </c>
      <c r="BD2034" s="179">
        <f t="shared" si="3508"/>
        <v>0</v>
      </c>
      <c r="BE2034" s="179">
        <f t="shared" si="3508"/>
        <v>0</v>
      </c>
      <c r="BF2034" s="179">
        <f t="shared" si="3508"/>
        <v>0</v>
      </c>
      <c r="BG2034" s="179">
        <f t="shared" si="3508"/>
        <v>0</v>
      </c>
      <c r="BH2034" s="179">
        <f t="shared" si="3508"/>
        <v>0</v>
      </c>
      <c r="BI2034" s="179">
        <f t="shared" si="3508"/>
        <v>0</v>
      </c>
      <c r="BJ2034" s="179">
        <f t="shared" si="3508"/>
        <v>0</v>
      </c>
      <c r="BK2034" s="179">
        <f t="shared" si="3508"/>
        <v>0</v>
      </c>
      <c r="BL2034" s="179">
        <f t="shared" si="3508"/>
        <v>0</v>
      </c>
      <c r="BM2034" s="179">
        <f t="shared" si="3508"/>
        <v>0</v>
      </c>
      <c r="BN2034" s="179">
        <f t="shared" si="3508"/>
        <v>0</v>
      </c>
      <c r="BO2034" s="179">
        <f t="shared" si="3508"/>
        <v>0</v>
      </c>
      <c r="BP2034" s="179">
        <f t="shared" si="3508"/>
        <v>0</v>
      </c>
      <c r="BQ2034" s="179">
        <f t="shared" si="3508"/>
        <v>0</v>
      </c>
      <c r="BR2034" s="179">
        <f t="shared" si="3508"/>
        <v>0</v>
      </c>
      <c r="BS2034" s="179">
        <f t="shared" si="3508"/>
        <v>0</v>
      </c>
      <c r="BT2034" s="179">
        <f t="shared" si="3508"/>
        <v>0</v>
      </c>
      <c r="BU2034" s="179">
        <f t="shared" si="3508"/>
        <v>0</v>
      </c>
      <c r="BV2034" s="179">
        <f t="shared" si="3508"/>
        <v>0</v>
      </c>
      <c r="BW2034" s="179">
        <f t="shared" si="3508"/>
        <v>0</v>
      </c>
      <c r="BX2034" s="179">
        <f t="shared" si="3508"/>
        <v>0</v>
      </c>
      <c r="BY2034" s="179">
        <f t="shared" si="3508"/>
        <v>0</v>
      </c>
      <c r="BZ2034" s="179">
        <f t="shared" si="3508"/>
        <v>0</v>
      </c>
      <c r="CA2034" s="179">
        <f t="shared" si="3508"/>
        <v>0</v>
      </c>
      <c r="CB2034" s="179">
        <f t="shared" si="3508"/>
        <v>0</v>
      </c>
      <c r="CC2034" s="179">
        <f t="shared" si="3508"/>
        <v>0</v>
      </c>
      <c r="CD2034" s="179">
        <f t="shared" si="3508"/>
        <v>0</v>
      </c>
      <c r="CE2034" s="179">
        <f t="shared" ref="CE2034:CL2034" si="3509">CE2009</f>
        <v>0</v>
      </c>
      <c r="CF2034" s="179">
        <f t="shared" si="3509"/>
        <v>0</v>
      </c>
      <c r="CG2034" s="179">
        <f t="shared" si="3509"/>
        <v>0</v>
      </c>
      <c r="CH2034" s="179">
        <f t="shared" si="3509"/>
        <v>0</v>
      </c>
      <c r="CI2034" s="179">
        <f t="shared" si="3509"/>
        <v>0</v>
      </c>
      <c r="CJ2034" s="179">
        <f t="shared" si="3509"/>
        <v>0</v>
      </c>
      <c r="CK2034" s="179">
        <f t="shared" si="3509"/>
        <v>0</v>
      </c>
      <c r="CL2034" s="179">
        <f t="shared" si="3509"/>
        <v>0</v>
      </c>
      <c r="CN2034" s="60"/>
      <c r="CO2034" s="179">
        <f t="shared" ref="CO2034:DL2034" si="3510">CO2009</f>
        <v>0</v>
      </c>
      <c r="CP2034" s="179">
        <f t="shared" si="3510"/>
        <v>0</v>
      </c>
      <c r="CQ2034" s="179">
        <f t="shared" si="3510"/>
        <v>0</v>
      </c>
      <c r="CR2034" s="179">
        <f t="shared" si="3510"/>
        <v>0</v>
      </c>
      <c r="CS2034" s="179">
        <f t="shared" si="3510"/>
        <v>0</v>
      </c>
      <c r="CT2034" s="179">
        <f t="shared" si="3510"/>
        <v>0</v>
      </c>
      <c r="CU2034" s="179">
        <f t="shared" si="3510"/>
        <v>0</v>
      </c>
      <c r="CV2034" s="179">
        <f t="shared" si="3510"/>
        <v>0</v>
      </c>
      <c r="CW2034" s="179">
        <f t="shared" si="3510"/>
        <v>0</v>
      </c>
      <c r="CX2034" s="179">
        <f t="shared" si="3510"/>
        <v>0</v>
      </c>
      <c r="CY2034" s="179">
        <f t="shared" si="3510"/>
        <v>0</v>
      </c>
      <c r="CZ2034" s="179">
        <f t="shared" si="3510"/>
        <v>0</v>
      </c>
      <c r="DA2034" s="179">
        <f t="shared" si="3510"/>
        <v>0</v>
      </c>
      <c r="DB2034" s="179">
        <f t="shared" si="3510"/>
        <v>0</v>
      </c>
      <c r="DC2034" s="179">
        <f t="shared" si="3510"/>
        <v>0</v>
      </c>
      <c r="DD2034" s="179">
        <f t="shared" si="3510"/>
        <v>0</v>
      </c>
      <c r="DE2034" s="179">
        <f t="shared" si="3510"/>
        <v>0</v>
      </c>
      <c r="DF2034" s="179">
        <f t="shared" si="3510"/>
        <v>0</v>
      </c>
      <c r="DG2034" s="179">
        <f t="shared" si="3510"/>
        <v>0</v>
      </c>
      <c r="DH2034" s="179">
        <f t="shared" si="3510"/>
        <v>0</v>
      </c>
      <c r="DI2034" s="179">
        <f t="shared" si="3510"/>
        <v>0</v>
      </c>
      <c r="DJ2034" s="179">
        <f t="shared" si="3510"/>
        <v>0</v>
      </c>
      <c r="DK2034" s="179">
        <f t="shared" si="3510"/>
        <v>0</v>
      </c>
      <c r="DL2034" s="179">
        <f t="shared" si="3510"/>
        <v>0</v>
      </c>
    </row>
    <row r="2035" spans="1:116" x14ac:dyDescent="0.4">
      <c r="B2035" t="s">
        <v>332</v>
      </c>
      <c r="D2035" t="s">
        <v>424</v>
      </c>
      <c r="E2035" s="8" t="str">
        <f t="shared" ref="E2035" si="3511">ROW()&amp;" "&amp;D2035</f>
        <v>2035 FAINT-F</v>
      </c>
      <c r="G2035" s="241" t="str">
        <f>IFERROR(SUBSTITUTE(TRIM(MID(G2013, SEARCH("-", G2013) + 1, LEN(G2013))),":",""),"no unit")</f>
        <v>no unit</v>
      </c>
      <c r="H2035" s="12"/>
      <c r="I2035" s="60"/>
      <c r="J2035" s="60"/>
      <c r="K2035" s="15"/>
      <c r="L2035" s="15"/>
      <c r="M2035" s="15"/>
      <c r="N2035" s="15"/>
      <c r="O2035" s="15"/>
      <c r="P2035" s="15"/>
      <c r="R2035" s="15"/>
      <c r="S2035" s="179"/>
      <c r="T2035" s="179"/>
      <c r="U2035" s="179"/>
      <c r="V2035" s="179"/>
      <c r="W2035" s="179"/>
      <c r="X2035" s="179"/>
      <c r="Y2035" s="179"/>
      <c r="Z2035" s="179"/>
      <c r="AA2035" s="179"/>
      <c r="AB2035" s="179"/>
      <c r="AC2035" s="179"/>
      <c r="AD2035" s="179"/>
      <c r="AE2035" s="179"/>
      <c r="AF2035" s="179"/>
      <c r="AG2035" s="179"/>
      <c r="AH2035" s="179"/>
      <c r="AI2035" s="179"/>
      <c r="AJ2035" s="179"/>
      <c r="AK2035" s="179"/>
      <c r="AL2035" s="179"/>
      <c r="AM2035" s="179"/>
      <c r="AN2035" s="179"/>
      <c r="AO2035" s="179"/>
      <c r="AP2035" s="179"/>
      <c r="AQ2035" s="179"/>
      <c r="AR2035" s="179"/>
      <c r="AS2035" s="179"/>
      <c r="AT2035" s="179"/>
      <c r="AU2035" s="179"/>
      <c r="AV2035" s="179"/>
      <c r="AW2035" s="179"/>
      <c r="AX2035" s="179"/>
      <c r="AY2035" s="179"/>
      <c r="AZ2035" s="179"/>
      <c r="BA2035" s="179"/>
      <c r="BB2035" s="179"/>
      <c r="BC2035" s="179"/>
      <c r="BD2035" s="179"/>
      <c r="BE2035" s="179"/>
      <c r="BF2035" s="179"/>
      <c r="BG2035" s="179"/>
      <c r="BH2035" s="179"/>
      <c r="BI2035" s="179"/>
      <c r="BJ2035" s="179"/>
      <c r="BK2035" s="179"/>
      <c r="BL2035" s="179"/>
      <c r="BM2035" s="179"/>
      <c r="BN2035" s="179"/>
      <c r="BO2035" s="179"/>
      <c r="BP2035" s="179"/>
      <c r="BQ2035" s="179"/>
      <c r="BR2035" s="179"/>
      <c r="BS2035" s="179"/>
      <c r="BT2035" s="179"/>
      <c r="BU2035" s="179"/>
      <c r="BV2035" s="179"/>
      <c r="BW2035" s="179"/>
      <c r="BX2035" s="179"/>
      <c r="BY2035" s="179"/>
      <c r="BZ2035" s="179"/>
      <c r="CA2035" s="179"/>
      <c r="CB2035" s="179"/>
      <c r="CC2035" s="179"/>
      <c r="CD2035" s="179"/>
      <c r="CE2035" s="179"/>
      <c r="CF2035" s="179"/>
      <c r="CG2035" s="179"/>
      <c r="CH2035" s="179"/>
      <c r="CI2035" s="179"/>
      <c r="CJ2035" s="179"/>
      <c r="CK2035" s="179"/>
      <c r="CL2035" s="179"/>
      <c r="CN2035" s="60"/>
      <c r="CO2035" s="179"/>
      <c r="CP2035" s="179"/>
      <c r="CQ2035" s="179"/>
      <c r="CR2035" s="179"/>
      <c r="CS2035" s="179"/>
      <c r="CT2035" s="179"/>
      <c r="CU2035" s="179"/>
      <c r="CV2035" s="179"/>
      <c r="CW2035" s="179"/>
      <c r="CX2035" s="179"/>
      <c r="CY2035" s="179"/>
      <c r="CZ2035" s="179"/>
      <c r="DA2035" s="179"/>
      <c r="DB2035" s="179"/>
      <c r="DC2035" s="179"/>
      <c r="DD2035" s="179"/>
      <c r="DE2035" s="179"/>
      <c r="DF2035" s="179"/>
      <c r="DG2035" s="179"/>
      <c r="DH2035" s="179"/>
      <c r="DI2035" s="179"/>
      <c r="DJ2035" s="179"/>
      <c r="DK2035" s="179"/>
      <c r="DL2035" s="179"/>
    </row>
    <row r="2036" spans="1:116" x14ac:dyDescent="0.4">
      <c r="A2036" s="3"/>
      <c r="B2036" t="s">
        <v>332</v>
      </c>
      <c r="D2036" t="s">
        <v>424</v>
      </c>
      <c r="E2036" s="8" t="str">
        <f t="shared" si="3461"/>
        <v>2036 FAINT-F</v>
      </c>
      <c r="G2036" s="191" t="str">
        <f>G2011</f>
        <v>Secondary revenue driver</v>
      </c>
      <c r="H2036" s="90"/>
      <c r="I2036" s="213"/>
      <c r="J2036" s="213"/>
      <c r="K2036" s="214"/>
      <c r="L2036" s="214"/>
      <c r="M2036" s="214"/>
      <c r="N2036" s="214"/>
      <c r="O2036" s="214"/>
      <c r="P2036" s="214"/>
      <c r="R2036" s="214"/>
      <c r="S2036" s="4" t="str">
        <f t="shared" ref="S2036:AX2036" si="3512">ADDRESS(ROW(S2028),COLUMN(S2028),2)</f>
        <v>S$2028</v>
      </c>
      <c r="T2036" s="4" t="str">
        <f t="shared" si="3512"/>
        <v>T$2028</v>
      </c>
      <c r="U2036" s="4" t="str">
        <f t="shared" si="3512"/>
        <v>U$2028</v>
      </c>
      <c r="V2036" s="4" t="str">
        <f t="shared" si="3512"/>
        <v>V$2028</v>
      </c>
      <c r="W2036" s="4" t="str">
        <f t="shared" si="3512"/>
        <v>W$2028</v>
      </c>
      <c r="X2036" s="4" t="str">
        <f t="shared" si="3512"/>
        <v>X$2028</v>
      </c>
      <c r="Y2036" s="4" t="str">
        <f t="shared" si="3512"/>
        <v>Y$2028</v>
      </c>
      <c r="Z2036" s="4" t="str">
        <f t="shared" si="3512"/>
        <v>Z$2028</v>
      </c>
      <c r="AA2036" s="4" t="str">
        <f t="shared" si="3512"/>
        <v>AA$2028</v>
      </c>
      <c r="AB2036" s="4" t="str">
        <f t="shared" si="3512"/>
        <v>AB$2028</v>
      </c>
      <c r="AC2036" s="4" t="str">
        <f t="shared" si="3512"/>
        <v>AC$2028</v>
      </c>
      <c r="AD2036" s="4" t="str">
        <f t="shared" si="3512"/>
        <v>AD$2028</v>
      </c>
      <c r="AE2036" s="4" t="str">
        <f t="shared" si="3512"/>
        <v>AE$2028</v>
      </c>
      <c r="AF2036" s="4" t="str">
        <f t="shared" si="3512"/>
        <v>AF$2028</v>
      </c>
      <c r="AG2036" s="4" t="str">
        <f t="shared" si="3512"/>
        <v>AG$2028</v>
      </c>
      <c r="AH2036" s="4" t="str">
        <f t="shared" si="3512"/>
        <v>AH$2028</v>
      </c>
      <c r="AI2036" s="4" t="str">
        <f t="shared" si="3512"/>
        <v>AI$2028</v>
      </c>
      <c r="AJ2036" s="4" t="str">
        <f t="shared" si="3512"/>
        <v>AJ$2028</v>
      </c>
      <c r="AK2036" s="4" t="str">
        <f t="shared" si="3512"/>
        <v>AK$2028</v>
      </c>
      <c r="AL2036" s="4" t="str">
        <f t="shared" si="3512"/>
        <v>AL$2028</v>
      </c>
      <c r="AM2036" s="4" t="str">
        <f t="shared" si="3512"/>
        <v>AM$2028</v>
      </c>
      <c r="AN2036" s="4" t="str">
        <f t="shared" si="3512"/>
        <v>AN$2028</v>
      </c>
      <c r="AO2036" s="4" t="str">
        <f t="shared" si="3512"/>
        <v>AO$2028</v>
      </c>
      <c r="AP2036" s="4" t="str">
        <f t="shared" si="3512"/>
        <v>AP$2028</v>
      </c>
      <c r="AQ2036" s="4" t="str">
        <f t="shared" si="3512"/>
        <v>AQ$2028</v>
      </c>
      <c r="AR2036" s="4" t="str">
        <f t="shared" si="3512"/>
        <v>AR$2028</v>
      </c>
      <c r="AS2036" s="4" t="str">
        <f t="shared" si="3512"/>
        <v>AS$2028</v>
      </c>
      <c r="AT2036" s="4" t="str">
        <f t="shared" si="3512"/>
        <v>AT$2028</v>
      </c>
      <c r="AU2036" s="4" t="str">
        <f t="shared" si="3512"/>
        <v>AU$2028</v>
      </c>
      <c r="AV2036" s="4" t="str">
        <f t="shared" si="3512"/>
        <v>AV$2028</v>
      </c>
      <c r="AW2036" s="4" t="str">
        <f t="shared" si="3512"/>
        <v>AW$2028</v>
      </c>
      <c r="AX2036" s="4" t="str">
        <f t="shared" si="3512"/>
        <v>AX$2028</v>
      </c>
      <c r="AY2036" s="4" t="str">
        <f t="shared" ref="AY2036:CD2036" si="3513">ADDRESS(ROW(AY2028),COLUMN(AY2028),2)</f>
        <v>AY$2028</v>
      </c>
      <c r="AZ2036" s="4" t="str">
        <f t="shared" si="3513"/>
        <v>AZ$2028</v>
      </c>
      <c r="BA2036" s="4" t="str">
        <f t="shared" si="3513"/>
        <v>BA$2028</v>
      </c>
      <c r="BB2036" s="4" t="str">
        <f t="shared" si="3513"/>
        <v>BB$2028</v>
      </c>
      <c r="BC2036" s="4" t="str">
        <f t="shared" si="3513"/>
        <v>BC$2028</v>
      </c>
      <c r="BD2036" s="4" t="str">
        <f t="shared" si="3513"/>
        <v>BD$2028</v>
      </c>
      <c r="BE2036" s="4" t="str">
        <f t="shared" si="3513"/>
        <v>BE$2028</v>
      </c>
      <c r="BF2036" s="4" t="str">
        <f t="shared" si="3513"/>
        <v>BF$2028</v>
      </c>
      <c r="BG2036" s="4" t="str">
        <f t="shared" si="3513"/>
        <v>BG$2028</v>
      </c>
      <c r="BH2036" s="4" t="str">
        <f t="shared" si="3513"/>
        <v>BH$2028</v>
      </c>
      <c r="BI2036" s="4" t="str">
        <f t="shared" si="3513"/>
        <v>BI$2028</v>
      </c>
      <c r="BJ2036" s="4" t="str">
        <f t="shared" si="3513"/>
        <v>BJ$2028</v>
      </c>
      <c r="BK2036" s="4" t="str">
        <f t="shared" si="3513"/>
        <v>BK$2028</v>
      </c>
      <c r="BL2036" s="4" t="str">
        <f t="shared" si="3513"/>
        <v>BL$2028</v>
      </c>
      <c r="BM2036" s="4" t="str">
        <f t="shared" si="3513"/>
        <v>BM$2028</v>
      </c>
      <c r="BN2036" s="4" t="str">
        <f t="shared" si="3513"/>
        <v>BN$2028</v>
      </c>
      <c r="BO2036" s="4" t="str">
        <f t="shared" si="3513"/>
        <v>BO$2028</v>
      </c>
      <c r="BP2036" s="4" t="str">
        <f t="shared" si="3513"/>
        <v>BP$2028</v>
      </c>
      <c r="BQ2036" s="4" t="str">
        <f t="shared" si="3513"/>
        <v>BQ$2028</v>
      </c>
      <c r="BR2036" s="4" t="str">
        <f t="shared" si="3513"/>
        <v>BR$2028</v>
      </c>
      <c r="BS2036" s="4" t="str">
        <f t="shared" si="3513"/>
        <v>BS$2028</v>
      </c>
      <c r="BT2036" s="4" t="str">
        <f t="shared" si="3513"/>
        <v>BT$2028</v>
      </c>
      <c r="BU2036" s="4" t="str">
        <f t="shared" si="3513"/>
        <v>BU$2028</v>
      </c>
      <c r="BV2036" s="4" t="str">
        <f t="shared" si="3513"/>
        <v>BV$2028</v>
      </c>
      <c r="BW2036" s="4" t="str">
        <f t="shared" si="3513"/>
        <v>BW$2028</v>
      </c>
      <c r="BX2036" s="4" t="str">
        <f t="shared" si="3513"/>
        <v>BX$2028</v>
      </c>
      <c r="BY2036" s="4" t="str">
        <f t="shared" si="3513"/>
        <v>BY$2028</v>
      </c>
      <c r="BZ2036" s="4" t="str">
        <f t="shared" si="3513"/>
        <v>BZ$2028</v>
      </c>
      <c r="CA2036" s="4" t="str">
        <f t="shared" si="3513"/>
        <v>CA$2028</v>
      </c>
      <c r="CB2036" s="4" t="str">
        <f t="shared" si="3513"/>
        <v>CB$2028</v>
      </c>
      <c r="CC2036" s="4" t="str">
        <f t="shared" si="3513"/>
        <v>CC$2028</v>
      </c>
      <c r="CD2036" s="4" t="str">
        <f t="shared" si="3513"/>
        <v>CD$2028</v>
      </c>
      <c r="CE2036" s="4" t="str">
        <f t="shared" ref="CE2036:CL2036" si="3514">ADDRESS(ROW(CE2028),COLUMN(CE2028),2)</f>
        <v>CE$2028</v>
      </c>
      <c r="CF2036" s="4" t="str">
        <f t="shared" si="3514"/>
        <v>CF$2028</v>
      </c>
      <c r="CG2036" s="4" t="str">
        <f t="shared" si="3514"/>
        <v>CG$2028</v>
      </c>
      <c r="CH2036" s="4" t="str">
        <f t="shared" si="3514"/>
        <v>CH$2028</v>
      </c>
      <c r="CI2036" s="4" t="str">
        <f t="shared" si="3514"/>
        <v>CI$2028</v>
      </c>
      <c r="CJ2036" s="4" t="str">
        <f t="shared" si="3514"/>
        <v>CJ$2028</v>
      </c>
      <c r="CK2036" s="4" t="str">
        <f t="shared" si="3514"/>
        <v>CK$2028</v>
      </c>
      <c r="CL2036" s="4" t="str">
        <f t="shared" si="3514"/>
        <v>CL$2028</v>
      </c>
      <c r="CN2036" s="213"/>
      <c r="CO2036" s="4" t="str">
        <f t="shared" ref="CO2036:DL2036" si="3515">ADDRESS(ROW(CO2028),COLUMN(CO2028),2)</f>
        <v>CO$2028</v>
      </c>
      <c r="CP2036" s="4" t="str">
        <f t="shared" si="3515"/>
        <v>CP$2028</v>
      </c>
      <c r="CQ2036" s="4" t="str">
        <f t="shared" si="3515"/>
        <v>CQ$2028</v>
      </c>
      <c r="CR2036" s="4" t="str">
        <f t="shared" si="3515"/>
        <v>CR$2028</v>
      </c>
      <c r="CS2036" s="4" t="str">
        <f t="shared" si="3515"/>
        <v>CS$2028</v>
      </c>
      <c r="CT2036" s="4" t="str">
        <f t="shared" si="3515"/>
        <v>CT$2028</v>
      </c>
      <c r="CU2036" s="4" t="str">
        <f t="shared" si="3515"/>
        <v>CU$2028</v>
      </c>
      <c r="CV2036" s="4" t="str">
        <f t="shared" si="3515"/>
        <v>CV$2028</v>
      </c>
      <c r="CW2036" s="4" t="str">
        <f t="shared" si="3515"/>
        <v>CW$2028</v>
      </c>
      <c r="CX2036" s="4" t="str">
        <f t="shared" si="3515"/>
        <v>CX$2028</v>
      </c>
      <c r="CY2036" s="4" t="str">
        <f t="shared" si="3515"/>
        <v>CY$2028</v>
      </c>
      <c r="CZ2036" s="4" t="str">
        <f t="shared" si="3515"/>
        <v>CZ$2028</v>
      </c>
      <c r="DA2036" s="4" t="str">
        <f t="shared" si="3515"/>
        <v>DA$2028</v>
      </c>
      <c r="DB2036" s="4" t="str">
        <f t="shared" si="3515"/>
        <v>DB$2028</v>
      </c>
      <c r="DC2036" s="4" t="str">
        <f t="shared" si="3515"/>
        <v>DC$2028</v>
      </c>
      <c r="DD2036" s="4" t="str">
        <f t="shared" si="3515"/>
        <v>DD$2028</v>
      </c>
      <c r="DE2036" s="4" t="str">
        <f t="shared" si="3515"/>
        <v>DE$2028</v>
      </c>
      <c r="DF2036" s="4" t="str">
        <f t="shared" si="3515"/>
        <v>DF$2028</v>
      </c>
      <c r="DG2036" s="4" t="str">
        <f t="shared" si="3515"/>
        <v>DG$2028</v>
      </c>
      <c r="DH2036" s="4" t="str">
        <f t="shared" si="3515"/>
        <v>DH$2028</v>
      </c>
      <c r="DI2036" s="4" t="str">
        <f t="shared" si="3515"/>
        <v>DI$2028</v>
      </c>
      <c r="DJ2036" s="4" t="str">
        <f t="shared" si="3515"/>
        <v>DJ$2028</v>
      </c>
      <c r="DK2036" s="4" t="str">
        <f t="shared" si="3515"/>
        <v>DK$2028</v>
      </c>
      <c r="DL2036" s="4" t="str">
        <f t="shared" si="3515"/>
        <v>DL$2028</v>
      </c>
    </row>
    <row r="2037" spans="1:116" x14ac:dyDescent="0.4">
      <c r="B2037" t="s">
        <v>332</v>
      </c>
      <c r="D2037" t="s">
        <v>424</v>
      </c>
      <c r="E2037" s="8" t="str">
        <f t="shared" si="3461"/>
        <v>2037 FAINT-F</v>
      </c>
      <c r="G2037" s="136" t="str">
        <f>G2012</f>
        <v>Secondary volume driver</v>
      </c>
      <c r="H2037" s="12"/>
      <c r="I2037" s="60"/>
      <c r="J2037" s="60"/>
      <c r="K2037" s="15"/>
      <c r="L2037" s="15"/>
      <c r="M2037" s="15"/>
      <c r="N2037" s="15"/>
      <c r="O2037" s="15"/>
      <c r="P2037" s="15"/>
      <c r="R2037" s="15"/>
      <c r="S2037" s="179" t="str">
        <f t="shared" ref="S2037:AX2037" si="3516">S2012</f>
        <v>S$19</v>
      </c>
      <c r="T2037" s="179" t="str">
        <f t="shared" si="3516"/>
        <v>T$19</v>
      </c>
      <c r="U2037" s="179" t="str">
        <f t="shared" si="3516"/>
        <v>U$19</v>
      </c>
      <c r="V2037" s="179" t="str">
        <f t="shared" si="3516"/>
        <v>V$19</v>
      </c>
      <c r="W2037" s="179" t="str">
        <f t="shared" si="3516"/>
        <v>W$19</v>
      </c>
      <c r="X2037" s="179" t="str">
        <f t="shared" si="3516"/>
        <v>X$19</v>
      </c>
      <c r="Y2037" s="179" t="str">
        <f t="shared" si="3516"/>
        <v>Y$19</v>
      </c>
      <c r="Z2037" s="179" t="str">
        <f t="shared" si="3516"/>
        <v>Z$19</v>
      </c>
      <c r="AA2037" s="179" t="str">
        <f t="shared" si="3516"/>
        <v>AA$19</v>
      </c>
      <c r="AB2037" s="179" t="str">
        <f t="shared" si="3516"/>
        <v>AB$19</v>
      </c>
      <c r="AC2037" s="179" t="str">
        <f t="shared" si="3516"/>
        <v>AC$19</v>
      </c>
      <c r="AD2037" s="179" t="str">
        <f t="shared" si="3516"/>
        <v>AD$19</v>
      </c>
      <c r="AE2037" s="179" t="str">
        <f t="shared" si="3516"/>
        <v>AE$19</v>
      </c>
      <c r="AF2037" s="179" t="str">
        <f t="shared" si="3516"/>
        <v>AF$19</v>
      </c>
      <c r="AG2037" s="179" t="str">
        <f t="shared" si="3516"/>
        <v>AG$19</v>
      </c>
      <c r="AH2037" s="179" t="str">
        <f t="shared" si="3516"/>
        <v>AH$19</v>
      </c>
      <c r="AI2037" s="179" t="str">
        <f t="shared" si="3516"/>
        <v>AI$19</v>
      </c>
      <c r="AJ2037" s="179" t="str">
        <f t="shared" si="3516"/>
        <v>AJ$19</v>
      </c>
      <c r="AK2037" s="179" t="str">
        <f t="shared" si="3516"/>
        <v>AK$19</v>
      </c>
      <c r="AL2037" s="179" t="str">
        <f t="shared" si="3516"/>
        <v>AL$19</v>
      </c>
      <c r="AM2037" s="179" t="str">
        <f t="shared" si="3516"/>
        <v>AM$19</v>
      </c>
      <c r="AN2037" s="179" t="str">
        <f t="shared" si="3516"/>
        <v>AN$19</v>
      </c>
      <c r="AO2037" s="179" t="str">
        <f t="shared" si="3516"/>
        <v>AO$19</v>
      </c>
      <c r="AP2037" s="179" t="str">
        <f t="shared" si="3516"/>
        <v>AP$19</v>
      </c>
      <c r="AQ2037" s="179" t="str">
        <f t="shared" si="3516"/>
        <v>AQ$19</v>
      </c>
      <c r="AR2037" s="179" t="str">
        <f t="shared" si="3516"/>
        <v>AR$19</v>
      </c>
      <c r="AS2037" s="179" t="str">
        <f t="shared" si="3516"/>
        <v>AS$19</v>
      </c>
      <c r="AT2037" s="179" t="str">
        <f t="shared" si="3516"/>
        <v>AT$19</v>
      </c>
      <c r="AU2037" s="179" t="str">
        <f t="shared" si="3516"/>
        <v>AU$19</v>
      </c>
      <c r="AV2037" s="179" t="str">
        <f t="shared" si="3516"/>
        <v>AV$19</v>
      </c>
      <c r="AW2037" s="179" t="str">
        <f t="shared" si="3516"/>
        <v>AW$19</v>
      </c>
      <c r="AX2037" s="179" t="str">
        <f t="shared" si="3516"/>
        <v>AX$19</v>
      </c>
      <c r="AY2037" s="179" t="str">
        <f t="shared" ref="AY2037:CD2037" si="3517">AY2012</f>
        <v>AY$19</v>
      </c>
      <c r="AZ2037" s="179" t="str">
        <f t="shared" si="3517"/>
        <v>AZ$19</v>
      </c>
      <c r="BA2037" s="179" t="str">
        <f t="shared" si="3517"/>
        <v>BA$19</v>
      </c>
      <c r="BB2037" s="179" t="str">
        <f t="shared" si="3517"/>
        <v>BB$19</v>
      </c>
      <c r="BC2037" s="179" t="str">
        <f t="shared" si="3517"/>
        <v>BC$19</v>
      </c>
      <c r="BD2037" s="179" t="str">
        <f t="shared" si="3517"/>
        <v>BD$19</v>
      </c>
      <c r="BE2037" s="179" t="str">
        <f t="shared" si="3517"/>
        <v>BE$19</v>
      </c>
      <c r="BF2037" s="179" t="str">
        <f t="shared" si="3517"/>
        <v>BF$19</v>
      </c>
      <c r="BG2037" s="179" t="str">
        <f t="shared" si="3517"/>
        <v>BG$19</v>
      </c>
      <c r="BH2037" s="179" t="str">
        <f t="shared" si="3517"/>
        <v>BH$19</v>
      </c>
      <c r="BI2037" s="179" t="str">
        <f t="shared" si="3517"/>
        <v>BI$19</v>
      </c>
      <c r="BJ2037" s="179" t="str">
        <f t="shared" si="3517"/>
        <v>BJ$19</v>
      </c>
      <c r="BK2037" s="179" t="str">
        <f t="shared" si="3517"/>
        <v>BK$19</v>
      </c>
      <c r="BL2037" s="179" t="str">
        <f t="shared" si="3517"/>
        <v>BL$19</v>
      </c>
      <c r="BM2037" s="179" t="str">
        <f t="shared" si="3517"/>
        <v>BM$19</v>
      </c>
      <c r="BN2037" s="179" t="str">
        <f t="shared" si="3517"/>
        <v>BN$19</v>
      </c>
      <c r="BO2037" s="179" t="str">
        <f t="shared" si="3517"/>
        <v>BO$19</v>
      </c>
      <c r="BP2037" s="179" t="str">
        <f t="shared" si="3517"/>
        <v>BP$19</v>
      </c>
      <c r="BQ2037" s="179" t="str">
        <f t="shared" si="3517"/>
        <v>BQ$19</v>
      </c>
      <c r="BR2037" s="179" t="str">
        <f t="shared" si="3517"/>
        <v>BR$19</v>
      </c>
      <c r="BS2037" s="179" t="str">
        <f t="shared" si="3517"/>
        <v>BS$19</v>
      </c>
      <c r="BT2037" s="179" t="str">
        <f t="shared" si="3517"/>
        <v>BT$19</v>
      </c>
      <c r="BU2037" s="179" t="str">
        <f t="shared" si="3517"/>
        <v>BU$19</v>
      </c>
      <c r="BV2037" s="179" t="str">
        <f t="shared" si="3517"/>
        <v>BV$19</v>
      </c>
      <c r="BW2037" s="179" t="str">
        <f t="shared" si="3517"/>
        <v>BW$19</v>
      </c>
      <c r="BX2037" s="179" t="str">
        <f t="shared" si="3517"/>
        <v>BX$19</v>
      </c>
      <c r="BY2037" s="179" t="str">
        <f t="shared" si="3517"/>
        <v>BY$19</v>
      </c>
      <c r="BZ2037" s="179" t="str">
        <f t="shared" si="3517"/>
        <v>BZ$19</v>
      </c>
      <c r="CA2037" s="179" t="str">
        <f t="shared" si="3517"/>
        <v>CA$19</v>
      </c>
      <c r="CB2037" s="179" t="str">
        <f t="shared" si="3517"/>
        <v>CB$19</v>
      </c>
      <c r="CC2037" s="179" t="str">
        <f t="shared" si="3517"/>
        <v>CC$19</v>
      </c>
      <c r="CD2037" s="179" t="str">
        <f t="shared" si="3517"/>
        <v>CD$19</v>
      </c>
      <c r="CE2037" s="179" t="str">
        <f t="shared" ref="CE2037:CL2037" si="3518">CE2012</f>
        <v>CE$19</v>
      </c>
      <c r="CF2037" s="179" t="str">
        <f t="shared" si="3518"/>
        <v>CF$19</v>
      </c>
      <c r="CG2037" s="179" t="str">
        <f t="shared" si="3518"/>
        <v>CG$19</v>
      </c>
      <c r="CH2037" s="179" t="str">
        <f t="shared" si="3518"/>
        <v>CH$19</v>
      </c>
      <c r="CI2037" s="179" t="str">
        <f t="shared" si="3518"/>
        <v>CI$19</v>
      </c>
      <c r="CJ2037" s="179" t="str">
        <f t="shared" si="3518"/>
        <v>CJ$19</v>
      </c>
      <c r="CK2037" s="179" t="str">
        <f t="shared" si="3518"/>
        <v>CK$19</v>
      </c>
      <c r="CL2037" s="179" t="str">
        <f t="shared" si="3518"/>
        <v>CL$19</v>
      </c>
      <c r="CN2037" s="60"/>
      <c r="CO2037" s="179" t="str">
        <f t="shared" ref="CO2037:DL2037" si="3519">CO2012</f>
        <v>CO$19</v>
      </c>
      <c r="CP2037" s="179" t="str">
        <f t="shared" si="3519"/>
        <v>CP$19</v>
      </c>
      <c r="CQ2037" s="179" t="str">
        <f t="shared" si="3519"/>
        <v>CQ$19</v>
      </c>
      <c r="CR2037" s="179" t="str">
        <f t="shared" si="3519"/>
        <v>CR$19</v>
      </c>
      <c r="CS2037" s="179" t="str">
        <f t="shared" si="3519"/>
        <v>CS$19</v>
      </c>
      <c r="CT2037" s="179" t="str">
        <f t="shared" si="3519"/>
        <v>CT$19</v>
      </c>
      <c r="CU2037" s="179" t="str">
        <f t="shared" si="3519"/>
        <v>CU$19</v>
      </c>
      <c r="CV2037" s="179" t="str">
        <f t="shared" si="3519"/>
        <v>CV$19</v>
      </c>
      <c r="CW2037" s="179" t="str">
        <f t="shared" si="3519"/>
        <v>CW$19</v>
      </c>
      <c r="CX2037" s="179" t="str">
        <f t="shared" si="3519"/>
        <v>CX$19</v>
      </c>
      <c r="CY2037" s="179" t="str">
        <f t="shared" si="3519"/>
        <v>CY$19</v>
      </c>
      <c r="CZ2037" s="179" t="str">
        <f t="shared" si="3519"/>
        <v>CZ$19</v>
      </c>
      <c r="DA2037" s="179" t="str">
        <f t="shared" si="3519"/>
        <v>DA$19</v>
      </c>
      <c r="DB2037" s="179" t="str">
        <f t="shared" si="3519"/>
        <v>DB$19</v>
      </c>
      <c r="DC2037" s="179" t="str">
        <f t="shared" si="3519"/>
        <v>DC$19</v>
      </c>
      <c r="DD2037" s="179" t="str">
        <f t="shared" si="3519"/>
        <v>DD$19</v>
      </c>
      <c r="DE2037" s="179" t="str">
        <f t="shared" si="3519"/>
        <v>DE$19</v>
      </c>
      <c r="DF2037" s="179" t="str">
        <f t="shared" si="3519"/>
        <v>DF$19</v>
      </c>
      <c r="DG2037" s="179" t="str">
        <f t="shared" si="3519"/>
        <v>DG$19</v>
      </c>
      <c r="DH2037" s="179" t="str">
        <f t="shared" si="3519"/>
        <v>DH$19</v>
      </c>
      <c r="DI2037" s="179" t="str">
        <f t="shared" si="3519"/>
        <v>DI$19</v>
      </c>
      <c r="DJ2037" s="179" t="str">
        <f t="shared" si="3519"/>
        <v>DJ$19</v>
      </c>
      <c r="DK2037" s="179" t="str">
        <f t="shared" si="3519"/>
        <v>DK$19</v>
      </c>
      <c r="DL2037" s="179" t="str">
        <f t="shared" si="3519"/>
        <v>DL$19</v>
      </c>
    </row>
    <row r="2038" spans="1:116" x14ac:dyDescent="0.4">
      <c r="A2038" s="27"/>
      <c r="B2038" s="27"/>
      <c r="C2038" s="27"/>
      <c r="D2038" s="27"/>
      <c r="E2038" s="27"/>
      <c r="F2038" s="27"/>
      <c r="G2038" s="27"/>
      <c r="H2038" s="27"/>
      <c r="I2038" s="27"/>
      <c r="J2038" s="27"/>
      <c r="K2038" s="27"/>
      <c r="L2038" s="27"/>
      <c r="M2038" s="27"/>
      <c r="N2038" s="27"/>
      <c r="O2038" s="27"/>
      <c r="P2038" s="27"/>
      <c r="CN2038" s="27"/>
    </row>
    <row r="2039" spans="1:116" x14ac:dyDescent="0.4">
      <c r="A2039" s="174"/>
      <c r="E2039" s="8"/>
      <c r="G2039" s="175" t="s">
        <v>490</v>
      </c>
      <c r="H2039" s="174"/>
      <c r="I2039" s="176"/>
      <c r="J2039" s="176"/>
      <c r="K2039" s="197"/>
      <c r="L2039" s="197"/>
      <c r="M2039" s="197"/>
      <c r="N2039" s="197"/>
      <c r="O2039" s="197"/>
      <c r="P2039" s="197"/>
      <c r="R2039" s="198"/>
      <c r="S2039" s="174"/>
      <c r="T2039" s="174"/>
      <c r="U2039" s="174"/>
      <c r="V2039" s="174"/>
      <c r="W2039" s="174"/>
      <c r="X2039" s="174"/>
      <c r="Y2039" s="174"/>
      <c r="Z2039" s="174"/>
      <c r="AA2039" s="174"/>
      <c r="AB2039" s="174"/>
      <c r="AC2039" s="174"/>
      <c r="AD2039" s="174"/>
      <c r="AE2039" s="174"/>
      <c r="AF2039" s="174"/>
      <c r="AG2039" s="174"/>
      <c r="AH2039" s="174"/>
      <c r="AI2039" s="174"/>
      <c r="AJ2039" s="174"/>
      <c r="AK2039" s="174"/>
      <c r="AL2039" s="174"/>
      <c r="AM2039" s="174"/>
      <c r="AN2039" s="174"/>
      <c r="AO2039" s="174"/>
      <c r="AP2039" s="174"/>
      <c r="AQ2039" s="174"/>
      <c r="AR2039" s="174"/>
      <c r="AS2039" s="174"/>
      <c r="AT2039" s="174"/>
      <c r="AU2039" s="174"/>
      <c r="AV2039" s="174"/>
      <c r="AW2039" s="174"/>
      <c r="AX2039" s="174"/>
      <c r="AY2039" s="174"/>
      <c r="AZ2039" s="174"/>
      <c r="BA2039" s="174"/>
      <c r="BB2039" s="174"/>
      <c r="BC2039" s="174"/>
      <c r="BD2039" s="174"/>
      <c r="BE2039" s="174"/>
      <c r="BF2039" s="174"/>
      <c r="BG2039" s="174"/>
      <c r="BH2039" s="174"/>
      <c r="BI2039" s="174"/>
      <c r="BJ2039" s="174"/>
      <c r="BK2039" s="174"/>
      <c r="BL2039" s="174"/>
      <c r="BM2039" s="174"/>
      <c r="BN2039" s="174"/>
      <c r="BO2039" s="174"/>
      <c r="BP2039" s="174"/>
      <c r="BQ2039" s="174"/>
      <c r="BR2039" s="174"/>
      <c r="BS2039" s="174"/>
      <c r="BT2039" s="174"/>
      <c r="BU2039" s="174"/>
      <c r="BV2039" s="174"/>
      <c r="BW2039" s="174"/>
      <c r="BX2039" s="174"/>
      <c r="BY2039" s="174"/>
      <c r="BZ2039" s="174"/>
      <c r="CA2039" s="174"/>
      <c r="CB2039" s="174"/>
      <c r="CC2039" s="174"/>
      <c r="CD2039" s="174"/>
      <c r="CE2039" s="174"/>
      <c r="CF2039" s="174"/>
      <c r="CG2039" s="174"/>
      <c r="CH2039" s="174"/>
      <c r="CI2039" s="174"/>
      <c r="CJ2039" s="174"/>
      <c r="CK2039" s="174"/>
      <c r="CL2039" s="174"/>
      <c r="CN2039" s="176"/>
      <c r="CO2039" s="174"/>
      <c r="CP2039" s="174"/>
      <c r="CQ2039" s="174"/>
      <c r="CR2039" s="174"/>
      <c r="CS2039" s="174"/>
      <c r="CT2039" s="174"/>
      <c r="CU2039" s="174"/>
      <c r="CV2039" s="174"/>
      <c r="CW2039" s="174"/>
      <c r="CX2039" s="174"/>
      <c r="CY2039" s="174"/>
      <c r="CZ2039" s="174"/>
      <c r="DA2039" s="174"/>
      <c r="DB2039" s="174"/>
      <c r="DC2039" s="174"/>
      <c r="DD2039" s="174"/>
      <c r="DE2039" s="174"/>
      <c r="DF2039" s="174"/>
      <c r="DG2039" s="174"/>
      <c r="DH2039" s="174"/>
      <c r="DI2039" s="174"/>
      <c r="DJ2039" s="174"/>
      <c r="DK2039" s="174"/>
      <c r="DL2039" s="174"/>
    </row>
    <row r="2040" spans="1:116" x14ac:dyDescent="0.4">
      <c r="A2040" s="174"/>
      <c r="E2040" s="8"/>
      <c r="G2040" s="175" t="s">
        <v>492</v>
      </c>
      <c r="H2040" s="174"/>
      <c r="I2040" s="176"/>
      <c r="J2040" s="176"/>
      <c r="K2040" s="197"/>
      <c r="L2040" s="197"/>
      <c r="M2040" s="197"/>
      <c r="N2040" s="197"/>
      <c r="O2040" s="197"/>
      <c r="P2040" s="197"/>
      <c r="R2040" s="198"/>
      <c r="S2040" s="174"/>
      <c r="T2040" s="174"/>
      <c r="U2040" s="174"/>
      <c r="V2040" s="174"/>
      <c r="W2040" s="174"/>
      <c r="X2040" s="174"/>
      <c r="Y2040" s="174"/>
      <c r="Z2040" s="174"/>
      <c r="AA2040" s="174"/>
      <c r="AB2040" s="174"/>
      <c r="AC2040" s="174"/>
      <c r="AD2040" s="174"/>
      <c r="AE2040" s="174"/>
      <c r="AF2040" s="174"/>
      <c r="AG2040" s="174"/>
      <c r="AH2040" s="174"/>
      <c r="AI2040" s="174"/>
      <c r="AJ2040" s="174"/>
      <c r="AK2040" s="174"/>
      <c r="AL2040" s="174"/>
      <c r="AM2040" s="174"/>
      <c r="AN2040" s="174"/>
      <c r="AO2040" s="174"/>
      <c r="AP2040" s="174"/>
      <c r="AQ2040" s="174"/>
      <c r="AR2040" s="174"/>
      <c r="AS2040" s="174"/>
      <c r="AT2040" s="174"/>
      <c r="AU2040" s="174"/>
      <c r="AV2040" s="174"/>
      <c r="AW2040" s="174"/>
      <c r="AX2040" s="174"/>
      <c r="AY2040" s="174"/>
      <c r="AZ2040" s="174"/>
      <c r="BA2040" s="174"/>
      <c r="BB2040" s="174"/>
      <c r="BC2040" s="174"/>
      <c r="BD2040" s="174"/>
      <c r="BE2040" s="174"/>
      <c r="BF2040" s="174"/>
      <c r="BG2040" s="174"/>
      <c r="BH2040" s="174"/>
      <c r="BI2040" s="174"/>
      <c r="BJ2040" s="174"/>
      <c r="BK2040" s="174"/>
      <c r="BL2040" s="174"/>
      <c r="BM2040" s="174"/>
      <c r="BN2040" s="174"/>
      <c r="BO2040" s="174"/>
      <c r="BP2040" s="174"/>
      <c r="BQ2040" s="174"/>
      <c r="BR2040" s="174"/>
      <c r="BS2040" s="174"/>
      <c r="BT2040" s="174"/>
      <c r="BU2040" s="174"/>
      <c r="BV2040" s="174"/>
      <c r="BW2040" s="174"/>
      <c r="BX2040" s="174"/>
      <c r="BY2040" s="174"/>
      <c r="BZ2040" s="174"/>
      <c r="CA2040" s="174"/>
      <c r="CB2040" s="174"/>
      <c r="CC2040" s="174"/>
      <c r="CD2040" s="174"/>
      <c r="CE2040" s="174"/>
      <c r="CF2040" s="174"/>
      <c r="CG2040" s="174"/>
      <c r="CH2040" s="174"/>
      <c r="CI2040" s="174"/>
      <c r="CJ2040" s="174"/>
      <c r="CK2040" s="174"/>
      <c r="CL2040" s="174"/>
      <c r="CN2040" s="176"/>
      <c r="CO2040" s="174"/>
      <c r="CP2040" s="174"/>
      <c r="CQ2040" s="174"/>
      <c r="CR2040" s="174"/>
      <c r="CS2040" s="174"/>
      <c r="CT2040" s="174"/>
      <c r="CU2040" s="174"/>
      <c r="CV2040" s="174"/>
      <c r="CW2040" s="174"/>
      <c r="CX2040" s="174"/>
      <c r="CY2040" s="174"/>
      <c r="CZ2040" s="174"/>
      <c r="DA2040" s="174"/>
      <c r="DB2040" s="174"/>
      <c r="DC2040" s="174"/>
      <c r="DD2040" s="174"/>
      <c r="DE2040" s="174"/>
      <c r="DF2040" s="174"/>
      <c r="DG2040" s="174"/>
      <c r="DH2040" s="174"/>
      <c r="DI2040" s="174"/>
      <c r="DJ2040" s="174"/>
      <c r="DK2040" s="174"/>
      <c r="DL2040" s="174"/>
    </row>
    <row r="2041" spans="1:116" x14ac:dyDescent="0.4">
      <c r="A2041" s="174"/>
      <c r="E2041" s="8"/>
      <c r="G2041" s="175" t="s">
        <v>461</v>
      </c>
      <c r="H2041" s="174"/>
      <c r="I2041" s="176"/>
      <c r="J2041" s="176"/>
      <c r="K2041" s="197"/>
      <c r="L2041" s="197"/>
      <c r="M2041" s="197"/>
      <c r="N2041" s="197"/>
      <c r="O2041" s="197"/>
      <c r="P2041" s="197"/>
      <c r="R2041" s="198"/>
      <c r="S2041" s="199" t="str">
        <f t="shared" ref="S2041:CD2041" si="3520">S$20</f>
        <v>S$16</v>
      </c>
      <c r="T2041" s="199" t="str">
        <f t="shared" si="3520"/>
        <v>T$16</v>
      </c>
      <c r="U2041" s="199" t="str">
        <f t="shared" si="3520"/>
        <v>U$16</v>
      </c>
      <c r="V2041" s="199" t="str">
        <f t="shared" si="3520"/>
        <v>V$16</v>
      </c>
      <c r="W2041" s="199" t="str">
        <f t="shared" si="3520"/>
        <v>W$16</v>
      </c>
      <c r="X2041" s="199" t="str">
        <f t="shared" si="3520"/>
        <v>X$16</v>
      </c>
      <c r="Y2041" s="199" t="str">
        <f t="shared" si="3520"/>
        <v>Y$16</v>
      </c>
      <c r="Z2041" s="199" t="str">
        <f t="shared" si="3520"/>
        <v>Z$16</v>
      </c>
      <c r="AA2041" s="199" t="str">
        <f t="shared" si="3520"/>
        <v>AA$16</v>
      </c>
      <c r="AB2041" s="199" t="str">
        <f t="shared" si="3520"/>
        <v>AB$16</v>
      </c>
      <c r="AC2041" s="199" t="str">
        <f t="shared" si="3520"/>
        <v>AC$16</v>
      </c>
      <c r="AD2041" s="199" t="str">
        <f t="shared" si="3520"/>
        <v>AD$16</v>
      </c>
      <c r="AE2041" s="199" t="str">
        <f t="shared" si="3520"/>
        <v>AE$16</v>
      </c>
      <c r="AF2041" s="199" t="str">
        <f t="shared" si="3520"/>
        <v>AF$16</v>
      </c>
      <c r="AG2041" s="199" t="str">
        <f t="shared" si="3520"/>
        <v>AG$16</v>
      </c>
      <c r="AH2041" s="199" t="str">
        <f t="shared" si="3520"/>
        <v>AH$16</v>
      </c>
      <c r="AI2041" s="199" t="str">
        <f t="shared" si="3520"/>
        <v>AI$16</v>
      </c>
      <c r="AJ2041" s="199" t="str">
        <f t="shared" si="3520"/>
        <v>AJ$16</v>
      </c>
      <c r="AK2041" s="199" t="str">
        <f t="shared" si="3520"/>
        <v>AK$16</v>
      </c>
      <c r="AL2041" s="199" t="str">
        <f t="shared" si="3520"/>
        <v>AL$16</v>
      </c>
      <c r="AM2041" s="199" t="str">
        <f t="shared" si="3520"/>
        <v>AM$16</v>
      </c>
      <c r="AN2041" s="199" t="str">
        <f t="shared" si="3520"/>
        <v>AN$16</v>
      </c>
      <c r="AO2041" s="199" t="str">
        <f t="shared" si="3520"/>
        <v>AO$16</v>
      </c>
      <c r="AP2041" s="199" t="str">
        <f t="shared" si="3520"/>
        <v>AP$16</v>
      </c>
      <c r="AQ2041" s="199" t="str">
        <f t="shared" si="3520"/>
        <v>AQ$16</v>
      </c>
      <c r="AR2041" s="199" t="str">
        <f t="shared" si="3520"/>
        <v>AR$16</v>
      </c>
      <c r="AS2041" s="199" t="str">
        <f t="shared" si="3520"/>
        <v>AS$16</v>
      </c>
      <c r="AT2041" s="199" t="str">
        <f t="shared" si="3520"/>
        <v>AT$16</v>
      </c>
      <c r="AU2041" s="199" t="str">
        <f t="shared" si="3520"/>
        <v>AU$16</v>
      </c>
      <c r="AV2041" s="199" t="str">
        <f t="shared" si="3520"/>
        <v>AV$16</v>
      </c>
      <c r="AW2041" s="199" t="str">
        <f t="shared" si="3520"/>
        <v>AW$16</v>
      </c>
      <c r="AX2041" s="199" t="str">
        <f t="shared" si="3520"/>
        <v>AX$16</v>
      </c>
      <c r="AY2041" s="199" t="str">
        <f t="shared" si="3520"/>
        <v>AY$16</v>
      </c>
      <c r="AZ2041" s="199" t="str">
        <f t="shared" si="3520"/>
        <v>AZ$16</v>
      </c>
      <c r="BA2041" s="199" t="str">
        <f t="shared" si="3520"/>
        <v>BA$16</v>
      </c>
      <c r="BB2041" s="199" t="str">
        <f t="shared" si="3520"/>
        <v>BB$16</v>
      </c>
      <c r="BC2041" s="199" t="str">
        <f t="shared" si="3520"/>
        <v>BC$16</v>
      </c>
      <c r="BD2041" s="199" t="str">
        <f t="shared" si="3520"/>
        <v>BD$16</v>
      </c>
      <c r="BE2041" s="199" t="str">
        <f t="shared" si="3520"/>
        <v>BE$16</v>
      </c>
      <c r="BF2041" s="199" t="str">
        <f t="shared" si="3520"/>
        <v>BF$16</v>
      </c>
      <c r="BG2041" s="199" t="str">
        <f t="shared" si="3520"/>
        <v>BG$16</v>
      </c>
      <c r="BH2041" s="199" t="str">
        <f t="shared" si="3520"/>
        <v>BH$16</v>
      </c>
      <c r="BI2041" s="199" t="str">
        <f t="shared" si="3520"/>
        <v>BI$16</v>
      </c>
      <c r="BJ2041" s="199" t="str">
        <f t="shared" si="3520"/>
        <v>BJ$16</v>
      </c>
      <c r="BK2041" s="199" t="str">
        <f t="shared" si="3520"/>
        <v>BK$16</v>
      </c>
      <c r="BL2041" s="199" t="str">
        <f t="shared" si="3520"/>
        <v>BL$16</v>
      </c>
      <c r="BM2041" s="199" t="str">
        <f t="shared" si="3520"/>
        <v>BM$16</v>
      </c>
      <c r="BN2041" s="199" t="str">
        <f t="shared" si="3520"/>
        <v>BN$16</v>
      </c>
      <c r="BO2041" s="199" t="str">
        <f t="shared" si="3520"/>
        <v>BO$16</v>
      </c>
      <c r="BP2041" s="199" t="str">
        <f t="shared" si="3520"/>
        <v>BP$16</v>
      </c>
      <c r="BQ2041" s="199" t="str">
        <f t="shared" si="3520"/>
        <v>BQ$16</v>
      </c>
      <c r="BR2041" s="199" t="str">
        <f t="shared" si="3520"/>
        <v>BR$16</v>
      </c>
      <c r="BS2041" s="199" t="str">
        <f t="shared" si="3520"/>
        <v>BS$16</v>
      </c>
      <c r="BT2041" s="199" t="str">
        <f t="shared" si="3520"/>
        <v>BT$16</v>
      </c>
      <c r="BU2041" s="199" t="str">
        <f t="shared" si="3520"/>
        <v>BU$16</v>
      </c>
      <c r="BV2041" s="199" t="str">
        <f t="shared" si="3520"/>
        <v>BV$16</v>
      </c>
      <c r="BW2041" s="199" t="str">
        <f t="shared" si="3520"/>
        <v>BW$16</v>
      </c>
      <c r="BX2041" s="199" t="str">
        <f t="shared" si="3520"/>
        <v>BX$16</v>
      </c>
      <c r="BY2041" s="199" t="str">
        <f t="shared" si="3520"/>
        <v>BY$16</v>
      </c>
      <c r="BZ2041" s="199" t="str">
        <f t="shared" si="3520"/>
        <v>BZ$16</v>
      </c>
      <c r="CA2041" s="199" t="str">
        <f t="shared" si="3520"/>
        <v>CA$16</v>
      </c>
      <c r="CB2041" s="199" t="str">
        <f t="shared" si="3520"/>
        <v>CB$16</v>
      </c>
      <c r="CC2041" s="199" t="str">
        <f t="shared" si="3520"/>
        <v>CC$16</v>
      </c>
      <c r="CD2041" s="199" t="str">
        <f t="shared" si="3520"/>
        <v>CD$16</v>
      </c>
      <c r="CE2041" s="199" t="str">
        <f t="shared" ref="CE2041:CL2041" si="3521">CE$20</f>
        <v>CE$16</v>
      </c>
      <c r="CF2041" s="199" t="str">
        <f t="shared" si="3521"/>
        <v>CF$16</v>
      </c>
      <c r="CG2041" s="199" t="str">
        <f t="shared" si="3521"/>
        <v>CG$16</v>
      </c>
      <c r="CH2041" s="199" t="str">
        <f t="shared" si="3521"/>
        <v>CH$16</v>
      </c>
      <c r="CI2041" s="199" t="str">
        <f t="shared" si="3521"/>
        <v>CI$16</v>
      </c>
      <c r="CJ2041" s="199" t="str">
        <f t="shared" si="3521"/>
        <v>CJ$16</v>
      </c>
      <c r="CK2041" s="199" t="str">
        <f t="shared" si="3521"/>
        <v>CK$16</v>
      </c>
      <c r="CL2041" s="199" t="str">
        <f t="shared" si="3521"/>
        <v>CL$16</v>
      </c>
      <c r="CN2041" s="176"/>
      <c r="CO2041" s="199" t="str">
        <f t="shared" ref="CO2041:DL2041" si="3522">CO$20</f>
        <v>CO$16</v>
      </c>
      <c r="CP2041" s="199" t="str">
        <f t="shared" si="3522"/>
        <v>CP$16</v>
      </c>
      <c r="CQ2041" s="199" t="str">
        <f t="shared" si="3522"/>
        <v>CQ$16</v>
      </c>
      <c r="CR2041" s="199" t="str">
        <f t="shared" si="3522"/>
        <v>CR$16</v>
      </c>
      <c r="CS2041" s="199" t="str">
        <f t="shared" si="3522"/>
        <v>CS$16</v>
      </c>
      <c r="CT2041" s="199" t="str">
        <f t="shared" si="3522"/>
        <v>CT$16</v>
      </c>
      <c r="CU2041" s="199" t="str">
        <f t="shared" si="3522"/>
        <v>CU$16</v>
      </c>
      <c r="CV2041" s="199" t="str">
        <f t="shared" si="3522"/>
        <v>CV$16</v>
      </c>
      <c r="CW2041" s="199" t="str">
        <f t="shared" si="3522"/>
        <v>CW$16</v>
      </c>
      <c r="CX2041" s="199" t="str">
        <f t="shared" si="3522"/>
        <v>CX$16</v>
      </c>
      <c r="CY2041" s="199" t="str">
        <f t="shared" si="3522"/>
        <v>CY$16</v>
      </c>
      <c r="CZ2041" s="199" t="str">
        <f t="shared" si="3522"/>
        <v>CZ$16</v>
      </c>
      <c r="DA2041" s="199" t="str">
        <f t="shared" si="3522"/>
        <v>DA$16</v>
      </c>
      <c r="DB2041" s="199" t="str">
        <f t="shared" si="3522"/>
        <v>DB$16</v>
      </c>
      <c r="DC2041" s="199" t="str">
        <f t="shared" si="3522"/>
        <v>DC$16</v>
      </c>
      <c r="DD2041" s="199" t="str">
        <f t="shared" si="3522"/>
        <v>DD$16</v>
      </c>
      <c r="DE2041" s="199" t="str">
        <f t="shared" si="3522"/>
        <v>DE$16</v>
      </c>
      <c r="DF2041" s="199" t="str">
        <f t="shared" si="3522"/>
        <v>DF$16</v>
      </c>
      <c r="DG2041" s="199" t="str">
        <f t="shared" si="3522"/>
        <v>DG$16</v>
      </c>
      <c r="DH2041" s="199" t="str">
        <f t="shared" si="3522"/>
        <v>DH$16</v>
      </c>
      <c r="DI2041" s="199" t="str">
        <f t="shared" si="3522"/>
        <v>DI$16</v>
      </c>
      <c r="DJ2041" s="199" t="str">
        <f t="shared" si="3522"/>
        <v>DJ$16</v>
      </c>
      <c r="DK2041" s="199" t="str">
        <f t="shared" si="3522"/>
        <v>DK$16</v>
      </c>
      <c r="DL2041" s="199" t="str">
        <f t="shared" si="3522"/>
        <v>DL$16</v>
      </c>
    </row>
    <row r="2042" spans="1:116" x14ac:dyDescent="0.4">
      <c r="A2042" s="174"/>
      <c r="E2042" s="8"/>
      <c r="G2042" s="175" t="s">
        <v>462</v>
      </c>
      <c r="H2042" s="200"/>
      <c r="I2042" s="201"/>
      <c r="J2042" s="201"/>
      <c r="K2042" s="202"/>
      <c r="L2042" s="202"/>
      <c r="M2042" s="202"/>
      <c r="N2042" s="202"/>
      <c r="O2042" s="202"/>
      <c r="P2042" s="202"/>
      <c r="R2042" s="202"/>
      <c r="S2042" s="199" t="str">
        <f t="shared" ref="S2042:CD2042" si="3523">S$21</f>
        <v>S$17</v>
      </c>
      <c r="T2042" s="199" t="str">
        <f t="shared" si="3523"/>
        <v>T$17</v>
      </c>
      <c r="U2042" s="199" t="str">
        <f t="shared" si="3523"/>
        <v>U$17</v>
      </c>
      <c r="V2042" s="199" t="str">
        <f t="shared" si="3523"/>
        <v>V$17</v>
      </c>
      <c r="W2042" s="199" t="str">
        <f t="shared" si="3523"/>
        <v>W$17</v>
      </c>
      <c r="X2042" s="199" t="str">
        <f t="shared" si="3523"/>
        <v>X$17</v>
      </c>
      <c r="Y2042" s="199" t="str">
        <f t="shared" si="3523"/>
        <v>Y$17</v>
      </c>
      <c r="Z2042" s="199" t="str">
        <f t="shared" si="3523"/>
        <v>Z$17</v>
      </c>
      <c r="AA2042" s="199" t="str">
        <f t="shared" si="3523"/>
        <v>AA$17</v>
      </c>
      <c r="AB2042" s="199" t="str">
        <f t="shared" si="3523"/>
        <v>AB$17</v>
      </c>
      <c r="AC2042" s="199" t="str">
        <f t="shared" si="3523"/>
        <v>AC$17</v>
      </c>
      <c r="AD2042" s="199" t="str">
        <f t="shared" si="3523"/>
        <v>AD$17</v>
      </c>
      <c r="AE2042" s="199" t="str">
        <f t="shared" si="3523"/>
        <v>AE$17</v>
      </c>
      <c r="AF2042" s="199" t="str">
        <f t="shared" si="3523"/>
        <v>AF$17</v>
      </c>
      <c r="AG2042" s="199" t="str">
        <f t="shared" si="3523"/>
        <v>AG$17</v>
      </c>
      <c r="AH2042" s="199" t="str">
        <f t="shared" si="3523"/>
        <v>AH$17</v>
      </c>
      <c r="AI2042" s="199" t="str">
        <f t="shared" si="3523"/>
        <v>AI$17</v>
      </c>
      <c r="AJ2042" s="199" t="str">
        <f t="shared" si="3523"/>
        <v>AJ$17</v>
      </c>
      <c r="AK2042" s="199" t="str">
        <f t="shared" si="3523"/>
        <v>AK$17</v>
      </c>
      <c r="AL2042" s="199" t="str">
        <f t="shared" si="3523"/>
        <v>AL$17</v>
      </c>
      <c r="AM2042" s="199" t="str">
        <f t="shared" si="3523"/>
        <v>AM$17</v>
      </c>
      <c r="AN2042" s="199" t="str">
        <f t="shared" si="3523"/>
        <v>AN$17</v>
      </c>
      <c r="AO2042" s="199" t="str">
        <f t="shared" si="3523"/>
        <v>AO$17</v>
      </c>
      <c r="AP2042" s="199" t="str">
        <f t="shared" si="3523"/>
        <v>AP$17</v>
      </c>
      <c r="AQ2042" s="199" t="str">
        <f t="shared" si="3523"/>
        <v>AQ$17</v>
      </c>
      <c r="AR2042" s="199" t="str">
        <f t="shared" si="3523"/>
        <v>AR$17</v>
      </c>
      <c r="AS2042" s="199" t="str">
        <f t="shared" si="3523"/>
        <v>AS$17</v>
      </c>
      <c r="AT2042" s="199" t="str">
        <f t="shared" si="3523"/>
        <v>AT$17</v>
      </c>
      <c r="AU2042" s="199" t="str">
        <f t="shared" si="3523"/>
        <v>AU$17</v>
      </c>
      <c r="AV2042" s="199" t="str">
        <f t="shared" si="3523"/>
        <v>AV$17</v>
      </c>
      <c r="AW2042" s="199" t="str">
        <f t="shared" si="3523"/>
        <v>AW$17</v>
      </c>
      <c r="AX2042" s="199" t="str">
        <f t="shared" si="3523"/>
        <v>AX$17</v>
      </c>
      <c r="AY2042" s="199" t="str">
        <f t="shared" si="3523"/>
        <v>AY$17</v>
      </c>
      <c r="AZ2042" s="199" t="str">
        <f t="shared" si="3523"/>
        <v>AZ$17</v>
      </c>
      <c r="BA2042" s="199" t="str">
        <f t="shared" si="3523"/>
        <v>BA$17</v>
      </c>
      <c r="BB2042" s="199" t="str">
        <f t="shared" si="3523"/>
        <v>BB$17</v>
      </c>
      <c r="BC2042" s="199" t="str">
        <f t="shared" si="3523"/>
        <v>BC$17</v>
      </c>
      <c r="BD2042" s="199" t="str">
        <f t="shared" si="3523"/>
        <v>BD$17</v>
      </c>
      <c r="BE2042" s="199" t="str">
        <f t="shared" si="3523"/>
        <v>BE$17</v>
      </c>
      <c r="BF2042" s="199" t="str">
        <f t="shared" si="3523"/>
        <v>BF$17</v>
      </c>
      <c r="BG2042" s="199" t="str">
        <f t="shared" si="3523"/>
        <v>BG$17</v>
      </c>
      <c r="BH2042" s="199" t="str">
        <f t="shared" si="3523"/>
        <v>BH$17</v>
      </c>
      <c r="BI2042" s="199" t="str">
        <f t="shared" si="3523"/>
        <v>BI$17</v>
      </c>
      <c r="BJ2042" s="199" t="str">
        <f t="shared" si="3523"/>
        <v>BJ$17</v>
      </c>
      <c r="BK2042" s="199" t="str">
        <f t="shared" si="3523"/>
        <v>BK$17</v>
      </c>
      <c r="BL2042" s="199" t="str">
        <f t="shared" si="3523"/>
        <v>BL$17</v>
      </c>
      <c r="BM2042" s="199" t="str">
        <f t="shared" si="3523"/>
        <v>BM$17</v>
      </c>
      <c r="BN2042" s="199" t="str">
        <f t="shared" si="3523"/>
        <v>BN$17</v>
      </c>
      <c r="BO2042" s="199" t="str">
        <f t="shared" si="3523"/>
        <v>BO$17</v>
      </c>
      <c r="BP2042" s="199" t="str">
        <f t="shared" si="3523"/>
        <v>BP$17</v>
      </c>
      <c r="BQ2042" s="199" t="str">
        <f t="shared" si="3523"/>
        <v>BQ$17</v>
      </c>
      <c r="BR2042" s="199" t="str">
        <f t="shared" si="3523"/>
        <v>BR$17</v>
      </c>
      <c r="BS2042" s="199" t="str">
        <f t="shared" si="3523"/>
        <v>BS$17</v>
      </c>
      <c r="BT2042" s="199" t="str">
        <f t="shared" si="3523"/>
        <v>BT$17</v>
      </c>
      <c r="BU2042" s="199" t="str">
        <f t="shared" si="3523"/>
        <v>BU$17</v>
      </c>
      <c r="BV2042" s="199" t="str">
        <f t="shared" si="3523"/>
        <v>BV$17</v>
      </c>
      <c r="BW2042" s="199" t="str">
        <f t="shared" si="3523"/>
        <v>BW$17</v>
      </c>
      <c r="BX2042" s="199" t="str">
        <f t="shared" si="3523"/>
        <v>BX$17</v>
      </c>
      <c r="BY2042" s="199" t="str">
        <f t="shared" si="3523"/>
        <v>BY$17</v>
      </c>
      <c r="BZ2042" s="199" t="str">
        <f t="shared" si="3523"/>
        <v>BZ$17</v>
      </c>
      <c r="CA2042" s="199" t="str">
        <f t="shared" si="3523"/>
        <v>CA$17</v>
      </c>
      <c r="CB2042" s="199" t="str">
        <f t="shared" si="3523"/>
        <v>CB$17</v>
      </c>
      <c r="CC2042" s="199" t="str">
        <f t="shared" si="3523"/>
        <v>CC$17</v>
      </c>
      <c r="CD2042" s="199" t="str">
        <f t="shared" si="3523"/>
        <v>CD$17</v>
      </c>
      <c r="CE2042" s="199" t="str">
        <f t="shared" ref="CE2042:CL2042" si="3524">CE$21</f>
        <v>CE$17</v>
      </c>
      <c r="CF2042" s="199" t="str">
        <f t="shared" si="3524"/>
        <v>CF$17</v>
      </c>
      <c r="CG2042" s="199" t="str">
        <f t="shared" si="3524"/>
        <v>CG$17</v>
      </c>
      <c r="CH2042" s="199" t="str">
        <f t="shared" si="3524"/>
        <v>CH$17</v>
      </c>
      <c r="CI2042" s="199" t="str">
        <f t="shared" si="3524"/>
        <v>CI$17</v>
      </c>
      <c r="CJ2042" s="199" t="str">
        <f t="shared" si="3524"/>
        <v>CJ$17</v>
      </c>
      <c r="CK2042" s="199" t="str">
        <f t="shared" si="3524"/>
        <v>CK$17</v>
      </c>
      <c r="CL2042" s="199" t="str">
        <f t="shared" si="3524"/>
        <v>CL$17</v>
      </c>
      <c r="CN2042" s="201"/>
      <c r="CO2042" s="199" t="str">
        <f t="shared" ref="CO2042:DL2042" si="3525">CO$21</f>
        <v>CO$17</v>
      </c>
      <c r="CP2042" s="199" t="str">
        <f t="shared" si="3525"/>
        <v>CP$17</v>
      </c>
      <c r="CQ2042" s="199" t="str">
        <f t="shared" si="3525"/>
        <v>CQ$17</v>
      </c>
      <c r="CR2042" s="199" t="str">
        <f t="shared" si="3525"/>
        <v>CR$17</v>
      </c>
      <c r="CS2042" s="199" t="str">
        <f t="shared" si="3525"/>
        <v>CS$17</v>
      </c>
      <c r="CT2042" s="199" t="str">
        <f t="shared" si="3525"/>
        <v>CT$17</v>
      </c>
      <c r="CU2042" s="199" t="str">
        <f t="shared" si="3525"/>
        <v>CU$17</v>
      </c>
      <c r="CV2042" s="199" t="str">
        <f t="shared" si="3525"/>
        <v>CV$17</v>
      </c>
      <c r="CW2042" s="199" t="str">
        <f t="shared" si="3525"/>
        <v>CW$17</v>
      </c>
      <c r="CX2042" s="199" t="str">
        <f t="shared" si="3525"/>
        <v>CX$17</v>
      </c>
      <c r="CY2042" s="199" t="str">
        <f t="shared" si="3525"/>
        <v>CY$17</v>
      </c>
      <c r="CZ2042" s="199" t="str">
        <f t="shared" si="3525"/>
        <v>CZ$17</v>
      </c>
      <c r="DA2042" s="199" t="str">
        <f t="shared" si="3525"/>
        <v>DA$17</v>
      </c>
      <c r="DB2042" s="199" t="str">
        <f t="shared" si="3525"/>
        <v>DB$17</v>
      </c>
      <c r="DC2042" s="199" t="str">
        <f t="shared" si="3525"/>
        <v>DC$17</v>
      </c>
      <c r="DD2042" s="199" t="str">
        <f t="shared" si="3525"/>
        <v>DD$17</v>
      </c>
      <c r="DE2042" s="199" t="str">
        <f t="shared" si="3525"/>
        <v>DE$17</v>
      </c>
      <c r="DF2042" s="199" t="str">
        <f t="shared" si="3525"/>
        <v>DF$17</v>
      </c>
      <c r="DG2042" s="199" t="str">
        <f t="shared" si="3525"/>
        <v>DG$17</v>
      </c>
      <c r="DH2042" s="199" t="str">
        <f t="shared" si="3525"/>
        <v>DH$17</v>
      </c>
      <c r="DI2042" s="199" t="str">
        <f t="shared" si="3525"/>
        <v>DI$17</v>
      </c>
      <c r="DJ2042" s="199" t="str">
        <f t="shared" si="3525"/>
        <v>DJ$17</v>
      </c>
      <c r="DK2042" s="199" t="str">
        <f t="shared" si="3525"/>
        <v>DK$17</v>
      </c>
      <c r="DL2042" s="199" t="str">
        <f t="shared" si="3525"/>
        <v>DL$17</v>
      </c>
    </row>
    <row r="2043" spans="1:116" x14ac:dyDescent="0.4">
      <c r="A2043" s="174"/>
      <c r="E2043" s="8"/>
      <c r="G2043" s="175" t="s">
        <v>491</v>
      </c>
      <c r="H2043" s="200"/>
      <c r="I2043" s="201"/>
      <c r="J2043" s="201"/>
      <c r="K2043" s="202"/>
      <c r="L2043" s="202"/>
      <c r="M2043" s="202"/>
      <c r="N2043" s="202"/>
      <c r="O2043" s="202"/>
      <c r="P2043" s="202"/>
      <c r="R2043" s="202"/>
      <c r="S2043" s="190"/>
      <c r="T2043" s="190"/>
      <c r="U2043" s="190"/>
      <c r="V2043" s="190"/>
      <c r="W2043" s="190"/>
      <c r="X2043" s="190"/>
      <c r="Y2043" s="190"/>
      <c r="Z2043" s="190"/>
      <c r="AA2043" s="190"/>
      <c r="AB2043" s="190"/>
      <c r="AC2043" s="190"/>
      <c r="AD2043" s="190"/>
      <c r="AE2043" s="190"/>
      <c r="AF2043" s="190"/>
      <c r="AG2043" s="190"/>
      <c r="AH2043" s="190"/>
      <c r="AI2043" s="190"/>
      <c r="AJ2043" s="190"/>
      <c r="AK2043" s="190"/>
      <c r="AL2043" s="190"/>
      <c r="AM2043" s="190"/>
      <c r="AN2043" s="190"/>
      <c r="AO2043" s="190"/>
      <c r="AP2043" s="190"/>
      <c r="AQ2043" s="190"/>
      <c r="AR2043" s="190"/>
      <c r="AS2043" s="190"/>
      <c r="AT2043" s="190"/>
      <c r="AU2043" s="190"/>
      <c r="AV2043" s="190"/>
      <c r="AW2043" s="190"/>
      <c r="AX2043" s="190"/>
      <c r="AY2043" s="190"/>
      <c r="AZ2043" s="190"/>
      <c r="BA2043" s="190"/>
      <c r="BB2043" s="190"/>
      <c r="BC2043" s="190"/>
      <c r="BD2043" s="190"/>
      <c r="BE2043" s="190"/>
      <c r="BF2043" s="190"/>
      <c r="BG2043" s="190"/>
      <c r="BH2043" s="190"/>
      <c r="BI2043" s="190"/>
      <c r="BJ2043" s="190"/>
      <c r="BK2043" s="190"/>
      <c r="BL2043" s="190"/>
      <c r="BM2043" s="190"/>
      <c r="BN2043" s="190"/>
      <c r="BO2043" s="190"/>
      <c r="BP2043" s="190"/>
      <c r="BQ2043" s="190"/>
      <c r="BR2043" s="190"/>
      <c r="BS2043" s="190"/>
      <c r="BT2043" s="190"/>
      <c r="BU2043" s="190"/>
      <c r="BV2043" s="190"/>
      <c r="BW2043" s="190"/>
      <c r="BX2043" s="190"/>
      <c r="BY2043" s="190"/>
      <c r="BZ2043" s="190"/>
      <c r="CA2043" s="190"/>
      <c r="CB2043" s="190"/>
      <c r="CC2043" s="190"/>
      <c r="CD2043" s="190"/>
      <c r="CE2043" s="190"/>
      <c r="CF2043" s="190"/>
      <c r="CG2043" s="190"/>
      <c r="CH2043" s="190"/>
      <c r="CI2043" s="190"/>
      <c r="CJ2043" s="190"/>
      <c r="CK2043" s="190"/>
      <c r="CL2043" s="190"/>
      <c r="CN2043" s="201"/>
      <c r="CO2043" s="190"/>
      <c r="CP2043" s="190"/>
      <c r="CQ2043" s="190"/>
      <c r="CR2043" s="190"/>
      <c r="CS2043" s="190"/>
      <c r="CT2043" s="190"/>
      <c r="CU2043" s="190"/>
      <c r="CV2043" s="190"/>
      <c r="CW2043" s="190"/>
      <c r="CX2043" s="190"/>
      <c r="CY2043" s="190"/>
      <c r="CZ2043" s="190"/>
      <c r="DA2043" s="190"/>
      <c r="DB2043" s="190"/>
      <c r="DC2043" s="190"/>
      <c r="DD2043" s="190"/>
      <c r="DE2043" s="190"/>
      <c r="DF2043" s="190"/>
      <c r="DG2043" s="190"/>
      <c r="DH2043" s="190"/>
      <c r="DI2043" s="190"/>
      <c r="DJ2043" s="190"/>
      <c r="DK2043" s="190"/>
      <c r="DL2043" s="190"/>
    </row>
    <row r="2044" spans="1:116" x14ac:dyDescent="0.4">
      <c r="A2044" s="174"/>
      <c r="E2044" s="8"/>
      <c r="G2044" s="175" t="s">
        <v>505</v>
      </c>
      <c r="H2044" s="200"/>
      <c r="I2044" s="201"/>
      <c r="J2044" s="201"/>
      <c r="K2044" s="202"/>
      <c r="L2044" s="202"/>
      <c r="M2044" s="202"/>
      <c r="N2044" s="202"/>
      <c r="O2044" s="202"/>
      <c r="P2044" s="202"/>
      <c r="R2044" s="202"/>
      <c r="S2044" s="190"/>
      <c r="T2044" s="190"/>
      <c r="U2044" s="190"/>
      <c r="V2044" s="190"/>
      <c r="W2044" s="190"/>
      <c r="X2044" s="190"/>
      <c r="Y2044" s="190"/>
      <c r="Z2044" s="190"/>
      <c r="AA2044" s="190"/>
      <c r="AB2044" s="190"/>
      <c r="AC2044" s="190"/>
      <c r="AD2044" s="190"/>
      <c r="AE2044" s="190"/>
      <c r="AF2044" s="190"/>
      <c r="AG2044" s="190"/>
      <c r="AH2044" s="190"/>
      <c r="AI2044" s="190"/>
      <c r="AJ2044" s="190"/>
      <c r="AK2044" s="190"/>
      <c r="AL2044" s="190"/>
      <c r="AM2044" s="190"/>
      <c r="AN2044" s="190"/>
      <c r="AO2044" s="190"/>
      <c r="AP2044" s="190"/>
      <c r="AQ2044" s="190"/>
      <c r="AR2044" s="190"/>
      <c r="AS2044" s="190"/>
      <c r="AT2044" s="190"/>
      <c r="AU2044" s="190"/>
      <c r="AV2044" s="190"/>
      <c r="AW2044" s="190"/>
      <c r="AX2044" s="190"/>
      <c r="AY2044" s="190"/>
      <c r="AZ2044" s="190"/>
      <c r="BA2044" s="190"/>
      <c r="BB2044" s="190"/>
      <c r="BC2044" s="190"/>
      <c r="BD2044" s="190"/>
      <c r="BE2044" s="190"/>
      <c r="BF2044" s="190"/>
      <c r="BG2044" s="190"/>
      <c r="BH2044" s="190"/>
      <c r="BI2044" s="190"/>
      <c r="BJ2044" s="190"/>
      <c r="BK2044" s="190"/>
      <c r="BL2044" s="190"/>
      <c r="BM2044" s="190"/>
      <c r="BN2044" s="190"/>
      <c r="BO2044" s="190"/>
      <c r="BP2044" s="190"/>
      <c r="BQ2044" s="190"/>
      <c r="BR2044" s="190"/>
      <c r="BS2044" s="190"/>
      <c r="BT2044" s="190"/>
      <c r="BU2044" s="190"/>
      <c r="BV2044" s="190"/>
      <c r="BW2044" s="190"/>
      <c r="BX2044" s="190"/>
      <c r="BY2044" s="190"/>
      <c r="BZ2044" s="190"/>
      <c r="CA2044" s="190"/>
      <c r="CB2044" s="190"/>
      <c r="CC2044" s="190"/>
      <c r="CD2044" s="190"/>
      <c r="CE2044" s="190"/>
      <c r="CF2044" s="190"/>
      <c r="CG2044" s="190"/>
      <c r="CH2044" s="190"/>
      <c r="CI2044" s="190"/>
      <c r="CJ2044" s="190"/>
      <c r="CK2044" s="190"/>
      <c r="CL2044" s="190"/>
      <c r="CN2044" s="201"/>
      <c r="CO2044" s="190"/>
      <c r="CP2044" s="190"/>
      <c r="CQ2044" s="190"/>
      <c r="CR2044" s="190"/>
      <c r="CS2044" s="190"/>
      <c r="CT2044" s="190"/>
      <c r="CU2044" s="190"/>
      <c r="CV2044" s="190"/>
      <c r="CW2044" s="190"/>
      <c r="CX2044" s="190"/>
      <c r="CY2044" s="190"/>
      <c r="CZ2044" s="190"/>
      <c r="DA2044" s="190"/>
      <c r="DB2044" s="190"/>
      <c r="DC2044" s="190"/>
      <c r="DD2044" s="190"/>
      <c r="DE2044" s="190"/>
      <c r="DF2044" s="190"/>
      <c r="DG2044" s="190"/>
      <c r="DH2044" s="190"/>
      <c r="DI2044" s="190"/>
      <c r="DJ2044" s="190"/>
      <c r="DK2044" s="190"/>
      <c r="DL2044" s="190"/>
    </row>
    <row r="2045" spans="1:116" x14ac:dyDescent="0.4">
      <c r="A2045" s="174"/>
      <c r="E2045" s="8"/>
      <c r="G2045" s="175" t="s">
        <v>463</v>
      </c>
      <c r="H2045" s="200"/>
      <c r="I2045" s="201"/>
      <c r="J2045" s="201"/>
      <c r="K2045" s="202"/>
      <c r="L2045" s="202"/>
      <c r="M2045" s="202"/>
      <c r="N2045" s="202"/>
      <c r="O2045" s="202"/>
      <c r="P2045" s="202"/>
      <c r="R2045" s="202"/>
      <c r="S2045" s="190" t="str">
        <f t="shared" ref="S2045:CD2045" si="3526">S$22</f>
        <v>S$18</v>
      </c>
      <c r="T2045" s="190" t="str">
        <f t="shared" si="3526"/>
        <v>T$18</v>
      </c>
      <c r="U2045" s="190" t="str">
        <f t="shared" si="3526"/>
        <v>U$18</v>
      </c>
      <c r="V2045" s="190" t="str">
        <f t="shared" si="3526"/>
        <v>V$18</v>
      </c>
      <c r="W2045" s="190" t="str">
        <f t="shared" si="3526"/>
        <v>W$18</v>
      </c>
      <c r="X2045" s="190" t="str">
        <f t="shared" si="3526"/>
        <v>X$18</v>
      </c>
      <c r="Y2045" s="190" t="str">
        <f t="shared" si="3526"/>
        <v>Y$18</v>
      </c>
      <c r="Z2045" s="190" t="str">
        <f t="shared" si="3526"/>
        <v>Z$18</v>
      </c>
      <c r="AA2045" s="190" t="str">
        <f t="shared" si="3526"/>
        <v>AA$18</v>
      </c>
      <c r="AB2045" s="190" t="str">
        <f t="shared" si="3526"/>
        <v>AB$18</v>
      </c>
      <c r="AC2045" s="190" t="str">
        <f t="shared" si="3526"/>
        <v>AC$18</v>
      </c>
      <c r="AD2045" s="190" t="str">
        <f t="shared" si="3526"/>
        <v>AD$18</v>
      </c>
      <c r="AE2045" s="190" t="str">
        <f t="shared" si="3526"/>
        <v>AE$18</v>
      </c>
      <c r="AF2045" s="190" t="str">
        <f t="shared" si="3526"/>
        <v>AF$18</v>
      </c>
      <c r="AG2045" s="190" t="str">
        <f t="shared" si="3526"/>
        <v>AG$18</v>
      </c>
      <c r="AH2045" s="190" t="str">
        <f t="shared" si="3526"/>
        <v>AH$18</v>
      </c>
      <c r="AI2045" s="190" t="str">
        <f t="shared" si="3526"/>
        <v>AI$18</v>
      </c>
      <c r="AJ2045" s="190" t="str">
        <f t="shared" si="3526"/>
        <v>AJ$18</v>
      </c>
      <c r="AK2045" s="190" t="str">
        <f t="shared" si="3526"/>
        <v>AK$18</v>
      </c>
      <c r="AL2045" s="190" t="str">
        <f t="shared" si="3526"/>
        <v>AL$18</v>
      </c>
      <c r="AM2045" s="190" t="str">
        <f t="shared" si="3526"/>
        <v>AM$18</v>
      </c>
      <c r="AN2045" s="190" t="str">
        <f t="shared" si="3526"/>
        <v>AN$18</v>
      </c>
      <c r="AO2045" s="190" t="str">
        <f t="shared" si="3526"/>
        <v>AO$18</v>
      </c>
      <c r="AP2045" s="190" t="str">
        <f t="shared" si="3526"/>
        <v>AP$18</v>
      </c>
      <c r="AQ2045" s="190" t="str">
        <f t="shared" si="3526"/>
        <v>AQ$18</v>
      </c>
      <c r="AR2045" s="190" t="str">
        <f t="shared" si="3526"/>
        <v>AR$18</v>
      </c>
      <c r="AS2045" s="190" t="str">
        <f t="shared" si="3526"/>
        <v>AS$18</v>
      </c>
      <c r="AT2045" s="190" t="str">
        <f t="shared" si="3526"/>
        <v>AT$18</v>
      </c>
      <c r="AU2045" s="190" t="str">
        <f t="shared" si="3526"/>
        <v>AU$18</v>
      </c>
      <c r="AV2045" s="190" t="str">
        <f t="shared" si="3526"/>
        <v>AV$18</v>
      </c>
      <c r="AW2045" s="190" t="str">
        <f t="shared" si="3526"/>
        <v>AW$18</v>
      </c>
      <c r="AX2045" s="190" t="str">
        <f t="shared" si="3526"/>
        <v>AX$18</v>
      </c>
      <c r="AY2045" s="190" t="str">
        <f t="shared" si="3526"/>
        <v>AY$18</v>
      </c>
      <c r="AZ2045" s="190" t="str">
        <f t="shared" si="3526"/>
        <v>AZ$18</v>
      </c>
      <c r="BA2045" s="190" t="str">
        <f t="shared" si="3526"/>
        <v>BA$18</v>
      </c>
      <c r="BB2045" s="190" t="str">
        <f t="shared" si="3526"/>
        <v>BB$18</v>
      </c>
      <c r="BC2045" s="190" t="str">
        <f t="shared" si="3526"/>
        <v>BC$18</v>
      </c>
      <c r="BD2045" s="190" t="str">
        <f t="shared" si="3526"/>
        <v>BD$18</v>
      </c>
      <c r="BE2045" s="190" t="str">
        <f t="shared" si="3526"/>
        <v>BE$18</v>
      </c>
      <c r="BF2045" s="190" t="str">
        <f t="shared" si="3526"/>
        <v>BF$18</v>
      </c>
      <c r="BG2045" s="190" t="str">
        <f t="shared" si="3526"/>
        <v>BG$18</v>
      </c>
      <c r="BH2045" s="190" t="str">
        <f t="shared" si="3526"/>
        <v>BH$18</v>
      </c>
      <c r="BI2045" s="190" t="str">
        <f t="shared" si="3526"/>
        <v>BI$18</v>
      </c>
      <c r="BJ2045" s="190" t="str">
        <f t="shared" si="3526"/>
        <v>BJ$18</v>
      </c>
      <c r="BK2045" s="190" t="str">
        <f t="shared" si="3526"/>
        <v>BK$18</v>
      </c>
      <c r="BL2045" s="190" t="str">
        <f t="shared" si="3526"/>
        <v>BL$18</v>
      </c>
      <c r="BM2045" s="190" t="str">
        <f t="shared" si="3526"/>
        <v>BM$18</v>
      </c>
      <c r="BN2045" s="190" t="str">
        <f t="shared" si="3526"/>
        <v>BN$18</v>
      </c>
      <c r="BO2045" s="190" t="str">
        <f t="shared" si="3526"/>
        <v>BO$18</v>
      </c>
      <c r="BP2045" s="190" t="str">
        <f t="shared" si="3526"/>
        <v>BP$18</v>
      </c>
      <c r="BQ2045" s="190" t="str">
        <f t="shared" si="3526"/>
        <v>BQ$18</v>
      </c>
      <c r="BR2045" s="190" t="str">
        <f t="shared" si="3526"/>
        <v>BR$18</v>
      </c>
      <c r="BS2045" s="190" t="str">
        <f t="shared" si="3526"/>
        <v>BS$18</v>
      </c>
      <c r="BT2045" s="190" t="str">
        <f t="shared" si="3526"/>
        <v>BT$18</v>
      </c>
      <c r="BU2045" s="190" t="str">
        <f t="shared" si="3526"/>
        <v>BU$18</v>
      </c>
      <c r="BV2045" s="190" t="str">
        <f t="shared" si="3526"/>
        <v>BV$18</v>
      </c>
      <c r="BW2045" s="190" t="str">
        <f t="shared" si="3526"/>
        <v>BW$18</v>
      </c>
      <c r="BX2045" s="190" t="str">
        <f t="shared" si="3526"/>
        <v>BX$18</v>
      </c>
      <c r="BY2045" s="190" t="str">
        <f t="shared" si="3526"/>
        <v>BY$18</v>
      </c>
      <c r="BZ2045" s="190" t="str">
        <f t="shared" si="3526"/>
        <v>BZ$18</v>
      </c>
      <c r="CA2045" s="190" t="str">
        <f t="shared" si="3526"/>
        <v>CA$18</v>
      </c>
      <c r="CB2045" s="190" t="str">
        <f t="shared" si="3526"/>
        <v>CB$18</v>
      </c>
      <c r="CC2045" s="190" t="str">
        <f t="shared" si="3526"/>
        <v>CC$18</v>
      </c>
      <c r="CD2045" s="190" t="str">
        <f t="shared" si="3526"/>
        <v>CD$18</v>
      </c>
      <c r="CE2045" s="190" t="str">
        <f t="shared" ref="CE2045:CL2045" si="3527">CE$22</f>
        <v>CE$18</v>
      </c>
      <c r="CF2045" s="190" t="str">
        <f t="shared" si="3527"/>
        <v>CF$18</v>
      </c>
      <c r="CG2045" s="190" t="str">
        <f t="shared" si="3527"/>
        <v>CG$18</v>
      </c>
      <c r="CH2045" s="190" t="str">
        <f t="shared" si="3527"/>
        <v>CH$18</v>
      </c>
      <c r="CI2045" s="190" t="str">
        <f t="shared" si="3527"/>
        <v>CI$18</v>
      </c>
      <c r="CJ2045" s="190" t="str">
        <f t="shared" si="3527"/>
        <v>CJ$18</v>
      </c>
      <c r="CK2045" s="190" t="str">
        <f t="shared" si="3527"/>
        <v>CK$18</v>
      </c>
      <c r="CL2045" s="190" t="str">
        <f t="shared" si="3527"/>
        <v>CL$18</v>
      </c>
      <c r="CN2045" s="201"/>
      <c r="CO2045" s="190" t="str">
        <f t="shared" ref="CO2045:DL2045" si="3528">CO$22</f>
        <v>CO$18</v>
      </c>
      <c r="CP2045" s="190" t="str">
        <f t="shared" si="3528"/>
        <v>CP$18</v>
      </c>
      <c r="CQ2045" s="190" t="str">
        <f t="shared" si="3528"/>
        <v>CQ$18</v>
      </c>
      <c r="CR2045" s="190" t="str">
        <f t="shared" si="3528"/>
        <v>CR$18</v>
      </c>
      <c r="CS2045" s="190" t="str">
        <f t="shared" si="3528"/>
        <v>CS$18</v>
      </c>
      <c r="CT2045" s="190" t="str">
        <f t="shared" si="3528"/>
        <v>CT$18</v>
      </c>
      <c r="CU2045" s="190" t="str">
        <f t="shared" si="3528"/>
        <v>CU$18</v>
      </c>
      <c r="CV2045" s="190" t="str">
        <f t="shared" si="3528"/>
        <v>CV$18</v>
      </c>
      <c r="CW2045" s="190" t="str">
        <f t="shared" si="3528"/>
        <v>CW$18</v>
      </c>
      <c r="CX2045" s="190" t="str">
        <f t="shared" si="3528"/>
        <v>CX$18</v>
      </c>
      <c r="CY2045" s="190" t="str">
        <f t="shared" si="3528"/>
        <v>CY$18</v>
      </c>
      <c r="CZ2045" s="190" t="str">
        <f t="shared" si="3528"/>
        <v>CZ$18</v>
      </c>
      <c r="DA2045" s="190" t="str">
        <f t="shared" si="3528"/>
        <v>DA$18</v>
      </c>
      <c r="DB2045" s="190" t="str">
        <f t="shared" si="3528"/>
        <v>DB$18</v>
      </c>
      <c r="DC2045" s="190" t="str">
        <f t="shared" si="3528"/>
        <v>DC$18</v>
      </c>
      <c r="DD2045" s="190" t="str">
        <f t="shared" si="3528"/>
        <v>DD$18</v>
      </c>
      <c r="DE2045" s="190" t="str">
        <f t="shared" si="3528"/>
        <v>DE$18</v>
      </c>
      <c r="DF2045" s="190" t="str">
        <f t="shared" si="3528"/>
        <v>DF$18</v>
      </c>
      <c r="DG2045" s="190" t="str">
        <f t="shared" si="3528"/>
        <v>DG$18</v>
      </c>
      <c r="DH2045" s="190" t="str">
        <f t="shared" si="3528"/>
        <v>DH$18</v>
      </c>
      <c r="DI2045" s="190" t="str">
        <f t="shared" si="3528"/>
        <v>DI$18</v>
      </c>
      <c r="DJ2045" s="190" t="str">
        <f t="shared" si="3528"/>
        <v>DJ$18</v>
      </c>
      <c r="DK2045" s="190" t="str">
        <f t="shared" si="3528"/>
        <v>DK$18</v>
      </c>
      <c r="DL2045" s="190" t="str">
        <f t="shared" si="3528"/>
        <v>DL$18</v>
      </c>
    </row>
    <row r="2046" spans="1:116" x14ac:dyDescent="0.4">
      <c r="A2046" s="174"/>
      <c r="E2046" s="8"/>
      <c r="G2046" s="175" t="s">
        <v>464</v>
      </c>
      <c r="H2046" s="200"/>
      <c r="I2046" s="201"/>
      <c r="J2046" s="201"/>
      <c r="K2046" s="202"/>
      <c r="L2046" s="202"/>
      <c r="M2046" s="202"/>
      <c r="N2046" s="202"/>
      <c r="O2046" s="202"/>
      <c r="P2046" s="202"/>
      <c r="R2046" s="202"/>
      <c r="S2046" s="190" t="str">
        <f t="shared" ref="S2046:CD2046" si="3529">S$23</f>
        <v>S$19</v>
      </c>
      <c r="T2046" s="190" t="str">
        <f t="shared" si="3529"/>
        <v>T$19</v>
      </c>
      <c r="U2046" s="190" t="str">
        <f t="shared" si="3529"/>
        <v>U$19</v>
      </c>
      <c r="V2046" s="190" t="str">
        <f t="shared" si="3529"/>
        <v>V$19</v>
      </c>
      <c r="W2046" s="190" t="str">
        <f t="shared" si="3529"/>
        <v>W$19</v>
      </c>
      <c r="X2046" s="190" t="str">
        <f t="shared" si="3529"/>
        <v>X$19</v>
      </c>
      <c r="Y2046" s="190" t="str">
        <f t="shared" si="3529"/>
        <v>Y$19</v>
      </c>
      <c r="Z2046" s="190" t="str">
        <f t="shared" si="3529"/>
        <v>Z$19</v>
      </c>
      <c r="AA2046" s="190" t="str">
        <f t="shared" si="3529"/>
        <v>AA$19</v>
      </c>
      <c r="AB2046" s="190" t="str">
        <f t="shared" si="3529"/>
        <v>AB$19</v>
      </c>
      <c r="AC2046" s="190" t="str">
        <f t="shared" si="3529"/>
        <v>AC$19</v>
      </c>
      <c r="AD2046" s="190" t="str">
        <f t="shared" si="3529"/>
        <v>AD$19</v>
      </c>
      <c r="AE2046" s="190" t="str">
        <f t="shared" si="3529"/>
        <v>AE$19</v>
      </c>
      <c r="AF2046" s="190" t="str">
        <f t="shared" si="3529"/>
        <v>AF$19</v>
      </c>
      <c r="AG2046" s="190" t="str">
        <f t="shared" si="3529"/>
        <v>AG$19</v>
      </c>
      <c r="AH2046" s="190" t="str">
        <f t="shared" si="3529"/>
        <v>AH$19</v>
      </c>
      <c r="AI2046" s="190" t="str">
        <f t="shared" si="3529"/>
        <v>AI$19</v>
      </c>
      <c r="AJ2046" s="190" t="str">
        <f t="shared" si="3529"/>
        <v>AJ$19</v>
      </c>
      <c r="AK2046" s="190" t="str">
        <f t="shared" si="3529"/>
        <v>AK$19</v>
      </c>
      <c r="AL2046" s="190" t="str">
        <f t="shared" si="3529"/>
        <v>AL$19</v>
      </c>
      <c r="AM2046" s="190" t="str">
        <f t="shared" si="3529"/>
        <v>AM$19</v>
      </c>
      <c r="AN2046" s="190" t="str">
        <f t="shared" si="3529"/>
        <v>AN$19</v>
      </c>
      <c r="AO2046" s="190" t="str">
        <f t="shared" si="3529"/>
        <v>AO$19</v>
      </c>
      <c r="AP2046" s="190" t="str">
        <f t="shared" si="3529"/>
        <v>AP$19</v>
      </c>
      <c r="AQ2046" s="190" t="str">
        <f t="shared" si="3529"/>
        <v>AQ$19</v>
      </c>
      <c r="AR2046" s="190" t="str">
        <f t="shared" si="3529"/>
        <v>AR$19</v>
      </c>
      <c r="AS2046" s="190" t="str">
        <f t="shared" si="3529"/>
        <v>AS$19</v>
      </c>
      <c r="AT2046" s="190" t="str">
        <f t="shared" si="3529"/>
        <v>AT$19</v>
      </c>
      <c r="AU2046" s="190" t="str">
        <f t="shared" si="3529"/>
        <v>AU$19</v>
      </c>
      <c r="AV2046" s="190" t="str">
        <f t="shared" si="3529"/>
        <v>AV$19</v>
      </c>
      <c r="AW2046" s="190" t="str">
        <f t="shared" si="3529"/>
        <v>AW$19</v>
      </c>
      <c r="AX2046" s="190" t="str">
        <f t="shared" si="3529"/>
        <v>AX$19</v>
      </c>
      <c r="AY2046" s="190" t="str">
        <f t="shared" si="3529"/>
        <v>AY$19</v>
      </c>
      <c r="AZ2046" s="190" t="str">
        <f t="shared" si="3529"/>
        <v>AZ$19</v>
      </c>
      <c r="BA2046" s="190" t="str">
        <f t="shared" si="3529"/>
        <v>BA$19</v>
      </c>
      <c r="BB2046" s="190" t="str">
        <f t="shared" si="3529"/>
        <v>BB$19</v>
      </c>
      <c r="BC2046" s="190" t="str">
        <f t="shared" si="3529"/>
        <v>BC$19</v>
      </c>
      <c r="BD2046" s="190" t="str">
        <f t="shared" si="3529"/>
        <v>BD$19</v>
      </c>
      <c r="BE2046" s="190" t="str">
        <f t="shared" si="3529"/>
        <v>BE$19</v>
      </c>
      <c r="BF2046" s="190" t="str">
        <f t="shared" si="3529"/>
        <v>BF$19</v>
      </c>
      <c r="BG2046" s="190" t="str">
        <f t="shared" si="3529"/>
        <v>BG$19</v>
      </c>
      <c r="BH2046" s="190" t="str">
        <f t="shared" si="3529"/>
        <v>BH$19</v>
      </c>
      <c r="BI2046" s="190" t="str">
        <f t="shared" si="3529"/>
        <v>BI$19</v>
      </c>
      <c r="BJ2046" s="190" t="str">
        <f t="shared" si="3529"/>
        <v>BJ$19</v>
      </c>
      <c r="BK2046" s="190" t="str">
        <f t="shared" si="3529"/>
        <v>BK$19</v>
      </c>
      <c r="BL2046" s="190" t="str">
        <f t="shared" si="3529"/>
        <v>BL$19</v>
      </c>
      <c r="BM2046" s="190" t="str">
        <f t="shared" si="3529"/>
        <v>BM$19</v>
      </c>
      <c r="BN2046" s="190" t="str">
        <f t="shared" si="3529"/>
        <v>BN$19</v>
      </c>
      <c r="BO2046" s="190" t="str">
        <f t="shared" si="3529"/>
        <v>BO$19</v>
      </c>
      <c r="BP2046" s="190" t="str">
        <f t="shared" si="3529"/>
        <v>BP$19</v>
      </c>
      <c r="BQ2046" s="190" t="str">
        <f t="shared" si="3529"/>
        <v>BQ$19</v>
      </c>
      <c r="BR2046" s="190" t="str">
        <f t="shared" si="3529"/>
        <v>BR$19</v>
      </c>
      <c r="BS2046" s="190" t="str">
        <f t="shared" si="3529"/>
        <v>BS$19</v>
      </c>
      <c r="BT2046" s="190" t="str">
        <f t="shared" si="3529"/>
        <v>BT$19</v>
      </c>
      <c r="BU2046" s="190" t="str">
        <f t="shared" si="3529"/>
        <v>BU$19</v>
      </c>
      <c r="BV2046" s="190" t="str">
        <f t="shared" si="3529"/>
        <v>BV$19</v>
      </c>
      <c r="BW2046" s="190" t="str">
        <f t="shared" si="3529"/>
        <v>BW$19</v>
      </c>
      <c r="BX2046" s="190" t="str">
        <f t="shared" si="3529"/>
        <v>BX$19</v>
      </c>
      <c r="BY2046" s="190" t="str">
        <f t="shared" si="3529"/>
        <v>BY$19</v>
      </c>
      <c r="BZ2046" s="190" t="str">
        <f t="shared" si="3529"/>
        <v>BZ$19</v>
      </c>
      <c r="CA2046" s="190" t="str">
        <f t="shared" si="3529"/>
        <v>CA$19</v>
      </c>
      <c r="CB2046" s="190" t="str">
        <f t="shared" si="3529"/>
        <v>CB$19</v>
      </c>
      <c r="CC2046" s="190" t="str">
        <f t="shared" si="3529"/>
        <v>CC$19</v>
      </c>
      <c r="CD2046" s="190" t="str">
        <f t="shared" si="3529"/>
        <v>CD$19</v>
      </c>
      <c r="CE2046" s="190" t="str">
        <f t="shared" ref="CE2046:CL2046" si="3530">CE$23</f>
        <v>CE$19</v>
      </c>
      <c r="CF2046" s="190" t="str">
        <f t="shared" si="3530"/>
        <v>CF$19</v>
      </c>
      <c r="CG2046" s="190" t="str">
        <f t="shared" si="3530"/>
        <v>CG$19</v>
      </c>
      <c r="CH2046" s="190" t="str">
        <f t="shared" si="3530"/>
        <v>CH$19</v>
      </c>
      <c r="CI2046" s="190" t="str">
        <f t="shared" si="3530"/>
        <v>CI$19</v>
      </c>
      <c r="CJ2046" s="190" t="str">
        <f t="shared" si="3530"/>
        <v>CJ$19</v>
      </c>
      <c r="CK2046" s="190" t="str">
        <f t="shared" si="3530"/>
        <v>CK$19</v>
      </c>
      <c r="CL2046" s="190" t="str">
        <f t="shared" si="3530"/>
        <v>CL$19</v>
      </c>
      <c r="CN2046" s="201"/>
      <c r="CO2046" s="190" t="str">
        <f t="shared" ref="CO2046:DL2046" si="3531">CO$23</f>
        <v>CO$19</v>
      </c>
      <c r="CP2046" s="190" t="str">
        <f t="shared" si="3531"/>
        <v>CP$19</v>
      </c>
      <c r="CQ2046" s="190" t="str">
        <f t="shared" si="3531"/>
        <v>CQ$19</v>
      </c>
      <c r="CR2046" s="190" t="str">
        <f t="shared" si="3531"/>
        <v>CR$19</v>
      </c>
      <c r="CS2046" s="190" t="str">
        <f t="shared" si="3531"/>
        <v>CS$19</v>
      </c>
      <c r="CT2046" s="190" t="str">
        <f t="shared" si="3531"/>
        <v>CT$19</v>
      </c>
      <c r="CU2046" s="190" t="str">
        <f t="shared" si="3531"/>
        <v>CU$19</v>
      </c>
      <c r="CV2046" s="190" t="str">
        <f t="shared" si="3531"/>
        <v>CV$19</v>
      </c>
      <c r="CW2046" s="190" t="str">
        <f t="shared" si="3531"/>
        <v>CW$19</v>
      </c>
      <c r="CX2046" s="190" t="str">
        <f t="shared" si="3531"/>
        <v>CX$19</v>
      </c>
      <c r="CY2046" s="190" t="str">
        <f t="shared" si="3531"/>
        <v>CY$19</v>
      </c>
      <c r="CZ2046" s="190" t="str">
        <f t="shared" si="3531"/>
        <v>CZ$19</v>
      </c>
      <c r="DA2046" s="190" t="str">
        <f t="shared" si="3531"/>
        <v>DA$19</v>
      </c>
      <c r="DB2046" s="190" t="str">
        <f t="shared" si="3531"/>
        <v>DB$19</v>
      </c>
      <c r="DC2046" s="190" t="str">
        <f t="shared" si="3531"/>
        <v>DC$19</v>
      </c>
      <c r="DD2046" s="190" t="str">
        <f t="shared" si="3531"/>
        <v>DD$19</v>
      </c>
      <c r="DE2046" s="190" t="str">
        <f t="shared" si="3531"/>
        <v>DE$19</v>
      </c>
      <c r="DF2046" s="190" t="str">
        <f t="shared" si="3531"/>
        <v>DF$19</v>
      </c>
      <c r="DG2046" s="190" t="str">
        <f t="shared" si="3531"/>
        <v>DG$19</v>
      </c>
      <c r="DH2046" s="190" t="str">
        <f t="shared" si="3531"/>
        <v>DH$19</v>
      </c>
      <c r="DI2046" s="190" t="str">
        <f t="shared" si="3531"/>
        <v>DI$19</v>
      </c>
      <c r="DJ2046" s="190" t="str">
        <f t="shared" si="3531"/>
        <v>DJ$19</v>
      </c>
      <c r="DK2046" s="190" t="str">
        <f t="shared" si="3531"/>
        <v>DK$19</v>
      </c>
      <c r="DL2046" s="190" t="str">
        <f t="shared" si="3531"/>
        <v>DL$19</v>
      </c>
    </row>
    <row r="2047" spans="1:116" x14ac:dyDescent="0.4">
      <c r="A2047" s="31" t="s">
        <v>218</v>
      </c>
      <c r="B2047" s="31" t="s">
        <v>243</v>
      </c>
      <c r="C2047" s="31"/>
      <c r="D2047" t="s">
        <v>564</v>
      </c>
      <c r="E2047" s="8" t="str">
        <f t="shared" ref="E2047:E2079" si="3532">ROW()&amp;" "&amp;D2047</f>
        <v>2047 FAPPELIST-F</v>
      </c>
      <c r="F2047" t="s">
        <v>570</v>
      </c>
      <c r="G2047" s="70" t="s">
        <v>281</v>
      </c>
      <c r="H2047" s="48"/>
      <c r="I2047" s="297"/>
      <c r="J2047" s="297"/>
      <c r="K2047" s="48"/>
      <c r="L2047" s="48"/>
      <c r="M2047" s="48"/>
      <c r="N2047" s="48"/>
      <c r="O2047" s="48"/>
      <c r="P2047" s="48"/>
      <c r="R2047" s="70"/>
      <c r="S2047" s="298"/>
      <c r="T2047" s="298"/>
      <c r="U2047" s="298"/>
      <c r="V2047" s="298"/>
      <c r="W2047" s="298"/>
      <c r="X2047" s="298"/>
      <c r="Y2047" s="298"/>
      <c r="Z2047" s="298"/>
      <c r="AA2047" s="298"/>
      <c r="AB2047" s="298"/>
      <c r="AC2047" s="298"/>
      <c r="AD2047" s="298"/>
      <c r="AE2047" s="298"/>
      <c r="AF2047" s="298"/>
      <c r="AG2047" s="298"/>
      <c r="AH2047" s="298"/>
      <c r="AI2047" s="298"/>
      <c r="AJ2047" s="298"/>
      <c r="AK2047" s="298"/>
      <c r="AL2047" s="298"/>
      <c r="AM2047" s="298"/>
      <c r="AN2047" s="298"/>
      <c r="AO2047" s="298"/>
      <c r="AP2047" s="298"/>
      <c r="AQ2047" s="298"/>
      <c r="AR2047" s="298"/>
      <c r="AS2047" s="298"/>
      <c r="AT2047" s="298"/>
      <c r="AU2047" s="298"/>
      <c r="AV2047" s="298"/>
      <c r="AW2047" s="298"/>
      <c r="AX2047" s="298"/>
      <c r="AY2047" s="298"/>
      <c r="AZ2047" s="298"/>
      <c r="BA2047" s="298"/>
      <c r="BB2047" s="298"/>
      <c r="BC2047" s="298"/>
      <c r="BD2047" s="298"/>
      <c r="BE2047" s="298"/>
      <c r="BF2047" s="298"/>
      <c r="BG2047" s="298"/>
      <c r="BH2047" s="298"/>
      <c r="BI2047" s="298"/>
      <c r="BJ2047" s="298"/>
      <c r="BK2047" s="298"/>
      <c r="BL2047" s="298"/>
      <c r="BM2047" s="298"/>
      <c r="BN2047" s="298"/>
      <c r="BO2047" s="298"/>
      <c r="BP2047" s="298"/>
      <c r="BQ2047" s="298"/>
      <c r="BR2047" s="298"/>
      <c r="BS2047" s="298"/>
      <c r="BT2047" s="298"/>
      <c r="BU2047" s="298"/>
      <c r="BV2047" s="298"/>
      <c r="BW2047" s="298"/>
      <c r="BX2047" s="298"/>
      <c r="BY2047" s="298"/>
      <c r="BZ2047" s="298"/>
      <c r="CA2047" s="298"/>
      <c r="CB2047" s="298"/>
      <c r="CC2047" s="298"/>
      <c r="CD2047" s="298"/>
      <c r="CE2047" s="298"/>
      <c r="CF2047" s="298"/>
      <c r="CG2047" s="298"/>
      <c r="CH2047" s="298"/>
      <c r="CI2047" s="298"/>
      <c r="CJ2047" s="298"/>
      <c r="CK2047" s="298"/>
      <c r="CL2047" s="298"/>
      <c r="CN2047" s="297"/>
      <c r="CO2047" s="298"/>
      <c r="CP2047" s="298"/>
      <c r="CQ2047" s="298"/>
      <c r="CR2047" s="298"/>
      <c r="CS2047" s="298"/>
      <c r="CT2047" s="298"/>
      <c r="CU2047" s="298"/>
      <c r="CV2047" s="298"/>
      <c r="CW2047" s="298"/>
      <c r="CX2047" s="298"/>
      <c r="CY2047" s="298"/>
      <c r="CZ2047" s="298"/>
      <c r="DA2047" s="298"/>
      <c r="DB2047" s="298"/>
      <c r="DC2047" s="298"/>
      <c r="DD2047" s="298"/>
      <c r="DE2047" s="298"/>
      <c r="DF2047" s="298"/>
      <c r="DG2047" s="298"/>
      <c r="DH2047" s="298"/>
      <c r="DI2047" s="298"/>
      <c r="DJ2047" s="298"/>
      <c r="DK2047" s="298"/>
      <c r="DL2047" s="298"/>
    </row>
    <row r="2048" spans="1:116" x14ac:dyDescent="0.4">
      <c r="B2048" t="str">
        <f>E2048</f>
        <v>2048 FAPPELIST-F</v>
      </c>
      <c r="D2048" t="s">
        <v>564</v>
      </c>
      <c r="E2048" s="8" t="str">
        <f t="shared" ref="E2048" si="3533">ROW()&amp;" "&amp;D2048</f>
        <v>2048 FAPPELIST-F</v>
      </c>
      <c r="G2048" s="95" t="str">
        <f>"Assumptions - "&amp;G2047</f>
        <v>Assumptions - Fixed secondary PPE:</v>
      </c>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2:116" x14ac:dyDescent="0.4">
      <c r="B2049" t="str">
        <f>E2049</f>
        <v>2049 FAPPELIST-F</v>
      </c>
      <c r="D2049" t="s">
        <v>564</v>
      </c>
      <c r="E2049" s="8" t="str">
        <f t="shared" si="3532"/>
        <v>2049 FAPPELIST-F</v>
      </c>
      <c r="G2049" s="145" t="s">
        <v>206</v>
      </c>
      <c r="H2049" s="57">
        <v>5</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c r="CO2049" s="72"/>
      <c r="CP2049" s="72"/>
      <c r="CQ2049" s="72"/>
      <c r="CR2049" s="72"/>
      <c r="CS2049" s="72"/>
      <c r="CT2049" s="72"/>
      <c r="CU2049" s="72"/>
      <c r="CV2049" s="72"/>
      <c r="CW2049" s="72"/>
      <c r="CX2049" s="72"/>
      <c r="CY2049" s="72"/>
      <c r="CZ2049" s="72"/>
      <c r="DA2049" s="72"/>
      <c r="DB2049" s="72"/>
      <c r="DC2049" s="72"/>
      <c r="DD2049" s="72"/>
      <c r="DE2049" s="72"/>
      <c r="DF2049" s="72"/>
      <c r="DG2049" s="72"/>
      <c r="DH2049" s="72"/>
      <c r="DI2049" s="72"/>
      <c r="DJ2049" s="72"/>
      <c r="DK2049" s="72"/>
      <c r="DL2049" s="72"/>
    </row>
    <row r="2050" spans="2:116" x14ac:dyDescent="0.4">
      <c r="B2050" t="str">
        <f>E2050</f>
        <v>2050 FAPPELIST-F</v>
      </c>
      <c r="D2050" t="s">
        <v>564</v>
      </c>
      <c r="E2050" s="8" t="str">
        <f t="shared" si="3532"/>
        <v>2050 FAPPELIST-F</v>
      </c>
      <c r="G2050" s="145" t="s">
        <v>207</v>
      </c>
      <c r="H2050" s="57">
        <v>3</v>
      </c>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c r="CO2050" s="72"/>
      <c r="CP2050" s="72"/>
      <c r="CQ2050" s="72"/>
      <c r="CR2050" s="72"/>
      <c r="CS2050" s="72"/>
      <c r="CT2050" s="72"/>
      <c r="CU2050" s="72"/>
      <c r="CV2050" s="72"/>
      <c r="CW2050" s="72"/>
      <c r="CX2050" s="72"/>
      <c r="CY2050" s="72"/>
      <c r="CZ2050" s="72"/>
      <c r="DA2050" s="72"/>
      <c r="DB2050" s="72"/>
      <c r="DC2050" s="72"/>
      <c r="DD2050" s="72"/>
      <c r="DE2050" s="72"/>
      <c r="DF2050" s="72"/>
      <c r="DG2050" s="72"/>
      <c r="DH2050" s="72"/>
      <c r="DI2050" s="72"/>
      <c r="DJ2050" s="72"/>
      <c r="DK2050" s="72"/>
      <c r="DL2050" s="72"/>
    </row>
    <row r="2051" spans="2:116" x14ac:dyDescent="0.4">
      <c r="D2051" t="s">
        <v>564</v>
      </c>
      <c r="E2051" s="8" t="str">
        <f t="shared" si="3532"/>
        <v>2051 FAPPELIST-F</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2:116" x14ac:dyDescent="0.4">
      <c r="D2052" t="s">
        <v>564</v>
      </c>
      <c r="E2052" s="8" t="str">
        <f t="shared" ref="E2052:E2061" si="3534">ROW()&amp;" "&amp;D2052</f>
        <v>2052 FAPPELIST-F</v>
      </c>
      <c r="G2052" s="13" t="str">
        <f>"Capital expenditures - "&amp;G2047</f>
        <v>Capital expenditures - Fixed secondary PPE:</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2:116" x14ac:dyDescent="0.4">
      <c r="D2053" t="s">
        <v>564</v>
      </c>
      <c r="E2053" s="8" t="str">
        <f t="shared" si="3534"/>
        <v>2053 FAPPELIST-F</v>
      </c>
      <c r="G2053" s="141" t="s">
        <v>320</v>
      </c>
      <c r="K2053" s="23">
        <v>-1000</v>
      </c>
      <c r="L2053" s="23">
        <v>-1000</v>
      </c>
      <c r="M2053" s="23">
        <v>-1000</v>
      </c>
      <c r="N2053" s="23">
        <v>-1000</v>
      </c>
      <c r="O2053" s="23">
        <v>-1000</v>
      </c>
      <c r="P2053" s="23">
        <v>-1000</v>
      </c>
      <c r="S2053" s="80" cm="1">
        <f t="array" ref="S2053">INDEX($K:$Q,ROW(),MATCH(S$3,$K$2:$Q$2,0))/12</f>
        <v>-83.333333333333329</v>
      </c>
      <c r="T2053" s="80" cm="1">
        <f t="array" ref="T2053">INDEX($K:$Q,ROW(),MATCH(T$3,$K$2:$Q$2,0))/12</f>
        <v>-83.333333333333329</v>
      </c>
      <c r="U2053" s="80" cm="1">
        <f t="array" ref="U2053">INDEX($K:$Q,ROW(),MATCH(U$3,$K$2:$Q$2,0))/12</f>
        <v>-83.333333333333329</v>
      </c>
      <c r="V2053" s="80" cm="1">
        <f t="array" ref="V2053">INDEX($K:$Q,ROW(),MATCH(V$3,$K$2:$Q$2,0))/12</f>
        <v>-83.333333333333329</v>
      </c>
      <c r="W2053" s="80" cm="1">
        <f t="array" ref="W2053">INDEX($K:$Q,ROW(),MATCH(W$3,$K$2:$Q$2,0))/12</f>
        <v>-83.333333333333329</v>
      </c>
      <c r="X2053" s="80" cm="1">
        <f t="array" ref="X2053">INDEX($K:$Q,ROW(),MATCH(X$3,$K$2:$Q$2,0))/12</f>
        <v>-83.333333333333329</v>
      </c>
      <c r="Y2053" s="80" cm="1">
        <f t="array" ref="Y2053">INDEX($K:$Q,ROW(),MATCH(Y$3,$K$2:$Q$2,0))/12</f>
        <v>-83.333333333333329</v>
      </c>
      <c r="Z2053" s="80" cm="1">
        <f t="array" ref="Z2053">INDEX($K:$Q,ROW(),MATCH(Z$3,$K$2:$Q$2,0))/12</f>
        <v>-83.333333333333329</v>
      </c>
      <c r="AA2053" s="80" cm="1">
        <f t="array" ref="AA2053">INDEX($K:$Q,ROW(),MATCH(AA$3,$K$2:$Q$2,0))/12</f>
        <v>-83.333333333333329</v>
      </c>
      <c r="AB2053" s="80" cm="1">
        <f t="array" ref="AB2053">INDEX($K:$Q,ROW(),MATCH(AB$3,$K$2:$Q$2,0))/12</f>
        <v>-83.333333333333329</v>
      </c>
      <c r="AC2053" s="80" cm="1">
        <f t="array" ref="AC2053">INDEX($K:$Q,ROW(),MATCH(AC$3,$K$2:$Q$2,0))/12</f>
        <v>-83.333333333333329</v>
      </c>
      <c r="AD2053" s="80" cm="1">
        <f t="array" ref="AD2053">INDEX($K:$Q,ROW(),MATCH(AD$3,$K$2:$Q$2,0))/12</f>
        <v>-83.333333333333329</v>
      </c>
      <c r="AE2053" s="80" cm="1">
        <f t="array" ref="AE2053">INDEX($K:$Q,ROW(),MATCH(AE$3,$K$2:$Q$2,0))/12</f>
        <v>-83.333333333333329</v>
      </c>
      <c r="AF2053" s="80" cm="1">
        <f t="array" ref="AF2053">INDEX($K:$Q,ROW(),MATCH(AF$3,$K$2:$Q$2,0))/12</f>
        <v>-83.333333333333329</v>
      </c>
      <c r="AG2053" s="80" cm="1">
        <f t="array" ref="AG2053">INDEX($K:$Q,ROW(),MATCH(AG$3,$K$2:$Q$2,0))/12</f>
        <v>-83.333333333333329</v>
      </c>
      <c r="AH2053" s="80" cm="1">
        <f t="array" ref="AH2053">INDEX($K:$Q,ROW(),MATCH(AH$3,$K$2:$Q$2,0))/12</f>
        <v>-83.333333333333329</v>
      </c>
      <c r="AI2053" s="80" cm="1">
        <f t="array" ref="AI2053">INDEX($K:$Q,ROW(),MATCH(AI$3,$K$2:$Q$2,0))/12</f>
        <v>-83.333333333333329</v>
      </c>
      <c r="AJ2053" s="80" cm="1">
        <f t="array" ref="AJ2053">INDEX($K:$Q,ROW(),MATCH(AJ$3,$K$2:$Q$2,0))/12</f>
        <v>-83.333333333333329</v>
      </c>
      <c r="AK2053" s="80" cm="1">
        <f t="array" ref="AK2053">INDEX($K:$Q,ROW(),MATCH(AK$3,$K$2:$Q$2,0))/12</f>
        <v>-83.333333333333329</v>
      </c>
      <c r="AL2053" s="80" cm="1">
        <f t="array" ref="AL2053">INDEX($K:$Q,ROW(),MATCH(AL$3,$K$2:$Q$2,0))/12</f>
        <v>-83.333333333333329</v>
      </c>
      <c r="AM2053" s="80" cm="1">
        <f t="array" ref="AM2053">INDEX($K:$Q,ROW(),MATCH(AM$3,$K$2:$Q$2,0))/12</f>
        <v>-83.333333333333329</v>
      </c>
      <c r="AN2053" s="80" cm="1">
        <f t="array" ref="AN2053">INDEX($K:$Q,ROW(),MATCH(AN$3,$K$2:$Q$2,0))/12</f>
        <v>-83.333333333333329</v>
      </c>
      <c r="AO2053" s="80" cm="1">
        <f t="array" ref="AO2053">INDEX($K:$Q,ROW(),MATCH(AO$3,$K$2:$Q$2,0))/12</f>
        <v>-83.333333333333329</v>
      </c>
      <c r="AP2053" s="80" cm="1">
        <f t="array" ref="AP2053">INDEX($K:$Q,ROW(),MATCH(AP$3,$K$2:$Q$2,0))/12</f>
        <v>-83.333333333333329</v>
      </c>
      <c r="AQ2053" s="80" cm="1">
        <f t="array" ref="AQ2053">INDEX($K:$Q,ROW(),MATCH(AQ$3,$K$2:$Q$2,0))/12</f>
        <v>-83.333333333333329</v>
      </c>
      <c r="AR2053" s="80" cm="1">
        <f t="array" ref="AR2053">INDEX($K:$Q,ROW(),MATCH(AR$3,$K$2:$Q$2,0))/12</f>
        <v>-83.333333333333329</v>
      </c>
      <c r="AS2053" s="80" cm="1">
        <f t="array" ref="AS2053">INDEX($K:$Q,ROW(),MATCH(AS$3,$K$2:$Q$2,0))/12</f>
        <v>-83.333333333333329</v>
      </c>
      <c r="AT2053" s="80" cm="1">
        <f t="array" ref="AT2053">INDEX($K:$Q,ROW(),MATCH(AT$3,$K$2:$Q$2,0))/12</f>
        <v>-83.333333333333329</v>
      </c>
      <c r="AU2053" s="80" cm="1">
        <f t="array" ref="AU2053">INDEX($K:$Q,ROW(),MATCH(AU$3,$K$2:$Q$2,0))/12</f>
        <v>-83.333333333333329</v>
      </c>
      <c r="AV2053" s="80" cm="1">
        <f t="array" ref="AV2053">INDEX($K:$Q,ROW(),MATCH(AV$3,$K$2:$Q$2,0))/12</f>
        <v>-83.333333333333329</v>
      </c>
      <c r="AW2053" s="80" cm="1">
        <f t="array" ref="AW2053">INDEX($K:$Q,ROW(),MATCH(AW$3,$K$2:$Q$2,0))/12</f>
        <v>-83.333333333333329</v>
      </c>
      <c r="AX2053" s="80" cm="1">
        <f t="array" ref="AX2053">INDEX($K:$Q,ROW(),MATCH(AX$3,$K$2:$Q$2,0))/12</f>
        <v>-83.333333333333329</v>
      </c>
      <c r="AY2053" s="80" cm="1">
        <f t="array" ref="AY2053">INDEX($K:$Q,ROW(),MATCH(AY$3,$K$2:$Q$2,0))/12</f>
        <v>-83.333333333333329</v>
      </c>
      <c r="AZ2053" s="80" cm="1">
        <f t="array" ref="AZ2053">INDEX($K:$Q,ROW(),MATCH(AZ$3,$K$2:$Q$2,0))/12</f>
        <v>-83.333333333333329</v>
      </c>
      <c r="BA2053" s="80" cm="1">
        <f t="array" ref="BA2053">INDEX($K:$Q,ROW(),MATCH(BA$3,$K$2:$Q$2,0))/12</f>
        <v>-83.333333333333329</v>
      </c>
      <c r="BB2053" s="80" cm="1">
        <f t="array" ref="BB2053">INDEX($K:$Q,ROW(),MATCH(BB$3,$K$2:$Q$2,0))/12</f>
        <v>-83.333333333333329</v>
      </c>
      <c r="BC2053" s="80" cm="1">
        <f t="array" ref="BC2053">INDEX($K:$Q,ROW(),MATCH(BC$3,$K$2:$Q$2,0))/12</f>
        <v>-83.333333333333329</v>
      </c>
      <c r="BD2053" s="80" cm="1">
        <f t="array" ref="BD2053">INDEX($K:$Q,ROW(),MATCH(BD$3,$K$2:$Q$2,0))/12</f>
        <v>-83.333333333333329</v>
      </c>
      <c r="BE2053" s="80" cm="1">
        <f t="array" ref="BE2053">INDEX($K:$Q,ROW(),MATCH(BE$3,$K$2:$Q$2,0))/12</f>
        <v>-83.333333333333329</v>
      </c>
      <c r="BF2053" s="80" cm="1">
        <f t="array" ref="BF2053">INDEX($K:$Q,ROW(),MATCH(BF$3,$K$2:$Q$2,0))/12</f>
        <v>-83.333333333333329</v>
      </c>
      <c r="BG2053" s="80" cm="1">
        <f t="array" ref="BG2053">INDEX($K:$Q,ROW(),MATCH(BG$3,$K$2:$Q$2,0))/12</f>
        <v>-83.333333333333329</v>
      </c>
      <c r="BH2053" s="80" cm="1">
        <f t="array" ref="BH2053">INDEX($K:$Q,ROW(),MATCH(BH$3,$K$2:$Q$2,0))/12</f>
        <v>-83.333333333333329</v>
      </c>
      <c r="BI2053" s="80" cm="1">
        <f t="array" ref="BI2053">INDEX($K:$Q,ROW(),MATCH(BI$3,$K$2:$Q$2,0))/12</f>
        <v>-83.333333333333329</v>
      </c>
      <c r="BJ2053" s="80" cm="1">
        <f t="array" ref="BJ2053">INDEX($K:$Q,ROW(),MATCH(BJ$3,$K$2:$Q$2,0))/12</f>
        <v>-83.333333333333329</v>
      </c>
      <c r="BK2053" s="80" cm="1">
        <f t="array" ref="BK2053">INDEX($K:$Q,ROW(),MATCH(BK$3,$K$2:$Q$2,0))/12</f>
        <v>-83.333333333333329</v>
      </c>
      <c r="BL2053" s="80" cm="1">
        <f t="array" ref="BL2053">INDEX($K:$Q,ROW(),MATCH(BL$3,$K$2:$Q$2,0))/12</f>
        <v>-83.333333333333329</v>
      </c>
      <c r="BM2053" s="80" cm="1">
        <f t="array" ref="BM2053">INDEX($K:$Q,ROW(),MATCH(BM$3,$K$2:$Q$2,0))/12</f>
        <v>-83.333333333333329</v>
      </c>
      <c r="BN2053" s="80" cm="1">
        <f t="array" ref="BN2053">INDEX($K:$Q,ROW(),MATCH(BN$3,$K$2:$Q$2,0))/12</f>
        <v>-83.333333333333329</v>
      </c>
      <c r="BO2053" s="80" cm="1">
        <f t="array" ref="BO2053">INDEX($K:$Q,ROW(),MATCH(BO$3,$K$2:$Q$2,0))/12</f>
        <v>-83.333333333333329</v>
      </c>
      <c r="BP2053" s="80" cm="1">
        <f t="array" ref="BP2053">INDEX($K:$Q,ROW(),MATCH(BP$3,$K$2:$Q$2,0))/12</f>
        <v>-83.333333333333329</v>
      </c>
      <c r="BQ2053" s="80" cm="1">
        <f t="array" ref="BQ2053">INDEX($K:$Q,ROW(),MATCH(BQ$3,$K$2:$Q$2,0))/12</f>
        <v>-83.333333333333329</v>
      </c>
      <c r="BR2053" s="80" cm="1">
        <f t="array" ref="BR2053">INDEX($K:$Q,ROW(),MATCH(BR$3,$K$2:$Q$2,0))/12</f>
        <v>-83.333333333333329</v>
      </c>
      <c r="BS2053" s="80" cm="1">
        <f t="array" ref="BS2053">INDEX($K:$Q,ROW(),MATCH(BS$3,$K$2:$Q$2,0))/12</f>
        <v>-83.333333333333329</v>
      </c>
      <c r="BT2053" s="80" cm="1">
        <f t="array" ref="BT2053">INDEX($K:$Q,ROW(),MATCH(BT$3,$K$2:$Q$2,0))/12</f>
        <v>-83.333333333333329</v>
      </c>
      <c r="BU2053" s="80" cm="1">
        <f t="array" ref="BU2053">INDEX($K:$Q,ROW(),MATCH(BU$3,$K$2:$Q$2,0))/12</f>
        <v>-83.333333333333329</v>
      </c>
      <c r="BV2053" s="80" cm="1">
        <f t="array" ref="BV2053">INDEX($K:$Q,ROW(),MATCH(BV$3,$K$2:$Q$2,0))/12</f>
        <v>-83.333333333333329</v>
      </c>
      <c r="BW2053" s="80" cm="1">
        <f t="array" ref="BW2053">INDEX($K:$Q,ROW(),MATCH(BW$3,$K$2:$Q$2,0))/12</f>
        <v>-83.333333333333329</v>
      </c>
      <c r="BX2053" s="80" cm="1">
        <f t="array" ref="BX2053">INDEX($K:$Q,ROW(),MATCH(BX$3,$K$2:$Q$2,0))/12</f>
        <v>-83.333333333333329</v>
      </c>
      <c r="BY2053" s="80" cm="1">
        <f t="array" ref="BY2053">INDEX($K:$Q,ROW(),MATCH(BY$3,$K$2:$Q$2,0))/12</f>
        <v>-83.333333333333329</v>
      </c>
      <c r="BZ2053" s="80" cm="1">
        <f t="array" ref="BZ2053">INDEX($K:$Q,ROW(),MATCH(BZ$3,$K$2:$Q$2,0))/12</f>
        <v>-83.333333333333329</v>
      </c>
      <c r="CA2053" s="80" cm="1">
        <f t="array" ref="CA2053">INDEX($K:$Q,ROW(),MATCH(CA$3,$K$2:$Q$2,0))/12</f>
        <v>-83.333333333333329</v>
      </c>
      <c r="CB2053" s="80" cm="1">
        <f t="array" ref="CB2053">INDEX($K:$Q,ROW(),MATCH(CB$3,$K$2:$Q$2,0))/12</f>
        <v>-83.333333333333329</v>
      </c>
      <c r="CC2053" s="80" cm="1">
        <f t="array" ref="CC2053">INDEX($K:$Q,ROW(),MATCH(CC$3,$K$2:$Q$2,0))/12</f>
        <v>-83.333333333333329</v>
      </c>
      <c r="CD2053" s="80" cm="1">
        <f t="array" ref="CD2053">INDEX($K:$Q,ROW(),MATCH(CD$3,$K$2:$Q$2,0))/12</f>
        <v>-83.333333333333329</v>
      </c>
      <c r="CE2053" s="80" cm="1">
        <f t="array" ref="CE2053">INDEX($K:$Q,ROW(),MATCH(CE$3,$K$2:$Q$2,0))/12</f>
        <v>-83.333333333333329</v>
      </c>
      <c r="CF2053" s="80" cm="1">
        <f t="array" ref="CF2053">INDEX($K:$Q,ROW(),MATCH(CF$3,$K$2:$Q$2,0))/12</f>
        <v>-83.333333333333329</v>
      </c>
      <c r="CG2053" s="80" cm="1">
        <f t="array" ref="CG2053">INDEX($K:$Q,ROW(),MATCH(CG$3,$K$2:$Q$2,0))/12</f>
        <v>-83.333333333333329</v>
      </c>
      <c r="CH2053" s="80" cm="1">
        <f t="array" ref="CH2053">INDEX($K:$Q,ROW(),MATCH(CH$3,$K$2:$Q$2,0))/12</f>
        <v>-83.333333333333329</v>
      </c>
      <c r="CI2053" s="80" cm="1">
        <f t="array" ref="CI2053">INDEX($K:$Q,ROW(),MATCH(CI$3,$K$2:$Q$2,0))/12</f>
        <v>-83.333333333333329</v>
      </c>
      <c r="CJ2053" s="80" cm="1">
        <f t="array" ref="CJ2053">INDEX($K:$Q,ROW(),MATCH(CJ$3,$K$2:$Q$2,0))/12</f>
        <v>-83.333333333333329</v>
      </c>
      <c r="CK2053" s="80" cm="1">
        <f t="array" ref="CK2053">INDEX($K:$Q,ROW(),MATCH(CK$3,$K$2:$Q$2,0))/12</f>
        <v>-83.333333333333329</v>
      </c>
      <c r="CL2053" s="80" cm="1">
        <f t="array" ref="CL2053">INDEX($K:$Q,ROW(),MATCH(CL$3,$K$2:$Q$2,0))/12</f>
        <v>-83.333333333333329</v>
      </c>
      <c r="CN2053" s="74"/>
      <c r="CO2053" s="80" t="e" cm="1">
        <f t="array" ref="CO2053">INDEX($K:$Q,ROW(),MATCH(CO$3,$K$2:$Q$2,0))/CO$5</f>
        <v>#N/A</v>
      </c>
      <c r="CP2053" s="80" t="e" cm="1">
        <f t="array" ref="CP2053">INDEX($K:$Q,ROW(),MATCH(CP$3,$K$2:$Q$2,0))/CP$5</f>
        <v>#N/A</v>
      </c>
      <c r="CQ2053" s="80" t="e" cm="1">
        <f t="array" ref="CQ2053">INDEX($K:$Q,ROW(),MATCH(CQ$3,$K$2:$Q$2,0))/CQ$5</f>
        <v>#N/A</v>
      </c>
      <c r="CR2053" s="80" t="e" cm="1">
        <f t="array" ref="CR2053">INDEX($K:$Q,ROW(),MATCH(CR$3,$K$2:$Q$2,0))/CR$5</f>
        <v>#N/A</v>
      </c>
      <c r="CS2053" s="80" t="e" cm="1">
        <f t="array" ref="CS2053">INDEX($K:$Q,ROW(),MATCH(CS$3,$K$2:$Q$2,0))/CS$5</f>
        <v>#N/A</v>
      </c>
      <c r="CT2053" s="80" t="e" cm="1">
        <f t="array" ref="CT2053">INDEX($K:$Q,ROW(),MATCH(CT$3,$K$2:$Q$2,0))/CT$5</f>
        <v>#N/A</v>
      </c>
      <c r="CU2053" s="80" t="e" cm="1">
        <f t="array" ref="CU2053">INDEX($K:$Q,ROW(),MATCH(CU$3,$K$2:$Q$2,0))/CU$5</f>
        <v>#N/A</v>
      </c>
      <c r="CV2053" s="80" t="e" cm="1">
        <f t="array" ref="CV2053">INDEX($K:$Q,ROW(),MATCH(CV$3,$K$2:$Q$2,0))/CV$5</f>
        <v>#N/A</v>
      </c>
      <c r="CW2053" s="80" t="e" cm="1">
        <f t="array" ref="CW2053">INDEX($K:$Q,ROW(),MATCH(CW$3,$K$2:$Q$2,0))/CW$5</f>
        <v>#N/A</v>
      </c>
      <c r="CX2053" s="80" t="e" cm="1">
        <f t="array" ref="CX2053">INDEX($K:$Q,ROW(),MATCH(CX$3,$K$2:$Q$2,0))/CX$5</f>
        <v>#N/A</v>
      </c>
      <c r="CY2053" s="80" t="e" cm="1">
        <f t="array" ref="CY2053">INDEX($K:$Q,ROW(),MATCH(CY$3,$K$2:$Q$2,0))/CL$5</f>
        <v>#N/A</v>
      </c>
      <c r="CZ2053" s="80" t="e" cm="1">
        <f t="array" ref="CZ2053">INDEX($K:$Q,ROW(),MATCH(CZ$3,$K$2:$Q$2,0))/CZ$5</f>
        <v>#N/A</v>
      </c>
      <c r="DA2053" s="80" t="e" cm="1">
        <f t="array" ref="DA2053">INDEX($K:$Q,ROW(),MATCH(DA$3,$K$2:$Q$2,0))/DA$5</f>
        <v>#N/A</v>
      </c>
      <c r="DB2053" s="80" t="e" cm="1">
        <f t="array" ref="DB2053">INDEX($K:$Q,ROW(),MATCH(DB$3,$K$2:$Q$2,0))/DB$5</f>
        <v>#N/A</v>
      </c>
      <c r="DC2053" s="80" t="e" cm="1">
        <f t="array" ref="DC2053">INDEX($K:$Q,ROW(),MATCH(DC$3,$K$2:$Q$2,0))/DC$5</f>
        <v>#N/A</v>
      </c>
      <c r="DD2053" s="80" t="e" cm="1">
        <f t="array" ref="DD2053">INDEX($K:$Q,ROW(),MATCH(DD$3,$K$2:$Q$2,0))/DD$5</f>
        <v>#N/A</v>
      </c>
      <c r="DE2053" s="80" t="e" cm="1">
        <f t="array" ref="DE2053">INDEX($K:$Q,ROW(),MATCH(DE$3,$K$2:$Q$2,0))/DE$5</f>
        <v>#N/A</v>
      </c>
      <c r="DF2053" s="80" t="e" cm="1">
        <f t="array" ref="DF2053">INDEX($K:$Q,ROW(),MATCH(DF$3,$K$2:$Q$2,0))/DF$5</f>
        <v>#N/A</v>
      </c>
      <c r="DG2053" s="80" t="e" cm="1">
        <f t="array" ref="DG2053">INDEX($K:$Q,ROW(),MATCH(DG$3,$K$2:$Q$2,0))/DG$5</f>
        <v>#N/A</v>
      </c>
      <c r="DH2053" s="80" t="e" cm="1">
        <f t="array" ref="DH2053">INDEX($K:$Q,ROW(),MATCH(DH$3,$K$2:$Q$2,0))/DH$5</f>
        <v>#N/A</v>
      </c>
      <c r="DI2053" s="80" t="e" cm="1">
        <f t="array" ref="DI2053">INDEX($K:$Q,ROW(),MATCH(DI$3,$K$2:$Q$2,0))/DI$5</f>
        <v>#N/A</v>
      </c>
      <c r="DJ2053" s="80" t="e" cm="1">
        <f t="array" ref="DJ2053">INDEX($K:$Q,ROW(),MATCH(DJ$3,$K$2:$Q$2,0))/DJ$5</f>
        <v>#N/A</v>
      </c>
      <c r="DK2053" s="80" t="e" cm="1">
        <f t="array" ref="DK2053">INDEX($K:$Q,ROW(),MATCH(DK$3,$K$2:$Q$2,0))/DK$5</f>
        <v>#N/A</v>
      </c>
      <c r="DL2053" s="80" t="e" cm="1">
        <f t="array" ref="DL2053">INDEX($K:$Q,ROW(),MATCH(DL$3,$K$2:$Q$2,0))/DL$5</f>
        <v>#N/A</v>
      </c>
    </row>
    <row r="2054" spans="2:116" x14ac:dyDescent="0.4">
      <c r="D2054" t="s">
        <v>564</v>
      </c>
      <c r="E2054" s="8" t="str">
        <f t="shared" si="3534"/>
        <v>2054 FAPPELIST-F</v>
      </c>
      <c r="G2054" s="141" t="s">
        <v>321</v>
      </c>
      <c r="K2054" s="23">
        <v>-2000</v>
      </c>
      <c r="L2054" s="23">
        <v>-2000</v>
      </c>
      <c r="M2054" s="23">
        <v>-2000</v>
      </c>
      <c r="N2054" s="23">
        <v>-2000</v>
      </c>
      <c r="O2054" s="23">
        <v>-2000</v>
      </c>
      <c r="P2054" s="23">
        <v>-2000</v>
      </c>
      <c r="S2054" s="80" cm="1">
        <f t="array" ref="S2054">INDEX($K:$Q,ROW(),MATCH(S$3,$K$2:$Q$2,0))/12</f>
        <v>-166.66666666666666</v>
      </c>
      <c r="T2054" s="80" cm="1">
        <f t="array" ref="T2054">INDEX($K:$Q,ROW(),MATCH(T$3,$K$2:$Q$2,0))/12</f>
        <v>-166.66666666666666</v>
      </c>
      <c r="U2054" s="80" cm="1">
        <f t="array" ref="U2054">INDEX($K:$Q,ROW(),MATCH(U$3,$K$2:$Q$2,0))/12</f>
        <v>-166.66666666666666</v>
      </c>
      <c r="V2054" s="80" cm="1">
        <f t="array" ref="V2054">INDEX($K:$Q,ROW(),MATCH(V$3,$K$2:$Q$2,0))/12</f>
        <v>-166.66666666666666</v>
      </c>
      <c r="W2054" s="80" cm="1">
        <f t="array" ref="W2054">INDEX($K:$Q,ROW(),MATCH(W$3,$K$2:$Q$2,0))/12</f>
        <v>-166.66666666666666</v>
      </c>
      <c r="X2054" s="80" cm="1">
        <f t="array" ref="X2054">INDEX($K:$Q,ROW(),MATCH(X$3,$K$2:$Q$2,0))/12</f>
        <v>-166.66666666666666</v>
      </c>
      <c r="Y2054" s="80" cm="1">
        <f t="array" ref="Y2054">INDEX($K:$Q,ROW(),MATCH(Y$3,$K$2:$Q$2,0))/12</f>
        <v>-166.66666666666666</v>
      </c>
      <c r="Z2054" s="80" cm="1">
        <f t="array" ref="Z2054">INDEX($K:$Q,ROW(),MATCH(Z$3,$K$2:$Q$2,0))/12</f>
        <v>-166.66666666666666</v>
      </c>
      <c r="AA2054" s="80" cm="1">
        <f t="array" ref="AA2054">INDEX($K:$Q,ROW(),MATCH(AA$3,$K$2:$Q$2,0))/12</f>
        <v>-166.66666666666666</v>
      </c>
      <c r="AB2054" s="80" cm="1">
        <f t="array" ref="AB2054">INDEX($K:$Q,ROW(),MATCH(AB$3,$K$2:$Q$2,0))/12</f>
        <v>-166.66666666666666</v>
      </c>
      <c r="AC2054" s="80" cm="1">
        <f t="array" ref="AC2054">INDEX($K:$Q,ROW(),MATCH(AC$3,$K$2:$Q$2,0))/12</f>
        <v>-166.66666666666666</v>
      </c>
      <c r="AD2054" s="80" cm="1">
        <f t="array" ref="AD2054">INDEX($K:$Q,ROW(),MATCH(AD$3,$K$2:$Q$2,0))/12</f>
        <v>-166.66666666666666</v>
      </c>
      <c r="AE2054" s="80" cm="1">
        <f t="array" ref="AE2054">INDEX($K:$Q,ROW(),MATCH(AE$3,$K$2:$Q$2,0))/12</f>
        <v>-166.66666666666666</v>
      </c>
      <c r="AF2054" s="80" cm="1">
        <f t="array" ref="AF2054">INDEX($K:$Q,ROW(),MATCH(AF$3,$K$2:$Q$2,0))/12</f>
        <v>-166.66666666666666</v>
      </c>
      <c r="AG2054" s="80" cm="1">
        <f t="array" ref="AG2054">INDEX($K:$Q,ROW(),MATCH(AG$3,$K$2:$Q$2,0))/12</f>
        <v>-166.66666666666666</v>
      </c>
      <c r="AH2054" s="80" cm="1">
        <f t="array" ref="AH2054">INDEX($K:$Q,ROW(),MATCH(AH$3,$K$2:$Q$2,0))/12</f>
        <v>-166.66666666666666</v>
      </c>
      <c r="AI2054" s="80" cm="1">
        <f t="array" ref="AI2054">INDEX($K:$Q,ROW(),MATCH(AI$3,$K$2:$Q$2,0))/12</f>
        <v>-166.66666666666666</v>
      </c>
      <c r="AJ2054" s="80" cm="1">
        <f t="array" ref="AJ2054">INDEX($K:$Q,ROW(),MATCH(AJ$3,$K$2:$Q$2,0))/12</f>
        <v>-166.66666666666666</v>
      </c>
      <c r="AK2054" s="80" cm="1">
        <f t="array" ref="AK2054">INDEX($K:$Q,ROW(),MATCH(AK$3,$K$2:$Q$2,0))/12</f>
        <v>-166.66666666666666</v>
      </c>
      <c r="AL2054" s="80" cm="1">
        <f t="array" ref="AL2054">INDEX($K:$Q,ROW(),MATCH(AL$3,$K$2:$Q$2,0))/12</f>
        <v>-166.66666666666666</v>
      </c>
      <c r="AM2054" s="80" cm="1">
        <f t="array" ref="AM2054">INDEX($K:$Q,ROW(),MATCH(AM$3,$K$2:$Q$2,0))/12</f>
        <v>-166.66666666666666</v>
      </c>
      <c r="AN2054" s="80" cm="1">
        <f t="array" ref="AN2054">INDEX($K:$Q,ROW(),MATCH(AN$3,$K$2:$Q$2,0))/12</f>
        <v>-166.66666666666666</v>
      </c>
      <c r="AO2054" s="80" cm="1">
        <f t="array" ref="AO2054">INDEX($K:$Q,ROW(),MATCH(AO$3,$K$2:$Q$2,0))/12</f>
        <v>-166.66666666666666</v>
      </c>
      <c r="AP2054" s="80" cm="1">
        <f t="array" ref="AP2054">INDEX($K:$Q,ROW(),MATCH(AP$3,$K$2:$Q$2,0))/12</f>
        <v>-166.66666666666666</v>
      </c>
      <c r="AQ2054" s="80" cm="1">
        <f t="array" ref="AQ2054">INDEX($K:$Q,ROW(),MATCH(AQ$3,$K$2:$Q$2,0))/12</f>
        <v>-166.66666666666666</v>
      </c>
      <c r="AR2054" s="80" cm="1">
        <f t="array" ref="AR2054">INDEX($K:$Q,ROW(),MATCH(AR$3,$K$2:$Q$2,0))/12</f>
        <v>-166.66666666666666</v>
      </c>
      <c r="AS2054" s="80" cm="1">
        <f t="array" ref="AS2054">INDEX($K:$Q,ROW(),MATCH(AS$3,$K$2:$Q$2,0))/12</f>
        <v>-166.66666666666666</v>
      </c>
      <c r="AT2054" s="80" cm="1">
        <f t="array" ref="AT2054">INDEX($K:$Q,ROW(),MATCH(AT$3,$K$2:$Q$2,0))/12</f>
        <v>-166.66666666666666</v>
      </c>
      <c r="AU2054" s="80" cm="1">
        <f t="array" ref="AU2054">INDEX($K:$Q,ROW(),MATCH(AU$3,$K$2:$Q$2,0))/12</f>
        <v>-166.66666666666666</v>
      </c>
      <c r="AV2054" s="80" cm="1">
        <f t="array" ref="AV2054">INDEX($K:$Q,ROW(),MATCH(AV$3,$K$2:$Q$2,0))/12</f>
        <v>-166.66666666666666</v>
      </c>
      <c r="AW2054" s="80" cm="1">
        <f t="array" ref="AW2054">INDEX($K:$Q,ROW(),MATCH(AW$3,$K$2:$Q$2,0))/12</f>
        <v>-166.66666666666666</v>
      </c>
      <c r="AX2054" s="80" cm="1">
        <f t="array" ref="AX2054">INDEX($K:$Q,ROW(),MATCH(AX$3,$K$2:$Q$2,0))/12</f>
        <v>-166.66666666666666</v>
      </c>
      <c r="AY2054" s="80" cm="1">
        <f t="array" ref="AY2054">INDEX($K:$Q,ROW(),MATCH(AY$3,$K$2:$Q$2,0))/12</f>
        <v>-166.66666666666666</v>
      </c>
      <c r="AZ2054" s="80" cm="1">
        <f t="array" ref="AZ2054">INDEX($K:$Q,ROW(),MATCH(AZ$3,$K$2:$Q$2,0))/12</f>
        <v>-166.66666666666666</v>
      </c>
      <c r="BA2054" s="80" cm="1">
        <f t="array" ref="BA2054">INDEX($K:$Q,ROW(),MATCH(BA$3,$K$2:$Q$2,0))/12</f>
        <v>-166.66666666666666</v>
      </c>
      <c r="BB2054" s="80" cm="1">
        <f t="array" ref="BB2054">INDEX($K:$Q,ROW(),MATCH(BB$3,$K$2:$Q$2,0))/12</f>
        <v>-166.66666666666666</v>
      </c>
      <c r="BC2054" s="80" cm="1">
        <f t="array" ref="BC2054">INDEX($K:$Q,ROW(),MATCH(BC$3,$K$2:$Q$2,0))/12</f>
        <v>-166.66666666666666</v>
      </c>
      <c r="BD2054" s="80" cm="1">
        <f t="array" ref="BD2054">INDEX($K:$Q,ROW(),MATCH(BD$3,$K$2:$Q$2,0))/12</f>
        <v>-166.66666666666666</v>
      </c>
      <c r="BE2054" s="80" cm="1">
        <f t="array" ref="BE2054">INDEX($K:$Q,ROW(),MATCH(BE$3,$K$2:$Q$2,0))/12</f>
        <v>-166.66666666666666</v>
      </c>
      <c r="BF2054" s="80" cm="1">
        <f t="array" ref="BF2054">INDEX($K:$Q,ROW(),MATCH(BF$3,$K$2:$Q$2,0))/12</f>
        <v>-166.66666666666666</v>
      </c>
      <c r="BG2054" s="80" cm="1">
        <f t="array" ref="BG2054">INDEX($K:$Q,ROW(),MATCH(BG$3,$K$2:$Q$2,0))/12</f>
        <v>-166.66666666666666</v>
      </c>
      <c r="BH2054" s="80" cm="1">
        <f t="array" ref="BH2054">INDEX($K:$Q,ROW(),MATCH(BH$3,$K$2:$Q$2,0))/12</f>
        <v>-166.66666666666666</v>
      </c>
      <c r="BI2054" s="80" cm="1">
        <f t="array" ref="BI2054">INDEX($K:$Q,ROW(),MATCH(BI$3,$K$2:$Q$2,0))/12</f>
        <v>-166.66666666666666</v>
      </c>
      <c r="BJ2054" s="80" cm="1">
        <f t="array" ref="BJ2054">INDEX($K:$Q,ROW(),MATCH(BJ$3,$K$2:$Q$2,0))/12</f>
        <v>-166.66666666666666</v>
      </c>
      <c r="BK2054" s="80" cm="1">
        <f t="array" ref="BK2054">INDEX($K:$Q,ROW(),MATCH(BK$3,$K$2:$Q$2,0))/12</f>
        <v>-166.66666666666666</v>
      </c>
      <c r="BL2054" s="80" cm="1">
        <f t="array" ref="BL2054">INDEX($K:$Q,ROW(),MATCH(BL$3,$K$2:$Q$2,0))/12</f>
        <v>-166.66666666666666</v>
      </c>
      <c r="BM2054" s="80" cm="1">
        <f t="array" ref="BM2054">INDEX($K:$Q,ROW(),MATCH(BM$3,$K$2:$Q$2,0))/12</f>
        <v>-166.66666666666666</v>
      </c>
      <c r="BN2054" s="80" cm="1">
        <f t="array" ref="BN2054">INDEX($K:$Q,ROW(),MATCH(BN$3,$K$2:$Q$2,0))/12</f>
        <v>-166.66666666666666</v>
      </c>
      <c r="BO2054" s="80" cm="1">
        <f t="array" ref="BO2054">INDEX($K:$Q,ROW(),MATCH(BO$3,$K$2:$Q$2,0))/12</f>
        <v>-166.66666666666666</v>
      </c>
      <c r="BP2054" s="80" cm="1">
        <f t="array" ref="BP2054">INDEX($K:$Q,ROW(),MATCH(BP$3,$K$2:$Q$2,0))/12</f>
        <v>-166.66666666666666</v>
      </c>
      <c r="BQ2054" s="80" cm="1">
        <f t="array" ref="BQ2054">INDEX($K:$Q,ROW(),MATCH(BQ$3,$K$2:$Q$2,0))/12</f>
        <v>-166.66666666666666</v>
      </c>
      <c r="BR2054" s="80" cm="1">
        <f t="array" ref="BR2054">INDEX($K:$Q,ROW(),MATCH(BR$3,$K$2:$Q$2,0))/12</f>
        <v>-166.66666666666666</v>
      </c>
      <c r="BS2054" s="80" cm="1">
        <f t="array" ref="BS2054">INDEX($K:$Q,ROW(),MATCH(BS$3,$K$2:$Q$2,0))/12</f>
        <v>-166.66666666666666</v>
      </c>
      <c r="BT2054" s="80" cm="1">
        <f t="array" ref="BT2054">INDEX($K:$Q,ROW(),MATCH(BT$3,$K$2:$Q$2,0))/12</f>
        <v>-166.66666666666666</v>
      </c>
      <c r="BU2054" s="80" cm="1">
        <f t="array" ref="BU2054">INDEX($K:$Q,ROW(),MATCH(BU$3,$K$2:$Q$2,0))/12</f>
        <v>-166.66666666666666</v>
      </c>
      <c r="BV2054" s="80" cm="1">
        <f t="array" ref="BV2054">INDEX($K:$Q,ROW(),MATCH(BV$3,$K$2:$Q$2,0))/12</f>
        <v>-166.66666666666666</v>
      </c>
      <c r="BW2054" s="80" cm="1">
        <f t="array" ref="BW2054">INDEX($K:$Q,ROW(),MATCH(BW$3,$K$2:$Q$2,0))/12</f>
        <v>-166.66666666666666</v>
      </c>
      <c r="BX2054" s="80" cm="1">
        <f t="array" ref="BX2054">INDEX($K:$Q,ROW(),MATCH(BX$3,$K$2:$Q$2,0))/12</f>
        <v>-166.66666666666666</v>
      </c>
      <c r="BY2054" s="80" cm="1">
        <f t="array" ref="BY2054">INDEX($K:$Q,ROW(),MATCH(BY$3,$K$2:$Q$2,0))/12</f>
        <v>-166.66666666666666</v>
      </c>
      <c r="BZ2054" s="80" cm="1">
        <f t="array" ref="BZ2054">INDEX($K:$Q,ROW(),MATCH(BZ$3,$K$2:$Q$2,0))/12</f>
        <v>-166.66666666666666</v>
      </c>
      <c r="CA2054" s="80" cm="1">
        <f t="array" ref="CA2054">INDEX($K:$Q,ROW(),MATCH(CA$3,$K$2:$Q$2,0))/12</f>
        <v>-166.66666666666666</v>
      </c>
      <c r="CB2054" s="80" cm="1">
        <f t="array" ref="CB2054">INDEX($K:$Q,ROW(),MATCH(CB$3,$K$2:$Q$2,0))/12</f>
        <v>-166.66666666666666</v>
      </c>
      <c r="CC2054" s="80" cm="1">
        <f t="array" ref="CC2054">INDEX($K:$Q,ROW(),MATCH(CC$3,$K$2:$Q$2,0))/12</f>
        <v>-166.66666666666666</v>
      </c>
      <c r="CD2054" s="80" cm="1">
        <f t="array" ref="CD2054">INDEX($K:$Q,ROW(),MATCH(CD$3,$K$2:$Q$2,0))/12</f>
        <v>-166.66666666666666</v>
      </c>
      <c r="CE2054" s="80" cm="1">
        <f t="array" ref="CE2054">INDEX($K:$Q,ROW(),MATCH(CE$3,$K$2:$Q$2,0))/12</f>
        <v>-166.66666666666666</v>
      </c>
      <c r="CF2054" s="80" cm="1">
        <f t="array" ref="CF2054">INDEX($K:$Q,ROW(),MATCH(CF$3,$K$2:$Q$2,0))/12</f>
        <v>-166.66666666666666</v>
      </c>
      <c r="CG2054" s="80" cm="1">
        <f t="array" ref="CG2054">INDEX($K:$Q,ROW(),MATCH(CG$3,$K$2:$Q$2,0))/12</f>
        <v>-166.66666666666666</v>
      </c>
      <c r="CH2054" s="80" cm="1">
        <f t="array" ref="CH2054">INDEX($K:$Q,ROW(),MATCH(CH$3,$K$2:$Q$2,0))/12</f>
        <v>-166.66666666666666</v>
      </c>
      <c r="CI2054" s="80" cm="1">
        <f t="array" ref="CI2054">INDEX($K:$Q,ROW(),MATCH(CI$3,$K$2:$Q$2,0))/12</f>
        <v>-166.66666666666666</v>
      </c>
      <c r="CJ2054" s="80" cm="1">
        <f t="array" ref="CJ2054">INDEX($K:$Q,ROW(),MATCH(CJ$3,$K$2:$Q$2,0))/12</f>
        <v>-166.66666666666666</v>
      </c>
      <c r="CK2054" s="80" cm="1">
        <f t="array" ref="CK2054">INDEX($K:$Q,ROW(),MATCH(CK$3,$K$2:$Q$2,0))/12</f>
        <v>-166.66666666666666</v>
      </c>
      <c r="CL2054" s="80" cm="1">
        <f t="array" ref="CL2054">INDEX($K:$Q,ROW(),MATCH(CL$3,$K$2:$Q$2,0))/12</f>
        <v>-166.66666666666666</v>
      </c>
      <c r="CN2054" s="74"/>
      <c r="CO2054" s="80" t="e" cm="1">
        <f t="array" ref="CO2054">INDEX($K:$Q,ROW(),MATCH(CO$3,$K$2:$Q$2,0))/CO$5</f>
        <v>#N/A</v>
      </c>
      <c r="CP2054" s="80" t="e" cm="1">
        <f t="array" ref="CP2054">INDEX($K:$Q,ROW(),MATCH(CP$3,$K$2:$Q$2,0))/CP$5</f>
        <v>#N/A</v>
      </c>
      <c r="CQ2054" s="80" t="e" cm="1">
        <f t="array" ref="CQ2054">INDEX($K:$Q,ROW(),MATCH(CQ$3,$K$2:$Q$2,0))/CQ$5</f>
        <v>#N/A</v>
      </c>
      <c r="CR2054" s="80" t="e" cm="1">
        <f t="array" ref="CR2054">INDEX($K:$Q,ROW(),MATCH(CR$3,$K$2:$Q$2,0))/CR$5</f>
        <v>#N/A</v>
      </c>
      <c r="CS2054" s="80" t="e" cm="1">
        <f t="array" ref="CS2054">INDEX($K:$Q,ROW(),MATCH(CS$3,$K$2:$Q$2,0))/CS$5</f>
        <v>#N/A</v>
      </c>
      <c r="CT2054" s="80" t="e" cm="1">
        <f t="array" ref="CT2054">INDEX($K:$Q,ROW(),MATCH(CT$3,$K$2:$Q$2,0))/CT$5</f>
        <v>#N/A</v>
      </c>
      <c r="CU2054" s="80" t="e" cm="1">
        <f t="array" ref="CU2054">INDEX($K:$Q,ROW(),MATCH(CU$3,$K$2:$Q$2,0))/CU$5</f>
        <v>#N/A</v>
      </c>
      <c r="CV2054" s="80" t="e" cm="1">
        <f t="array" ref="CV2054">INDEX($K:$Q,ROW(),MATCH(CV$3,$K$2:$Q$2,0))/CV$5</f>
        <v>#N/A</v>
      </c>
      <c r="CW2054" s="80" t="e" cm="1">
        <f t="array" ref="CW2054">INDEX($K:$Q,ROW(),MATCH(CW$3,$K$2:$Q$2,0))/CW$5</f>
        <v>#N/A</v>
      </c>
      <c r="CX2054" s="80" t="e" cm="1">
        <f t="array" ref="CX2054">INDEX($K:$Q,ROW(),MATCH(CX$3,$K$2:$Q$2,0))/CX$5</f>
        <v>#N/A</v>
      </c>
      <c r="CY2054" s="80" t="e" cm="1">
        <f t="array" ref="CY2054">INDEX($K:$Q,ROW(),MATCH(CY$3,$K$2:$Q$2,0))/CL$5</f>
        <v>#N/A</v>
      </c>
      <c r="CZ2054" s="80" t="e" cm="1">
        <f t="array" ref="CZ2054">INDEX($K:$Q,ROW(),MATCH(CZ$3,$K$2:$Q$2,0))/CZ$5</f>
        <v>#N/A</v>
      </c>
      <c r="DA2054" s="80" t="e" cm="1">
        <f t="array" ref="DA2054">INDEX($K:$Q,ROW(),MATCH(DA$3,$K$2:$Q$2,0))/DA$5</f>
        <v>#N/A</v>
      </c>
      <c r="DB2054" s="80" t="e" cm="1">
        <f t="array" ref="DB2054">INDEX($K:$Q,ROW(),MATCH(DB$3,$K$2:$Q$2,0))/DB$5</f>
        <v>#N/A</v>
      </c>
      <c r="DC2054" s="80" t="e" cm="1">
        <f t="array" ref="DC2054">INDEX($K:$Q,ROW(),MATCH(DC$3,$K$2:$Q$2,0))/DC$5</f>
        <v>#N/A</v>
      </c>
      <c r="DD2054" s="80" t="e" cm="1">
        <f t="array" ref="DD2054">INDEX($K:$Q,ROW(),MATCH(DD$3,$K$2:$Q$2,0))/DD$5</f>
        <v>#N/A</v>
      </c>
      <c r="DE2054" s="80" t="e" cm="1">
        <f t="array" ref="DE2054">INDEX($K:$Q,ROW(),MATCH(DE$3,$K$2:$Q$2,0))/DE$5</f>
        <v>#N/A</v>
      </c>
      <c r="DF2054" s="80" t="e" cm="1">
        <f t="array" ref="DF2054">INDEX($K:$Q,ROW(),MATCH(DF$3,$K$2:$Q$2,0))/DF$5</f>
        <v>#N/A</v>
      </c>
      <c r="DG2054" s="80" t="e" cm="1">
        <f t="array" ref="DG2054">INDEX($K:$Q,ROW(),MATCH(DG$3,$K$2:$Q$2,0))/DG$5</f>
        <v>#N/A</v>
      </c>
      <c r="DH2054" s="80" t="e" cm="1">
        <f t="array" ref="DH2054">INDEX($K:$Q,ROW(),MATCH(DH$3,$K$2:$Q$2,0))/DH$5</f>
        <v>#N/A</v>
      </c>
      <c r="DI2054" s="80" t="e" cm="1">
        <f t="array" ref="DI2054">INDEX($K:$Q,ROW(),MATCH(DI$3,$K$2:$Q$2,0))/DI$5</f>
        <v>#N/A</v>
      </c>
      <c r="DJ2054" s="80" t="e" cm="1">
        <f t="array" ref="DJ2054">INDEX($K:$Q,ROW(),MATCH(DJ$3,$K$2:$Q$2,0))/DJ$5</f>
        <v>#N/A</v>
      </c>
      <c r="DK2054" s="80" t="e" cm="1">
        <f t="array" ref="DK2054">INDEX($K:$Q,ROW(),MATCH(DK$3,$K$2:$Q$2,0))/DK$5</f>
        <v>#N/A</v>
      </c>
      <c r="DL2054" s="80" t="e" cm="1">
        <f t="array" ref="DL2054">INDEX($K:$Q,ROW(),MATCH(DL$3,$K$2:$Q$2,0))/DL$5</f>
        <v>#N/A</v>
      </c>
    </row>
    <row r="2055" spans="2:116" x14ac:dyDescent="0.4">
      <c r="D2055" t="s">
        <v>564</v>
      </c>
      <c r="E2055" s="8" t="str">
        <f t="shared" si="3534"/>
        <v>2055 FAPPELIST-F</v>
      </c>
      <c r="G2055" s="141" t="s">
        <v>322</v>
      </c>
      <c r="K2055" s="23">
        <v>-4000</v>
      </c>
      <c r="L2055" s="23">
        <v>-4000</v>
      </c>
      <c r="M2055" s="23">
        <v>-4000</v>
      </c>
      <c r="N2055" s="23">
        <v>-4000</v>
      </c>
      <c r="O2055" s="23">
        <v>-4000</v>
      </c>
      <c r="P2055" s="23">
        <v>-4000</v>
      </c>
      <c r="S2055" s="80" cm="1">
        <f t="array" ref="S2055">INDEX($K:$Q,ROW(),MATCH(S$3,$K$2:$Q$2,0))/12</f>
        <v>-333.33333333333331</v>
      </c>
      <c r="T2055" s="80" cm="1">
        <f t="array" ref="T2055">INDEX($K:$Q,ROW(),MATCH(T$3,$K$2:$Q$2,0))/12</f>
        <v>-333.33333333333331</v>
      </c>
      <c r="U2055" s="80" cm="1">
        <f t="array" ref="U2055">INDEX($K:$Q,ROW(),MATCH(U$3,$K$2:$Q$2,0))/12</f>
        <v>-333.33333333333331</v>
      </c>
      <c r="V2055" s="80" cm="1">
        <f t="array" ref="V2055">INDEX($K:$Q,ROW(),MATCH(V$3,$K$2:$Q$2,0))/12</f>
        <v>-333.33333333333331</v>
      </c>
      <c r="W2055" s="80" cm="1">
        <f t="array" ref="W2055">INDEX($K:$Q,ROW(),MATCH(W$3,$K$2:$Q$2,0))/12</f>
        <v>-333.33333333333331</v>
      </c>
      <c r="X2055" s="80" cm="1">
        <f t="array" ref="X2055">INDEX($K:$Q,ROW(),MATCH(X$3,$K$2:$Q$2,0))/12</f>
        <v>-333.33333333333331</v>
      </c>
      <c r="Y2055" s="80" cm="1">
        <f t="array" ref="Y2055">INDEX($K:$Q,ROW(),MATCH(Y$3,$K$2:$Q$2,0))/12</f>
        <v>-333.33333333333331</v>
      </c>
      <c r="Z2055" s="80" cm="1">
        <f t="array" ref="Z2055">INDEX($K:$Q,ROW(),MATCH(Z$3,$K$2:$Q$2,0))/12</f>
        <v>-333.33333333333331</v>
      </c>
      <c r="AA2055" s="80" cm="1">
        <f t="array" ref="AA2055">INDEX($K:$Q,ROW(),MATCH(AA$3,$K$2:$Q$2,0))/12</f>
        <v>-333.33333333333331</v>
      </c>
      <c r="AB2055" s="80" cm="1">
        <f t="array" ref="AB2055">INDEX($K:$Q,ROW(),MATCH(AB$3,$K$2:$Q$2,0))/12</f>
        <v>-333.33333333333331</v>
      </c>
      <c r="AC2055" s="80" cm="1">
        <f t="array" ref="AC2055">INDEX($K:$Q,ROW(),MATCH(AC$3,$K$2:$Q$2,0))/12</f>
        <v>-333.33333333333331</v>
      </c>
      <c r="AD2055" s="80" cm="1">
        <f t="array" ref="AD2055">INDEX($K:$Q,ROW(),MATCH(AD$3,$K$2:$Q$2,0))/12</f>
        <v>-333.33333333333331</v>
      </c>
      <c r="AE2055" s="80" cm="1">
        <f t="array" ref="AE2055">INDEX($K:$Q,ROW(),MATCH(AE$3,$K$2:$Q$2,0))/12</f>
        <v>-333.33333333333331</v>
      </c>
      <c r="AF2055" s="80" cm="1">
        <f t="array" ref="AF2055">INDEX($K:$Q,ROW(),MATCH(AF$3,$K$2:$Q$2,0))/12</f>
        <v>-333.33333333333331</v>
      </c>
      <c r="AG2055" s="80" cm="1">
        <f t="array" ref="AG2055">INDEX($K:$Q,ROW(),MATCH(AG$3,$K$2:$Q$2,0))/12</f>
        <v>-333.33333333333331</v>
      </c>
      <c r="AH2055" s="80" cm="1">
        <f t="array" ref="AH2055">INDEX($K:$Q,ROW(),MATCH(AH$3,$K$2:$Q$2,0))/12</f>
        <v>-333.33333333333331</v>
      </c>
      <c r="AI2055" s="80" cm="1">
        <f t="array" ref="AI2055">INDEX($K:$Q,ROW(),MATCH(AI$3,$K$2:$Q$2,0))/12</f>
        <v>-333.33333333333331</v>
      </c>
      <c r="AJ2055" s="80" cm="1">
        <f t="array" ref="AJ2055">INDEX($K:$Q,ROW(),MATCH(AJ$3,$K$2:$Q$2,0))/12</f>
        <v>-333.33333333333331</v>
      </c>
      <c r="AK2055" s="80" cm="1">
        <f t="array" ref="AK2055">INDEX($K:$Q,ROW(),MATCH(AK$3,$K$2:$Q$2,0))/12</f>
        <v>-333.33333333333331</v>
      </c>
      <c r="AL2055" s="80" cm="1">
        <f t="array" ref="AL2055">INDEX($K:$Q,ROW(),MATCH(AL$3,$K$2:$Q$2,0))/12</f>
        <v>-333.33333333333331</v>
      </c>
      <c r="AM2055" s="80" cm="1">
        <f t="array" ref="AM2055">INDEX($K:$Q,ROW(),MATCH(AM$3,$K$2:$Q$2,0))/12</f>
        <v>-333.33333333333331</v>
      </c>
      <c r="AN2055" s="80" cm="1">
        <f t="array" ref="AN2055">INDEX($K:$Q,ROW(),MATCH(AN$3,$K$2:$Q$2,0))/12</f>
        <v>-333.33333333333331</v>
      </c>
      <c r="AO2055" s="80" cm="1">
        <f t="array" ref="AO2055">INDEX($K:$Q,ROW(),MATCH(AO$3,$K$2:$Q$2,0))/12</f>
        <v>-333.33333333333331</v>
      </c>
      <c r="AP2055" s="80" cm="1">
        <f t="array" ref="AP2055">INDEX($K:$Q,ROW(),MATCH(AP$3,$K$2:$Q$2,0))/12</f>
        <v>-333.33333333333331</v>
      </c>
      <c r="AQ2055" s="80" cm="1">
        <f t="array" ref="AQ2055">INDEX($K:$Q,ROW(),MATCH(AQ$3,$K$2:$Q$2,0))/12</f>
        <v>-333.33333333333331</v>
      </c>
      <c r="AR2055" s="80" cm="1">
        <f t="array" ref="AR2055">INDEX($K:$Q,ROW(),MATCH(AR$3,$K$2:$Q$2,0))/12</f>
        <v>-333.33333333333331</v>
      </c>
      <c r="AS2055" s="80" cm="1">
        <f t="array" ref="AS2055">INDEX($K:$Q,ROW(),MATCH(AS$3,$K$2:$Q$2,0))/12</f>
        <v>-333.33333333333331</v>
      </c>
      <c r="AT2055" s="80" cm="1">
        <f t="array" ref="AT2055">INDEX($K:$Q,ROW(),MATCH(AT$3,$K$2:$Q$2,0))/12</f>
        <v>-333.33333333333331</v>
      </c>
      <c r="AU2055" s="80" cm="1">
        <f t="array" ref="AU2055">INDEX($K:$Q,ROW(),MATCH(AU$3,$K$2:$Q$2,0))/12</f>
        <v>-333.33333333333331</v>
      </c>
      <c r="AV2055" s="80" cm="1">
        <f t="array" ref="AV2055">INDEX($K:$Q,ROW(),MATCH(AV$3,$K$2:$Q$2,0))/12</f>
        <v>-333.33333333333331</v>
      </c>
      <c r="AW2055" s="80" cm="1">
        <f t="array" ref="AW2055">INDEX($K:$Q,ROW(),MATCH(AW$3,$K$2:$Q$2,0))/12</f>
        <v>-333.33333333333331</v>
      </c>
      <c r="AX2055" s="80" cm="1">
        <f t="array" ref="AX2055">INDEX($K:$Q,ROW(),MATCH(AX$3,$K$2:$Q$2,0))/12</f>
        <v>-333.33333333333331</v>
      </c>
      <c r="AY2055" s="80" cm="1">
        <f t="array" ref="AY2055">INDEX($K:$Q,ROW(),MATCH(AY$3,$K$2:$Q$2,0))/12</f>
        <v>-333.33333333333331</v>
      </c>
      <c r="AZ2055" s="80" cm="1">
        <f t="array" ref="AZ2055">INDEX($K:$Q,ROW(),MATCH(AZ$3,$K$2:$Q$2,0))/12</f>
        <v>-333.33333333333331</v>
      </c>
      <c r="BA2055" s="80" cm="1">
        <f t="array" ref="BA2055">INDEX($K:$Q,ROW(),MATCH(BA$3,$K$2:$Q$2,0))/12</f>
        <v>-333.33333333333331</v>
      </c>
      <c r="BB2055" s="80" cm="1">
        <f t="array" ref="BB2055">INDEX($K:$Q,ROW(),MATCH(BB$3,$K$2:$Q$2,0))/12</f>
        <v>-333.33333333333331</v>
      </c>
      <c r="BC2055" s="80" cm="1">
        <f t="array" ref="BC2055">INDEX($K:$Q,ROW(),MATCH(BC$3,$K$2:$Q$2,0))/12</f>
        <v>-333.33333333333331</v>
      </c>
      <c r="BD2055" s="80" cm="1">
        <f t="array" ref="BD2055">INDEX($K:$Q,ROW(),MATCH(BD$3,$K$2:$Q$2,0))/12</f>
        <v>-333.33333333333331</v>
      </c>
      <c r="BE2055" s="80" cm="1">
        <f t="array" ref="BE2055">INDEX($K:$Q,ROW(),MATCH(BE$3,$K$2:$Q$2,0))/12</f>
        <v>-333.33333333333331</v>
      </c>
      <c r="BF2055" s="80" cm="1">
        <f t="array" ref="BF2055">INDEX($K:$Q,ROW(),MATCH(BF$3,$K$2:$Q$2,0))/12</f>
        <v>-333.33333333333331</v>
      </c>
      <c r="BG2055" s="80" cm="1">
        <f t="array" ref="BG2055">INDEX($K:$Q,ROW(),MATCH(BG$3,$K$2:$Q$2,0))/12</f>
        <v>-333.33333333333331</v>
      </c>
      <c r="BH2055" s="80" cm="1">
        <f t="array" ref="BH2055">INDEX($K:$Q,ROW(),MATCH(BH$3,$K$2:$Q$2,0))/12</f>
        <v>-333.33333333333331</v>
      </c>
      <c r="BI2055" s="80" cm="1">
        <f t="array" ref="BI2055">INDEX($K:$Q,ROW(),MATCH(BI$3,$K$2:$Q$2,0))/12</f>
        <v>-333.33333333333331</v>
      </c>
      <c r="BJ2055" s="80" cm="1">
        <f t="array" ref="BJ2055">INDEX($K:$Q,ROW(),MATCH(BJ$3,$K$2:$Q$2,0))/12</f>
        <v>-333.33333333333331</v>
      </c>
      <c r="BK2055" s="80" cm="1">
        <f t="array" ref="BK2055">INDEX($K:$Q,ROW(),MATCH(BK$3,$K$2:$Q$2,0))/12</f>
        <v>-333.33333333333331</v>
      </c>
      <c r="BL2055" s="80" cm="1">
        <f t="array" ref="BL2055">INDEX($K:$Q,ROW(),MATCH(BL$3,$K$2:$Q$2,0))/12</f>
        <v>-333.33333333333331</v>
      </c>
      <c r="BM2055" s="80" cm="1">
        <f t="array" ref="BM2055">INDEX($K:$Q,ROW(),MATCH(BM$3,$K$2:$Q$2,0))/12</f>
        <v>-333.33333333333331</v>
      </c>
      <c r="BN2055" s="80" cm="1">
        <f t="array" ref="BN2055">INDEX($K:$Q,ROW(),MATCH(BN$3,$K$2:$Q$2,0))/12</f>
        <v>-333.33333333333331</v>
      </c>
      <c r="BO2055" s="80" cm="1">
        <f t="array" ref="BO2055">INDEX($K:$Q,ROW(),MATCH(BO$3,$K$2:$Q$2,0))/12</f>
        <v>-333.33333333333331</v>
      </c>
      <c r="BP2055" s="80" cm="1">
        <f t="array" ref="BP2055">INDEX($K:$Q,ROW(),MATCH(BP$3,$K$2:$Q$2,0))/12</f>
        <v>-333.33333333333331</v>
      </c>
      <c r="BQ2055" s="80" cm="1">
        <f t="array" ref="BQ2055">INDEX($K:$Q,ROW(),MATCH(BQ$3,$K$2:$Q$2,0))/12</f>
        <v>-333.33333333333331</v>
      </c>
      <c r="BR2055" s="80" cm="1">
        <f t="array" ref="BR2055">INDEX($K:$Q,ROW(),MATCH(BR$3,$K$2:$Q$2,0))/12</f>
        <v>-333.33333333333331</v>
      </c>
      <c r="BS2055" s="80" cm="1">
        <f t="array" ref="BS2055">INDEX($K:$Q,ROW(),MATCH(BS$3,$K$2:$Q$2,0))/12</f>
        <v>-333.33333333333331</v>
      </c>
      <c r="BT2055" s="80" cm="1">
        <f t="array" ref="BT2055">INDEX($K:$Q,ROW(),MATCH(BT$3,$K$2:$Q$2,0))/12</f>
        <v>-333.33333333333331</v>
      </c>
      <c r="BU2055" s="80" cm="1">
        <f t="array" ref="BU2055">INDEX($K:$Q,ROW(),MATCH(BU$3,$K$2:$Q$2,0))/12</f>
        <v>-333.33333333333331</v>
      </c>
      <c r="BV2055" s="80" cm="1">
        <f t="array" ref="BV2055">INDEX($K:$Q,ROW(),MATCH(BV$3,$K$2:$Q$2,0))/12</f>
        <v>-333.33333333333331</v>
      </c>
      <c r="BW2055" s="80" cm="1">
        <f t="array" ref="BW2055">INDEX($K:$Q,ROW(),MATCH(BW$3,$K$2:$Q$2,0))/12</f>
        <v>-333.33333333333331</v>
      </c>
      <c r="BX2055" s="80" cm="1">
        <f t="array" ref="BX2055">INDEX($K:$Q,ROW(),MATCH(BX$3,$K$2:$Q$2,0))/12</f>
        <v>-333.33333333333331</v>
      </c>
      <c r="BY2055" s="80" cm="1">
        <f t="array" ref="BY2055">INDEX($K:$Q,ROW(),MATCH(BY$3,$K$2:$Q$2,0))/12</f>
        <v>-333.33333333333331</v>
      </c>
      <c r="BZ2055" s="80" cm="1">
        <f t="array" ref="BZ2055">INDEX($K:$Q,ROW(),MATCH(BZ$3,$K$2:$Q$2,0))/12</f>
        <v>-333.33333333333331</v>
      </c>
      <c r="CA2055" s="80" cm="1">
        <f t="array" ref="CA2055">INDEX($K:$Q,ROW(),MATCH(CA$3,$K$2:$Q$2,0))/12</f>
        <v>-333.33333333333331</v>
      </c>
      <c r="CB2055" s="80" cm="1">
        <f t="array" ref="CB2055">INDEX($K:$Q,ROW(),MATCH(CB$3,$K$2:$Q$2,0))/12</f>
        <v>-333.33333333333331</v>
      </c>
      <c r="CC2055" s="80" cm="1">
        <f t="array" ref="CC2055">INDEX($K:$Q,ROW(),MATCH(CC$3,$K$2:$Q$2,0))/12</f>
        <v>-333.33333333333331</v>
      </c>
      <c r="CD2055" s="80" cm="1">
        <f t="array" ref="CD2055">INDEX($K:$Q,ROW(),MATCH(CD$3,$K$2:$Q$2,0))/12</f>
        <v>-333.33333333333331</v>
      </c>
      <c r="CE2055" s="80" cm="1">
        <f t="array" ref="CE2055">INDEX($K:$Q,ROW(),MATCH(CE$3,$K$2:$Q$2,0))/12</f>
        <v>-333.33333333333331</v>
      </c>
      <c r="CF2055" s="80" cm="1">
        <f t="array" ref="CF2055">INDEX($K:$Q,ROW(),MATCH(CF$3,$K$2:$Q$2,0))/12</f>
        <v>-333.33333333333331</v>
      </c>
      <c r="CG2055" s="80" cm="1">
        <f t="array" ref="CG2055">INDEX($K:$Q,ROW(),MATCH(CG$3,$K$2:$Q$2,0))/12</f>
        <v>-333.33333333333331</v>
      </c>
      <c r="CH2055" s="80" cm="1">
        <f t="array" ref="CH2055">INDEX($K:$Q,ROW(),MATCH(CH$3,$K$2:$Q$2,0))/12</f>
        <v>-333.33333333333331</v>
      </c>
      <c r="CI2055" s="80" cm="1">
        <f t="array" ref="CI2055">INDEX($K:$Q,ROW(),MATCH(CI$3,$K$2:$Q$2,0))/12</f>
        <v>-333.33333333333331</v>
      </c>
      <c r="CJ2055" s="80" cm="1">
        <f t="array" ref="CJ2055">INDEX($K:$Q,ROW(),MATCH(CJ$3,$K$2:$Q$2,0))/12</f>
        <v>-333.33333333333331</v>
      </c>
      <c r="CK2055" s="80" cm="1">
        <f t="array" ref="CK2055">INDEX($K:$Q,ROW(),MATCH(CK$3,$K$2:$Q$2,0))/12</f>
        <v>-333.33333333333331</v>
      </c>
      <c r="CL2055" s="80" cm="1">
        <f t="array" ref="CL2055">INDEX($K:$Q,ROW(),MATCH(CL$3,$K$2:$Q$2,0))/12</f>
        <v>-333.33333333333331</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2:116" x14ac:dyDescent="0.4">
      <c r="D2056" t="s">
        <v>564</v>
      </c>
      <c r="E2056" s="8" t="str">
        <f t="shared" si="3534"/>
        <v>2056 FAPPELIST-F</v>
      </c>
      <c r="G2056" s="141" t="s">
        <v>323</v>
      </c>
      <c r="K2056" s="23">
        <v>-8000</v>
      </c>
      <c r="L2056" s="23">
        <v>-8000</v>
      </c>
      <c r="M2056" s="23">
        <v>-8000</v>
      </c>
      <c r="N2056" s="23">
        <v>-8000</v>
      </c>
      <c r="O2056" s="23">
        <v>-8000</v>
      </c>
      <c r="P2056" s="23">
        <v>-8000</v>
      </c>
      <c r="S2056" s="80" cm="1">
        <f t="array" ref="S2056">INDEX($K:$Q,ROW(),MATCH(S$3,$K$2:$Q$2,0))/12</f>
        <v>-666.66666666666663</v>
      </c>
      <c r="T2056" s="80" cm="1">
        <f t="array" ref="T2056">INDEX($K:$Q,ROW(),MATCH(T$3,$K$2:$Q$2,0))/12</f>
        <v>-666.66666666666663</v>
      </c>
      <c r="U2056" s="80" cm="1">
        <f t="array" ref="U2056">INDEX($K:$Q,ROW(),MATCH(U$3,$K$2:$Q$2,0))/12</f>
        <v>-666.66666666666663</v>
      </c>
      <c r="V2056" s="80" cm="1">
        <f t="array" ref="V2056">INDEX($K:$Q,ROW(),MATCH(V$3,$K$2:$Q$2,0))/12</f>
        <v>-666.66666666666663</v>
      </c>
      <c r="W2056" s="80" cm="1">
        <f t="array" ref="W2056">INDEX($K:$Q,ROW(),MATCH(W$3,$K$2:$Q$2,0))/12</f>
        <v>-666.66666666666663</v>
      </c>
      <c r="X2056" s="80" cm="1">
        <f t="array" ref="X2056">INDEX($K:$Q,ROW(),MATCH(X$3,$K$2:$Q$2,0))/12</f>
        <v>-666.66666666666663</v>
      </c>
      <c r="Y2056" s="80" cm="1">
        <f t="array" ref="Y2056">INDEX($K:$Q,ROW(),MATCH(Y$3,$K$2:$Q$2,0))/12</f>
        <v>-666.66666666666663</v>
      </c>
      <c r="Z2056" s="80" cm="1">
        <f t="array" ref="Z2056">INDEX($K:$Q,ROW(),MATCH(Z$3,$K$2:$Q$2,0))/12</f>
        <v>-666.66666666666663</v>
      </c>
      <c r="AA2056" s="80" cm="1">
        <f t="array" ref="AA2056">INDEX($K:$Q,ROW(),MATCH(AA$3,$K$2:$Q$2,0))/12</f>
        <v>-666.66666666666663</v>
      </c>
      <c r="AB2056" s="80" cm="1">
        <f t="array" ref="AB2056">INDEX($K:$Q,ROW(),MATCH(AB$3,$K$2:$Q$2,0))/12</f>
        <v>-666.66666666666663</v>
      </c>
      <c r="AC2056" s="80" cm="1">
        <f t="array" ref="AC2056">INDEX($K:$Q,ROW(),MATCH(AC$3,$K$2:$Q$2,0))/12</f>
        <v>-666.66666666666663</v>
      </c>
      <c r="AD2056" s="80" cm="1">
        <f t="array" ref="AD2056">INDEX($K:$Q,ROW(),MATCH(AD$3,$K$2:$Q$2,0))/12</f>
        <v>-666.66666666666663</v>
      </c>
      <c r="AE2056" s="80" cm="1">
        <f t="array" ref="AE2056">INDEX($K:$Q,ROW(),MATCH(AE$3,$K$2:$Q$2,0))/12</f>
        <v>-666.66666666666663</v>
      </c>
      <c r="AF2056" s="80" cm="1">
        <f t="array" ref="AF2056">INDEX($K:$Q,ROW(),MATCH(AF$3,$K$2:$Q$2,0))/12</f>
        <v>-666.66666666666663</v>
      </c>
      <c r="AG2056" s="80" cm="1">
        <f t="array" ref="AG2056">INDEX($K:$Q,ROW(),MATCH(AG$3,$K$2:$Q$2,0))/12</f>
        <v>-666.66666666666663</v>
      </c>
      <c r="AH2056" s="80" cm="1">
        <f t="array" ref="AH2056">INDEX($K:$Q,ROW(),MATCH(AH$3,$K$2:$Q$2,0))/12</f>
        <v>-666.66666666666663</v>
      </c>
      <c r="AI2056" s="80" cm="1">
        <f t="array" ref="AI2056">INDEX($K:$Q,ROW(),MATCH(AI$3,$K$2:$Q$2,0))/12</f>
        <v>-666.66666666666663</v>
      </c>
      <c r="AJ2056" s="80" cm="1">
        <f t="array" ref="AJ2056">INDEX($K:$Q,ROW(),MATCH(AJ$3,$K$2:$Q$2,0))/12</f>
        <v>-666.66666666666663</v>
      </c>
      <c r="AK2056" s="80" cm="1">
        <f t="array" ref="AK2056">INDEX($K:$Q,ROW(),MATCH(AK$3,$K$2:$Q$2,0))/12</f>
        <v>-666.66666666666663</v>
      </c>
      <c r="AL2056" s="80" cm="1">
        <f t="array" ref="AL2056">INDEX($K:$Q,ROW(),MATCH(AL$3,$K$2:$Q$2,0))/12</f>
        <v>-666.66666666666663</v>
      </c>
      <c r="AM2056" s="80" cm="1">
        <f t="array" ref="AM2056">INDEX($K:$Q,ROW(),MATCH(AM$3,$K$2:$Q$2,0))/12</f>
        <v>-666.66666666666663</v>
      </c>
      <c r="AN2056" s="80" cm="1">
        <f t="array" ref="AN2056">INDEX($K:$Q,ROW(),MATCH(AN$3,$K$2:$Q$2,0))/12</f>
        <v>-666.66666666666663</v>
      </c>
      <c r="AO2056" s="80" cm="1">
        <f t="array" ref="AO2056">INDEX($K:$Q,ROW(),MATCH(AO$3,$K$2:$Q$2,0))/12</f>
        <v>-666.66666666666663</v>
      </c>
      <c r="AP2056" s="80" cm="1">
        <f t="array" ref="AP2056">INDEX($K:$Q,ROW(),MATCH(AP$3,$K$2:$Q$2,0))/12</f>
        <v>-666.66666666666663</v>
      </c>
      <c r="AQ2056" s="80" cm="1">
        <f t="array" ref="AQ2056">INDEX($K:$Q,ROW(),MATCH(AQ$3,$K$2:$Q$2,0))/12</f>
        <v>-666.66666666666663</v>
      </c>
      <c r="AR2056" s="80" cm="1">
        <f t="array" ref="AR2056">INDEX($K:$Q,ROW(),MATCH(AR$3,$K$2:$Q$2,0))/12</f>
        <v>-666.66666666666663</v>
      </c>
      <c r="AS2056" s="80" cm="1">
        <f t="array" ref="AS2056">INDEX($K:$Q,ROW(),MATCH(AS$3,$K$2:$Q$2,0))/12</f>
        <v>-666.66666666666663</v>
      </c>
      <c r="AT2056" s="80" cm="1">
        <f t="array" ref="AT2056">INDEX($K:$Q,ROW(),MATCH(AT$3,$K$2:$Q$2,0))/12</f>
        <v>-666.66666666666663</v>
      </c>
      <c r="AU2056" s="80" cm="1">
        <f t="array" ref="AU2056">INDEX($K:$Q,ROW(),MATCH(AU$3,$K$2:$Q$2,0))/12</f>
        <v>-666.66666666666663</v>
      </c>
      <c r="AV2056" s="80" cm="1">
        <f t="array" ref="AV2056">INDEX($K:$Q,ROW(),MATCH(AV$3,$K$2:$Q$2,0))/12</f>
        <v>-666.66666666666663</v>
      </c>
      <c r="AW2056" s="80" cm="1">
        <f t="array" ref="AW2056">INDEX($K:$Q,ROW(),MATCH(AW$3,$K$2:$Q$2,0))/12</f>
        <v>-666.66666666666663</v>
      </c>
      <c r="AX2056" s="80" cm="1">
        <f t="array" ref="AX2056">INDEX($K:$Q,ROW(),MATCH(AX$3,$K$2:$Q$2,0))/12</f>
        <v>-666.66666666666663</v>
      </c>
      <c r="AY2056" s="80" cm="1">
        <f t="array" ref="AY2056">INDEX($K:$Q,ROW(),MATCH(AY$3,$K$2:$Q$2,0))/12</f>
        <v>-666.66666666666663</v>
      </c>
      <c r="AZ2056" s="80" cm="1">
        <f t="array" ref="AZ2056">INDEX($K:$Q,ROW(),MATCH(AZ$3,$K$2:$Q$2,0))/12</f>
        <v>-666.66666666666663</v>
      </c>
      <c r="BA2056" s="80" cm="1">
        <f t="array" ref="BA2056">INDEX($K:$Q,ROW(),MATCH(BA$3,$K$2:$Q$2,0))/12</f>
        <v>-666.66666666666663</v>
      </c>
      <c r="BB2056" s="80" cm="1">
        <f t="array" ref="BB2056">INDEX($K:$Q,ROW(),MATCH(BB$3,$K$2:$Q$2,0))/12</f>
        <v>-666.66666666666663</v>
      </c>
      <c r="BC2056" s="80" cm="1">
        <f t="array" ref="BC2056">INDEX($K:$Q,ROW(),MATCH(BC$3,$K$2:$Q$2,0))/12</f>
        <v>-666.66666666666663</v>
      </c>
      <c r="BD2056" s="80" cm="1">
        <f t="array" ref="BD2056">INDEX($K:$Q,ROW(),MATCH(BD$3,$K$2:$Q$2,0))/12</f>
        <v>-666.66666666666663</v>
      </c>
      <c r="BE2056" s="80" cm="1">
        <f t="array" ref="BE2056">INDEX($K:$Q,ROW(),MATCH(BE$3,$K$2:$Q$2,0))/12</f>
        <v>-666.66666666666663</v>
      </c>
      <c r="BF2056" s="80" cm="1">
        <f t="array" ref="BF2056">INDEX($K:$Q,ROW(),MATCH(BF$3,$K$2:$Q$2,0))/12</f>
        <v>-666.66666666666663</v>
      </c>
      <c r="BG2056" s="80" cm="1">
        <f t="array" ref="BG2056">INDEX($K:$Q,ROW(),MATCH(BG$3,$K$2:$Q$2,0))/12</f>
        <v>-666.66666666666663</v>
      </c>
      <c r="BH2056" s="80" cm="1">
        <f t="array" ref="BH2056">INDEX($K:$Q,ROW(),MATCH(BH$3,$K$2:$Q$2,0))/12</f>
        <v>-666.66666666666663</v>
      </c>
      <c r="BI2056" s="80" cm="1">
        <f t="array" ref="BI2056">INDEX($K:$Q,ROW(),MATCH(BI$3,$K$2:$Q$2,0))/12</f>
        <v>-666.66666666666663</v>
      </c>
      <c r="BJ2056" s="80" cm="1">
        <f t="array" ref="BJ2056">INDEX($K:$Q,ROW(),MATCH(BJ$3,$K$2:$Q$2,0))/12</f>
        <v>-666.66666666666663</v>
      </c>
      <c r="BK2056" s="80" cm="1">
        <f t="array" ref="BK2056">INDEX($K:$Q,ROW(),MATCH(BK$3,$K$2:$Q$2,0))/12</f>
        <v>-666.66666666666663</v>
      </c>
      <c r="BL2056" s="80" cm="1">
        <f t="array" ref="BL2056">INDEX($K:$Q,ROW(),MATCH(BL$3,$K$2:$Q$2,0))/12</f>
        <v>-666.66666666666663</v>
      </c>
      <c r="BM2056" s="80" cm="1">
        <f t="array" ref="BM2056">INDEX($K:$Q,ROW(),MATCH(BM$3,$K$2:$Q$2,0))/12</f>
        <v>-666.66666666666663</v>
      </c>
      <c r="BN2056" s="80" cm="1">
        <f t="array" ref="BN2056">INDEX($K:$Q,ROW(),MATCH(BN$3,$K$2:$Q$2,0))/12</f>
        <v>-666.66666666666663</v>
      </c>
      <c r="BO2056" s="80" cm="1">
        <f t="array" ref="BO2056">INDEX($K:$Q,ROW(),MATCH(BO$3,$K$2:$Q$2,0))/12</f>
        <v>-666.66666666666663</v>
      </c>
      <c r="BP2056" s="80" cm="1">
        <f t="array" ref="BP2056">INDEX($K:$Q,ROW(),MATCH(BP$3,$K$2:$Q$2,0))/12</f>
        <v>-666.66666666666663</v>
      </c>
      <c r="BQ2056" s="80" cm="1">
        <f t="array" ref="BQ2056">INDEX($K:$Q,ROW(),MATCH(BQ$3,$K$2:$Q$2,0))/12</f>
        <v>-666.66666666666663</v>
      </c>
      <c r="BR2056" s="80" cm="1">
        <f t="array" ref="BR2056">INDEX($K:$Q,ROW(),MATCH(BR$3,$K$2:$Q$2,0))/12</f>
        <v>-666.66666666666663</v>
      </c>
      <c r="BS2056" s="80" cm="1">
        <f t="array" ref="BS2056">INDEX($K:$Q,ROW(),MATCH(BS$3,$K$2:$Q$2,0))/12</f>
        <v>-666.66666666666663</v>
      </c>
      <c r="BT2056" s="80" cm="1">
        <f t="array" ref="BT2056">INDEX($K:$Q,ROW(),MATCH(BT$3,$K$2:$Q$2,0))/12</f>
        <v>-666.66666666666663</v>
      </c>
      <c r="BU2056" s="80" cm="1">
        <f t="array" ref="BU2056">INDEX($K:$Q,ROW(),MATCH(BU$3,$K$2:$Q$2,0))/12</f>
        <v>-666.66666666666663</v>
      </c>
      <c r="BV2056" s="80" cm="1">
        <f t="array" ref="BV2056">INDEX($K:$Q,ROW(),MATCH(BV$3,$K$2:$Q$2,0))/12</f>
        <v>-666.66666666666663</v>
      </c>
      <c r="BW2056" s="80" cm="1">
        <f t="array" ref="BW2056">INDEX($K:$Q,ROW(),MATCH(BW$3,$K$2:$Q$2,0))/12</f>
        <v>-666.66666666666663</v>
      </c>
      <c r="BX2056" s="80" cm="1">
        <f t="array" ref="BX2056">INDEX($K:$Q,ROW(),MATCH(BX$3,$K$2:$Q$2,0))/12</f>
        <v>-666.66666666666663</v>
      </c>
      <c r="BY2056" s="80" cm="1">
        <f t="array" ref="BY2056">INDEX($K:$Q,ROW(),MATCH(BY$3,$K$2:$Q$2,0))/12</f>
        <v>-666.66666666666663</v>
      </c>
      <c r="BZ2056" s="80" cm="1">
        <f t="array" ref="BZ2056">INDEX($K:$Q,ROW(),MATCH(BZ$3,$K$2:$Q$2,0))/12</f>
        <v>-666.66666666666663</v>
      </c>
      <c r="CA2056" s="80" cm="1">
        <f t="array" ref="CA2056">INDEX($K:$Q,ROW(),MATCH(CA$3,$K$2:$Q$2,0))/12</f>
        <v>-666.66666666666663</v>
      </c>
      <c r="CB2056" s="80" cm="1">
        <f t="array" ref="CB2056">INDEX($K:$Q,ROW(),MATCH(CB$3,$K$2:$Q$2,0))/12</f>
        <v>-666.66666666666663</v>
      </c>
      <c r="CC2056" s="80" cm="1">
        <f t="array" ref="CC2056">INDEX($K:$Q,ROW(),MATCH(CC$3,$K$2:$Q$2,0))/12</f>
        <v>-666.66666666666663</v>
      </c>
      <c r="CD2056" s="80" cm="1">
        <f t="array" ref="CD2056">INDEX($K:$Q,ROW(),MATCH(CD$3,$K$2:$Q$2,0))/12</f>
        <v>-666.66666666666663</v>
      </c>
      <c r="CE2056" s="80" cm="1">
        <f t="array" ref="CE2056">INDEX($K:$Q,ROW(),MATCH(CE$3,$K$2:$Q$2,0))/12</f>
        <v>-666.66666666666663</v>
      </c>
      <c r="CF2056" s="80" cm="1">
        <f t="array" ref="CF2056">INDEX($K:$Q,ROW(),MATCH(CF$3,$K$2:$Q$2,0))/12</f>
        <v>-666.66666666666663</v>
      </c>
      <c r="CG2056" s="80" cm="1">
        <f t="array" ref="CG2056">INDEX($K:$Q,ROW(),MATCH(CG$3,$K$2:$Q$2,0))/12</f>
        <v>-666.66666666666663</v>
      </c>
      <c r="CH2056" s="80" cm="1">
        <f t="array" ref="CH2056">INDEX($K:$Q,ROW(),MATCH(CH$3,$K$2:$Q$2,0))/12</f>
        <v>-666.66666666666663</v>
      </c>
      <c r="CI2056" s="80" cm="1">
        <f t="array" ref="CI2056">INDEX($K:$Q,ROW(),MATCH(CI$3,$K$2:$Q$2,0))/12</f>
        <v>-666.66666666666663</v>
      </c>
      <c r="CJ2056" s="80" cm="1">
        <f t="array" ref="CJ2056">INDEX($K:$Q,ROW(),MATCH(CJ$3,$K$2:$Q$2,0))/12</f>
        <v>-666.66666666666663</v>
      </c>
      <c r="CK2056" s="80" cm="1">
        <f t="array" ref="CK2056">INDEX($K:$Q,ROW(),MATCH(CK$3,$K$2:$Q$2,0))/12</f>
        <v>-666.66666666666663</v>
      </c>
      <c r="CL2056" s="80" cm="1">
        <f t="array" ref="CL2056">INDEX($K:$Q,ROW(),MATCH(CL$3,$K$2:$Q$2,0))/12</f>
        <v>-666.66666666666663</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2:116" x14ac:dyDescent="0.4">
      <c r="D2057" t="s">
        <v>564</v>
      </c>
      <c r="E2057" s="8" t="str">
        <f t="shared" si="3534"/>
        <v>2057 FAPPELIST-F</v>
      </c>
      <c r="G2057" s="141" t="s">
        <v>566</v>
      </c>
      <c r="K2057" s="23">
        <v>-16000</v>
      </c>
      <c r="L2057" s="23">
        <v>-16000</v>
      </c>
      <c r="M2057" s="23">
        <v>-16000</v>
      </c>
      <c r="N2057" s="23">
        <v>-16000</v>
      </c>
      <c r="O2057" s="23">
        <v>-16000</v>
      </c>
      <c r="P2057" s="23">
        <v>-16000</v>
      </c>
      <c r="S2057" s="80" cm="1">
        <f t="array" ref="S2057">INDEX($K:$Q,ROW(),MATCH(S$3,$K$2:$Q$2,0))/12</f>
        <v>-1333.3333333333333</v>
      </c>
      <c r="T2057" s="80" cm="1">
        <f t="array" ref="T2057">INDEX($K:$Q,ROW(),MATCH(T$3,$K$2:$Q$2,0))/12</f>
        <v>-1333.3333333333333</v>
      </c>
      <c r="U2057" s="80" cm="1">
        <f t="array" ref="U2057">INDEX($K:$Q,ROW(),MATCH(U$3,$K$2:$Q$2,0))/12</f>
        <v>-1333.3333333333333</v>
      </c>
      <c r="V2057" s="80" cm="1">
        <f t="array" ref="V2057">INDEX($K:$Q,ROW(),MATCH(V$3,$K$2:$Q$2,0))/12</f>
        <v>-1333.3333333333333</v>
      </c>
      <c r="W2057" s="80" cm="1">
        <f t="array" ref="W2057">INDEX($K:$Q,ROW(),MATCH(W$3,$K$2:$Q$2,0))/12</f>
        <v>-1333.3333333333333</v>
      </c>
      <c r="X2057" s="80" cm="1">
        <f t="array" ref="X2057">INDEX($K:$Q,ROW(),MATCH(X$3,$K$2:$Q$2,0))/12</f>
        <v>-1333.3333333333333</v>
      </c>
      <c r="Y2057" s="80" cm="1">
        <f t="array" ref="Y2057">INDEX($K:$Q,ROW(),MATCH(Y$3,$K$2:$Q$2,0))/12</f>
        <v>-1333.3333333333333</v>
      </c>
      <c r="Z2057" s="80" cm="1">
        <f t="array" ref="Z2057">INDEX($K:$Q,ROW(),MATCH(Z$3,$K$2:$Q$2,0))/12</f>
        <v>-1333.3333333333333</v>
      </c>
      <c r="AA2057" s="80" cm="1">
        <f t="array" ref="AA2057">INDEX($K:$Q,ROW(),MATCH(AA$3,$K$2:$Q$2,0))/12</f>
        <v>-1333.3333333333333</v>
      </c>
      <c r="AB2057" s="80" cm="1">
        <f t="array" ref="AB2057">INDEX($K:$Q,ROW(),MATCH(AB$3,$K$2:$Q$2,0))/12</f>
        <v>-1333.3333333333333</v>
      </c>
      <c r="AC2057" s="80" cm="1">
        <f t="array" ref="AC2057">INDEX($K:$Q,ROW(),MATCH(AC$3,$K$2:$Q$2,0))/12</f>
        <v>-1333.3333333333333</v>
      </c>
      <c r="AD2057" s="80" cm="1">
        <f t="array" ref="AD2057">INDEX($K:$Q,ROW(),MATCH(AD$3,$K$2:$Q$2,0))/12</f>
        <v>-1333.3333333333333</v>
      </c>
      <c r="AE2057" s="80" cm="1">
        <f t="array" ref="AE2057">INDEX($K:$Q,ROW(),MATCH(AE$3,$K$2:$Q$2,0))/12</f>
        <v>-1333.3333333333333</v>
      </c>
      <c r="AF2057" s="80" cm="1">
        <f t="array" ref="AF2057">INDEX($K:$Q,ROW(),MATCH(AF$3,$K$2:$Q$2,0))/12</f>
        <v>-1333.3333333333333</v>
      </c>
      <c r="AG2057" s="80" cm="1">
        <f t="array" ref="AG2057">INDEX($K:$Q,ROW(),MATCH(AG$3,$K$2:$Q$2,0))/12</f>
        <v>-1333.3333333333333</v>
      </c>
      <c r="AH2057" s="80" cm="1">
        <f t="array" ref="AH2057">INDEX($K:$Q,ROW(),MATCH(AH$3,$K$2:$Q$2,0))/12</f>
        <v>-1333.3333333333333</v>
      </c>
      <c r="AI2057" s="80" cm="1">
        <f t="array" ref="AI2057">INDEX($K:$Q,ROW(),MATCH(AI$3,$K$2:$Q$2,0))/12</f>
        <v>-1333.3333333333333</v>
      </c>
      <c r="AJ2057" s="80" cm="1">
        <f t="array" ref="AJ2057">INDEX($K:$Q,ROW(),MATCH(AJ$3,$K$2:$Q$2,0))/12</f>
        <v>-1333.3333333333333</v>
      </c>
      <c r="AK2057" s="80" cm="1">
        <f t="array" ref="AK2057">INDEX($K:$Q,ROW(),MATCH(AK$3,$K$2:$Q$2,0))/12</f>
        <v>-1333.3333333333333</v>
      </c>
      <c r="AL2057" s="80" cm="1">
        <f t="array" ref="AL2057">INDEX($K:$Q,ROW(),MATCH(AL$3,$K$2:$Q$2,0))/12</f>
        <v>-1333.3333333333333</v>
      </c>
      <c r="AM2057" s="80" cm="1">
        <f t="array" ref="AM2057">INDEX($K:$Q,ROW(),MATCH(AM$3,$K$2:$Q$2,0))/12</f>
        <v>-1333.3333333333333</v>
      </c>
      <c r="AN2057" s="80" cm="1">
        <f t="array" ref="AN2057">INDEX($K:$Q,ROW(),MATCH(AN$3,$K$2:$Q$2,0))/12</f>
        <v>-1333.3333333333333</v>
      </c>
      <c r="AO2057" s="80" cm="1">
        <f t="array" ref="AO2057">INDEX($K:$Q,ROW(),MATCH(AO$3,$K$2:$Q$2,0))/12</f>
        <v>-1333.3333333333333</v>
      </c>
      <c r="AP2057" s="80" cm="1">
        <f t="array" ref="AP2057">INDEX($K:$Q,ROW(),MATCH(AP$3,$K$2:$Q$2,0))/12</f>
        <v>-1333.3333333333333</v>
      </c>
      <c r="AQ2057" s="80" cm="1">
        <f t="array" ref="AQ2057">INDEX($K:$Q,ROW(),MATCH(AQ$3,$K$2:$Q$2,0))/12</f>
        <v>-1333.3333333333333</v>
      </c>
      <c r="AR2057" s="80" cm="1">
        <f t="array" ref="AR2057">INDEX($K:$Q,ROW(),MATCH(AR$3,$K$2:$Q$2,0))/12</f>
        <v>-1333.3333333333333</v>
      </c>
      <c r="AS2057" s="80" cm="1">
        <f t="array" ref="AS2057">INDEX($K:$Q,ROW(),MATCH(AS$3,$K$2:$Q$2,0))/12</f>
        <v>-1333.3333333333333</v>
      </c>
      <c r="AT2057" s="80" cm="1">
        <f t="array" ref="AT2057">INDEX($K:$Q,ROW(),MATCH(AT$3,$K$2:$Q$2,0))/12</f>
        <v>-1333.3333333333333</v>
      </c>
      <c r="AU2057" s="80" cm="1">
        <f t="array" ref="AU2057">INDEX($K:$Q,ROW(),MATCH(AU$3,$K$2:$Q$2,0))/12</f>
        <v>-1333.3333333333333</v>
      </c>
      <c r="AV2057" s="80" cm="1">
        <f t="array" ref="AV2057">INDEX($K:$Q,ROW(),MATCH(AV$3,$K$2:$Q$2,0))/12</f>
        <v>-1333.3333333333333</v>
      </c>
      <c r="AW2057" s="80" cm="1">
        <f t="array" ref="AW2057">INDEX($K:$Q,ROW(),MATCH(AW$3,$K$2:$Q$2,0))/12</f>
        <v>-1333.3333333333333</v>
      </c>
      <c r="AX2057" s="80" cm="1">
        <f t="array" ref="AX2057">INDEX($K:$Q,ROW(),MATCH(AX$3,$K$2:$Q$2,0))/12</f>
        <v>-1333.3333333333333</v>
      </c>
      <c r="AY2057" s="80" cm="1">
        <f t="array" ref="AY2057">INDEX($K:$Q,ROW(),MATCH(AY$3,$K$2:$Q$2,0))/12</f>
        <v>-1333.3333333333333</v>
      </c>
      <c r="AZ2057" s="80" cm="1">
        <f t="array" ref="AZ2057">INDEX($K:$Q,ROW(),MATCH(AZ$3,$K$2:$Q$2,0))/12</f>
        <v>-1333.3333333333333</v>
      </c>
      <c r="BA2057" s="80" cm="1">
        <f t="array" ref="BA2057">INDEX($K:$Q,ROW(),MATCH(BA$3,$K$2:$Q$2,0))/12</f>
        <v>-1333.3333333333333</v>
      </c>
      <c r="BB2057" s="80" cm="1">
        <f t="array" ref="BB2057">INDEX($K:$Q,ROW(),MATCH(BB$3,$K$2:$Q$2,0))/12</f>
        <v>-1333.3333333333333</v>
      </c>
      <c r="BC2057" s="80" cm="1">
        <f t="array" ref="BC2057">INDEX($K:$Q,ROW(),MATCH(BC$3,$K$2:$Q$2,0))/12</f>
        <v>-1333.3333333333333</v>
      </c>
      <c r="BD2057" s="80" cm="1">
        <f t="array" ref="BD2057">INDEX($K:$Q,ROW(),MATCH(BD$3,$K$2:$Q$2,0))/12</f>
        <v>-1333.3333333333333</v>
      </c>
      <c r="BE2057" s="80" cm="1">
        <f t="array" ref="BE2057">INDEX($K:$Q,ROW(),MATCH(BE$3,$K$2:$Q$2,0))/12</f>
        <v>-1333.3333333333333</v>
      </c>
      <c r="BF2057" s="80" cm="1">
        <f t="array" ref="BF2057">INDEX($K:$Q,ROW(),MATCH(BF$3,$K$2:$Q$2,0))/12</f>
        <v>-1333.3333333333333</v>
      </c>
      <c r="BG2057" s="80" cm="1">
        <f t="array" ref="BG2057">INDEX($K:$Q,ROW(),MATCH(BG$3,$K$2:$Q$2,0))/12</f>
        <v>-1333.3333333333333</v>
      </c>
      <c r="BH2057" s="80" cm="1">
        <f t="array" ref="BH2057">INDEX($K:$Q,ROW(),MATCH(BH$3,$K$2:$Q$2,0))/12</f>
        <v>-1333.3333333333333</v>
      </c>
      <c r="BI2057" s="80" cm="1">
        <f t="array" ref="BI2057">INDEX($K:$Q,ROW(),MATCH(BI$3,$K$2:$Q$2,0))/12</f>
        <v>-1333.3333333333333</v>
      </c>
      <c r="BJ2057" s="80" cm="1">
        <f t="array" ref="BJ2057">INDEX($K:$Q,ROW(),MATCH(BJ$3,$K$2:$Q$2,0))/12</f>
        <v>-1333.3333333333333</v>
      </c>
      <c r="BK2057" s="80" cm="1">
        <f t="array" ref="BK2057">INDEX($K:$Q,ROW(),MATCH(BK$3,$K$2:$Q$2,0))/12</f>
        <v>-1333.3333333333333</v>
      </c>
      <c r="BL2057" s="80" cm="1">
        <f t="array" ref="BL2057">INDEX($K:$Q,ROW(),MATCH(BL$3,$K$2:$Q$2,0))/12</f>
        <v>-1333.3333333333333</v>
      </c>
      <c r="BM2057" s="80" cm="1">
        <f t="array" ref="BM2057">INDEX($K:$Q,ROW(),MATCH(BM$3,$K$2:$Q$2,0))/12</f>
        <v>-1333.3333333333333</v>
      </c>
      <c r="BN2057" s="80" cm="1">
        <f t="array" ref="BN2057">INDEX($K:$Q,ROW(),MATCH(BN$3,$K$2:$Q$2,0))/12</f>
        <v>-1333.3333333333333</v>
      </c>
      <c r="BO2057" s="80" cm="1">
        <f t="array" ref="BO2057">INDEX($K:$Q,ROW(),MATCH(BO$3,$K$2:$Q$2,0))/12</f>
        <v>-1333.3333333333333</v>
      </c>
      <c r="BP2057" s="80" cm="1">
        <f t="array" ref="BP2057">INDEX($K:$Q,ROW(),MATCH(BP$3,$K$2:$Q$2,0))/12</f>
        <v>-1333.3333333333333</v>
      </c>
      <c r="BQ2057" s="80" cm="1">
        <f t="array" ref="BQ2057">INDEX($K:$Q,ROW(),MATCH(BQ$3,$K$2:$Q$2,0))/12</f>
        <v>-1333.3333333333333</v>
      </c>
      <c r="BR2057" s="80" cm="1">
        <f t="array" ref="BR2057">INDEX($K:$Q,ROW(),MATCH(BR$3,$K$2:$Q$2,0))/12</f>
        <v>-1333.3333333333333</v>
      </c>
      <c r="BS2057" s="80" cm="1">
        <f t="array" ref="BS2057">INDEX($K:$Q,ROW(),MATCH(BS$3,$K$2:$Q$2,0))/12</f>
        <v>-1333.3333333333333</v>
      </c>
      <c r="BT2057" s="80" cm="1">
        <f t="array" ref="BT2057">INDEX($K:$Q,ROW(),MATCH(BT$3,$K$2:$Q$2,0))/12</f>
        <v>-1333.3333333333333</v>
      </c>
      <c r="BU2057" s="80" cm="1">
        <f t="array" ref="BU2057">INDEX($K:$Q,ROW(),MATCH(BU$3,$K$2:$Q$2,0))/12</f>
        <v>-1333.3333333333333</v>
      </c>
      <c r="BV2057" s="80" cm="1">
        <f t="array" ref="BV2057">INDEX($K:$Q,ROW(),MATCH(BV$3,$K$2:$Q$2,0))/12</f>
        <v>-1333.3333333333333</v>
      </c>
      <c r="BW2057" s="80" cm="1">
        <f t="array" ref="BW2057">INDEX($K:$Q,ROW(),MATCH(BW$3,$K$2:$Q$2,0))/12</f>
        <v>-1333.3333333333333</v>
      </c>
      <c r="BX2057" s="80" cm="1">
        <f t="array" ref="BX2057">INDEX($K:$Q,ROW(),MATCH(BX$3,$K$2:$Q$2,0))/12</f>
        <v>-1333.3333333333333</v>
      </c>
      <c r="BY2057" s="80" cm="1">
        <f t="array" ref="BY2057">INDEX($K:$Q,ROW(),MATCH(BY$3,$K$2:$Q$2,0))/12</f>
        <v>-1333.3333333333333</v>
      </c>
      <c r="BZ2057" s="80" cm="1">
        <f t="array" ref="BZ2057">INDEX($K:$Q,ROW(),MATCH(BZ$3,$K$2:$Q$2,0))/12</f>
        <v>-1333.3333333333333</v>
      </c>
      <c r="CA2057" s="80" cm="1">
        <f t="array" ref="CA2057">INDEX($K:$Q,ROW(),MATCH(CA$3,$K$2:$Q$2,0))/12</f>
        <v>-1333.3333333333333</v>
      </c>
      <c r="CB2057" s="80" cm="1">
        <f t="array" ref="CB2057">INDEX($K:$Q,ROW(),MATCH(CB$3,$K$2:$Q$2,0))/12</f>
        <v>-1333.3333333333333</v>
      </c>
      <c r="CC2057" s="80" cm="1">
        <f t="array" ref="CC2057">INDEX($K:$Q,ROW(),MATCH(CC$3,$K$2:$Q$2,0))/12</f>
        <v>-1333.3333333333333</v>
      </c>
      <c r="CD2057" s="80" cm="1">
        <f t="array" ref="CD2057">INDEX($K:$Q,ROW(),MATCH(CD$3,$K$2:$Q$2,0))/12</f>
        <v>-1333.3333333333333</v>
      </c>
      <c r="CE2057" s="80" cm="1">
        <f t="array" ref="CE2057">INDEX($K:$Q,ROW(),MATCH(CE$3,$K$2:$Q$2,0))/12</f>
        <v>-1333.3333333333333</v>
      </c>
      <c r="CF2057" s="80" cm="1">
        <f t="array" ref="CF2057">INDEX($K:$Q,ROW(),MATCH(CF$3,$K$2:$Q$2,0))/12</f>
        <v>-1333.3333333333333</v>
      </c>
      <c r="CG2057" s="80" cm="1">
        <f t="array" ref="CG2057">INDEX($K:$Q,ROW(),MATCH(CG$3,$K$2:$Q$2,0))/12</f>
        <v>-1333.3333333333333</v>
      </c>
      <c r="CH2057" s="80" cm="1">
        <f t="array" ref="CH2057">INDEX($K:$Q,ROW(),MATCH(CH$3,$K$2:$Q$2,0))/12</f>
        <v>-1333.3333333333333</v>
      </c>
      <c r="CI2057" s="80" cm="1">
        <f t="array" ref="CI2057">INDEX($K:$Q,ROW(),MATCH(CI$3,$K$2:$Q$2,0))/12</f>
        <v>-1333.3333333333333</v>
      </c>
      <c r="CJ2057" s="80" cm="1">
        <f t="array" ref="CJ2057">INDEX($K:$Q,ROW(),MATCH(CJ$3,$K$2:$Q$2,0))/12</f>
        <v>-1333.3333333333333</v>
      </c>
      <c r="CK2057" s="80" cm="1">
        <f t="array" ref="CK2057">INDEX($K:$Q,ROW(),MATCH(CK$3,$K$2:$Q$2,0))/12</f>
        <v>-1333.3333333333333</v>
      </c>
      <c r="CL2057" s="80" cm="1">
        <f t="array" ref="CL2057">INDEX($K:$Q,ROW(),MATCH(CL$3,$K$2:$Q$2,0))/12</f>
        <v>-1333.3333333333333</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2:116" x14ac:dyDescent="0.4">
      <c r="D2058" t="s">
        <v>564</v>
      </c>
      <c r="E2058" s="8" t="str">
        <f t="shared" si="3534"/>
        <v>2058 FAPPELIST-F</v>
      </c>
      <c r="G2058" s="141" t="s">
        <v>567</v>
      </c>
      <c r="K2058" s="23">
        <v>-32000</v>
      </c>
      <c r="L2058" s="23">
        <v>-32000</v>
      </c>
      <c r="M2058" s="23">
        <v>-32000</v>
      </c>
      <c r="N2058" s="23">
        <v>-32000</v>
      </c>
      <c r="O2058" s="23">
        <v>-32000</v>
      </c>
      <c r="P2058" s="23">
        <v>-32000</v>
      </c>
      <c r="S2058" s="80" cm="1">
        <f t="array" ref="S2058">INDEX($K:$Q,ROW(),MATCH(S$3,$K$2:$Q$2,0))/12</f>
        <v>-2666.6666666666665</v>
      </c>
      <c r="T2058" s="80" cm="1">
        <f t="array" ref="T2058">INDEX($K:$Q,ROW(),MATCH(T$3,$K$2:$Q$2,0))/12</f>
        <v>-2666.6666666666665</v>
      </c>
      <c r="U2058" s="80" cm="1">
        <f t="array" ref="U2058">INDEX($K:$Q,ROW(),MATCH(U$3,$K$2:$Q$2,0))/12</f>
        <v>-2666.6666666666665</v>
      </c>
      <c r="V2058" s="80" cm="1">
        <f t="array" ref="V2058">INDEX($K:$Q,ROW(),MATCH(V$3,$K$2:$Q$2,0))/12</f>
        <v>-2666.6666666666665</v>
      </c>
      <c r="W2058" s="80" cm="1">
        <f t="array" ref="W2058">INDEX($K:$Q,ROW(),MATCH(W$3,$K$2:$Q$2,0))/12</f>
        <v>-2666.6666666666665</v>
      </c>
      <c r="X2058" s="80" cm="1">
        <f t="array" ref="X2058">INDEX($K:$Q,ROW(),MATCH(X$3,$K$2:$Q$2,0))/12</f>
        <v>-2666.6666666666665</v>
      </c>
      <c r="Y2058" s="80" cm="1">
        <f t="array" ref="Y2058">INDEX($K:$Q,ROW(),MATCH(Y$3,$K$2:$Q$2,0))/12</f>
        <v>-2666.6666666666665</v>
      </c>
      <c r="Z2058" s="80" cm="1">
        <f t="array" ref="Z2058">INDEX($K:$Q,ROW(),MATCH(Z$3,$K$2:$Q$2,0))/12</f>
        <v>-2666.6666666666665</v>
      </c>
      <c r="AA2058" s="80" cm="1">
        <f t="array" ref="AA2058">INDEX($K:$Q,ROW(),MATCH(AA$3,$K$2:$Q$2,0))/12</f>
        <v>-2666.6666666666665</v>
      </c>
      <c r="AB2058" s="80" cm="1">
        <f t="array" ref="AB2058">INDEX($K:$Q,ROW(),MATCH(AB$3,$K$2:$Q$2,0))/12</f>
        <v>-2666.6666666666665</v>
      </c>
      <c r="AC2058" s="80" cm="1">
        <f t="array" ref="AC2058">INDEX($K:$Q,ROW(),MATCH(AC$3,$K$2:$Q$2,0))/12</f>
        <v>-2666.6666666666665</v>
      </c>
      <c r="AD2058" s="80" cm="1">
        <f t="array" ref="AD2058">INDEX($K:$Q,ROW(),MATCH(AD$3,$K$2:$Q$2,0))/12</f>
        <v>-2666.6666666666665</v>
      </c>
      <c r="AE2058" s="80" cm="1">
        <f t="array" ref="AE2058">INDEX($K:$Q,ROW(),MATCH(AE$3,$K$2:$Q$2,0))/12</f>
        <v>-2666.6666666666665</v>
      </c>
      <c r="AF2058" s="80" cm="1">
        <f t="array" ref="AF2058">INDEX($K:$Q,ROW(),MATCH(AF$3,$K$2:$Q$2,0))/12</f>
        <v>-2666.6666666666665</v>
      </c>
      <c r="AG2058" s="80" cm="1">
        <f t="array" ref="AG2058">INDEX($K:$Q,ROW(),MATCH(AG$3,$K$2:$Q$2,0))/12</f>
        <v>-2666.6666666666665</v>
      </c>
      <c r="AH2058" s="80" cm="1">
        <f t="array" ref="AH2058">INDEX($K:$Q,ROW(),MATCH(AH$3,$K$2:$Q$2,0))/12</f>
        <v>-2666.6666666666665</v>
      </c>
      <c r="AI2058" s="80" cm="1">
        <f t="array" ref="AI2058">INDEX($K:$Q,ROW(),MATCH(AI$3,$K$2:$Q$2,0))/12</f>
        <v>-2666.6666666666665</v>
      </c>
      <c r="AJ2058" s="80" cm="1">
        <f t="array" ref="AJ2058">INDEX($K:$Q,ROW(),MATCH(AJ$3,$K$2:$Q$2,0))/12</f>
        <v>-2666.6666666666665</v>
      </c>
      <c r="AK2058" s="80" cm="1">
        <f t="array" ref="AK2058">INDEX($K:$Q,ROW(),MATCH(AK$3,$K$2:$Q$2,0))/12</f>
        <v>-2666.6666666666665</v>
      </c>
      <c r="AL2058" s="80" cm="1">
        <f t="array" ref="AL2058">INDEX($K:$Q,ROW(),MATCH(AL$3,$K$2:$Q$2,0))/12</f>
        <v>-2666.6666666666665</v>
      </c>
      <c r="AM2058" s="80" cm="1">
        <f t="array" ref="AM2058">INDEX($K:$Q,ROW(),MATCH(AM$3,$K$2:$Q$2,0))/12</f>
        <v>-2666.6666666666665</v>
      </c>
      <c r="AN2058" s="80" cm="1">
        <f t="array" ref="AN2058">INDEX($K:$Q,ROW(),MATCH(AN$3,$K$2:$Q$2,0))/12</f>
        <v>-2666.6666666666665</v>
      </c>
      <c r="AO2058" s="80" cm="1">
        <f t="array" ref="AO2058">INDEX($K:$Q,ROW(),MATCH(AO$3,$K$2:$Q$2,0))/12</f>
        <v>-2666.6666666666665</v>
      </c>
      <c r="AP2058" s="80" cm="1">
        <f t="array" ref="AP2058">INDEX($K:$Q,ROW(),MATCH(AP$3,$K$2:$Q$2,0))/12</f>
        <v>-2666.6666666666665</v>
      </c>
      <c r="AQ2058" s="80" cm="1">
        <f t="array" ref="AQ2058">INDEX($K:$Q,ROW(),MATCH(AQ$3,$K$2:$Q$2,0))/12</f>
        <v>-2666.6666666666665</v>
      </c>
      <c r="AR2058" s="80" cm="1">
        <f t="array" ref="AR2058">INDEX($K:$Q,ROW(),MATCH(AR$3,$K$2:$Q$2,0))/12</f>
        <v>-2666.6666666666665</v>
      </c>
      <c r="AS2058" s="80" cm="1">
        <f t="array" ref="AS2058">INDEX($K:$Q,ROW(),MATCH(AS$3,$K$2:$Q$2,0))/12</f>
        <v>-2666.6666666666665</v>
      </c>
      <c r="AT2058" s="80" cm="1">
        <f t="array" ref="AT2058">INDEX($K:$Q,ROW(),MATCH(AT$3,$K$2:$Q$2,0))/12</f>
        <v>-2666.6666666666665</v>
      </c>
      <c r="AU2058" s="80" cm="1">
        <f t="array" ref="AU2058">INDEX($K:$Q,ROW(),MATCH(AU$3,$K$2:$Q$2,0))/12</f>
        <v>-2666.6666666666665</v>
      </c>
      <c r="AV2058" s="80" cm="1">
        <f t="array" ref="AV2058">INDEX($K:$Q,ROW(),MATCH(AV$3,$K$2:$Q$2,0))/12</f>
        <v>-2666.6666666666665</v>
      </c>
      <c r="AW2058" s="80" cm="1">
        <f t="array" ref="AW2058">INDEX($K:$Q,ROW(),MATCH(AW$3,$K$2:$Q$2,0))/12</f>
        <v>-2666.6666666666665</v>
      </c>
      <c r="AX2058" s="80" cm="1">
        <f t="array" ref="AX2058">INDEX($K:$Q,ROW(),MATCH(AX$3,$K$2:$Q$2,0))/12</f>
        <v>-2666.6666666666665</v>
      </c>
      <c r="AY2058" s="80" cm="1">
        <f t="array" ref="AY2058">INDEX($K:$Q,ROW(),MATCH(AY$3,$K$2:$Q$2,0))/12</f>
        <v>-2666.6666666666665</v>
      </c>
      <c r="AZ2058" s="80" cm="1">
        <f t="array" ref="AZ2058">INDEX($K:$Q,ROW(),MATCH(AZ$3,$K$2:$Q$2,0))/12</f>
        <v>-2666.6666666666665</v>
      </c>
      <c r="BA2058" s="80" cm="1">
        <f t="array" ref="BA2058">INDEX($K:$Q,ROW(),MATCH(BA$3,$K$2:$Q$2,0))/12</f>
        <v>-2666.6666666666665</v>
      </c>
      <c r="BB2058" s="80" cm="1">
        <f t="array" ref="BB2058">INDEX($K:$Q,ROW(),MATCH(BB$3,$K$2:$Q$2,0))/12</f>
        <v>-2666.6666666666665</v>
      </c>
      <c r="BC2058" s="80" cm="1">
        <f t="array" ref="BC2058">INDEX($K:$Q,ROW(),MATCH(BC$3,$K$2:$Q$2,0))/12</f>
        <v>-2666.6666666666665</v>
      </c>
      <c r="BD2058" s="80" cm="1">
        <f t="array" ref="BD2058">INDEX($K:$Q,ROW(),MATCH(BD$3,$K$2:$Q$2,0))/12</f>
        <v>-2666.6666666666665</v>
      </c>
      <c r="BE2058" s="80" cm="1">
        <f t="array" ref="BE2058">INDEX($K:$Q,ROW(),MATCH(BE$3,$K$2:$Q$2,0))/12</f>
        <v>-2666.6666666666665</v>
      </c>
      <c r="BF2058" s="80" cm="1">
        <f t="array" ref="BF2058">INDEX($K:$Q,ROW(),MATCH(BF$3,$K$2:$Q$2,0))/12</f>
        <v>-2666.6666666666665</v>
      </c>
      <c r="BG2058" s="80" cm="1">
        <f t="array" ref="BG2058">INDEX($K:$Q,ROW(),MATCH(BG$3,$K$2:$Q$2,0))/12</f>
        <v>-2666.6666666666665</v>
      </c>
      <c r="BH2058" s="80" cm="1">
        <f t="array" ref="BH2058">INDEX($K:$Q,ROW(),MATCH(BH$3,$K$2:$Q$2,0))/12</f>
        <v>-2666.6666666666665</v>
      </c>
      <c r="BI2058" s="80" cm="1">
        <f t="array" ref="BI2058">INDEX($K:$Q,ROW(),MATCH(BI$3,$K$2:$Q$2,0))/12</f>
        <v>-2666.6666666666665</v>
      </c>
      <c r="BJ2058" s="80" cm="1">
        <f t="array" ref="BJ2058">INDEX($K:$Q,ROW(),MATCH(BJ$3,$K$2:$Q$2,0))/12</f>
        <v>-2666.6666666666665</v>
      </c>
      <c r="BK2058" s="80" cm="1">
        <f t="array" ref="BK2058">INDEX($K:$Q,ROW(),MATCH(BK$3,$K$2:$Q$2,0))/12</f>
        <v>-2666.6666666666665</v>
      </c>
      <c r="BL2058" s="80" cm="1">
        <f t="array" ref="BL2058">INDEX($K:$Q,ROW(),MATCH(BL$3,$K$2:$Q$2,0))/12</f>
        <v>-2666.6666666666665</v>
      </c>
      <c r="BM2058" s="80" cm="1">
        <f t="array" ref="BM2058">INDEX($K:$Q,ROW(),MATCH(BM$3,$K$2:$Q$2,0))/12</f>
        <v>-2666.6666666666665</v>
      </c>
      <c r="BN2058" s="80" cm="1">
        <f t="array" ref="BN2058">INDEX($K:$Q,ROW(),MATCH(BN$3,$K$2:$Q$2,0))/12</f>
        <v>-2666.6666666666665</v>
      </c>
      <c r="BO2058" s="80" cm="1">
        <f t="array" ref="BO2058">INDEX($K:$Q,ROW(),MATCH(BO$3,$K$2:$Q$2,0))/12</f>
        <v>-2666.6666666666665</v>
      </c>
      <c r="BP2058" s="80" cm="1">
        <f t="array" ref="BP2058">INDEX($K:$Q,ROW(),MATCH(BP$3,$K$2:$Q$2,0))/12</f>
        <v>-2666.6666666666665</v>
      </c>
      <c r="BQ2058" s="80" cm="1">
        <f t="array" ref="BQ2058">INDEX($K:$Q,ROW(),MATCH(BQ$3,$K$2:$Q$2,0))/12</f>
        <v>-2666.6666666666665</v>
      </c>
      <c r="BR2058" s="80" cm="1">
        <f t="array" ref="BR2058">INDEX($K:$Q,ROW(),MATCH(BR$3,$K$2:$Q$2,0))/12</f>
        <v>-2666.6666666666665</v>
      </c>
      <c r="BS2058" s="80" cm="1">
        <f t="array" ref="BS2058">INDEX($K:$Q,ROW(),MATCH(BS$3,$K$2:$Q$2,0))/12</f>
        <v>-2666.6666666666665</v>
      </c>
      <c r="BT2058" s="80" cm="1">
        <f t="array" ref="BT2058">INDEX($K:$Q,ROW(),MATCH(BT$3,$K$2:$Q$2,0))/12</f>
        <v>-2666.6666666666665</v>
      </c>
      <c r="BU2058" s="80" cm="1">
        <f t="array" ref="BU2058">INDEX($K:$Q,ROW(),MATCH(BU$3,$K$2:$Q$2,0))/12</f>
        <v>-2666.6666666666665</v>
      </c>
      <c r="BV2058" s="80" cm="1">
        <f t="array" ref="BV2058">INDEX($K:$Q,ROW(),MATCH(BV$3,$K$2:$Q$2,0))/12</f>
        <v>-2666.6666666666665</v>
      </c>
      <c r="BW2058" s="80" cm="1">
        <f t="array" ref="BW2058">INDEX($K:$Q,ROW(),MATCH(BW$3,$K$2:$Q$2,0))/12</f>
        <v>-2666.6666666666665</v>
      </c>
      <c r="BX2058" s="80" cm="1">
        <f t="array" ref="BX2058">INDEX($K:$Q,ROW(),MATCH(BX$3,$K$2:$Q$2,0))/12</f>
        <v>-2666.6666666666665</v>
      </c>
      <c r="BY2058" s="80" cm="1">
        <f t="array" ref="BY2058">INDEX($K:$Q,ROW(),MATCH(BY$3,$K$2:$Q$2,0))/12</f>
        <v>-2666.6666666666665</v>
      </c>
      <c r="BZ2058" s="80" cm="1">
        <f t="array" ref="BZ2058">INDEX($K:$Q,ROW(),MATCH(BZ$3,$K$2:$Q$2,0))/12</f>
        <v>-2666.6666666666665</v>
      </c>
      <c r="CA2058" s="80" cm="1">
        <f t="array" ref="CA2058">INDEX($K:$Q,ROW(),MATCH(CA$3,$K$2:$Q$2,0))/12</f>
        <v>-2666.6666666666665</v>
      </c>
      <c r="CB2058" s="80" cm="1">
        <f t="array" ref="CB2058">INDEX($K:$Q,ROW(),MATCH(CB$3,$K$2:$Q$2,0))/12</f>
        <v>-2666.6666666666665</v>
      </c>
      <c r="CC2058" s="80" cm="1">
        <f t="array" ref="CC2058">INDEX($K:$Q,ROW(),MATCH(CC$3,$K$2:$Q$2,0))/12</f>
        <v>-2666.6666666666665</v>
      </c>
      <c r="CD2058" s="80" cm="1">
        <f t="array" ref="CD2058">INDEX($K:$Q,ROW(),MATCH(CD$3,$K$2:$Q$2,0))/12</f>
        <v>-2666.6666666666665</v>
      </c>
      <c r="CE2058" s="80" cm="1">
        <f t="array" ref="CE2058">INDEX($K:$Q,ROW(),MATCH(CE$3,$K$2:$Q$2,0))/12</f>
        <v>-2666.6666666666665</v>
      </c>
      <c r="CF2058" s="80" cm="1">
        <f t="array" ref="CF2058">INDEX($K:$Q,ROW(),MATCH(CF$3,$K$2:$Q$2,0))/12</f>
        <v>-2666.6666666666665</v>
      </c>
      <c r="CG2058" s="80" cm="1">
        <f t="array" ref="CG2058">INDEX($K:$Q,ROW(),MATCH(CG$3,$K$2:$Q$2,0))/12</f>
        <v>-2666.6666666666665</v>
      </c>
      <c r="CH2058" s="80" cm="1">
        <f t="array" ref="CH2058">INDEX($K:$Q,ROW(),MATCH(CH$3,$K$2:$Q$2,0))/12</f>
        <v>-2666.6666666666665</v>
      </c>
      <c r="CI2058" s="80" cm="1">
        <f t="array" ref="CI2058">INDEX($K:$Q,ROW(),MATCH(CI$3,$K$2:$Q$2,0))/12</f>
        <v>-2666.6666666666665</v>
      </c>
      <c r="CJ2058" s="80" cm="1">
        <f t="array" ref="CJ2058">INDEX($K:$Q,ROW(),MATCH(CJ$3,$K$2:$Q$2,0))/12</f>
        <v>-2666.6666666666665</v>
      </c>
      <c r="CK2058" s="80" cm="1">
        <f t="array" ref="CK2058">INDEX($K:$Q,ROW(),MATCH(CK$3,$K$2:$Q$2,0))/12</f>
        <v>-2666.6666666666665</v>
      </c>
      <c r="CL2058" s="80" cm="1">
        <f t="array" ref="CL2058">INDEX($K:$Q,ROW(),MATCH(CL$3,$K$2:$Q$2,0))/12</f>
        <v>-2666.6666666666665</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2:116" x14ac:dyDescent="0.4">
      <c r="D2059" t="s">
        <v>564</v>
      </c>
      <c r="E2059" s="8" t="str">
        <f t="shared" si="3534"/>
        <v>2059 FAPPELIST-F</v>
      </c>
      <c r="G2059" s="141" t="s">
        <v>568</v>
      </c>
      <c r="K2059" s="23">
        <v>-64000</v>
      </c>
      <c r="L2059" s="23">
        <v>-64000</v>
      </c>
      <c r="M2059" s="23">
        <v>-64000</v>
      </c>
      <c r="N2059" s="23">
        <v>-64000</v>
      </c>
      <c r="O2059" s="23">
        <v>-64000</v>
      </c>
      <c r="P2059" s="23">
        <v>-64000</v>
      </c>
      <c r="S2059" s="80" cm="1">
        <f t="array" ref="S2059">INDEX($K:$Q,ROW(),MATCH(S$3,$K$2:$Q$2,0))/12</f>
        <v>-5333.333333333333</v>
      </c>
      <c r="T2059" s="80" cm="1">
        <f t="array" ref="T2059">INDEX($K:$Q,ROW(),MATCH(T$3,$K$2:$Q$2,0))/12</f>
        <v>-5333.333333333333</v>
      </c>
      <c r="U2059" s="80" cm="1">
        <f t="array" ref="U2059">INDEX($K:$Q,ROW(),MATCH(U$3,$K$2:$Q$2,0))/12</f>
        <v>-5333.333333333333</v>
      </c>
      <c r="V2059" s="80" cm="1">
        <f t="array" ref="V2059">INDEX($K:$Q,ROW(),MATCH(V$3,$K$2:$Q$2,0))/12</f>
        <v>-5333.333333333333</v>
      </c>
      <c r="W2059" s="80" cm="1">
        <f t="array" ref="W2059">INDEX($K:$Q,ROW(),MATCH(W$3,$K$2:$Q$2,0))/12</f>
        <v>-5333.333333333333</v>
      </c>
      <c r="X2059" s="80" cm="1">
        <f t="array" ref="X2059">INDEX($K:$Q,ROW(),MATCH(X$3,$K$2:$Q$2,0))/12</f>
        <v>-5333.333333333333</v>
      </c>
      <c r="Y2059" s="80" cm="1">
        <f t="array" ref="Y2059">INDEX($K:$Q,ROW(),MATCH(Y$3,$K$2:$Q$2,0))/12</f>
        <v>-5333.333333333333</v>
      </c>
      <c r="Z2059" s="80" cm="1">
        <f t="array" ref="Z2059">INDEX($K:$Q,ROW(),MATCH(Z$3,$K$2:$Q$2,0))/12</f>
        <v>-5333.333333333333</v>
      </c>
      <c r="AA2059" s="80" cm="1">
        <f t="array" ref="AA2059">INDEX($K:$Q,ROW(),MATCH(AA$3,$K$2:$Q$2,0))/12</f>
        <v>-5333.333333333333</v>
      </c>
      <c r="AB2059" s="80" cm="1">
        <f t="array" ref="AB2059">INDEX($K:$Q,ROW(),MATCH(AB$3,$K$2:$Q$2,0))/12</f>
        <v>-5333.333333333333</v>
      </c>
      <c r="AC2059" s="80" cm="1">
        <f t="array" ref="AC2059">INDEX($K:$Q,ROW(),MATCH(AC$3,$K$2:$Q$2,0))/12</f>
        <v>-5333.333333333333</v>
      </c>
      <c r="AD2059" s="80" cm="1">
        <f t="array" ref="AD2059">INDEX($K:$Q,ROW(),MATCH(AD$3,$K$2:$Q$2,0))/12</f>
        <v>-5333.333333333333</v>
      </c>
      <c r="AE2059" s="80" cm="1">
        <f t="array" ref="AE2059">INDEX($K:$Q,ROW(),MATCH(AE$3,$K$2:$Q$2,0))/12</f>
        <v>-5333.333333333333</v>
      </c>
      <c r="AF2059" s="80" cm="1">
        <f t="array" ref="AF2059">INDEX($K:$Q,ROW(),MATCH(AF$3,$K$2:$Q$2,0))/12</f>
        <v>-5333.333333333333</v>
      </c>
      <c r="AG2059" s="80" cm="1">
        <f t="array" ref="AG2059">INDEX($K:$Q,ROW(),MATCH(AG$3,$K$2:$Q$2,0))/12</f>
        <v>-5333.333333333333</v>
      </c>
      <c r="AH2059" s="80" cm="1">
        <f t="array" ref="AH2059">INDEX($K:$Q,ROW(),MATCH(AH$3,$K$2:$Q$2,0))/12</f>
        <v>-5333.333333333333</v>
      </c>
      <c r="AI2059" s="80" cm="1">
        <f t="array" ref="AI2059">INDEX($K:$Q,ROW(),MATCH(AI$3,$K$2:$Q$2,0))/12</f>
        <v>-5333.333333333333</v>
      </c>
      <c r="AJ2059" s="80" cm="1">
        <f t="array" ref="AJ2059">INDEX($K:$Q,ROW(),MATCH(AJ$3,$K$2:$Q$2,0))/12</f>
        <v>-5333.333333333333</v>
      </c>
      <c r="AK2059" s="80" cm="1">
        <f t="array" ref="AK2059">INDEX($K:$Q,ROW(),MATCH(AK$3,$K$2:$Q$2,0))/12</f>
        <v>-5333.333333333333</v>
      </c>
      <c r="AL2059" s="80" cm="1">
        <f t="array" ref="AL2059">INDEX($K:$Q,ROW(),MATCH(AL$3,$K$2:$Q$2,0))/12</f>
        <v>-5333.333333333333</v>
      </c>
      <c r="AM2059" s="80" cm="1">
        <f t="array" ref="AM2059">INDEX($K:$Q,ROW(),MATCH(AM$3,$K$2:$Q$2,0))/12</f>
        <v>-5333.333333333333</v>
      </c>
      <c r="AN2059" s="80" cm="1">
        <f t="array" ref="AN2059">INDEX($K:$Q,ROW(),MATCH(AN$3,$K$2:$Q$2,0))/12</f>
        <v>-5333.333333333333</v>
      </c>
      <c r="AO2059" s="80" cm="1">
        <f t="array" ref="AO2059">INDEX($K:$Q,ROW(),MATCH(AO$3,$K$2:$Q$2,0))/12</f>
        <v>-5333.333333333333</v>
      </c>
      <c r="AP2059" s="80" cm="1">
        <f t="array" ref="AP2059">INDEX($K:$Q,ROW(),MATCH(AP$3,$K$2:$Q$2,0))/12</f>
        <v>-5333.333333333333</v>
      </c>
      <c r="AQ2059" s="80" cm="1">
        <f t="array" ref="AQ2059">INDEX($K:$Q,ROW(),MATCH(AQ$3,$K$2:$Q$2,0))/12</f>
        <v>-5333.333333333333</v>
      </c>
      <c r="AR2059" s="80" cm="1">
        <f t="array" ref="AR2059">INDEX($K:$Q,ROW(),MATCH(AR$3,$K$2:$Q$2,0))/12</f>
        <v>-5333.333333333333</v>
      </c>
      <c r="AS2059" s="80" cm="1">
        <f t="array" ref="AS2059">INDEX($K:$Q,ROW(),MATCH(AS$3,$K$2:$Q$2,0))/12</f>
        <v>-5333.333333333333</v>
      </c>
      <c r="AT2059" s="80" cm="1">
        <f t="array" ref="AT2059">INDEX($K:$Q,ROW(),MATCH(AT$3,$K$2:$Q$2,0))/12</f>
        <v>-5333.333333333333</v>
      </c>
      <c r="AU2059" s="80" cm="1">
        <f t="array" ref="AU2059">INDEX($K:$Q,ROW(),MATCH(AU$3,$K$2:$Q$2,0))/12</f>
        <v>-5333.333333333333</v>
      </c>
      <c r="AV2059" s="80" cm="1">
        <f t="array" ref="AV2059">INDEX($K:$Q,ROW(),MATCH(AV$3,$K$2:$Q$2,0))/12</f>
        <v>-5333.333333333333</v>
      </c>
      <c r="AW2059" s="80" cm="1">
        <f t="array" ref="AW2059">INDEX($K:$Q,ROW(),MATCH(AW$3,$K$2:$Q$2,0))/12</f>
        <v>-5333.333333333333</v>
      </c>
      <c r="AX2059" s="80" cm="1">
        <f t="array" ref="AX2059">INDEX($K:$Q,ROW(),MATCH(AX$3,$K$2:$Q$2,0))/12</f>
        <v>-5333.333333333333</v>
      </c>
      <c r="AY2059" s="80" cm="1">
        <f t="array" ref="AY2059">INDEX($K:$Q,ROW(),MATCH(AY$3,$K$2:$Q$2,0))/12</f>
        <v>-5333.333333333333</v>
      </c>
      <c r="AZ2059" s="80" cm="1">
        <f t="array" ref="AZ2059">INDEX($K:$Q,ROW(),MATCH(AZ$3,$K$2:$Q$2,0))/12</f>
        <v>-5333.333333333333</v>
      </c>
      <c r="BA2059" s="80" cm="1">
        <f t="array" ref="BA2059">INDEX($K:$Q,ROW(),MATCH(BA$3,$K$2:$Q$2,0))/12</f>
        <v>-5333.333333333333</v>
      </c>
      <c r="BB2059" s="80" cm="1">
        <f t="array" ref="BB2059">INDEX($K:$Q,ROW(),MATCH(BB$3,$K$2:$Q$2,0))/12</f>
        <v>-5333.333333333333</v>
      </c>
      <c r="BC2059" s="80" cm="1">
        <f t="array" ref="BC2059">INDEX($K:$Q,ROW(),MATCH(BC$3,$K$2:$Q$2,0))/12</f>
        <v>-5333.333333333333</v>
      </c>
      <c r="BD2059" s="80" cm="1">
        <f t="array" ref="BD2059">INDEX($K:$Q,ROW(),MATCH(BD$3,$K$2:$Q$2,0))/12</f>
        <v>-5333.333333333333</v>
      </c>
      <c r="BE2059" s="80" cm="1">
        <f t="array" ref="BE2059">INDEX($K:$Q,ROW(),MATCH(BE$3,$K$2:$Q$2,0))/12</f>
        <v>-5333.333333333333</v>
      </c>
      <c r="BF2059" s="80" cm="1">
        <f t="array" ref="BF2059">INDEX($K:$Q,ROW(),MATCH(BF$3,$K$2:$Q$2,0))/12</f>
        <v>-5333.333333333333</v>
      </c>
      <c r="BG2059" s="80" cm="1">
        <f t="array" ref="BG2059">INDEX($K:$Q,ROW(),MATCH(BG$3,$K$2:$Q$2,0))/12</f>
        <v>-5333.333333333333</v>
      </c>
      <c r="BH2059" s="80" cm="1">
        <f t="array" ref="BH2059">INDEX($K:$Q,ROW(),MATCH(BH$3,$K$2:$Q$2,0))/12</f>
        <v>-5333.333333333333</v>
      </c>
      <c r="BI2059" s="80" cm="1">
        <f t="array" ref="BI2059">INDEX($K:$Q,ROW(),MATCH(BI$3,$K$2:$Q$2,0))/12</f>
        <v>-5333.333333333333</v>
      </c>
      <c r="BJ2059" s="80" cm="1">
        <f t="array" ref="BJ2059">INDEX($K:$Q,ROW(),MATCH(BJ$3,$K$2:$Q$2,0))/12</f>
        <v>-5333.333333333333</v>
      </c>
      <c r="BK2059" s="80" cm="1">
        <f t="array" ref="BK2059">INDEX($K:$Q,ROW(),MATCH(BK$3,$K$2:$Q$2,0))/12</f>
        <v>-5333.333333333333</v>
      </c>
      <c r="BL2059" s="80" cm="1">
        <f t="array" ref="BL2059">INDEX($K:$Q,ROW(),MATCH(BL$3,$K$2:$Q$2,0))/12</f>
        <v>-5333.333333333333</v>
      </c>
      <c r="BM2059" s="80" cm="1">
        <f t="array" ref="BM2059">INDEX($K:$Q,ROW(),MATCH(BM$3,$K$2:$Q$2,0))/12</f>
        <v>-5333.333333333333</v>
      </c>
      <c r="BN2059" s="80" cm="1">
        <f t="array" ref="BN2059">INDEX($K:$Q,ROW(),MATCH(BN$3,$K$2:$Q$2,0))/12</f>
        <v>-5333.333333333333</v>
      </c>
      <c r="BO2059" s="80" cm="1">
        <f t="array" ref="BO2059">INDEX($K:$Q,ROW(),MATCH(BO$3,$K$2:$Q$2,0))/12</f>
        <v>-5333.333333333333</v>
      </c>
      <c r="BP2059" s="80" cm="1">
        <f t="array" ref="BP2059">INDEX($K:$Q,ROW(),MATCH(BP$3,$K$2:$Q$2,0))/12</f>
        <v>-5333.333333333333</v>
      </c>
      <c r="BQ2059" s="80" cm="1">
        <f t="array" ref="BQ2059">INDEX($K:$Q,ROW(),MATCH(BQ$3,$K$2:$Q$2,0))/12</f>
        <v>-5333.333333333333</v>
      </c>
      <c r="BR2059" s="80" cm="1">
        <f t="array" ref="BR2059">INDEX($K:$Q,ROW(),MATCH(BR$3,$K$2:$Q$2,0))/12</f>
        <v>-5333.333333333333</v>
      </c>
      <c r="BS2059" s="80" cm="1">
        <f t="array" ref="BS2059">INDEX($K:$Q,ROW(),MATCH(BS$3,$K$2:$Q$2,0))/12</f>
        <v>-5333.333333333333</v>
      </c>
      <c r="BT2059" s="80" cm="1">
        <f t="array" ref="BT2059">INDEX($K:$Q,ROW(),MATCH(BT$3,$K$2:$Q$2,0))/12</f>
        <v>-5333.333333333333</v>
      </c>
      <c r="BU2059" s="80" cm="1">
        <f t="array" ref="BU2059">INDEX($K:$Q,ROW(),MATCH(BU$3,$K$2:$Q$2,0))/12</f>
        <v>-5333.333333333333</v>
      </c>
      <c r="BV2059" s="80" cm="1">
        <f t="array" ref="BV2059">INDEX($K:$Q,ROW(),MATCH(BV$3,$K$2:$Q$2,0))/12</f>
        <v>-5333.333333333333</v>
      </c>
      <c r="BW2059" s="80" cm="1">
        <f t="array" ref="BW2059">INDEX($K:$Q,ROW(),MATCH(BW$3,$K$2:$Q$2,0))/12</f>
        <v>-5333.333333333333</v>
      </c>
      <c r="BX2059" s="80" cm="1">
        <f t="array" ref="BX2059">INDEX($K:$Q,ROW(),MATCH(BX$3,$K$2:$Q$2,0))/12</f>
        <v>-5333.333333333333</v>
      </c>
      <c r="BY2059" s="80" cm="1">
        <f t="array" ref="BY2059">INDEX($K:$Q,ROW(),MATCH(BY$3,$K$2:$Q$2,0))/12</f>
        <v>-5333.333333333333</v>
      </c>
      <c r="BZ2059" s="80" cm="1">
        <f t="array" ref="BZ2059">INDEX($K:$Q,ROW(),MATCH(BZ$3,$K$2:$Q$2,0))/12</f>
        <v>-5333.333333333333</v>
      </c>
      <c r="CA2059" s="80" cm="1">
        <f t="array" ref="CA2059">INDEX($K:$Q,ROW(),MATCH(CA$3,$K$2:$Q$2,0))/12</f>
        <v>-5333.333333333333</v>
      </c>
      <c r="CB2059" s="80" cm="1">
        <f t="array" ref="CB2059">INDEX($K:$Q,ROW(),MATCH(CB$3,$K$2:$Q$2,0))/12</f>
        <v>-5333.333333333333</v>
      </c>
      <c r="CC2059" s="80" cm="1">
        <f t="array" ref="CC2059">INDEX($K:$Q,ROW(),MATCH(CC$3,$K$2:$Q$2,0))/12</f>
        <v>-5333.333333333333</v>
      </c>
      <c r="CD2059" s="80" cm="1">
        <f t="array" ref="CD2059">INDEX($K:$Q,ROW(),MATCH(CD$3,$K$2:$Q$2,0))/12</f>
        <v>-5333.333333333333</v>
      </c>
      <c r="CE2059" s="80" cm="1">
        <f t="array" ref="CE2059">INDEX($K:$Q,ROW(),MATCH(CE$3,$K$2:$Q$2,0))/12</f>
        <v>-5333.333333333333</v>
      </c>
      <c r="CF2059" s="80" cm="1">
        <f t="array" ref="CF2059">INDEX($K:$Q,ROW(),MATCH(CF$3,$K$2:$Q$2,0))/12</f>
        <v>-5333.333333333333</v>
      </c>
      <c r="CG2059" s="80" cm="1">
        <f t="array" ref="CG2059">INDEX($K:$Q,ROW(),MATCH(CG$3,$K$2:$Q$2,0))/12</f>
        <v>-5333.333333333333</v>
      </c>
      <c r="CH2059" s="80" cm="1">
        <f t="array" ref="CH2059">INDEX($K:$Q,ROW(),MATCH(CH$3,$K$2:$Q$2,0))/12</f>
        <v>-5333.333333333333</v>
      </c>
      <c r="CI2059" s="80" cm="1">
        <f t="array" ref="CI2059">INDEX($K:$Q,ROW(),MATCH(CI$3,$K$2:$Q$2,0))/12</f>
        <v>-5333.333333333333</v>
      </c>
      <c r="CJ2059" s="80" cm="1">
        <f t="array" ref="CJ2059">INDEX($K:$Q,ROW(),MATCH(CJ$3,$K$2:$Q$2,0))/12</f>
        <v>-5333.333333333333</v>
      </c>
      <c r="CK2059" s="80" cm="1">
        <f t="array" ref="CK2059">INDEX($K:$Q,ROW(),MATCH(CK$3,$K$2:$Q$2,0))/12</f>
        <v>-5333.333333333333</v>
      </c>
      <c r="CL2059" s="80" cm="1">
        <f t="array" ref="CL2059">INDEX($K:$Q,ROW(),MATCH(CL$3,$K$2:$Q$2,0))/12</f>
        <v>-5333.333333333333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2:116" x14ac:dyDescent="0.4">
      <c r="D2060" t="s">
        <v>564</v>
      </c>
      <c r="E2060" s="8" t="str">
        <f t="shared" si="3534"/>
        <v>2060 FAPPELIST-F</v>
      </c>
      <c r="G2060" s="141" t="s">
        <v>569</v>
      </c>
      <c r="K2060" s="23">
        <v>-128000</v>
      </c>
      <c r="L2060" s="23">
        <v>-128000</v>
      </c>
      <c r="M2060" s="23">
        <v>-128000</v>
      </c>
      <c r="N2060" s="23">
        <v>-128000</v>
      </c>
      <c r="O2060" s="23">
        <v>-128000</v>
      </c>
      <c r="P2060" s="23">
        <v>-128000</v>
      </c>
      <c r="S2060" s="80" cm="1">
        <f t="array" ref="S2060">INDEX($K:$Q,ROW(),MATCH(S$3,$K$2:$Q$2,0))/12</f>
        <v>-10666.666666666666</v>
      </c>
      <c r="T2060" s="80" cm="1">
        <f t="array" ref="T2060">INDEX($K:$Q,ROW(),MATCH(T$3,$K$2:$Q$2,0))/12</f>
        <v>-10666.666666666666</v>
      </c>
      <c r="U2060" s="80" cm="1">
        <f t="array" ref="U2060">INDEX($K:$Q,ROW(),MATCH(U$3,$K$2:$Q$2,0))/12</f>
        <v>-10666.666666666666</v>
      </c>
      <c r="V2060" s="80" cm="1">
        <f t="array" ref="V2060">INDEX($K:$Q,ROW(),MATCH(V$3,$K$2:$Q$2,0))/12</f>
        <v>-10666.666666666666</v>
      </c>
      <c r="W2060" s="80" cm="1">
        <f t="array" ref="W2060">INDEX($K:$Q,ROW(),MATCH(W$3,$K$2:$Q$2,0))/12</f>
        <v>-10666.666666666666</v>
      </c>
      <c r="X2060" s="80" cm="1">
        <f t="array" ref="X2060">INDEX($K:$Q,ROW(),MATCH(X$3,$K$2:$Q$2,0))/12</f>
        <v>-10666.666666666666</v>
      </c>
      <c r="Y2060" s="80" cm="1">
        <f t="array" ref="Y2060">INDEX($K:$Q,ROW(),MATCH(Y$3,$K$2:$Q$2,0))/12</f>
        <v>-10666.666666666666</v>
      </c>
      <c r="Z2060" s="80" cm="1">
        <f t="array" ref="Z2060">INDEX($K:$Q,ROW(),MATCH(Z$3,$K$2:$Q$2,0))/12</f>
        <v>-10666.666666666666</v>
      </c>
      <c r="AA2060" s="80" cm="1">
        <f t="array" ref="AA2060">INDEX($K:$Q,ROW(),MATCH(AA$3,$K$2:$Q$2,0))/12</f>
        <v>-10666.666666666666</v>
      </c>
      <c r="AB2060" s="80" cm="1">
        <f t="array" ref="AB2060">INDEX($K:$Q,ROW(),MATCH(AB$3,$K$2:$Q$2,0))/12</f>
        <v>-10666.666666666666</v>
      </c>
      <c r="AC2060" s="80" cm="1">
        <f t="array" ref="AC2060">INDEX($K:$Q,ROW(),MATCH(AC$3,$K$2:$Q$2,0))/12</f>
        <v>-10666.666666666666</v>
      </c>
      <c r="AD2060" s="80" cm="1">
        <f t="array" ref="AD2060">INDEX($K:$Q,ROW(),MATCH(AD$3,$K$2:$Q$2,0))/12</f>
        <v>-10666.666666666666</v>
      </c>
      <c r="AE2060" s="80" cm="1">
        <f t="array" ref="AE2060">INDEX($K:$Q,ROW(),MATCH(AE$3,$K$2:$Q$2,0))/12</f>
        <v>-10666.666666666666</v>
      </c>
      <c r="AF2060" s="80" cm="1">
        <f t="array" ref="AF2060">INDEX($K:$Q,ROW(),MATCH(AF$3,$K$2:$Q$2,0))/12</f>
        <v>-10666.666666666666</v>
      </c>
      <c r="AG2060" s="80" cm="1">
        <f t="array" ref="AG2060">INDEX($K:$Q,ROW(),MATCH(AG$3,$K$2:$Q$2,0))/12</f>
        <v>-10666.666666666666</v>
      </c>
      <c r="AH2060" s="80" cm="1">
        <f t="array" ref="AH2060">INDEX($K:$Q,ROW(),MATCH(AH$3,$K$2:$Q$2,0))/12</f>
        <v>-10666.666666666666</v>
      </c>
      <c r="AI2060" s="80" cm="1">
        <f t="array" ref="AI2060">INDEX($K:$Q,ROW(),MATCH(AI$3,$K$2:$Q$2,0))/12</f>
        <v>-10666.666666666666</v>
      </c>
      <c r="AJ2060" s="80" cm="1">
        <f t="array" ref="AJ2060">INDEX($K:$Q,ROW(),MATCH(AJ$3,$K$2:$Q$2,0))/12</f>
        <v>-10666.666666666666</v>
      </c>
      <c r="AK2060" s="80" cm="1">
        <f t="array" ref="AK2060">INDEX($K:$Q,ROW(),MATCH(AK$3,$K$2:$Q$2,0))/12</f>
        <v>-10666.666666666666</v>
      </c>
      <c r="AL2060" s="80" cm="1">
        <f t="array" ref="AL2060">INDEX($K:$Q,ROW(),MATCH(AL$3,$K$2:$Q$2,0))/12</f>
        <v>-10666.666666666666</v>
      </c>
      <c r="AM2060" s="80" cm="1">
        <f t="array" ref="AM2060">INDEX($K:$Q,ROW(),MATCH(AM$3,$K$2:$Q$2,0))/12</f>
        <v>-10666.666666666666</v>
      </c>
      <c r="AN2060" s="80" cm="1">
        <f t="array" ref="AN2060">INDEX($K:$Q,ROW(),MATCH(AN$3,$K$2:$Q$2,0))/12</f>
        <v>-10666.666666666666</v>
      </c>
      <c r="AO2060" s="80" cm="1">
        <f t="array" ref="AO2060">INDEX($K:$Q,ROW(),MATCH(AO$3,$K$2:$Q$2,0))/12</f>
        <v>-10666.666666666666</v>
      </c>
      <c r="AP2060" s="80" cm="1">
        <f t="array" ref="AP2060">INDEX($K:$Q,ROW(),MATCH(AP$3,$K$2:$Q$2,0))/12</f>
        <v>-10666.666666666666</v>
      </c>
      <c r="AQ2060" s="80" cm="1">
        <f t="array" ref="AQ2060">INDEX($K:$Q,ROW(),MATCH(AQ$3,$K$2:$Q$2,0))/12</f>
        <v>-10666.666666666666</v>
      </c>
      <c r="AR2060" s="80" cm="1">
        <f t="array" ref="AR2060">INDEX($K:$Q,ROW(),MATCH(AR$3,$K$2:$Q$2,0))/12</f>
        <v>-10666.666666666666</v>
      </c>
      <c r="AS2060" s="80" cm="1">
        <f t="array" ref="AS2060">INDEX($K:$Q,ROW(),MATCH(AS$3,$K$2:$Q$2,0))/12</f>
        <v>-10666.666666666666</v>
      </c>
      <c r="AT2060" s="80" cm="1">
        <f t="array" ref="AT2060">INDEX($K:$Q,ROW(),MATCH(AT$3,$K$2:$Q$2,0))/12</f>
        <v>-10666.666666666666</v>
      </c>
      <c r="AU2060" s="80" cm="1">
        <f t="array" ref="AU2060">INDEX($K:$Q,ROW(),MATCH(AU$3,$K$2:$Q$2,0))/12</f>
        <v>-10666.666666666666</v>
      </c>
      <c r="AV2060" s="80" cm="1">
        <f t="array" ref="AV2060">INDEX($K:$Q,ROW(),MATCH(AV$3,$K$2:$Q$2,0))/12</f>
        <v>-10666.666666666666</v>
      </c>
      <c r="AW2060" s="80" cm="1">
        <f t="array" ref="AW2060">INDEX($K:$Q,ROW(),MATCH(AW$3,$K$2:$Q$2,0))/12</f>
        <v>-10666.666666666666</v>
      </c>
      <c r="AX2060" s="80" cm="1">
        <f t="array" ref="AX2060">INDEX($K:$Q,ROW(),MATCH(AX$3,$K$2:$Q$2,0))/12</f>
        <v>-10666.666666666666</v>
      </c>
      <c r="AY2060" s="80" cm="1">
        <f t="array" ref="AY2060">INDEX($K:$Q,ROW(),MATCH(AY$3,$K$2:$Q$2,0))/12</f>
        <v>-10666.666666666666</v>
      </c>
      <c r="AZ2060" s="80" cm="1">
        <f t="array" ref="AZ2060">INDEX($K:$Q,ROW(),MATCH(AZ$3,$K$2:$Q$2,0))/12</f>
        <v>-10666.666666666666</v>
      </c>
      <c r="BA2060" s="80" cm="1">
        <f t="array" ref="BA2060">INDEX($K:$Q,ROW(),MATCH(BA$3,$K$2:$Q$2,0))/12</f>
        <v>-10666.666666666666</v>
      </c>
      <c r="BB2060" s="80" cm="1">
        <f t="array" ref="BB2060">INDEX($K:$Q,ROW(),MATCH(BB$3,$K$2:$Q$2,0))/12</f>
        <v>-10666.666666666666</v>
      </c>
      <c r="BC2060" s="80" cm="1">
        <f t="array" ref="BC2060">INDEX($K:$Q,ROW(),MATCH(BC$3,$K$2:$Q$2,0))/12</f>
        <v>-10666.666666666666</v>
      </c>
      <c r="BD2060" s="80" cm="1">
        <f t="array" ref="BD2060">INDEX($K:$Q,ROW(),MATCH(BD$3,$K$2:$Q$2,0))/12</f>
        <v>-10666.666666666666</v>
      </c>
      <c r="BE2060" s="80" cm="1">
        <f t="array" ref="BE2060">INDEX($K:$Q,ROW(),MATCH(BE$3,$K$2:$Q$2,0))/12</f>
        <v>-10666.666666666666</v>
      </c>
      <c r="BF2060" s="80" cm="1">
        <f t="array" ref="BF2060">INDEX($K:$Q,ROW(),MATCH(BF$3,$K$2:$Q$2,0))/12</f>
        <v>-10666.666666666666</v>
      </c>
      <c r="BG2060" s="80" cm="1">
        <f t="array" ref="BG2060">INDEX($K:$Q,ROW(),MATCH(BG$3,$K$2:$Q$2,0))/12</f>
        <v>-10666.666666666666</v>
      </c>
      <c r="BH2060" s="80" cm="1">
        <f t="array" ref="BH2060">INDEX($K:$Q,ROW(),MATCH(BH$3,$K$2:$Q$2,0))/12</f>
        <v>-10666.666666666666</v>
      </c>
      <c r="BI2060" s="80" cm="1">
        <f t="array" ref="BI2060">INDEX($K:$Q,ROW(),MATCH(BI$3,$K$2:$Q$2,0))/12</f>
        <v>-10666.666666666666</v>
      </c>
      <c r="BJ2060" s="80" cm="1">
        <f t="array" ref="BJ2060">INDEX($K:$Q,ROW(),MATCH(BJ$3,$K$2:$Q$2,0))/12</f>
        <v>-10666.666666666666</v>
      </c>
      <c r="BK2060" s="80" cm="1">
        <f t="array" ref="BK2060">INDEX($K:$Q,ROW(),MATCH(BK$3,$K$2:$Q$2,0))/12</f>
        <v>-10666.666666666666</v>
      </c>
      <c r="BL2060" s="80" cm="1">
        <f t="array" ref="BL2060">INDEX($K:$Q,ROW(),MATCH(BL$3,$K$2:$Q$2,0))/12</f>
        <v>-10666.666666666666</v>
      </c>
      <c r="BM2060" s="80" cm="1">
        <f t="array" ref="BM2060">INDEX($K:$Q,ROW(),MATCH(BM$3,$K$2:$Q$2,0))/12</f>
        <v>-10666.666666666666</v>
      </c>
      <c r="BN2060" s="80" cm="1">
        <f t="array" ref="BN2060">INDEX($K:$Q,ROW(),MATCH(BN$3,$K$2:$Q$2,0))/12</f>
        <v>-10666.666666666666</v>
      </c>
      <c r="BO2060" s="80" cm="1">
        <f t="array" ref="BO2060">INDEX($K:$Q,ROW(),MATCH(BO$3,$K$2:$Q$2,0))/12</f>
        <v>-10666.666666666666</v>
      </c>
      <c r="BP2060" s="80" cm="1">
        <f t="array" ref="BP2060">INDEX($K:$Q,ROW(),MATCH(BP$3,$K$2:$Q$2,0))/12</f>
        <v>-10666.666666666666</v>
      </c>
      <c r="BQ2060" s="80" cm="1">
        <f t="array" ref="BQ2060">INDEX($K:$Q,ROW(),MATCH(BQ$3,$K$2:$Q$2,0))/12</f>
        <v>-10666.666666666666</v>
      </c>
      <c r="BR2060" s="80" cm="1">
        <f t="array" ref="BR2060">INDEX($K:$Q,ROW(),MATCH(BR$3,$K$2:$Q$2,0))/12</f>
        <v>-10666.666666666666</v>
      </c>
      <c r="BS2060" s="80" cm="1">
        <f t="array" ref="BS2060">INDEX($K:$Q,ROW(),MATCH(BS$3,$K$2:$Q$2,0))/12</f>
        <v>-10666.666666666666</v>
      </c>
      <c r="BT2060" s="80" cm="1">
        <f t="array" ref="BT2060">INDEX($K:$Q,ROW(),MATCH(BT$3,$K$2:$Q$2,0))/12</f>
        <v>-10666.666666666666</v>
      </c>
      <c r="BU2060" s="80" cm="1">
        <f t="array" ref="BU2060">INDEX($K:$Q,ROW(),MATCH(BU$3,$K$2:$Q$2,0))/12</f>
        <v>-10666.666666666666</v>
      </c>
      <c r="BV2060" s="80" cm="1">
        <f t="array" ref="BV2060">INDEX($K:$Q,ROW(),MATCH(BV$3,$K$2:$Q$2,0))/12</f>
        <v>-10666.666666666666</v>
      </c>
      <c r="BW2060" s="80" cm="1">
        <f t="array" ref="BW2060">INDEX($K:$Q,ROW(),MATCH(BW$3,$K$2:$Q$2,0))/12</f>
        <v>-10666.666666666666</v>
      </c>
      <c r="BX2060" s="80" cm="1">
        <f t="array" ref="BX2060">INDEX($K:$Q,ROW(),MATCH(BX$3,$K$2:$Q$2,0))/12</f>
        <v>-10666.666666666666</v>
      </c>
      <c r="BY2060" s="80" cm="1">
        <f t="array" ref="BY2060">INDEX($K:$Q,ROW(),MATCH(BY$3,$K$2:$Q$2,0))/12</f>
        <v>-10666.666666666666</v>
      </c>
      <c r="BZ2060" s="80" cm="1">
        <f t="array" ref="BZ2060">INDEX($K:$Q,ROW(),MATCH(BZ$3,$K$2:$Q$2,0))/12</f>
        <v>-10666.666666666666</v>
      </c>
      <c r="CA2060" s="80" cm="1">
        <f t="array" ref="CA2060">INDEX($K:$Q,ROW(),MATCH(CA$3,$K$2:$Q$2,0))/12</f>
        <v>-10666.666666666666</v>
      </c>
      <c r="CB2060" s="80" cm="1">
        <f t="array" ref="CB2060">INDEX($K:$Q,ROW(),MATCH(CB$3,$K$2:$Q$2,0))/12</f>
        <v>-10666.666666666666</v>
      </c>
      <c r="CC2060" s="80" cm="1">
        <f t="array" ref="CC2060">INDEX($K:$Q,ROW(),MATCH(CC$3,$K$2:$Q$2,0))/12</f>
        <v>-10666.666666666666</v>
      </c>
      <c r="CD2060" s="80" cm="1">
        <f t="array" ref="CD2060">INDEX($K:$Q,ROW(),MATCH(CD$3,$K$2:$Q$2,0))/12</f>
        <v>-10666.666666666666</v>
      </c>
      <c r="CE2060" s="80" cm="1">
        <f t="array" ref="CE2060">INDEX($K:$Q,ROW(),MATCH(CE$3,$K$2:$Q$2,0))/12</f>
        <v>-10666.666666666666</v>
      </c>
      <c r="CF2060" s="80" cm="1">
        <f t="array" ref="CF2060">INDEX($K:$Q,ROW(),MATCH(CF$3,$K$2:$Q$2,0))/12</f>
        <v>-10666.666666666666</v>
      </c>
      <c r="CG2060" s="80" cm="1">
        <f t="array" ref="CG2060">INDEX($K:$Q,ROW(),MATCH(CG$3,$K$2:$Q$2,0))/12</f>
        <v>-10666.666666666666</v>
      </c>
      <c r="CH2060" s="80" cm="1">
        <f t="array" ref="CH2060">INDEX($K:$Q,ROW(),MATCH(CH$3,$K$2:$Q$2,0))/12</f>
        <v>-10666.666666666666</v>
      </c>
      <c r="CI2060" s="80" cm="1">
        <f t="array" ref="CI2060">INDEX($K:$Q,ROW(),MATCH(CI$3,$K$2:$Q$2,0))/12</f>
        <v>-10666.666666666666</v>
      </c>
      <c r="CJ2060" s="80" cm="1">
        <f t="array" ref="CJ2060">INDEX($K:$Q,ROW(),MATCH(CJ$3,$K$2:$Q$2,0))/12</f>
        <v>-10666.666666666666</v>
      </c>
      <c r="CK2060" s="80" cm="1">
        <f t="array" ref="CK2060">INDEX($K:$Q,ROW(),MATCH(CK$3,$K$2:$Q$2,0))/12</f>
        <v>-10666.666666666666</v>
      </c>
      <c r="CL2060" s="80" cm="1">
        <f t="array" ref="CL2060">INDEX($K:$Q,ROW(),MATCH(CL$3,$K$2:$Q$2,0))/12</f>
        <v>-10666.666666666666</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2:116" x14ac:dyDescent="0.4">
      <c r="D2061" t="s">
        <v>564</v>
      </c>
      <c r="E2061" s="8" t="str">
        <f t="shared" si="3534"/>
        <v>2061 FAPPELIST-F</v>
      </c>
      <c r="G2061" s="141" t="s">
        <v>565</v>
      </c>
      <c r="K2061" s="23">
        <v>-256000</v>
      </c>
      <c r="L2061" s="23">
        <v>-256000</v>
      </c>
      <c r="M2061" s="23">
        <v>-256000</v>
      </c>
      <c r="N2061" s="23">
        <v>-256000</v>
      </c>
      <c r="O2061" s="23">
        <v>-256000</v>
      </c>
      <c r="P2061" s="23">
        <v>-256000</v>
      </c>
      <c r="S2061" s="80" cm="1">
        <f t="array" ref="S2061">INDEX($K:$Q,ROW(),MATCH(S$3,$K$2:$Q$2,0))/12</f>
        <v>-21333.333333333332</v>
      </c>
      <c r="T2061" s="80" cm="1">
        <f t="array" ref="T2061">INDEX($K:$Q,ROW(),MATCH(T$3,$K$2:$Q$2,0))/12</f>
        <v>-21333.333333333332</v>
      </c>
      <c r="U2061" s="80" cm="1">
        <f t="array" ref="U2061">INDEX($K:$Q,ROW(),MATCH(U$3,$K$2:$Q$2,0))/12</f>
        <v>-21333.333333333332</v>
      </c>
      <c r="V2061" s="80" cm="1">
        <f t="array" ref="V2061">INDEX($K:$Q,ROW(),MATCH(V$3,$K$2:$Q$2,0))/12</f>
        <v>-21333.333333333332</v>
      </c>
      <c r="W2061" s="80" cm="1">
        <f t="array" ref="W2061">INDEX($K:$Q,ROW(),MATCH(W$3,$K$2:$Q$2,0))/12</f>
        <v>-21333.333333333332</v>
      </c>
      <c r="X2061" s="80" cm="1">
        <f t="array" ref="X2061">INDEX($K:$Q,ROW(),MATCH(X$3,$K$2:$Q$2,0))/12</f>
        <v>-21333.333333333332</v>
      </c>
      <c r="Y2061" s="80" cm="1">
        <f t="array" ref="Y2061">INDEX($K:$Q,ROW(),MATCH(Y$3,$K$2:$Q$2,0))/12</f>
        <v>-21333.333333333332</v>
      </c>
      <c r="Z2061" s="80" cm="1">
        <f t="array" ref="Z2061">INDEX($K:$Q,ROW(),MATCH(Z$3,$K$2:$Q$2,0))/12</f>
        <v>-21333.333333333332</v>
      </c>
      <c r="AA2061" s="80" cm="1">
        <f t="array" ref="AA2061">INDEX($K:$Q,ROW(),MATCH(AA$3,$K$2:$Q$2,0))/12</f>
        <v>-21333.333333333332</v>
      </c>
      <c r="AB2061" s="80" cm="1">
        <f t="array" ref="AB2061">INDEX($K:$Q,ROW(),MATCH(AB$3,$K$2:$Q$2,0))/12</f>
        <v>-21333.333333333332</v>
      </c>
      <c r="AC2061" s="80" cm="1">
        <f t="array" ref="AC2061">INDEX($K:$Q,ROW(),MATCH(AC$3,$K$2:$Q$2,0))/12</f>
        <v>-21333.333333333332</v>
      </c>
      <c r="AD2061" s="80" cm="1">
        <f t="array" ref="AD2061">INDEX($K:$Q,ROW(),MATCH(AD$3,$K$2:$Q$2,0))/12</f>
        <v>-21333.333333333332</v>
      </c>
      <c r="AE2061" s="80" cm="1">
        <f t="array" ref="AE2061">INDEX($K:$Q,ROW(),MATCH(AE$3,$K$2:$Q$2,0))/12</f>
        <v>-21333.333333333332</v>
      </c>
      <c r="AF2061" s="80" cm="1">
        <f t="array" ref="AF2061">INDEX($K:$Q,ROW(),MATCH(AF$3,$K$2:$Q$2,0))/12</f>
        <v>-21333.333333333332</v>
      </c>
      <c r="AG2061" s="80" cm="1">
        <f t="array" ref="AG2061">INDEX($K:$Q,ROW(),MATCH(AG$3,$K$2:$Q$2,0))/12</f>
        <v>-21333.333333333332</v>
      </c>
      <c r="AH2061" s="80" cm="1">
        <f t="array" ref="AH2061">INDEX($K:$Q,ROW(),MATCH(AH$3,$K$2:$Q$2,0))/12</f>
        <v>-21333.333333333332</v>
      </c>
      <c r="AI2061" s="80" cm="1">
        <f t="array" ref="AI2061">INDEX($K:$Q,ROW(),MATCH(AI$3,$K$2:$Q$2,0))/12</f>
        <v>-21333.333333333332</v>
      </c>
      <c r="AJ2061" s="80" cm="1">
        <f t="array" ref="AJ2061">INDEX($K:$Q,ROW(),MATCH(AJ$3,$K$2:$Q$2,0))/12</f>
        <v>-21333.333333333332</v>
      </c>
      <c r="AK2061" s="80" cm="1">
        <f t="array" ref="AK2061">INDEX($K:$Q,ROW(),MATCH(AK$3,$K$2:$Q$2,0))/12</f>
        <v>-21333.333333333332</v>
      </c>
      <c r="AL2061" s="80" cm="1">
        <f t="array" ref="AL2061">INDEX($K:$Q,ROW(),MATCH(AL$3,$K$2:$Q$2,0))/12</f>
        <v>-21333.333333333332</v>
      </c>
      <c r="AM2061" s="80" cm="1">
        <f t="array" ref="AM2061">INDEX($K:$Q,ROW(),MATCH(AM$3,$K$2:$Q$2,0))/12</f>
        <v>-21333.333333333332</v>
      </c>
      <c r="AN2061" s="80" cm="1">
        <f t="array" ref="AN2061">INDEX($K:$Q,ROW(),MATCH(AN$3,$K$2:$Q$2,0))/12</f>
        <v>-21333.333333333332</v>
      </c>
      <c r="AO2061" s="80" cm="1">
        <f t="array" ref="AO2061">INDEX($K:$Q,ROW(),MATCH(AO$3,$K$2:$Q$2,0))/12</f>
        <v>-21333.333333333332</v>
      </c>
      <c r="AP2061" s="80" cm="1">
        <f t="array" ref="AP2061">INDEX($K:$Q,ROW(),MATCH(AP$3,$K$2:$Q$2,0))/12</f>
        <v>-21333.333333333332</v>
      </c>
      <c r="AQ2061" s="80" cm="1">
        <f t="array" ref="AQ2061">INDEX($K:$Q,ROW(),MATCH(AQ$3,$K$2:$Q$2,0))/12</f>
        <v>-21333.333333333332</v>
      </c>
      <c r="AR2061" s="80" cm="1">
        <f t="array" ref="AR2061">INDEX($K:$Q,ROW(),MATCH(AR$3,$K$2:$Q$2,0))/12</f>
        <v>-21333.333333333332</v>
      </c>
      <c r="AS2061" s="80" cm="1">
        <f t="array" ref="AS2061">INDEX($K:$Q,ROW(),MATCH(AS$3,$K$2:$Q$2,0))/12</f>
        <v>-21333.333333333332</v>
      </c>
      <c r="AT2061" s="80" cm="1">
        <f t="array" ref="AT2061">INDEX($K:$Q,ROW(),MATCH(AT$3,$K$2:$Q$2,0))/12</f>
        <v>-21333.333333333332</v>
      </c>
      <c r="AU2061" s="80" cm="1">
        <f t="array" ref="AU2061">INDEX($K:$Q,ROW(),MATCH(AU$3,$K$2:$Q$2,0))/12</f>
        <v>-21333.333333333332</v>
      </c>
      <c r="AV2061" s="80" cm="1">
        <f t="array" ref="AV2061">INDEX($K:$Q,ROW(),MATCH(AV$3,$K$2:$Q$2,0))/12</f>
        <v>-21333.333333333332</v>
      </c>
      <c r="AW2061" s="80" cm="1">
        <f t="array" ref="AW2061">INDEX($K:$Q,ROW(),MATCH(AW$3,$K$2:$Q$2,0))/12</f>
        <v>-21333.333333333332</v>
      </c>
      <c r="AX2061" s="80" cm="1">
        <f t="array" ref="AX2061">INDEX($K:$Q,ROW(),MATCH(AX$3,$K$2:$Q$2,0))/12</f>
        <v>-21333.333333333332</v>
      </c>
      <c r="AY2061" s="80" cm="1">
        <f t="array" ref="AY2061">INDEX($K:$Q,ROW(),MATCH(AY$3,$K$2:$Q$2,0))/12</f>
        <v>-21333.333333333332</v>
      </c>
      <c r="AZ2061" s="80" cm="1">
        <f t="array" ref="AZ2061">INDEX($K:$Q,ROW(),MATCH(AZ$3,$K$2:$Q$2,0))/12</f>
        <v>-21333.333333333332</v>
      </c>
      <c r="BA2061" s="80" cm="1">
        <f t="array" ref="BA2061">INDEX($K:$Q,ROW(),MATCH(BA$3,$K$2:$Q$2,0))/12</f>
        <v>-21333.333333333332</v>
      </c>
      <c r="BB2061" s="80" cm="1">
        <f t="array" ref="BB2061">INDEX($K:$Q,ROW(),MATCH(BB$3,$K$2:$Q$2,0))/12</f>
        <v>-21333.333333333332</v>
      </c>
      <c r="BC2061" s="80" cm="1">
        <f t="array" ref="BC2061">INDEX($K:$Q,ROW(),MATCH(BC$3,$K$2:$Q$2,0))/12</f>
        <v>-21333.333333333332</v>
      </c>
      <c r="BD2061" s="80" cm="1">
        <f t="array" ref="BD2061">INDEX($K:$Q,ROW(),MATCH(BD$3,$K$2:$Q$2,0))/12</f>
        <v>-21333.333333333332</v>
      </c>
      <c r="BE2061" s="80" cm="1">
        <f t="array" ref="BE2061">INDEX($K:$Q,ROW(),MATCH(BE$3,$K$2:$Q$2,0))/12</f>
        <v>-21333.333333333332</v>
      </c>
      <c r="BF2061" s="80" cm="1">
        <f t="array" ref="BF2061">INDEX($K:$Q,ROW(),MATCH(BF$3,$K$2:$Q$2,0))/12</f>
        <v>-21333.333333333332</v>
      </c>
      <c r="BG2061" s="80" cm="1">
        <f t="array" ref="BG2061">INDEX($K:$Q,ROW(),MATCH(BG$3,$K$2:$Q$2,0))/12</f>
        <v>-21333.333333333332</v>
      </c>
      <c r="BH2061" s="80" cm="1">
        <f t="array" ref="BH2061">INDEX($K:$Q,ROW(),MATCH(BH$3,$K$2:$Q$2,0))/12</f>
        <v>-21333.333333333332</v>
      </c>
      <c r="BI2061" s="80" cm="1">
        <f t="array" ref="BI2061">INDEX($K:$Q,ROW(),MATCH(BI$3,$K$2:$Q$2,0))/12</f>
        <v>-21333.333333333332</v>
      </c>
      <c r="BJ2061" s="80" cm="1">
        <f t="array" ref="BJ2061">INDEX($K:$Q,ROW(),MATCH(BJ$3,$K$2:$Q$2,0))/12</f>
        <v>-21333.333333333332</v>
      </c>
      <c r="BK2061" s="80" cm="1">
        <f t="array" ref="BK2061">INDEX($K:$Q,ROW(),MATCH(BK$3,$K$2:$Q$2,0))/12</f>
        <v>-21333.333333333332</v>
      </c>
      <c r="BL2061" s="80" cm="1">
        <f t="array" ref="BL2061">INDEX($K:$Q,ROW(),MATCH(BL$3,$K$2:$Q$2,0))/12</f>
        <v>-21333.333333333332</v>
      </c>
      <c r="BM2061" s="80" cm="1">
        <f t="array" ref="BM2061">INDEX($K:$Q,ROW(),MATCH(BM$3,$K$2:$Q$2,0))/12</f>
        <v>-21333.333333333332</v>
      </c>
      <c r="BN2061" s="80" cm="1">
        <f t="array" ref="BN2061">INDEX($K:$Q,ROW(),MATCH(BN$3,$K$2:$Q$2,0))/12</f>
        <v>-21333.333333333332</v>
      </c>
      <c r="BO2061" s="80" cm="1">
        <f t="array" ref="BO2061">INDEX($K:$Q,ROW(),MATCH(BO$3,$K$2:$Q$2,0))/12</f>
        <v>-21333.333333333332</v>
      </c>
      <c r="BP2061" s="80" cm="1">
        <f t="array" ref="BP2061">INDEX($K:$Q,ROW(),MATCH(BP$3,$K$2:$Q$2,0))/12</f>
        <v>-21333.333333333332</v>
      </c>
      <c r="BQ2061" s="80" cm="1">
        <f t="array" ref="BQ2061">INDEX($K:$Q,ROW(),MATCH(BQ$3,$K$2:$Q$2,0))/12</f>
        <v>-21333.333333333332</v>
      </c>
      <c r="BR2061" s="80" cm="1">
        <f t="array" ref="BR2061">INDEX($K:$Q,ROW(),MATCH(BR$3,$K$2:$Q$2,0))/12</f>
        <v>-21333.333333333332</v>
      </c>
      <c r="BS2061" s="80" cm="1">
        <f t="array" ref="BS2061">INDEX($K:$Q,ROW(),MATCH(BS$3,$K$2:$Q$2,0))/12</f>
        <v>-21333.333333333332</v>
      </c>
      <c r="BT2061" s="80" cm="1">
        <f t="array" ref="BT2061">INDEX($K:$Q,ROW(),MATCH(BT$3,$K$2:$Q$2,0))/12</f>
        <v>-21333.333333333332</v>
      </c>
      <c r="BU2061" s="80" cm="1">
        <f t="array" ref="BU2061">INDEX($K:$Q,ROW(),MATCH(BU$3,$K$2:$Q$2,0))/12</f>
        <v>-21333.333333333332</v>
      </c>
      <c r="BV2061" s="80" cm="1">
        <f t="array" ref="BV2061">INDEX($K:$Q,ROW(),MATCH(BV$3,$K$2:$Q$2,0))/12</f>
        <v>-21333.333333333332</v>
      </c>
      <c r="BW2061" s="80" cm="1">
        <f t="array" ref="BW2061">INDEX($K:$Q,ROW(),MATCH(BW$3,$K$2:$Q$2,0))/12</f>
        <v>-21333.333333333332</v>
      </c>
      <c r="BX2061" s="80" cm="1">
        <f t="array" ref="BX2061">INDEX($K:$Q,ROW(),MATCH(BX$3,$K$2:$Q$2,0))/12</f>
        <v>-21333.333333333332</v>
      </c>
      <c r="BY2061" s="80" cm="1">
        <f t="array" ref="BY2061">INDEX($K:$Q,ROW(),MATCH(BY$3,$K$2:$Q$2,0))/12</f>
        <v>-21333.333333333332</v>
      </c>
      <c r="BZ2061" s="80" cm="1">
        <f t="array" ref="BZ2061">INDEX($K:$Q,ROW(),MATCH(BZ$3,$K$2:$Q$2,0))/12</f>
        <v>-21333.333333333332</v>
      </c>
      <c r="CA2061" s="80" cm="1">
        <f t="array" ref="CA2061">INDEX($K:$Q,ROW(),MATCH(CA$3,$K$2:$Q$2,0))/12</f>
        <v>-21333.333333333332</v>
      </c>
      <c r="CB2061" s="80" cm="1">
        <f t="array" ref="CB2061">INDEX($K:$Q,ROW(),MATCH(CB$3,$K$2:$Q$2,0))/12</f>
        <v>-21333.333333333332</v>
      </c>
      <c r="CC2061" s="80" cm="1">
        <f t="array" ref="CC2061">INDEX($K:$Q,ROW(),MATCH(CC$3,$K$2:$Q$2,0))/12</f>
        <v>-21333.333333333332</v>
      </c>
      <c r="CD2061" s="80" cm="1">
        <f t="array" ref="CD2061">INDEX($K:$Q,ROW(),MATCH(CD$3,$K$2:$Q$2,0))/12</f>
        <v>-21333.333333333332</v>
      </c>
      <c r="CE2061" s="80" cm="1">
        <f t="array" ref="CE2061">INDEX($K:$Q,ROW(),MATCH(CE$3,$K$2:$Q$2,0))/12</f>
        <v>-21333.333333333332</v>
      </c>
      <c r="CF2061" s="80" cm="1">
        <f t="array" ref="CF2061">INDEX($K:$Q,ROW(),MATCH(CF$3,$K$2:$Q$2,0))/12</f>
        <v>-21333.333333333332</v>
      </c>
      <c r="CG2061" s="80" cm="1">
        <f t="array" ref="CG2061">INDEX($K:$Q,ROW(),MATCH(CG$3,$K$2:$Q$2,0))/12</f>
        <v>-21333.333333333332</v>
      </c>
      <c r="CH2061" s="80" cm="1">
        <f t="array" ref="CH2061">INDEX($K:$Q,ROW(),MATCH(CH$3,$K$2:$Q$2,0))/12</f>
        <v>-21333.333333333332</v>
      </c>
      <c r="CI2061" s="80" cm="1">
        <f t="array" ref="CI2061">INDEX($K:$Q,ROW(),MATCH(CI$3,$K$2:$Q$2,0))/12</f>
        <v>-21333.333333333332</v>
      </c>
      <c r="CJ2061" s="80" cm="1">
        <f t="array" ref="CJ2061">INDEX($K:$Q,ROW(),MATCH(CJ$3,$K$2:$Q$2,0))/12</f>
        <v>-21333.333333333332</v>
      </c>
      <c r="CK2061" s="80" cm="1">
        <f t="array" ref="CK2061">INDEX($K:$Q,ROW(),MATCH(CK$3,$K$2:$Q$2,0))/12</f>
        <v>-21333.333333333332</v>
      </c>
      <c r="CL2061" s="80" cm="1">
        <f t="array" ref="CL2061">INDEX($K:$Q,ROW(),MATCH(CL$3,$K$2:$Q$2,0))/12</f>
        <v>-21333.333333333332</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INDEX($K:$Q,ROW(),MATCH(CY$3,$K$2:$Q$2,0))/CY$5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2:116" x14ac:dyDescent="0.4">
      <c r="B2062" t="str">
        <f>E2062</f>
        <v>2062 FAPPELIST-F</v>
      </c>
      <c r="C2062" t="s">
        <v>235</v>
      </c>
      <c r="D2062" t="s">
        <v>564</v>
      </c>
      <c r="E2062" s="8" t="str">
        <f t="shared" si="3532"/>
        <v>2062 FAPPELIST-F</v>
      </c>
      <c r="G2062" s="126" t="str">
        <f>"Total capital expenditures - "&amp;SUBSTITUTE(G2047,":","")</f>
        <v>Total capital expenditures - Fixed secondary PPE</v>
      </c>
      <c r="I2062" s="74"/>
      <c r="J2062" s="74"/>
      <c r="K2062" s="118">
        <f t="shared" ref="K2062:P2062" si="3535">SUMIF($3:$3,K$2,2062:2062)</f>
        <v>-510999.99999999983</v>
      </c>
      <c r="L2062" s="118">
        <f t="shared" si="3535"/>
        <v>-510999.99999999983</v>
      </c>
      <c r="M2062" s="118">
        <f t="shared" si="3535"/>
        <v>-510999.99999999983</v>
      </c>
      <c r="N2062" s="118">
        <f t="shared" si="3535"/>
        <v>-510999.99999999983</v>
      </c>
      <c r="O2062" s="118">
        <f t="shared" si="3535"/>
        <v>-510999.99999999983</v>
      </c>
      <c r="P2062" s="118">
        <f t="shared" si="3535"/>
        <v>-510999.99999999983</v>
      </c>
      <c r="R2062" s="24"/>
      <c r="S2062" s="148">
        <f>SUM(S2053:S2061)</f>
        <v>-42583.333333333328</v>
      </c>
      <c r="T2062" s="148">
        <f t="shared" ref="T2062:CE2062" si="3536">SUM(T2053:T2061)</f>
        <v>-42583.333333333328</v>
      </c>
      <c r="U2062" s="148">
        <f t="shared" si="3536"/>
        <v>-42583.333333333328</v>
      </c>
      <c r="V2062" s="148">
        <f t="shared" si="3536"/>
        <v>-42583.333333333328</v>
      </c>
      <c r="W2062" s="148">
        <f t="shared" si="3536"/>
        <v>-42583.333333333328</v>
      </c>
      <c r="X2062" s="148">
        <f t="shared" si="3536"/>
        <v>-42583.333333333328</v>
      </c>
      <c r="Y2062" s="148">
        <f t="shared" si="3536"/>
        <v>-42583.333333333328</v>
      </c>
      <c r="Z2062" s="148">
        <f t="shared" si="3536"/>
        <v>-42583.333333333328</v>
      </c>
      <c r="AA2062" s="148">
        <f t="shared" si="3536"/>
        <v>-42583.333333333328</v>
      </c>
      <c r="AB2062" s="148">
        <f t="shared" si="3536"/>
        <v>-42583.333333333328</v>
      </c>
      <c r="AC2062" s="148">
        <f t="shared" si="3536"/>
        <v>-42583.333333333328</v>
      </c>
      <c r="AD2062" s="148">
        <f t="shared" si="3536"/>
        <v>-42583.333333333328</v>
      </c>
      <c r="AE2062" s="148">
        <f t="shared" si="3536"/>
        <v>-42583.333333333328</v>
      </c>
      <c r="AF2062" s="148">
        <f t="shared" si="3536"/>
        <v>-42583.333333333328</v>
      </c>
      <c r="AG2062" s="148">
        <f t="shared" si="3536"/>
        <v>-42583.333333333328</v>
      </c>
      <c r="AH2062" s="148">
        <f t="shared" si="3536"/>
        <v>-42583.333333333328</v>
      </c>
      <c r="AI2062" s="148">
        <f t="shared" si="3536"/>
        <v>-42583.333333333328</v>
      </c>
      <c r="AJ2062" s="148">
        <f t="shared" si="3536"/>
        <v>-42583.333333333328</v>
      </c>
      <c r="AK2062" s="148">
        <f t="shared" si="3536"/>
        <v>-42583.333333333328</v>
      </c>
      <c r="AL2062" s="148">
        <f t="shared" si="3536"/>
        <v>-42583.333333333328</v>
      </c>
      <c r="AM2062" s="148">
        <f t="shared" si="3536"/>
        <v>-42583.333333333328</v>
      </c>
      <c r="AN2062" s="148">
        <f t="shared" si="3536"/>
        <v>-42583.333333333328</v>
      </c>
      <c r="AO2062" s="148">
        <f t="shared" si="3536"/>
        <v>-42583.333333333328</v>
      </c>
      <c r="AP2062" s="148">
        <f t="shared" si="3536"/>
        <v>-42583.333333333328</v>
      </c>
      <c r="AQ2062" s="148">
        <f t="shared" si="3536"/>
        <v>-42583.333333333328</v>
      </c>
      <c r="AR2062" s="148">
        <f t="shared" si="3536"/>
        <v>-42583.333333333328</v>
      </c>
      <c r="AS2062" s="148">
        <f t="shared" si="3536"/>
        <v>-42583.333333333328</v>
      </c>
      <c r="AT2062" s="148">
        <f t="shared" si="3536"/>
        <v>-42583.333333333328</v>
      </c>
      <c r="AU2062" s="148">
        <f t="shared" si="3536"/>
        <v>-42583.333333333328</v>
      </c>
      <c r="AV2062" s="148">
        <f t="shared" si="3536"/>
        <v>-42583.333333333328</v>
      </c>
      <c r="AW2062" s="148">
        <f t="shared" si="3536"/>
        <v>-42583.333333333328</v>
      </c>
      <c r="AX2062" s="148">
        <f t="shared" si="3536"/>
        <v>-42583.333333333328</v>
      </c>
      <c r="AY2062" s="148">
        <f t="shared" si="3536"/>
        <v>-42583.333333333328</v>
      </c>
      <c r="AZ2062" s="148">
        <f t="shared" si="3536"/>
        <v>-42583.333333333328</v>
      </c>
      <c r="BA2062" s="148">
        <f t="shared" si="3536"/>
        <v>-42583.333333333328</v>
      </c>
      <c r="BB2062" s="148">
        <f t="shared" si="3536"/>
        <v>-42583.333333333328</v>
      </c>
      <c r="BC2062" s="148">
        <f t="shared" si="3536"/>
        <v>-42583.333333333328</v>
      </c>
      <c r="BD2062" s="148">
        <f t="shared" si="3536"/>
        <v>-42583.333333333328</v>
      </c>
      <c r="BE2062" s="148">
        <f t="shared" si="3536"/>
        <v>-42583.333333333328</v>
      </c>
      <c r="BF2062" s="148">
        <f t="shared" si="3536"/>
        <v>-42583.333333333328</v>
      </c>
      <c r="BG2062" s="148">
        <f t="shared" si="3536"/>
        <v>-42583.333333333328</v>
      </c>
      <c r="BH2062" s="148">
        <f t="shared" si="3536"/>
        <v>-42583.333333333328</v>
      </c>
      <c r="BI2062" s="148">
        <f t="shared" si="3536"/>
        <v>-42583.333333333328</v>
      </c>
      <c r="BJ2062" s="148">
        <f t="shared" si="3536"/>
        <v>-42583.333333333328</v>
      </c>
      <c r="BK2062" s="148">
        <f t="shared" si="3536"/>
        <v>-42583.333333333328</v>
      </c>
      <c r="BL2062" s="148">
        <f t="shared" si="3536"/>
        <v>-42583.333333333328</v>
      </c>
      <c r="BM2062" s="148">
        <f t="shared" si="3536"/>
        <v>-42583.333333333328</v>
      </c>
      <c r="BN2062" s="148">
        <f t="shared" si="3536"/>
        <v>-42583.333333333328</v>
      </c>
      <c r="BO2062" s="148">
        <f t="shared" si="3536"/>
        <v>-42583.333333333328</v>
      </c>
      <c r="BP2062" s="148">
        <f t="shared" si="3536"/>
        <v>-42583.333333333328</v>
      </c>
      <c r="BQ2062" s="148">
        <f t="shared" si="3536"/>
        <v>-42583.333333333328</v>
      </c>
      <c r="BR2062" s="148">
        <f t="shared" si="3536"/>
        <v>-42583.333333333328</v>
      </c>
      <c r="BS2062" s="148">
        <f t="shared" si="3536"/>
        <v>-42583.333333333328</v>
      </c>
      <c r="BT2062" s="148">
        <f t="shared" si="3536"/>
        <v>-42583.333333333328</v>
      </c>
      <c r="BU2062" s="148">
        <f t="shared" si="3536"/>
        <v>-42583.333333333328</v>
      </c>
      <c r="BV2062" s="148">
        <f t="shared" si="3536"/>
        <v>-42583.333333333328</v>
      </c>
      <c r="BW2062" s="148">
        <f t="shared" si="3536"/>
        <v>-42583.333333333328</v>
      </c>
      <c r="BX2062" s="148">
        <f t="shared" si="3536"/>
        <v>-42583.333333333328</v>
      </c>
      <c r="BY2062" s="148">
        <f t="shared" si="3536"/>
        <v>-42583.333333333328</v>
      </c>
      <c r="BZ2062" s="148">
        <f t="shared" si="3536"/>
        <v>-42583.333333333328</v>
      </c>
      <c r="CA2062" s="148">
        <f t="shared" si="3536"/>
        <v>-42583.333333333328</v>
      </c>
      <c r="CB2062" s="148">
        <f t="shared" si="3536"/>
        <v>-42583.333333333328</v>
      </c>
      <c r="CC2062" s="148">
        <f t="shared" si="3536"/>
        <v>-42583.333333333328</v>
      </c>
      <c r="CD2062" s="148">
        <f t="shared" si="3536"/>
        <v>-42583.333333333328</v>
      </c>
      <c r="CE2062" s="148">
        <f t="shared" si="3536"/>
        <v>-42583.333333333328</v>
      </c>
      <c r="CF2062" s="148">
        <f t="shared" ref="CF2062:CL2062" si="3537">SUM(CF2053:CF2061)</f>
        <v>-42583.333333333328</v>
      </c>
      <c r="CG2062" s="148">
        <f t="shared" si="3537"/>
        <v>-42583.333333333328</v>
      </c>
      <c r="CH2062" s="148">
        <f t="shared" si="3537"/>
        <v>-42583.333333333328</v>
      </c>
      <c r="CI2062" s="148">
        <f t="shared" si="3537"/>
        <v>-42583.333333333328</v>
      </c>
      <c r="CJ2062" s="148">
        <f t="shared" si="3537"/>
        <v>-42583.333333333328</v>
      </c>
      <c r="CK2062" s="148">
        <f t="shared" si="3537"/>
        <v>-42583.333333333328</v>
      </c>
      <c r="CL2062" s="148">
        <f t="shared" si="3537"/>
        <v>-42583.333333333328</v>
      </c>
      <c r="CN2062" s="74"/>
      <c r="CO2062" s="148" t="e">
        <f>SUM(CO2053:CO2061)</f>
        <v>#N/A</v>
      </c>
      <c r="CP2062" s="148" t="e">
        <f t="shared" ref="CP2062:DL2062" si="3538">SUM(CP2053:CP2061)</f>
        <v>#N/A</v>
      </c>
      <c r="CQ2062" s="148" t="e">
        <f t="shared" si="3538"/>
        <v>#N/A</v>
      </c>
      <c r="CR2062" s="148" t="e">
        <f t="shared" si="3538"/>
        <v>#N/A</v>
      </c>
      <c r="CS2062" s="148" t="e">
        <f t="shared" si="3538"/>
        <v>#N/A</v>
      </c>
      <c r="CT2062" s="148" t="e">
        <f t="shared" si="3538"/>
        <v>#N/A</v>
      </c>
      <c r="CU2062" s="148" t="e">
        <f t="shared" si="3538"/>
        <v>#N/A</v>
      </c>
      <c r="CV2062" s="148" t="e">
        <f t="shared" si="3538"/>
        <v>#N/A</v>
      </c>
      <c r="CW2062" s="148" t="e">
        <f t="shared" si="3538"/>
        <v>#N/A</v>
      </c>
      <c r="CX2062" s="148" t="e">
        <f t="shared" si="3538"/>
        <v>#N/A</v>
      </c>
      <c r="CY2062" s="148" t="e">
        <f t="shared" si="3538"/>
        <v>#N/A</v>
      </c>
      <c r="CZ2062" s="148" t="e">
        <f t="shared" si="3538"/>
        <v>#N/A</v>
      </c>
      <c r="DA2062" s="148" t="e">
        <f t="shared" si="3538"/>
        <v>#N/A</v>
      </c>
      <c r="DB2062" s="148" t="e">
        <f t="shared" si="3538"/>
        <v>#N/A</v>
      </c>
      <c r="DC2062" s="148" t="e">
        <f t="shared" si="3538"/>
        <v>#N/A</v>
      </c>
      <c r="DD2062" s="148" t="e">
        <f t="shared" si="3538"/>
        <v>#N/A</v>
      </c>
      <c r="DE2062" s="148" t="e">
        <f t="shared" si="3538"/>
        <v>#N/A</v>
      </c>
      <c r="DF2062" s="148" t="e">
        <f t="shared" si="3538"/>
        <v>#N/A</v>
      </c>
      <c r="DG2062" s="148" t="e">
        <f t="shared" si="3538"/>
        <v>#N/A</v>
      </c>
      <c r="DH2062" s="148" t="e">
        <f t="shared" si="3538"/>
        <v>#N/A</v>
      </c>
      <c r="DI2062" s="148" t="e">
        <f t="shared" si="3538"/>
        <v>#N/A</v>
      </c>
      <c r="DJ2062" s="148" t="e">
        <f t="shared" si="3538"/>
        <v>#N/A</v>
      </c>
      <c r="DK2062" s="148" t="e">
        <f t="shared" si="3538"/>
        <v>#N/A</v>
      </c>
      <c r="DL2062" s="148" t="e">
        <f t="shared" si="3538"/>
        <v>#N/A</v>
      </c>
    </row>
    <row r="2063" spans="2:116" x14ac:dyDescent="0.4">
      <c r="D2063" t="s">
        <v>564</v>
      </c>
      <c r="E2063" s="8" t="str">
        <f t="shared" si="3532"/>
        <v>2063 FAPPELIST-F</v>
      </c>
      <c r="G2063" s="125"/>
      <c r="S2063" s="80"/>
      <c r="T2063" s="72"/>
      <c r="U2063" s="72"/>
      <c r="V2063" s="72"/>
      <c r="W2063" s="72"/>
      <c r="X2063" s="72"/>
      <c r="Y2063" s="72"/>
      <c r="Z2063" s="72"/>
      <c r="AA2063" s="72"/>
      <c r="AB2063" s="72"/>
      <c r="AC2063" s="72"/>
      <c r="AD2063" s="72"/>
      <c r="AE2063" s="72"/>
      <c r="AF2063" s="72"/>
      <c r="AG2063" s="72"/>
      <c r="AH2063" s="72"/>
      <c r="AI2063" s="72"/>
      <c r="AJ2063" s="72"/>
      <c r="AK2063" s="72"/>
      <c r="AL2063" s="72"/>
      <c r="AM2063" s="72"/>
      <c r="AN2063" s="72"/>
      <c r="AO2063" s="72"/>
      <c r="AP2063" s="72"/>
      <c r="AQ2063" s="72"/>
      <c r="AR2063" s="72"/>
      <c r="AS2063" s="72"/>
      <c r="AT2063" s="72"/>
      <c r="AU2063" s="72"/>
      <c r="AV2063" s="72"/>
      <c r="AW2063" s="72"/>
      <c r="AX2063" s="72"/>
      <c r="AY2063" s="72"/>
      <c r="AZ2063" s="72"/>
      <c r="BA2063" s="72"/>
      <c r="BB2063" s="72"/>
      <c r="BC2063" s="72"/>
      <c r="BD2063" s="72"/>
      <c r="BE2063" s="72"/>
      <c r="BF2063" s="72"/>
      <c r="BG2063" s="72"/>
      <c r="BH2063" s="72"/>
      <c r="BI2063" s="72"/>
      <c r="BJ2063" s="72"/>
      <c r="BK2063" s="72"/>
      <c r="BL2063" s="72"/>
      <c r="BM2063" s="72"/>
      <c r="BN2063" s="72"/>
      <c r="BO2063" s="72"/>
      <c r="BP2063" s="72"/>
      <c r="BQ2063" s="72"/>
      <c r="BR2063" s="72"/>
      <c r="BS2063" s="72"/>
      <c r="BT2063" s="72"/>
      <c r="BU2063" s="72"/>
      <c r="BV2063" s="72"/>
      <c r="BW2063" s="72"/>
      <c r="BX2063" s="72"/>
      <c r="BY2063" s="72"/>
      <c r="BZ2063" s="72"/>
      <c r="CA2063" s="72"/>
      <c r="CB2063" s="72"/>
      <c r="CC2063" s="72"/>
      <c r="CD2063" s="72"/>
      <c r="CE2063" s="72"/>
      <c r="CF2063" s="72"/>
      <c r="CG2063" s="72"/>
      <c r="CH2063" s="72"/>
      <c r="CI2063" s="72"/>
      <c r="CJ2063" s="72"/>
      <c r="CK2063" s="72"/>
      <c r="CL2063" s="72"/>
      <c r="CO2063" s="72"/>
      <c r="CP2063" s="72"/>
      <c r="CQ2063" s="72"/>
      <c r="CR2063" s="72"/>
      <c r="CS2063" s="72"/>
      <c r="CT2063" s="72"/>
      <c r="CU2063" s="72"/>
      <c r="CV2063" s="72"/>
      <c r="CW2063" s="72"/>
      <c r="CX2063" s="72"/>
      <c r="CY2063" s="72"/>
      <c r="CZ2063" s="72"/>
      <c r="DA2063" s="72"/>
      <c r="DB2063" s="72"/>
      <c r="DC2063" s="72"/>
      <c r="DD2063" s="72"/>
      <c r="DE2063" s="72"/>
      <c r="DF2063" s="72"/>
      <c r="DG2063" s="72"/>
      <c r="DH2063" s="72"/>
      <c r="DI2063" s="72"/>
      <c r="DJ2063" s="72"/>
      <c r="DK2063" s="72"/>
      <c r="DL2063" s="72"/>
    </row>
    <row r="2064" spans="2:116" x14ac:dyDescent="0.4">
      <c r="D2064" t="s">
        <v>564</v>
      </c>
      <c r="E2064" s="8" t="str">
        <f t="shared" si="3532"/>
        <v>2064 FAPPELIST-F</v>
      </c>
      <c r="G2064" s="95" t="s">
        <v>204</v>
      </c>
      <c r="H2064" s="12"/>
      <c r="S2064" s="72"/>
      <c r="T2064" s="72"/>
      <c r="U2064" s="72"/>
      <c r="V2064" s="72"/>
      <c r="W2064" s="72"/>
      <c r="X2064" s="72"/>
      <c r="Y2064" s="72"/>
      <c r="Z2064" s="72"/>
      <c r="AA2064" s="72"/>
      <c r="AB2064" s="72"/>
      <c r="AC2064" s="72"/>
      <c r="AD2064" s="72"/>
      <c r="AE2064" s="72"/>
      <c r="AF2064" s="72"/>
      <c r="AG2064" s="72"/>
      <c r="AH2064" s="72"/>
      <c r="AI2064" s="72"/>
      <c r="AJ2064" s="72"/>
      <c r="AK2064" s="72"/>
      <c r="AL2064" s="72"/>
      <c r="AM2064" s="72"/>
      <c r="AN2064" s="72"/>
      <c r="AO2064" s="72"/>
      <c r="AP2064" s="72"/>
      <c r="AQ2064" s="72"/>
      <c r="AR2064" s="72"/>
      <c r="AS2064" s="72"/>
      <c r="AT2064" s="72"/>
      <c r="AU2064" s="72"/>
      <c r="AV2064" s="72"/>
      <c r="AW2064" s="72"/>
      <c r="AX2064" s="72"/>
      <c r="AY2064" s="72"/>
      <c r="AZ2064" s="72"/>
      <c r="BA2064" s="72"/>
      <c r="BB2064" s="72"/>
      <c r="BC2064" s="72"/>
      <c r="BD2064" s="72"/>
      <c r="BE2064" s="72"/>
      <c r="BF2064" s="72"/>
      <c r="BG2064" s="72"/>
      <c r="BH2064" s="72"/>
      <c r="BI2064" s="72"/>
      <c r="BJ2064" s="72"/>
      <c r="BK2064" s="72"/>
      <c r="BL2064" s="72"/>
      <c r="BM2064" s="72"/>
      <c r="BN2064" s="72"/>
      <c r="BO2064" s="72"/>
      <c r="BP2064" s="72"/>
      <c r="BQ2064" s="72"/>
      <c r="BR2064" s="72"/>
      <c r="BS2064" s="72"/>
      <c r="BT2064" s="72"/>
      <c r="BU2064" s="72"/>
      <c r="BV2064" s="72"/>
      <c r="BW2064" s="72"/>
      <c r="BX2064" s="72"/>
      <c r="BY2064" s="72"/>
      <c r="BZ2064" s="72"/>
      <c r="CA2064" s="72"/>
      <c r="CB2064" s="72"/>
      <c r="CC2064" s="72"/>
      <c r="CD2064" s="72"/>
      <c r="CE2064" s="72"/>
      <c r="CF2064" s="72"/>
      <c r="CG2064" s="72"/>
      <c r="CH2064" s="72"/>
      <c r="CI2064" s="72"/>
      <c r="CJ2064" s="72"/>
      <c r="CK2064" s="72"/>
      <c r="CL2064" s="72"/>
      <c r="CO2064" s="72"/>
      <c r="CP2064" s="72"/>
      <c r="CQ2064" s="72"/>
      <c r="CR2064" s="72"/>
      <c r="CS2064" s="72"/>
      <c r="CT2064" s="72"/>
      <c r="CU2064" s="72"/>
      <c r="CV2064" s="72"/>
      <c r="CW2064" s="72"/>
      <c r="CX2064" s="72"/>
      <c r="CY2064" s="72"/>
      <c r="CZ2064" s="72"/>
      <c r="DA2064" s="72"/>
      <c r="DB2064" s="72"/>
      <c r="DC2064" s="72"/>
      <c r="DD2064" s="72"/>
      <c r="DE2064" s="72"/>
      <c r="DF2064" s="72"/>
      <c r="DG2064" s="72"/>
      <c r="DH2064" s="72"/>
      <c r="DI2064" s="72"/>
      <c r="DJ2064" s="72"/>
      <c r="DK2064" s="72"/>
      <c r="DL2064" s="72"/>
    </row>
    <row r="2065" spans="2:116" x14ac:dyDescent="0.4">
      <c r="C2065" t="s">
        <v>233</v>
      </c>
      <c r="D2065" t="s">
        <v>564</v>
      </c>
      <c r="E2065" s="8" t="str">
        <f t="shared" si="3532"/>
        <v>2065 FAPPELIST-F</v>
      </c>
      <c r="G2065" s="158" t="str">
        <f>"Depreciation - "&amp;SUBSTITUTE(G2047,":","")</f>
        <v>Depreciation - Fixed secondary PPE</v>
      </c>
      <c r="J2065" s="80">
        <f>SUMIF($5:$5,I$2,2063:2063)</f>
        <v>0</v>
      </c>
      <c r="K2065" s="24">
        <f t="shared" ref="K2065:P2065" ca="1" si="3539">SUMIF($3:$3,K$2,2065:2065)</f>
        <v>-105019.58592676517</v>
      </c>
      <c r="L2065" s="24">
        <f t="shared" ca="1" si="3539"/>
        <v>-328487.03296418075</v>
      </c>
      <c r="M2065" s="24">
        <f t="shared" ca="1" si="3539"/>
        <v>-595195.14322382701</v>
      </c>
      <c r="N2065" s="24">
        <f t="shared" ca="1" si="3539"/>
        <v>-883500.76661495247</v>
      </c>
      <c r="O2065" s="24">
        <f t="shared" ca="1" si="3539"/>
        <v>-1181837.9809204384</v>
      </c>
      <c r="P2065" s="24">
        <f t="shared" ca="1" si="3539"/>
        <v>-1379727.1898561567</v>
      </c>
      <c r="R2065" s="24"/>
      <c r="S2065" s="80" cm="1">
        <f t="array" aca="1" ref="S2065" ca="1">(SUM(INDEX(2060:2060,1,MAX(COLUMN($R:$R),COLUMN()-($H2049*12-1))):S2062)/($H2049*12)+IF($R2067=0,0,SUM(INDEX(2065:2065,1,MAX(COLUMN($R:$R),COLUMN()-(($H2049-$H2050)*12))):S2067)/(($H2049)*12)))</f>
        <v>-1265.8192090395478</v>
      </c>
      <c r="T2065" s="80" cm="1">
        <f t="array" aca="1" ref="T2065" ca="1">(SUM(INDEX(2060:2060,1,MAX(COLUMN($R:$R),COLUMN()-($H2049*12-1))):T2062)/($H2049*12)+IF($R2067=0,0,SUM(INDEX(2065:2065,1,MAX(COLUMN($R:$R),COLUMN()-(($H2049-$H2050)*12))):T2067)/(($H2049)*12)))</f>
        <v>-2551.3980656899357</v>
      </c>
      <c r="U2065" s="80" cm="1">
        <f t="array" aca="1" ref="U2065" ca="1">(SUM(INDEX(2060:2060,1,MAX(COLUMN($R:$R),COLUMN()-($H2049*12-1))):U2062)/($H2049*12)+IF($R2067=0,0,SUM(INDEX(2065:2065,1,MAX(COLUMN($R:$R),COLUMN()-(($H2049-$H2050)*12))):U2067)/(($H2049)*12)))</f>
        <v>-3858.7663944869391</v>
      </c>
      <c r="V2065" s="80" cm="1">
        <f t="array" aca="1" ref="V2065" ca="1">(SUM(INDEX(2060:2060,1,MAX(COLUMN($R:$R),COLUMN()-($H2049*12-1))):V2062)/($H2049*12)+IF($R2067=0,0,SUM(INDEX(2065:2065,1,MAX(COLUMN($R:$R),COLUMN()-(($H2049-$H2050)*12))):V2067)/(($H2049)*12)))</f>
        <v>-5188.2935085177915</v>
      </c>
      <c r="W2065" s="80" cm="1">
        <f t="array" aca="1" ref="W2065" ca="1">(SUM(INDEX(2060:2060,1,MAX(COLUMN($R:$R),COLUMN()-($H2049*12-1))):W2062)/($H2049*12)+IF($R2067=0,0,SUM(INDEX(2065:2065,1,MAX(COLUMN($R:$R),COLUMN()-(($H2049-$H2050)*12))):W2067)/(($H2049)*12)))</f>
        <v>-6540.3549804135728</v>
      </c>
      <c r="X2065" s="80" cm="1">
        <f t="array" aca="1" ref="X2065" ca="1">(SUM(INDEX(2060:2060,1,MAX(COLUMN($R:$R),COLUMN()-($H2049*12-1))):X2062)/($H2049*12)+IF($R2067=0,0,SUM(INDEX(2065:2065,1,MAX(COLUMN($R:$R),COLUMN()-(($H2049-$H2050)*12))):X2067)/(($H2049)*12)))</f>
        <v>-7915.3327484431811</v>
      </c>
      <c r="Y2065" s="80" cm="1">
        <f t="array" aca="1" ref="Y2065" ca="1">(SUM(INDEX(2060:2060,1,MAX(COLUMN($R:$R),COLUMN()-($H2049*12-1))):Y2062)/($H2049*12)+IF($R2067=0,0,SUM(INDEX(2065:2065,1,MAX(COLUMN($R:$R),COLUMN()-(($H2049-$H2050)*12))):Y2067)/(($H2049)*12)))</f>
        <v>-9313.6152244054938</v>
      </c>
      <c r="Z2065" s="80" cm="1">
        <f t="array" aca="1" ref="Z2065" ca="1">(SUM(INDEX(2060:2060,1,MAX(COLUMN($R:$R),COLUMN()-($H2049*12-1))):Z2062)/($H2049*12)+IF($R2067=0,0,SUM(INDEX(2065:2065,1,MAX(COLUMN($R:$R),COLUMN()-(($H2049-$H2050)*12))):Z2067)/(($H2049)*12)))</f>
        <v>-10735.597403350221</v>
      </c>
      <c r="AA2065" s="80" cm="1">
        <f t="array" aca="1" ref="AA2065" ca="1">(SUM(INDEX(2060:2060,1,MAX(COLUMN($R:$R),COLUMN()-($H2049*12-1))):AA2062)/($H2049*12)+IF($R2067=0,0,SUM(INDEX(2065:2065,1,MAX(COLUMN($R:$R),COLUMN()-(($H2049-$H2050)*12))):AA2067)/(($H2049)*12)))</f>
        <v>-12181.680975158419</v>
      </c>
      <c r="AB2065" s="80" cm="1">
        <f t="array" aca="1" ref="AB2065" ca="1">(SUM(INDEX(2060:2060,1,MAX(COLUMN($R:$R),COLUMN()-($H2049*12-1))):AB2062)/($H2049*12)+IF($R2067=0,0,SUM(INDEX(2065:2065,1,MAX(COLUMN($R:$R),COLUMN()-(($H2049-$H2050)*12))):AB2067)/(($H2049)*12)))</f>
        <v>-13652.274438014214</v>
      </c>
      <c r="AC2065" s="80" cm="1">
        <f t="array" aca="1" ref="AC2065" ca="1">(SUM(INDEX(2060:2060,1,MAX(COLUMN($R:$R),COLUMN()-($H2049*12-1))):AC2062)/($H2049*12)+IF($R2067=0,0,SUM(INDEX(2065:2065,1,MAX(COLUMN($R:$R),COLUMN()-(($H2049-$H2050)*12))):AC2067)/(($H2049)*12)))</f>
        <v>-15147.793213799767</v>
      </c>
      <c r="AD2065" s="80" cm="1">
        <f t="array" aca="1" ref="AD2065" ca="1">(SUM(INDEX(2060:2060,1,MAX(COLUMN($R:$R),COLUMN()-($H2049*12-1))):AD2062)/($H2049*12)+IF($R2067=0,0,SUM(INDEX(2065:2065,1,MAX(COLUMN($R:$R),COLUMN()-(($H2049-$H2050)*12))):AD2067)/(($H2049)*12)))</f>
        <v>-16668.659765446089</v>
      </c>
      <c r="AE2065" s="80" cm="1">
        <f t="array" aca="1" ref="AE2065" ca="1">(SUM(INDEX(2060:2060,1,MAX(COLUMN($R:$R),COLUMN()-($H2049*12-1))):AE2062)/($H2049*12)+IF($R2067=0,0,SUM(INDEX(2065:2065,1,MAX(COLUMN($R:$R),COLUMN()-(($H2049-$H2050)*12))):AE2067)/(($H2049)*12)))</f>
        <v>-18215.303716272861</v>
      </c>
      <c r="AF2065" s="80" cm="1">
        <f t="array" aca="1" ref="AF2065" ca="1">(SUM(INDEX(2060:2060,1,MAX(COLUMN($R:$R),COLUMN()-($H2049*12-1))):AF2062)/($H2049*12)+IF($R2067=0,0,SUM(INDEX(2065:2065,1,MAX(COLUMN($R:$R),COLUMN()-(($H2049-$H2050)*12))):AF2067)/(($H2049)*12)))</f>
        <v>-19788.161971350935</v>
      </c>
      <c r="AG2065" s="80" cm="1">
        <f t="array" aca="1" ref="AG2065" ca="1">(SUM(INDEX(2060:2060,1,MAX(COLUMN($R:$R),COLUMN()-($H2049*12-1))):AG2062)/($H2049*12)+IF($R2067=0,0,SUM(INDEX(2065:2065,1,MAX(COLUMN($R:$R),COLUMN()-(($H2049-$H2050)*12))):AG2067)/(($H2049)*12)))</f>
        <v>-21387.67884092185</v>
      </c>
      <c r="AH2065" s="80" cm="1">
        <f t="array" aca="1" ref="AH2065" ca="1">(SUM(INDEX(2060:2060,1,MAX(COLUMN($R:$R),COLUMN()-($H2049*12-1))):AH2062)/($H2049*12)+IF($R2067=0,0,SUM(INDEX(2065:2065,1,MAX(COLUMN($R:$R),COLUMN()-(($H2049-$H2050)*12))):AH2067)/(($H2049)*12)))</f>
        <v>-23014.30616590922</v>
      </c>
      <c r="AI2065" s="80" cm="1">
        <f t="array" aca="1" ref="AI2065" ca="1">(SUM(INDEX(2060:2060,1,MAX(COLUMN($R:$R),COLUMN()-($H2049*12-1))):AI2062)/($H2049*12)+IF($R2067=0,0,SUM(INDEX(2065:2065,1,MAX(COLUMN($R:$R),COLUMN()-(($H2049-$H2050)*12))):AI2067)/(($H2049)*12)))</f>
        <v>-24668.503445557399</v>
      </c>
      <c r="AJ2065" s="80" cm="1">
        <f t="array" aca="1" ref="AJ2065" ca="1">(SUM(INDEX(2060:2060,1,MAX(COLUMN($R:$R),COLUMN()-($H2049*12-1))):AJ2062)/($H2049*12)+IF($R2067=0,0,SUM(INDEX(2065:2065,1,MAX(COLUMN($R:$R),COLUMN()-(($H2049-$H2050)*12))):AJ2067)/(($H2049)*12)))</f>
        <v>-26350.737967233512</v>
      </c>
      <c r="AK2065" s="80" cm="1">
        <f t="array" aca="1" ref="AK2065" ca="1">(SUM(INDEX(2060:2060,1,MAX(COLUMN($R:$R),COLUMN()-($H2049*12-1))):AK2062)/($H2049*12)+IF($R2067=0,0,SUM(INDEX(2065:2065,1,MAX(COLUMN($R:$R),COLUMN()-(($H2049-$H2050)*12))):AK2067)/(($H2049)*12)))</f>
        <v>-28061.484938429559</v>
      </c>
      <c r="AL2065" s="80" cm="1">
        <f t="array" aca="1" ref="AL2065" ca="1">(SUM(INDEX(2060:2060,1,MAX(COLUMN($R:$R),COLUMN()-($H2049*12-1))):AL2062)/($H2049*12)+IF($R2067=0,0,SUM(INDEX(2065:2065,1,MAX(COLUMN($R:$R),COLUMN()-(($H2049-$H2050)*12))):AL2067)/(($H2049)*12)))</f>
        <v>-29801.22762100181</v>
      </c>
      <c r="AM2065" s="80" cm="1">
        <f t="array" aca="1" ref="AM2065" ca="1">(SUM(INDEX(2060:2060,1,MAX(COLUMN($R:$R),COLUMN()-($H2049*12-1))):AM2062)/($H2049*12)+IF($R2067=0,0,SUM(INDEX(2065:2065,1,MAX(COLUMN($R:$R),COLUMN()-(($H2049-$H2050)*12))):AM2067)/(($H2049)*12)))</f>
        <v>-31570.45746768545</v>
      </c>
      <c r="AN2065" s="80" cm="1">
        <f t="array" aca="1" ref="AN2065" ca="1">(SUM(INDEX(2060:2060,1,MAX(COLUMN($R:$R),COLUMN()-($H2049*12-1))):AN2062)/($H2049*12)+IF($R2067=0,0,SUM(INDEX(2065:2065,1,MAX(COLUMN($R:$R),COLUMN()-(($H2049-$H2050)*12))):AN2067)/(($H2049)*12)))</f>
        <v>-33369.674260923057</v>
      </c>
      <c r="AO2065" s="80" cm="1">
        <f t="array" aca="1" ref="AO2065" ca="1">(SUM(INDEX(2060:2060,1,MAX(COLUMN($R:$R),COLUMN()-($H2049*12-1))):AO2062)/($H2049*12)+IF($R2067=0,0,SUM(INDEX(2065:2065,1,MAX(COLUMN($R:$R),COLUMN()-(($H2049-$H2050)*12))):AO2067)/(($H2049)*12)))</f>
        <v>-35199.386254046047</v>
      </c>
      <c r="AP2065" s="80" cm="1">
        <f t="array" aca="1" ref="AP2065" ca="1">(SUM(INDEX(2060:2060,1,MAX(COLUMN($R:$R),COLUMN()-($H2049*12-1))):AP2062)/($H2049*12)+IF($R2067=0,0,SUM(INDEX(2065:2065,1,MAX(COLUMN($R:$R),COLUMN()-(($H2049-$H2050)*12))):AP2067)/(($H2049)*12)))</f>
        <v>-37060.11031484908</v>
      </c>
      <c r="AQ2065" s="80" cm="1">
        <f t="array" aca="1" ref="AQ2065" ca="1">(SUM(INDEX(2060:2060,1,MAX(COLUMN($R:$R),COLUMN()-($H2049*12-1))):AQ2062)/($H2049*12)+IF($R2067=0,0,SUM(INDEX(2065:2065,1,MAX(COLUMN($R:$R),COLUMN()-(($H2049-$H2050)*12))):AQ2067)/(($H2049)*12)))</f>
        <v>-38950.6771563437</v>
      </c>
      <c r="AR2065" s="80" cm="1">
        <f t="array" aca="1" ref="AR2065" ca="1">(SUM(INDEX(2060:2060,1,MAX(COLUMN($R:$R),COLUMN()-($H2049*12-1))):AR2062)/($H2049*12)+IF($R2067=0,0,SUM(INDEX(2065:2065,1,MAX(COLUMN($R:$R),COLUMN()-(($H2049-$H2050)*12))):AR2067)/(($H2049)*12)))</f>
        <v>-40853.52785601552</v>
      </c>
      <c r="AS2065" s="80" cm="1">
        <f t="array" aca="1" ref="AS2065" ca="1">(SUM(INDEX(2060:2060,1,MAX(COLUMN($R:$R),COLUMN()-($H2049*12-1))):AS2062)/($H2049*12)+IF($R2067=0,0,SUM(INDEX(2065:2065,1,MAX(COLUMN($R:$R),COLUMN()-(($H2049-$H2050)*12))):AS2067)/(($H2049)*12)))</f>
        <v>-42766.840790314818</v>
      </c>
      <c r="AT2065" s="80" cm="1">
        <f t="array" aca="1" ref="AT2065" ca="1">(SUM(INDEX(2060:2060,1,MAX(COLUMN($R:$R),COLUMN()-($H2049*12-1))):AT2062)/($H2049*12)+IF($R2067=0,0,SUM(INDEX(2065:2065,1,MAX(COLUMN($R:$R),COLUMN()-(($H2049-$H2050)*12))):AT2067)/(($H2049)*12)))</f>
        <v>-44690.423972165008</v>
      </c>
      <c r="AU2065" s="80" cm="1">
        <f t="array" aca="1" ref="AU2065" ca="1">(SUM(INDEX(2060:2060,1,MAX(COLUMN($R:$R),COLUMN()-($H2049*12-1))):AU2062)/($H2049*12)+IF($R2067=0,0,SUM(INDEX(2065:2065,1,MAX(COLUMN($R:$R),COLUMN()-(($H2049-$H2050)*12))):AU2067)/(($H2049)*12)))</f>
        <v>-46624.075900927397</v>
      </c>
      <c r="AV2065" s="80" cm="1">
        <f t="array" aca="1" ref="AV2065" ca="1">(SUM(INDEX(2060:2060,1,MAX(COLUMN($R:$R),COLUMN()-($H2049*12-1))):AV2062)/($H2049*12)+IF($R2067=0,0,SUM(INDEX(2065:2065,1,MAX(COLUMN($R:$R),COLUMN()-(($H2049-$H2050)*12))):AV2067)/(($H2049)*12)))</f>
        <v>-48567.585295060409</v>
      </c>
      <c r="AW2065" s="80" cm="1">
        <f t="array" aca="1" ref="AW2065" ca="1">(SUM(INDEX(2060:2060,1,MAX(COLUMN($R:$R),COLUMN()-($H2049*12-1))):AW2062)/($H2049*12)+IF($R2067=0,0,SUM(INDEX(2065:2065,1,MAX(COLUMN($R:$R),COLUMN()-(($H2049-$H2050)*12))):AW2067)/(($H2049)*12)))</f>
        <v>-50520.730818449403</v>
      </c>
      <c r="AX2065" s="80" cm="1">
        <f t="array" aca="1" ref="AX2065" ca="1">(SUM(INDEX(2060:2060,1,MAX(COLUMN($R:$R),COLUMN()-($H2049*12-1))):AX2062)/($H2049*12)+IF($R2067=0,0,SUM(INDEX(2065:2065,1,MAX(COLUMN($R:$R),COLUMN()-(($H2049-$H2050)*12))):AX2067)/(($H2049)*12)))</f>
        <v>-52483.280800269356</v>
      </c>
      <c r="AY2065" s="80" cm="1">
        <f t="array" aca="1" ref="AY2065" ca="1">(SUM(INDEX(2060:2060,1,MAX(COLUMN($R:$R),COLUMN()-($H2049*12-1))):AY2062)/($H2049*12)+IF($R2067=0,0,SUM(INDEX(2065:2065,1,MAX(COLUMN($R:$R),COLUMN()-(($H2049-$H2050)*12))):AY2067)/(($H2049)*12)))</f>
        <v>-54454.992948239749</v>
      </c>
      <c r="AZ2065" s="80" cm="1">
        <f t="array" aca="1" ref="AZ2065" ca="1">(SUM(INDEX(2060:2060,1,MAX(COLUMN($R:$R),COLUMN()-($H2049*12-1))):AZ2062)/($H2049*12)+IF($R2067=0,0,SUM(INDEX(2065:2065,1,MAX(COLUMN($R:$R),COLUMN()-(($H2049-$H2050)*12))):AZ2067)/(($H2049)*12)))</f>
        <v>-56435.614055128142</v>
      </c>
      <c r="BA2065" s="80" cm="1">
        <f t="array" aca="1" ref="BA2065" ca="1">(SUM(INDEX(2060:2060,1,MAX(COLUMN($R:$R),COLUMN()-($H2049*12-1))):BA2062)/($H2049*12)+IF($R2067=0,0,SUM(INDEX(2065:2065,1,MAX(COLUMN($R:$R),COLUMN()-(($H2049-$H2050)*12))):BA2067)/(($H2049)*12)))</f>
        <v>-58424.879698356061</v>
      </c>
      <c r="BB2065" s="80" cm="1">
        <f t="array" aca="1" ref="BB2065" ca="1">(SUM(INDEX(2060:2060,1,MAX(COLUMN($R:$R),COLUMN()-($H2049*12-1))):BB2062)/($H2049*12)+IF($R2067=0,0,SUM(INDEX(2065:2065,1,MAX(COLUMN($R:$R),COLUMN()-(($H2049-$H2050)*12))):BB2067)/(($H2049)*12)))</f>
        <v>-60422.51393255758</v>
      </c>
      <c r="BC2065" s="80" cm="1">
        <f t="array" aca="1" ref="BC2065" ca="1">(SUM(INDEX(2060:2060,1,MAX(COLUMN($R:$R),COLUMN()-($H2049*12-1))):BC2062)/($H2049*12)+IF($R2067=0,0,SUM(INDEX(2065:2065,1,MAX(COLUMN($R:$R),COLUMN()-(($H2049-$H2050)*12))):BC2067)/(($H2049)*12)))</f>
        <v>-62428.228974938014</v>
      </c>
      <c r="BD2065" s="80" cm="1">
        <f t="array" aca="1" ref="BD2065" ca="1">(SUM(INDEX(2060:2060,1,MAX(COLUMN($R:$R),COLUMN()-($H2049*12-1))):BD2062)/($H2049*12)+IF($R2067=0,0,SUM(INDEX(2065:2065,1,MAX(COLUMN($R:$R),COLUMN()-(($H2049-$H2050)*12))):BD2067)/(($H2049)*12)))</f>
        <v>-64441.724883276969</v>
      </c>
      <c r="BE2065" s="80" cm="1">
        <f t="array" aca="1" ref="BE2065" ca="1">(SUM(INDEX(2060:2060,1,MAX(COLUMN($R:$R),COLUMN()-($H2049*12-1))):BE2062)/($H2049*12)+IF($R2067=0,0,SUM(INDEX(2065:2065,1,MAX(COLUMN($R:$R),COLUMN()-(($H2049-$H2050)*12))):BE2067)/(($H2049)*12)))</f>
        <v>-66462.689226416973</v>
      </c>
      <c r="BF2065" s="80" cm="1">
        <f t="array" aca="1" ref="BF2065" ca="1">(SUM(INDEX(2060:2060,1,MAX(COLUMN($R:$R),COLUMN()-($H2049*12-1))):BF2062)/($H2049*12)+IF($R2067=0,0,SUM(INDEX(2065:2065,1,MAX(COLUMN($R:$R),COLUMN()-(($H2049-$H2050)*12))):BF2067)/(($H2049)*12)))</f>
        <v>-68490.796747075074</v>
      </c>
      <c r="BG2065" s="80" cm="1">
        <f t="array" aca="1" ref="BG2065" ca="1">(SUM(INDEX(2060:2060,1,MAX(COLUMN($R:$R),COLUMN()-($H2049*12-1))):BG2062)/($H2049*12)+IF($R2067=0,0,SUM(INDEX(2065:2065,1,MAX(COLUMN($R:$R),COLUMN()-(($H2049-$H2050)*12))):BG2067)/(($H2049)*12)))</f>
        <v>-70525.709016812354</v>
      </c>
      <c r="BH2065" s="80" cm="1">
        <f t="array" aca="1" ref="BH2065" ca="1">(SUM(INDEX(2060:2060,1,MAX(COLUMN($R:$R),COLUMN()-($H2049*12-1))):BH2062)/($H2049*12)+IF($R2067=0,0,SUM(INDEX(2065:2065,1,MAX(COLUMN($R:$R),COLUMN()-(($H2049-$H2050)*12))):BH2067)/(($H2049)*12)))</f>
        <v>-72567.074082991821</v>
      </c>
      <c r="BI2065" s="80" cm="1">
        <f t="array" aca="1" ref="BI2065" ca="1">(SUM(INDEX(2060:2060,1,MAX(COLUMN($R:$R),COLUMN()-($H2049*12-1))):BI2062)/($H2049*12)+IF($R2067=0,0,SUM(INDEX(2065:2065,1,MAX(COLUMN($R:$R),COLUMN()-(($H2049-$H2050)*12))):BI2067)/(($H2049)*12)))</f>
        <v>-74614.526107552709</v>
      </c>
      <c r="BJ2065" s="80" cm="1">
        <f t="array" aca="1" ref="BJ2065" ca="1">(SUM(INDEX(2060:2060,1,MAX(COLUMN($R:$R),COLUMN()-($H2049*12-1))):BJ2062)/($H2049*12)+IF($R2067=0,0,SUM(INDEX(2065:2065,1,MAX(COLUMN($R:$R),COLUMN()-(($H2049-$H2050)*12))):BJ2067)/(($H2049)*12)))</f>
        <v>-76667.684997424847</v>
      </c>
      <c r="BK2065" s="80" cm="1">
        <f t="array" aca="1" ref="BK2065" ca="1">(SUM(INDEX(2060:2060,1,MAX(COLUMN($R:$R),COLUMN()-($H2049*12-1))):BK2062)/($H2049*12)+IF($R2067=0,0,SUM(INDEX(2065:2065,1,MAX(COLUMN($R:$R),COLUMN()-(($H2049-$H2050)*12))):BK2067)/(($H2049)*12)))</f>
        <v>-78726.156026403769</v>
      </c>
      <c r="BL2065" s="80" cm="1">
        <f t="array" aca="1" ref="BL2065" ca="1">(SUM(INDEX(2060:2060,1,MAX(COLUMN($R:$R),COLUMN()-($H2049*12-1))):BL2062)/($H2049*12)+IF($R2067=0,0,SUM(INDEX(2065:2065,1,MAX(COLUMN($R:$R),COLUMN()-(($H2049-$H2050)*12))):BL2067)/(($H2049)*12)))</f>
        <v>-80789.529448302957</v>
      </c>
      <c r="BM2065" s="80" cm="1">
        <f t="array" aca="1" ref="BM2065" ca="1">(SUM(INDEX(2060:2060,1,MAX(COLUMN($R:$R),COLUMN()-($H2049*12-1))):BM2062)/($H2049*12)+IF($R2067=0,0,SUM(INDEX(2065:2065,1,MAX(COLUMN($R:$R),COLUMN()-(($H2049-$H2050)*12))):BM2067)/(($H2049)*12)))</f>
        <v>-82857.38010119641</v>
      </c>
      <c r="BN2065" s="80" cm="1">
        <f t="array" aca="1" ref="BN2065" ca="1">(SUM(INDEX(2060:2060,1,MAX(COLUMN($R:$R),COLUMN()-($H2049*12-1))):BN2062)/($H2049*12)+IF($R2067=0,0,SUM(INDEX(2065:2065,1,MAX(COLUMN($R:$R),COLUMN()-(($H2049-$H2050)*12))):BN2067)/(($H2049)*12)))</f>
        <v>-84929.267002560548</v>
      </c>
      <c r="BO2065" s="80" cm="1">
        <f t="array" aca="1" ref="BO2065" ca="1">(SUM(INDEX(2060:2060,1,MAX(COLUMN($R:$R),COLUMN()-($H2049*12-1))):BO2062)/($H2049*12)+IF($R2067=0,0,SUM(INDEX(2065:2065,1,MAX(COLUMN($R:$R),COLUMN()-(($H2049-$H2050)*12))):BO2067)/(($H2049)*12)))</f>
        <v>-87004.732935120628</v>
      </c>
      <c r="BP2065" s="80" cm="1">
        <f t="array" aca="1" ref="BP2065" ca="1">(SUM(INDEX(2060:2060,1,MAX(COLUMN($R:$R),COLUMN()-($H2049*12-1))):BP2062)/($H2049*12)+IF($R2067=0,0,SUM(INDEX(2065:2065,1,MAX(COLUMN($R:$R),COLUMN()-(($H2049-$H2050)*12))):BP2067)/(($H2049)*12)))</f>
        <v>-89083.332750580128</v>
      </c>
      <c r="BQ2065" s="80" cm="1">
        <f t="array" aca="1" ref="BQ2065" ca="1">(SUM(INDEX(2060:2060,1,MAX(COLUMN($R:$R),COLUMN()-($H2049*12-1))):BQ2062)/($H2049*12)+IF($R2067=0,0,SUM(INDEX(2065:2065,1,MAX(COLUMN($R:$R),COLUMN()-(($H2049-$H2050)*12))):BQ2067)/(($H2049)*12)))</f>
        <v>-91164.911364612301</v>
      </c>
      <c r="BR2065" s="80" cm="1">
        <f t="array" aca="1" ref="BR2065" ca="1">(SUM(INDEX(2060:2060,1,MAX(COLUMN($R:$R),COLUMN()-($H2049*12-1))):BR2062)/($H2049*12)+IF($R2067=0,0,SUM(INDEX(2065:2065,1,MAX(COLUMN($R:$R),COLUMN()-(($H2049-$H2050)*12))):BR2067)/(($H2049)*12)))</f>
        <v>-93249.341939317907</v>
      </c>
      <c r="BS2065" s="80" cm="1">
        <f t="array" aca="1" ref="BS2065" ca="1">(SUM(INDEX(2060:2060,1,MAX(COLUMN($R:$R),COLUMN()-($H2049*12-1))):BS2062)/($H2049*12)+IF($R2067=0,0,SUM(INDEX(2065:2065,1,MAX(COLUMN($R:$R),COLUMN()-(($H2049-$H2050)*12))):BS2067)/(($H2049)*12)))</f>
        <v>-95336.498741021074</v>
      </c>
      <c r="BT2065" s="80" cm="1">
        <f t="array" aca="1" ref="BT2065" ca="1">(SUM(INDEX(2060:2060,1,MAX(COLUMN($R:$R),COLUMN()-($H2049*12-1))):BT2062)/($H2049*12)+IF($R2067=0,0,SUM(INDEX(2065:2065,1,MAX(COLUMN($R:$R),COLUMN()-(($H2049-$H2050)*12))):BT2067)/(($H2049)*12)))</f>
        <v>-97426.2573202317</v>
      </c>
      <c r="BU2065" s="80" cm="1">
        <f t="array" aca="1" ref="BU2065" ca="1">(SUM(INDEX(2060:2060,1,MAX(COLUMN($R:$R),COLUMN()-($H2049*12-1))):BU2062)/($H2049*12)+IF($R2067=0,0,SUM(INDEX(2065:2065,1,MAX(COLUMN($R:$R),COLUMN()-(($H2049-$H2050)*12))):BU2067)/(($H2049)*12)))</f>
        <v>-99518.49469918941</v>
      </c>
      <c r="BV2065" s="80" cm="1">
        <f t="array" aca="1" ref="BV2065" ca="1">(SUM(INDEX(2060:2060,1,MAX(COLUMN($R:$R),COLUMN()-($H2049*12-1))):BV2062)/($H2049*12)+IF($R2067=0,0,SUM(INDEX(2065:2065,1,MAX(COLUMN($R:$R),COLUMN()-(($H2049-$H2050)*12))):BV2067)/(($H2049)*12)))</f>
        <v>-101613.08956722455</v>
      </c>
      <c r="BW2065" s="80" cm="1">
        <f t="array" aca="1" ref="BW2065" ca="1">(SUM(INDEX(2060:2060,1,MAX(COLUMN($R:$R),COLUMN()-($H2049*12-1))):BW2062)/($H2049*12)+IF($R2067=0,0,SUM(INDEX(2065:2065,1,MAX(COLUMN($R:$R),COLUMN()-(($H2049-$H2050)*12))):BW2067)/(($H2049)*12)))</f>
        <v>-103709.92248417859</v>
      </c>
      <c r="BX2065" s="80" cm="1">
        <f t="array" aca="1" ref="BX2065" ca="1">(SUM(INDEX(2060:2060,1,MAX(COLUMN($R:$R),COLUMN()-($H2049*12-1))):BX2062)/($H2049*12)+IF($R2067=0,0,SUM(INDEX(2065:2065,1,MAX(COLUMN($R:$R),COLUMN()-(($H2049-$H2050)*12))):BX2067)/(($H2049)*12)))</f>
        <v>-105808.87609213236</v>
      </c>
      <c r="BY2065" s="80" cm="1">
        <f t="array" aca="1" ref="BY2065" ca="1">(SUM(INDEX(2060:2060,1,MAX(COLUMN($R:$R),COLUMN()-($H2049*12-1))):BY2062)/($H2049*12)+IF($R2067=0,0,SUM(INDEX(2065:2065,1,MAX(COLUMN($R:$R),COLUMN()-(($H2049-$H2050)*12))):BY2067)/(($H2049)*12)))</f>
        <v>-107909.83533569737</v>
      </c>
      <c r="BZ2065" s="80" cm="1">
        <f t="array" aca="1" ref="BZ2065" ca="1">(SUM(INDEX(2060:2060,1,MAX(COLUMN($R:$R),COLUMN()-($H2049*12-1))):BZ2062)/($H2049*12)+IF($R2067=0,0,SUM(INDEX(2065:2065,1,MAX(COLUMN($R:$R),COLUMN()-(($H2049-$H2050)*12))):BZ2067)/(($H2049)*12)))</f>
        <v>-110012.68769113254</v>
      </c>
      <c r="CA2065" s="80" cm="1">
        <f t="array" aca="1" ref="CA2065" ca="1">(SUM(INDEX(2060:2060,1,MAX(COLUMN($R:$R),COLUMN()-($H2049*12-1))):CA2062)/($H2049*12)+IF($R2067=0,0,SUM(INDEX(2065:2065,1,MAX(COLUMN($R:$R),COLUMN()-(($H2049-$H2050)*12))):CA2067)/(($H2049)*12)))</f>
        <v>-110853.1991107694</v>
      </c>
      <c r="CB2065" s="80" cm="1">
        <f t="array" aca="1" ref="CB2065" ca="1">(SUM(INDEX(2060:2060,1,MAX(COLUMN($R:$R),COLUMN()-($H2049*12-1))):CB2062)/($H2049*12)+IF($R2067=0,0,SUM(INDEX(2065:2065,1,MAX(COLUMN($R:$R),COLUMN()-(($H2049-$H2050)*12))):CB2067)/(($H2049)*12)))</f>
        <v>-111673.96131646146</v>
      </c>
      <c r="CC2065" s="80" cm="1">
        <f t="array" aca="1" ref="CC2065" ca="1">(SUM(INDEX(2060:2060,1,MAX(COLUMN($R:$R),COLUMN()-($H2049*12-1))):CC2062)/($H2049*12)+IF($R2067=0,0,SUM(INDEX(2065:2065,1,MAX(COLUMN($R:$R),COLUMN()-(($H2049-$H2050)*12))):CC2067)/(($H2049)*12)))</f>
        <v>-112474.50769668492</v>
      </c>
      <c r="CD2065" s="80" cm="1">
        <f t="array" aca="1" ref="CD2065" ca="1">(SUM(INDEX(2060:2060,1,MAX(COLUMN($R:$R),COLUMN()-($H2049*12-1))):CD2062)/($H2049*12)+IF($R2067=0,0,SUM(INDEX(2065:2065,1,MAX(COLUMN($R:$R),COLUMN()-(($H2049-$H2050)*12))):CD2067)/(($H2049)*12)))</f>
        <v>-113254.36902668946</v>
      </c>
      <c r="CE2065" s="80" cm="1">
        <f t="array" aca="1" ref="CE2065" ca="1">(SUM(INDEX(2060:2060,1,MAX(COLUMN($R:$R),COLUMN()-($H2049*12-1))):CE2062)/($H2049*12)+IF($R2067=0,0,SUM(INDEX(2065:2065,1,MAX(COLUMN($R:$R),COLUMN()-(($H2049-$H2050)*12))):CE2067)/(($H2049)*12)))</f>
        <v>-114013.07364159817</v>
      </c>
      <c r="CF2065" s="80" cm="1">
        <f t="array" aca="1" ref="CF2065" ca="1">(SUM(INDEX(2060:2060,1,MAX(COLUMN($R:$R),COLUMN()-($H2049*12-1))):CF2062)/($H2049*12)+IF($R2067=0,0,SUM(INDEX(2065:2065,1,MAX(COLUMN($R:$R),COLUMN()-(($H2049-$H2050)*12))):CF2067)/(($H2049)*12)))</f>
        <v>-114750.14761828945</v>
      </c>
      <c r="CG2065" s="80" cm="1">
        <f t="array" aca="1" ref="CG2065" ca="1">(SUM(INDEX(2060:2060,1,MAX(COLUMN($R:$R),COLUMN()-($H2049*12-1))):CG2062)/($H2049*12)+IF($R2067=0,0,SUM(INDEX(2065:2065,1,MAX(COLUMN($R:$R),COLUMN()-(($H2049-$H2050)*12))):CG2067)/(($H2049)*12)))</f>
        <v>-115465.11496634535</v>
      </c>
      <c r="CH2065" s="80" cm="1">
        <f t="array" aca="1" ref="CH2065" ca="1">(SUM(INDEX(2060:2060,1,MAX(COLUMN($R:$R),COLUMN()-($H2049*12-1))):CH2062)/($H2049*12)+IF($R2067=0,0,SUM(INDEX(2065:2065,1,MAX(COLUMN($R:$R),COLUMN()-(($H2049-$H2050)*12))):CH2067)/(($H2049)*12)))</f>
        <v>-116157.49782835878</v>
      </c>
      <c r="CI2065" s="80" cm="1">
        <f t="array" aca="1" ref="CI2065" ca="1">(SUM(INDEX(2060:2060,1,MAX(COLUMN($R:$R),COLUMN()-($H2049*12-1))):CI2062)/($H2049*12)+IF($R2067=0,0,SUM(INDEX(2065:2065,1,MAX(COLUMN($R:$R),COLUMN()-(($H2049-$H2050)*12))):CI2067)/(($H2049)*12)))</f>
        <v>-116826.81668990004</v>
      </c>
      <c r="CJ2065" s="80" cm="1">
        <f t="array" aca="1" ref="CJ2065" ca="1">(SUM(INDEX(2060:2060,1,MAX(COLUMN($R:$R),COLUMN()-($H2049*12-1))):CJ2062)/($H2049*12)+IF($R2067=0,0,SUM(INDEX(2065:2065,1,MAX(COLUMN($R:$R),COLUMN()-(($H2049-$H2050)*12))):CJ2067)/(($H2049)*12)))</f>
        <v>-117472.59059945084</v>
      </c>
      <c r="CK2065" s="80" cm="1">
        <f t="array" aca="1" ref="CK2065" ca="1">(SUM(INDEX(2060:2060,1,MAX(COLUMN($R:$R),COLUMN()-($H2049*12-1))):CK2062)/($H2049*12)+IF($R2067=0,0,SUM(INDEX(2065:2065,1,MAX(COLUMN($R:$R),COLUMN()-(($H2049-$H2050)*12))):CK2067)/(($H2049)*12)))</f>
        <v>-118094.33739862283</v>
      </c>
      <c r="CL2065" s="80" cm="1">
        <f t="array" aca="1" ref="CL2065" ca="1">(SUM(INDEX(2060:2060,1,MAX(COLUMN($R:$R),COLUMN()-($H2049*12-1))):CL2062)/($H2049*12)+IF($R2067=0,0,SUM(INDEX(2065:2065,1,MAX(COLUMN($R:$R),COLUMN()-(($H2049-$H2050)*12))):CL2067)/(($H2049)*12)))</f>
        <v>-118691.57396298599</v>
      </c>
      <c r="CN2065" s="80">
        <f>SUMIF($5:$5,CN$2,2063:2063)</f>
        <v>0</v>
      </c>
      <c r="CO2065" s="80" t="e" cm="1">
        <f t="array" aca="1" ref="CO2065" ca="1">(SUM(INDEX(2060:2060,1,MAX(COLUMN($CN:$CN),COLUMN()-($H2049*4-1))):CO2062)/($H2049*4)-IF($CN2067=0,0,SUM(INDEX(2065:2065,1,MAX(COLUMN($CN:$CN),COLUMN()-(($H2049-$H2050)*4))):CO2067)/(($H2049)*4)))</f>
        <v>#N/A</v>
      </c>
      <c r="CP2065" s="80" t="e" cm="1">
        <f t="array" aca="1" ref="CP2065" ca="1">(SUM(INDEX(2060:2060,1,MAX(COLUMN($CN:$CN),COLUMN()-($H2049*4-1))):CP2062)/($H2049*4)-IF($CN2067=0,0,SUM(INDEX(2065:2065,1,MAX(COLUMN($CN:$CN),COLUMN()-(($H2049-$H2050)*4))):CP2067)/(($H2049)*4)))</f>
        <v>#N/A</v>
      </c>
      <c r="CQ2065" s="80" t="e" cm="1">
        <f t="array" aca="1" ref="CQ2065" ca="1">(SUM(INDEX(2060:2060,1,MAX(COLUMN($CN:$CN),COLUMN()-($H2049*4-1))):CQ2062)/($H2049*4)-IF($CN2067=0,0,SUM(INDEX(2065:2065,1,MAX(COLUMN($CN:$CN),COLUMN()-(($H2049-$H2050)*4))):CQ2067)/(($H2049)*4)))</f>
        <v>#N/A</v>
      </c>
      <c r="CR2065" s="80" t="e" cm="1">
        <f t="array" aca="1" ref="CR2065" ca="1">(SUM(INDEX(2060:2060,1,MAX(COLUMN($CN:$CN),COLUMN()-($H2049*4-1))):CR2062)/($H2049*4)-IF($CN2067=0,0,SUM(INDEX(2065:2065,1,MAX(COLUMN($CN:$CN),COLUMN()-(($H2049-$H2050)*4))):CR2067)/(($H2049)*4)))</f>
        <v>#N/A</v>
      </c>
      <c r="CS2065" s="80" t="e" cm="1">
        <f t="array" aca="1" ref="CS2065" ca="1">(SUM(INDEX(2060:2060,1,MAX(COLUMN($CN:$CN),COLUMN()-($H2049*4-1))):CS2062)/($H2049*4)-IF($CN2067=0,0,SUM(INDEX(2065:2065,1,MAX(COLUMN($CN:$CN),COLUMN()-(($H2049-$H2050)*4))):CS2067)/(($H2049)*4)))</f>
        <v>#N/A</v>
      </c>
      <c r="CT2065" s="80" t="e" cm="1">
        <f t="array" aca="1" ref="CT2065" ca="1">(SUM(INDEX(2060:2060,1,MAX(COLUMN($CN:$CN),COLUMN()-($H2049*4-1))):CT2062)/($H2049*4)-IF($CN2067=0,0,SUM(INDEX(2065:2065,1,MAX(COLUMN($CN:$CN),COLUMN()-(($H2049-$H2050)*4))):CT2067)/(($H2049)*4)))</f>
        <v>#N/A</v>
      </c>
      <c r="CU2065" s="80" t="e" cm="1">
        <f t="array" aca="1" ref="CU2065" ca="1">(SUM(INDEX(2060:2060,1,MAX(COLUMN($CN:$CN),COLUMN()-($H2049*4-1))):CU2062)/($H2049*4)-IF($CN2067=0,0,SUM(INDEX(2065:2065,1,MAX(COLUMN($CN:$CN),COLUMN()-(($H2049-$H2050)*4))):CU2067)/(($H2049)*4)))</f>
        <v>#N/A</v>
      </c>
      <c r="CV2065" s="80" t="e" cm="1">
        <f t="array" aca="1" ref="CV2065" ca="1">(SUM(INDEX(2060:2060,1,MAX(COLUMN($CN:$CN),COLUMN()-($H2049*4-1))):CV2062)/($H2049*4)-IF($CN2067=0,0,SUM(INDEX(2065:2065,1,MAX(COLUMN($CN:$CN),COLUMN()-(($H2049-$H2050)*4))):CV2067)/(($H2049)*4)))</f>
        <v>#N/A</v>
      </c>
      <c r="CW2065" s="80" t="e" cm="1">
        <f t="array" aca="1" ref="CW2065" ca="1">(SUM(INDEX(2060:2060,1,MAX(COLUMN($CN:$CN),COLUMN()-($H2049*4-1))):CW2062)/($H2049*4)-IF($CN2067=0,0,SUM(INDEX(2065:2065,1,MAX(COLUMN($CN:$CN),COLUMN()-(($H2049-$H2050)*4))):CW2067)/(($H2049)*4)))</f>
        <v>#N/A</v>
      </c>
      <c r="CX2065" s="80" t="e" cm="1">
        <f t="array" aca="1" ref="CX2065" ca="1">(SUM(INDEX(2060:2060,1,MAX(COLUMN($CN:$CN),COLUMN()-($H2049*4-1))):CX2062)/($H2049*4)-IF($CN2067=0,0,SUM(INDEX(2065:2065,1,MAX(COLUMN($CN:$CN),COLUMN()-(($H2049-$H2050)*4))):CX2067)/(($H2049)*4)))</f>
        <v>#N/A</v>
      </c>
      <c r="CY2065" s="80" t="e" cm="1">
        <f t="array" aca="1" ref="CY2065" ca="1">(SUM(INDEX(2060:2060,1,MAX(COLUMN($CN:$CN),COLUMN()-($H2049*4-1))):CY2062)/($H2049*4)-IF($CN2067=0,0,SUM(INDEX(2065:2065,1,MAX(COLUMN($CN:$CN),COLUMN()-(($H2049-$H2050)*4))):CY2067)/(($H2049)*4)))</f>
        <v>#N/A</v>
      </c>
      <c r="CZ2065" s="80" t="e" cm="1">
        <f t="array" aca="1" ref="CZ2065" ca="1">(SUM(INDEX(2060:2060,1,MAX(COLUMN($CN:$CN),COLUMN()-($H2049*4-1))):CZ2062)/($H2049*4)-IF($CN2067=0,0,SUM(INDEX(2065:2065,1,MAX(COLUMN($CN:$CN),COLUMN()-(($H2049-$H2050)*4))):CZ2067)/(($H2049)*4)))</f>
        <v>#N/A</v>
      </c>
      <c r="DA2065" s="80" t="e" cm="1">
        <f t="array" aca="1" ref="DA2065" ca="1">(SUM(INDEX(2060:2060,1,MAX(COLUMN($CN:$CN),COLUMN()-($H2049*4-1))):DA2062)/($H2049*4)-IF($CN2067=0,0,SUM(INDEX(2065:2065,1,MAX(COLUMN($CN:$CN),COLUMN()-(($H2049-$H2050)*4))):DA2067)/(($H2049)*4)))</f>
        <v>#N/A</v>
      </c>
      <c r="DB2065" s="80" t="e" cm="1">
        <f t="array" aca="1" ref="DB2065" ca="1">(SUM(INDEX(2060:2060,1,MAX(COLUMN($CN:$CN),COLUMN()-($H2049*4-1))):DB2062)/($H2049*4)-IF($CN2067=0,0,SUM(INDEX(2065:2065,1,MAX(COLUMN($CN:$CN),COLUMN()-(($H2049-$H2050)*4))):DB2067)/(($H2049)*4)))</f>
        <v>#N/A</v>
      </c>
      <c r="DC2065" s="80" t="e" cm="1">
        <f t="array" aca="1" ref="DC2065" ca="1">(SUM(INDEX(2060:2060,1,MAX(COLUMN($CN:$CN),COLUMN()-($H2049*4-1))):DC2062)/($H2049*4)-IF($CN2067=0,0,SUM(INDEX(2065:2065,1,MAX(COLUMN($CN:$CN),COLUMN()-(($H2049-$H2050)*4))):DC2067)/(($H2049)*4)))</f>
        <v>#N/A</v>
      </c>
      <c r="DD2065" s="80" t="e" cm="1">
        <f t="array" aca="1" ref="DD2065" ca="1">(SUM(INDEX(2060:2060,1,MAX(COLUMN($CN:$CN),COLUMN()-($H2049*4-1))):DD2062)/($H2049*4)-IF($CN2067=0,0,SUM(INDEX(2065:2065,1,MAX(COLUMN($CN:$CN),COLUMN()-(($H2049-$H2050)*4))):DD2067)/(($H2049)*4)))</f>
        <v>#N/A</v>
      </c>
      <c r="DE2065" s="80" t="e" cm="1">
        <f t="array" aca="1" ref="DE2065" ca="1">(SUM(INDEX(2060:2060,1,MAX(COLUMN($CN:$CN),COLUMN()-($H2049*4-1))):DE2062)/($H2049*4)-IF($CN2067=0,0,SUM(INDEX(2065:2065,1,MAX(COLUMN($CN:$CN),COLUMN()-(($H2049-$H2050)*4))):DE2067)/(($H2049)*4)))</f>
        <v>#N/A</v>
      </c>
      <c r="DF2065" s="80" t="e" cm="1">
        <f t="array" aca="1" ref="DF2065" ca="1">(SUM(INDEX(2060:2060,1,MAX(COLUMN($CN:$CN),COLUMN()-($H2049*4-1))):DF2062)/($H2049*4)-IF($CN2067=0,0,SUM(INDEX(2065:2065,1,MAX(COLUMN($CN:$CN),COLUMN()-(($H2049-$H2050)*4))):DF2067)/(($H2049)*4)))</f>
        <v>#N/A</v>
      </c>
      <c r="DG2065" s="80" t="e" cm="1">
        <f t="array" aca="1" ref="DG2065" ca="1">(SUM(INDEX(2060:2060,1,MAX(COLUMN($CN:$CN),COLUMN()-($H2049*4-1))):DG2062)/($H2049*4)-IF($CN2067=0,0,SUM(INDEX(2065:2065,1,MAX(COLUMN($CN:$CN),COLUMN()-(($H2049-$H2050)*4))):DG2067)/(($H2049)*4)))</f>
        <v>#N/A</v>
      </c>
      <c r="DH2065" s="80" t="e" cm="1">
        <f t="array" aca="1" ref="DH2065" ca="1">(SUM(INDEX(2060:2060,1,MAX(COLUMN($CN:$CN),COLUMN()-($H2049*4-1))):DH2062)/($H2049*4)-IF($CN2067=0,0,SUM(INDEX(2065:2065,1,MAX(COLUMN($CN:$CN),COLUMN()-(($H2049-$H2050)*4))):DH2067)/(($H2049)*4)))</f>
        <v>#N/A</v>
      </c>
      <c r="DI2065" s="80" t="e" cm="1">
        <f t="array" aca="1" ref="DI2065" ca="1">(SUM(INDEX(2060:2060,1,MAX(COLUMN($CN:$CN),COLUMN()-($H2049*4-1))):DI2062)/($H2049*4)-IF($CN2067=0,0,SUM(INDEX(2065:2065,1,MAX(COLUMN($CN:$CN),COLUMN()-(($H2049-$H2050)*4))):DI2067)/(($H2049)*4)))</f>
        <v>#N/A</v>
      </c>
      <c r="DJ2065" s="80" t="e" cm="1">
        <f t="array" aca="1" ref="DJ2065" ca="1">(SUM(INDEX(2060:2060,1,MAX(COLUMN($CN:$CN),COLUMN()-($H2049*4-1))):DJ2062)/($H2049*4)-IF($CN2067=0,0,SUM(INDEX(2065:2065,1,MAX(COLUMN($CN:$CN),COLUMN()-(($H2049-$H2050)*4))):DJ2067)/(($H2049)*4)))</f>
        <v>#N/A</v>
      </c>
      <c r="DK2065" s="80" t="e" cm="1">
        <f t="array" aca="1" ref="DK2065" ca="1">(SUM(INDEX(2060:2060,1,MAX(COLUMN($CN:$CN),COLUMN()-($H2049*4-1))):DK2062)/($H2049*4)-IF($CN2067=0,0,SUM(INDEX(2065:2065,1,MAX(COLUMN($CN:$CN),COLUMN()-(($H2049-$H2050)*4))):DK2067)/(($H2049)*4)))</f>
        <v>#N/A</v>
      </c>
      <c r="DL2065" s="80" t="e" cm="1">
        <f t="array" aca="1" ref="DL2065" ca="1">(SUM(INDEX(2060:2060,1,MAX(COLUMN($CN:$CN),COLUMN()-($H2049*4-1))):DL2062)/($H2049*4)-IF($CN2067=0,0,SUM(INDEX(2065:2065,1,MAX(COLUMN($CN:$CN),COLUMN()-(($H2049-$H2050)*4))):DL2067)/(($H2049)*4)))</f>
        <v>#N/A</v>
      </c>
    </row>
    <row r="2066" spans="2:116" x14ac:dyDescent="0.4">
      <c r="D2066" t="s">
        <v>564</v>
      </c>
      <c r="E2066" s="8" t="str">
        <f t="shared" si="3532"/>
        <v>2066 FAPPELIST-F</v>
      </c>
      <c r="G2066" s="125"/>
      <c r="J2066" s="62"/>
      <c r="K2066" s="53"/>
      <c r="L2066" s="53"/>
      <c r="M2066" s="53"/>
      <c r="N2066" s="53"/>
      <c r="O2066" s="53"/>
      <c r="P2066" s="53"/>
      <c r="R2066" s="82"/>
      <c r="S2066" s="153"/>
      <c r="T2066" s="153"/>
      <c r="U2066" s="153"/>
      <c r="V2066" s="153"/>
      <c r="W2066" s="153"/>
      <c r="X2066" s="153"/>
      <c r="Y2066" s="153"/>
      <c r="Z2066" s="153"/>
      <c r="AA2066" s="153"/>
      <c r="AB2066" s="153"/>
      <c r="AC2066" s="153"/>
      <c r="AD2066" s="153"/>
      <c r="AE2066" s="153"/>
      <c r="AF2066" s="153"/>
      <c r="AG2066" s="153"/>
      <c r="AH2066" s="153"/>
      <c r="AI2066" s="153"/>
      <c r="AJ2066" s="153"/>
      <c r="AK2066" s="153"/>
      <c r="AL2066" s="153"/>
      <c r="AM2066" s="153"/>
      <c r="AN2066" s="153"/>
      <c r="AO2066" s="153"/>
      <c r="AP2066" s="153"/>
      <c r="AQ2066" s="153"/>
      <c r="AR2066" s="153"/>
      <c r="AS2066" s="153"/>
      <c r="AT2066" s="153"/>
      <c r="AU2066" s="153"/>
      <c r="AV2066" s="153"/>
      <c r="AW2066" s="153"/>
      <c r="AX2066" s="153"/>
      <c r="AY2066" s="153"/>
      <c r="AZ2066" s="153"/>
      <c r="BA2066" s="153"/>
      <c r="BB2066" s="153"/>
      <c r="BC2066" s="153"/>
      <c r="BD2066" s="153"/>
      <c r="BE2066" s="153"/>
      <c r="BF2066" s="153"/>
      <c r="BG2066" s="153"/>
      <c r="BH2066" s="153"/>
      <c r="BI2066" s="153"/>
      <c r="BJ2066" s="153"/>
      <c r="BK2066" s="153"/>
      <c r="BL2066" s="153"/>
      <c r="BM2066" s="153"/>
      <c r="BN2066" s="153"/>
      <c r="BO2066" s="153"/>
      <c r="BP2066" s="153"/>
      <c r="BQ2066" s="153"/>
      <c r="BR2066" s="153"/>
      <c r="BS2066" s="153"/>
      <c r="BT2066" s="153"/>
      <c r="BU2066" s="153"/>
      <c r="BV2066" s="153"/>
      <c r="BW2066" s="153"/>
      <c r="BX2066" s="153"/>
      <c r="BY2066" s="153"/>
      <c r="BZ2066" s="153"/>
      <c r="CA2066" s="153"/>
      <c r="CB2066" s="153"/>
      <c r="CC2066" s="153"/>
      <c r="CD2066" s="153"/>
      <c r="CE2066" s="153"/>
      <c r="CF2066" s="153"/>
      <c r="CG2066" s="153"/>
      <c r="CH2066" s="153"/>
      <c r="CI2066" s="153"/>
      <c r="CJ2066" s="153"/>
      <c r="CK2066" s="153"/>
      <c r="CL2066" s="153"/>
      <c r="CN2066" s="62"/>
      <c r="CO2066" s="153"/>
      <c r="CP2066" s="153"/>
      <c r="CQ2066" s="153"/>
      <c r="CR2066" s="153"/>
      <c r="CS2066" s="153"/>
      <c r="CT2066" s="153"/>
      <c r="CU2066" s="153"/>
      <c r="CV2066" s="153"/>
      <c r="CW2066" s="153"/>
      <c r="CX2066" s="153"/>
      <c r="CY2066" s="153"/>
      <c r="CZ2066" s="153"/>
      <c r="DA2066" s="153"/>
      <c r="DB2066" s="153"/>
      <c r="DC2066" s="153"/>
      <c r="DD2066" s="153"/>
      <c r="DE2066" s="153"/>
      <c r="DF2066" s="153"/>
      <c r="DG2066" s="153"/>
      <c r="DH2066" s="153"/>
      <c r="DI2066" s="153"/>
      <c r="DJ2066" s="153"/>
      <c r="DK2066" s="153"/>
      <c r="DL2066" s="153"/>
    </row>
    <row r="2067" spans="2:116" x14ac:dyDescent="0.4">
      <c r="B2067" t="str">
        <f>E2067</f>
        <v>2067 FAPPELIST-F</v>
      </c>
      <c r="D2067" t="s">
        <v>564</v>
      </c>
      <c r="E2067" s="8" t="str">
        <f t="shared" si="3532"/>
        <v>2067 FAPPELIST-F</v>
      </c>
      <c r="G2067" s="125" t="s">
        <v>219</v>
      </c>
      <c r="J2067" s="74">
        <v>100</v>
      </c>
      <c r="K2067" s="53"/>
      <c r="L2067" s="53"/>
      <c r="M2067" s="53"/>
      <c r="N2067" s="53"/>
      <c r="O2067" s="53"/>
      <c r="P2067" s="53"/>
      <c r="R2067" s="82">
        <f>-$J2067</f>
        <v>-100</v>
      </c>
      <c r="S2067" s="153"/>
      <c r="T2067" s="153"/>
      <c r="U2067" s="153"/>
      <c r="V2067" s="153"/>
      <c r="W2067" s="153"/>
      <c r="X2067" s="153"/>
      <c r="Y2067" s="153"/>
      <c r="Z2067" s="153"/>
      <c r="AA2067" s="153"/>
      <c r="AB2067" s="153"/>
      <c r="AC2067" s="153"/>
      <c r="AD2067" s="153"/>
      <c r="AE2067" s="153"/>
      <c r="AF2067" s="153"/>
      <c r="AG2067" s="153"/>
      <c r="AH2067" s="153"/>
      <c r="AI2067" s="153"/>
      <c r="AJ2067" s="153"/>
      <c r="AK2067" s="153"/>
      <c r="AL2067" s="153"/>
      <c r="AM2067" s="153"/>
      <c r="AN2067" s="153"/>
      <c r="AO2067" s="153"/>
      <c r="AP2067" s="153"/>
      <c r="AQ2067" s="153"/>
      <c r="AR2067" s="153"/>
      <c r="AS2067" s="153"/>
      <c r="AT2067" s="153"/>
      <c r="AU2067" s="153"/>
      <c r="AV2067" s="153"/>
      <c r="AW2067" s="153"/>
      <c r="AX2067" s="153"/>
      <c r="AY2067" s="153"/>
      <c r="AZ2067" s="153"/>
      <c r="BA2067" s="153"/>
      <c r="BB2067" s="153"/>
      <c r="BC2067" s="153"/>
      <c r="BD2067" s="153"/>
      <c r="BE2067" s="153"/>
      <c r="BF2067" s="153"/>
      <c r="BG2067" s="153"/>
      <c r="BH2067" s="153"/>
      <c r="BI2067" s="153"/>
      <c r="BJ2067" s="153"/>
      <c r="BK2067" s="153"/>
      <c r="BL2067" s="153"/>
      <c r="BM2067" s="153"/>
      <c r="BN2067" s="153"/>
      <c r="BO2067" s="153"/>
      <c r="BP2067" s="153"/>
      <c r="BQ2067" s="153"/>
      <c r="BR2067" s="153"/>
      <c r="BS2067" s="153"/>
      <c r="BT2067" s="153"/>
      <c r="BU2067" s="153"/>
      <c r="BV2067" s="153"/>
      <c r="BW2067" s="153"/>
      <c r="BX2067" s="153"/>
      <c r="BY2067" s="153"/>
      <c r="BZ2067" s="153"/>
      <c r="CA2067" s="153"/>
      <c r="CB2067" s="153"/>
      <c r="CC2067" s="153"/>
      <c r="CD2067" s="153"/>
      <c r="CE2067" s="153"/>
      <c r="CF2067" s="153"/>
      <c r="CG2067" s="153"/>
      <c r="CH2067" s="153"/>
      <c r="CI2067" s="153"/>
      <c r="CJ2067" s="153"/>
      <c r="CK2067" s="153"/>
      <c r="CL2067" s="153"/>
      <c r="CN2067" s="74">
        <f>J2067</f>
        <v>100</v>
      </c>
      <c r="CO2067" s="153"/>
      <c r="CP2067" s="153"/>
      <c r="CQ2067" s="153"/>
      <c r="CR2067" s="153"/>
      <c r="CS2067" s="153"/>
      <c r="CT2067" s="153"/>
      <c r="CU2067" s="153"/>
      <c r="CV2067" s="153"/>
      <c r="CW2067" s="153"/>
      <c r="CX2067" s="153"/>
      <c r="CY2067" s="153"/>
      <c r="CZ2067" s="153"/>
      <c r="DA2067" s="153"/>
      <c r="DB2067" s="153"/>
      <c r="DC2067" s="153"/>
      <c r="DD2067" s="153"/>
      <c r="DE2067" s="153"/>
      <c r="DF2067" s="153"/>
      <c r="DG2067" s="153"/>
      <c r="DH2067" s="153"/>
      <c r="DI2067" s="153"/>
      <c r="DJ2067" s="153"/>
      <c r="DK2067" s="153"/>
      <c r="DL2067" s="153"/>
    </row>
    <row r="2068" spans="2:116" x14ac:dyDescent="0.4">
      <c r="D2068" t="s">
        <v>564</v>
      </c>
      <c r="E2068" s="8" t="str">
        <f t="shared" si="3532"/>
        <v>2068 FAPPELIST-F</v>
      </c>
      <c r="G2068" s="125"/>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c r="CO2068" s="72"/>
      <c r="CP2068" s="72"/>
      <c r="CQ2068" s="72"/>
      <c r="CR2068" s="72"/>
      <c r="CS2068" s="72"/>
      <c r="CT2068" s="72"/>
      <c r="CU2068" s="72"/>
      <c r="CV2068" s="72"/>
      <c r="CW2068" s="72"/>
      <c r="CX2068" s="72"/>
      <c r="CY2068" s="72"/>
      <c r="CZ2068" s="72"/>
      <c r="DA2068" s="72"/>
      <c r="DB2068" s="72"/>
      <c r="DC2068" s="72"/>
      <c r="DD2068" s="72"/>
      <c r="DE2068" s="72"/>
      <c r="DF2068" s="72"/>
      <c r="DG2068" s="72"/>
      <c r="DH2068" s="72"/>
      <c r="DI2068" s="72"/>
      <c r="DJ2068" s="72"/>
      <c r="DK2068" s="72"/>
      <c r="DL2068" s="72"/>
    </row>
    <row r="2069" spans="2:116" x14ac:dyDescent="0.4">
      <c r="D2069" t="s">
        <v>564</v>
      </c>
      <c r="E2069" s="8" t="str">
        <f t="shared" si="3532"/>
        <v>2069 FAPPELIST-F</v>
      </c>
      <c r="G2069" s="95" t="s">
        <v>205</v>
      </c>
      <c r="H2069" s="12"/>
      <c r="S2069" s="72"/>
      <c r="T2069" s="72"/>
      <c r="U2069" s="72"/>
      <c r="V2069" s="72"/>
      <c r="W2069" s="72"/>
      <c r="X2069" s="72"/>
      <c r="Y2069" s="72"/>
      <c r="Z2069" s="72"/>
      <c r="AA2069" s="72"/>
      <c r="AB2069" s="72"/>
      <c r="AC2069" s="72"/>
      <c r="AD2069" s="72"/>
      <c r="AE2069" s="72"/>
      <c r="AF2069" s="72"/>
      <c r="AG2069" s="72"/>
      <c r="AH2069" s="72"/>
      <c r="AI2069" s="72"/>
      <c r="AJ2069" s="72"/>
      <c r="AK2069" s="72"/>
      <c r="AL2069" s="72"/>
      <c r="AM2069" s="72"/>
      <c r="AN2069" s="72"/>
      <c r="AO2069" s="72"/>
      <c r="AP2069" s="72"/>
      <c r="AQ2069" s="72"/>
      <c r="AR2069" s="72"/>
      <c r="AS2069" s="72"/>
      <c r="AT2069" s="72"/>
      <c r="AU2069" s="72"/>
      <c r="AV2069" s="72"/>
      <c r="AW2069" s="72"/>
      <c r="AX2069" s="72"/>
      <c r="AY2069" s="72"/>
      <c r="AZ2069" s="72"/>
      <c r="BA2069" s="72"/>
      <c r="BB2069" s="72"/>
      <c r="BC2069" s="72"/>
      <c r="BD2069" s="72"/>
      <c r="BE2069" s="72"/>
      <c r="BF2069" s="72"/>
      <c r="BG2069" s="72"/>
      <c r="BH2069" s="72"/>
      <c r="BI2069" s="72"/>
      <c r="BJ2069" s="72"/>
      <c r="BK2069" s="72"/>
      <c r="BL2069" s="72"/>
      <c r="BM2069" s="72"/>
      <c r="BN2069" s="72"/>
      <c r="BO2069" s="72"/>
      <c r="BP2069" s="72"/>
      <c r="BQ2069" s="72"/>
      <c r="BR2069" s="72"/>
      <c r="BS2069" s="72"/>
      <c r="BT2069" s="72"/>
      <c r="BU2069" s="72"/>
      <c r="BV2069" s="72"/>
      <c r="BW2069" s="72"/>
      <c r="BX2069" s="72"/>
      <c r="BY2069" s="72"/>
      <c r="BZ2069" s="72"/>
      <c r="CA2069" s="72"/>
      <c r="CB2069" s="72"/>
      <c r="CC2069" s="72"/>
      <c r="CD2069" s="72"/>
      <c r="CE2069" s="72"/>
      <c r="CF2069" s="72"/>
      <c r="CG2069" s="72"/>
      <c r="CH2069" s="72"/>
      <c r="CI2069" s="72"/>
      <c r="CJ2069" s="72"/>
      <c r="CK2069" s="72"/>
      <c r="CL2069" s="72"/>
      <c r="CO2069" s="72"/>
      <c r="CP2069" s="72"/>
      <c r="CQ2069" s="72"/>
      <c r="CR2069" s="72"/>
      <c r="CS2069" s="72"/>
      <c r="CT2069" s="72"/>
      <c r="CU2069" s="72"/>
      <c r="CV2069" s="72"/>
      <c r="CW2069" s="72"/>
      <c r="CX2069" s="72"/>
      <c r="CY2069" s="72"/>
      <c r="CZ2069" s="72"/>
      <c r="DA2069" s="72"/>
      <c r="DB2069" s="72"/>
      <c r="DC2069" s="72"/>
      <c r="DD2069" s="72"/>
      <c r="DE2069" s="72"/>
      <c r="DF2069" s="72"/>
      <c r="DG2069" s="72"/>
      <c r="DH2069" s="72"/>
      <c r="DI2069" s="72"/>
      <c r="DJ2069" s="72"/>
      <c r="DK2069" s="72"/>
      <c r="DL2069" s="72"/>
    </row>
    <row r="2070" spans="2:116" x14ac:dyDescent="0.4">
      <c r="D2070" t="s">
        <v>564</v>
      </c>
      <c r="E2070" s="8" t="str">
        <f t="shared" si="3532"/>
        <v>2070 FAPPELIST-F</v>
      </c>
      <c r="G2070" s="158" t="str">
        <f>"Gross PP&amp;E - "&amp;SUBSTITUTE(G2047,":","")</f>
        <v>Gross PP&amp;E - Fixed secondary PPE</v>
      </c>
      <c r="J2070" s="80">
        <f>J2067</f>
        <v>100</v>
      </c>
      <c r="K2070" s="53">
        <f>SUMIF($4:$4,K$2,2070:2070)</f>
        <v>511099.99999999983</v>
      </c>
      <c r="L2070" s="53">
        <f>SUMIF($4:$4,L$2,2070:2070)</f>
        <v>1022100.0000000002</v>
      </c>
      <c r="M2070" s="53">
        <f>SUMIF($4:$4,M$2,2070:2070)</f>
        <v>1533099.9999999993</v>
      </c>
      <c r="N2070" s="53">
        <f>SUMIF($4:$4,N$2,2070:2070)</f>
        <v>2044099.9999999984</v>
      </c>
      <c r="O2070" s="53">
        <f>SUMIF($4:$4,O$2,2070:2070)</f>
        <v>2555100</v>
      </c>
      <c r="P2070" s="53">
        <f>SUMIF($4:$4,P$2,2070:2070)</f>
        <v>3066100.0000000019</v>
      </c>
      <c r="R2070" s="24">
        <f>$J2070</f>
        <v>100</v>
      </c>
      <c r="S2070" s="80">
        <f t="shared" ref="S2070:AX2070" si="3540">-S2062+R2070</f>
        <v>42683.333333333328</v>
      </c>
      <c r="T2070" s="80">
        <f t="shared" si="3540"/>
        <v>85266.666666666657</v>
      </c>
      <c r="U2070" s="80">
        <f t="shared" si="3540"/>
        <v>127849.99999999999</v>
      </c>
      <c r="V2070" s="80">
        <f t="shared" si="3540"/>
        <v>170433.33333333331</v>
      </c>
      <c r="W2070" s="80">
        <f t="shared" si="3540"/>
        <v>213016.66666666663</v>
      </c>
      <c r="X2070" s="80">
        <f t="shared" si="3540"/>
        <v>255599.99999999994</v>
      </c>
      <c r="Y2070" s="80">
        <f t="shared" si="3540"/>
        <v>298183.33333333326</v>
      </c>
      <c r="Z2070" s="80">
        <f t="shared" si="3540"/>
        <v>340766.66666666657</v>
      </c>
      <c r="AA2070" s="80">
        <f t="shared" si="3540"/>
        <v>383349.99999999988</v>
      </c>
      <c r="AB2070" s="80">
        <f t="shared" si="3540"/>
        <v>425933.3333333332</v>
      </c>
      <c r="AC2070" s="80">
        <f t="shared" si="3540"/>
        <v>468516.66666666651</v>
      </c>
      <c r="AD2070" s="80">
        <f t="shared" si="3540"/>
        <v>511099.99999999983</v>
      </c>
      <c r="AE2070" s="80">
        <f t="shared" si="3540"/>
        <v>553683.33333333314</v>
      </c>
      <c r="AF2070" s="80">
        <f t="shared" si="3540"/>
        <v>596266.66666666651</v>
      </c>
      <c r="AG2070" s="80">
        <f t="shared" si="3540"/>
        <v>638849.99999999988</v>
      </c>
      <c r="AH2070" s="80">
        <f t="shared" si="3540"/>
        <v>681433.33333333326</v>
      </c>
      <c r="AI2070" s="80">
        <f t="shared" si="3540"/>
        <v>724016.66666666663</v>
      </c>
      <c r="AJ2070" s="80">
        <f t="shared" si="3540"/>
        <v>766600</v>
      </c>
      <c r="AK2070" s="80">
        <f t="shared" si="3540"/>
        <v>809183.33333333337</v>
      </c>
      <c r="AL2070" s="80">
        <f t="shared" si="3540"/>
        <v>851766.66666666674</v>
      </c>
      <c r="AM2070" s="80">
        <f t="shared" si="3540"/>
        <v>894350.00000000012</v>
      </c>
      <c r="AN2070" s="80">
        <f t="shared" si="3540"/>
        <v>936933.33333333349</v>
      </c>
      <c r="AO2070" s="80">
        <f t="shared" si="3540"/>
        <v>979516.66666666686</v>
      </c>
      <c r="AP2070" s="80">
        <f t="shared" si="3540"/>
        <v>1022100.0000000002</v>
      </c>
      <c r="AQ2070" s="80">
        <f t="shared" si="3540"/>
        <v>1064683.3333333335</v>
      </c>
      <c r="AR2070" s="80">
        <f t="shared" si="3540"/>
        <v>1107266.6666666667</v>
      </c>
      <c r="AS2070" s="80">
        <f t="shared" si="3540"/>
        <v>1149850</v>
      </c>
      <c r="AT2070" s="80">
        <f t="shared" si="3540"/>
        <v>1192433.3333333333</v>
      </c>
      <c r="AU2070" s="80">
        <f t="shared" si="3540"/>
        <v>1235016.6666666665</v>
      </c>
      <c r="AV2070" s="80">
        <f t="shared" si="3540"/>
        <v>1277599.9999999998</v>
      </c>
      <c r="AW2070" s="80">
        <f t="shared" si="3540"/>
        <v>1320183.333333333</v>
      </c>
      <c r="AX2070" s="80">
        <f t="shared" si="3540"/>
        <v>1362766.6666666663</v>
      </c>
      <c r="AY2070" s="80">
        <f t="shared" ref="AY2070:CD2070" si="3541">-AY2062+AX2070</f>
        <v>1405349.9999999995</v>
      </c>
      <c r="AZ2070" s="80">
        <f t="shared" si="3541"/>
        <v>1447933.3333333328</v>
      </c>
      <c r="BA2070" s="80">
        <f t="shared" si="3541"/>
        <v>1490516.666666666</v>
      </c>
      <c r="BB2070" s="80">
        <f t="shared" si="3541"/>
        <v>1533099.9999999993</v>
      </c>
      <c r="BC2070" s="80">
        <f t="shared" si="3541"/>
        <v>1575683.3333333326</v>
      </c>
      <c r="BD2070" s="80">
        <f t="shared" si="3541"/>
        <v>1618266.6666666658</v>
      </c>
      <c r="BE2070" s="80">
        <f t="shared" si="3541"/>
        <v>1660849.9999999991</v>
      </c>
      <c r="BF2070" s="80">
        <f t="shared" si="3541"/>
        <v>1703433.3333333323</v>
      </c>
      <c r="BG2070" s="80">
        <f t="shared" si="3541"/>
        <v>1746016.6666666656</v>
      </c>
      <c r="BH2070" s="80">
        <f t="shared" si="3541"/>
        <v>1788599.9999999988</v>
      </c>
      <c r="BI2070" s="80">
        <f t="shared" si="3541"/>
        <v>1831183.3333333321</v>
      </c>
      <c r="BJ2070" s="80">
        <f t="shared" si="3541"/>
        <v>1873766.6666666653</v>
      </c>
      <c r="BK2070" s="80">
        <f t="shared" si="3541"/>
        <v>1916349.9999999986</v>
      </c>
      <c r="BL2070" s="80">
        <f t="shared" si="3541"/>
        <v>1958933.3333333319</v>
      </c>
      <c r="BM2070" s="80">
        <f t="shared" si="3541"/>
        <v>2001516.6666666651</v>
      </c>
      <c r="BN2070" s="80">
        <f t="shared" si="3541"/>
        <v>2044099.9999999984</v>
      </c>
      <c r="BO2070" s="80">
        <f t="shared" si="3541"/>
        <v>2086683.3333333316</v>
      </c>
      <c r="BP2070" s="80">
        <f t="shared" si="3541"/>
        <v>2129266.6666666651</v>
      </c>
      <c r="BQ2070" s="80">
        <f t="shared" si="3541"/>
        <v>2171849.9999999986</v>
      </c>
      <c r="BR2070" s="80">
        <f t="shared" si="3541"/>
        <v>2214433.3333333321</v>
      </c>
      <c r="BS2070" s="80">
        <f t="shared" si="3541"/>
        <v>2257016.6666666656</v>
      </c>
      <c r="BT2070" s="80">
        <f t="shared" si="3541"/>
        <v>2299599.9999999991</v>
      </c>
      <c r="BU2070" s="80">
        <f t="shared" si="3541"/>
        <v>2342183.3333333326</v>
      </c>
      <c r="BV2070" s="80">
        <f t="shared" si="3541"/>
        <v>2384766.666666666</v>
      </c>
      <c r="BW2070" s="80">
        <f t="shared" si="3541"/>
        <v>2427349.9999999995</v>
      </c>
      <c r="BX2070" s="80">
        <f t="shared" si="3541"/>
        <v>2469933.333333333</v>
      </c>
      <c r="BY2070" s="80">
        <f t="shared" si="3541"/>
        <v>2512516.6666666665</v>
      </c>
      <c r="BZ2070" s="80">
        <f t="shared" si="3541"/>
        <v>2555100</v>
      </c>
      <c r="CA2070" s="80">
        <f t="shared" si="3541"/>
        <v>2597683.3333333335</v>
      </c>
      <c r="CB2070" s="80">
        <f t="shared" si="3541"/>
        <v>2640266.666666667</v>
      </c>
      <c r="CC2070" s="80">
        <f t="shared" si="3541"/>
        <v>2682850.0000000005</v>
      </c>
      <c r="CD2070" s="80">
        <f t="shared" si="3541"/>
        <v>2725433.333333334</v>
      </c>
      <c r="CE2070" s="80">
        <f t="shared" ref="CE2070:CL2070" si="3542">-CE2062+CD2070</f>
        <v>2768016.6666666674</v>
      </c>
      <c r="CF2070" s="80">
        <f t="shared" si="3542"/>
        <v>2810600.0000000009</v>
      </c>
      <c r="CG2070" s="80">
        <f t="shared" si="3542"/>
        <v>2853183.3333333344</v>
      </c>
      <c r="CH2070" s="80">
        <f t="shared" si="3542"/>
        <v>2895766.6666666679</v>
      </c>
      <c r="CI2070" s="80">
        <f t="shared" si="3542"/>
        <v>2938350.0000000014</v>
      </c>
      <c r="CJ2070" s="80">
        <f t="shared" si="3542"/>
        <v>2980933.3333333349</v>
      </c>
      <c r="CK2070" s="80">
        <f t="shared" si="3542"/>
        <v>3023516.6666666684</v>
      </c>
      <c r="CL2070" s="80">
        <f t="shared" si="3542"/>
        <v>3066100.0000000019</v>
      </c>
      <c r="CN2070" s="80">
        <f>CN2067</f>
        <v>100</v>
      </c>
      <c r="CO2070" s="80" t="e">
        <f t="shared" ref="CO2070:DL2070" si="3543">-CO2062+CN2070</f>
        <v>#N/A</v>
      </c>
      <c r="CP2070" s="80" t="e">
        <f t="shared" si="3543"/>
        <v>#N/A</v>
      </c>
      <c r="CQ2070" s="80" t="e">
        <f t="shared" si="3543"/>
        <v>#N/A</v>
      </c>
      <c r="CR2070" s="80" t="e">
        <f t="shared" si="3543"/>
        <v>#N/A</v>
      </c>
      <c r="CS2070" s="80" t="e">
        <f t="shared" si="3543"/>
        <v>#N/A</v>
      </c>
      <c r="CT2070" s="80" t="e">
        <f t="shared" si="3543"/>
        <v>#N/A</v>
      </c>
      <c r="CU2070" s="80" t="e">
        <f t="shared" si="3543"/>
        <v>#N/A</v>
      </c>
      <c r="CV2070" s="80" t="e">
        <f t="shared" si="3543"/>
        <v>#N/A</v>
      </c>
      <c r="CW2070" s="80" t="e">
        <f t="shared" si="3543"/>
        <v>#N/A</v>
      </c>
      <c r="CX2070" s="80" t="e">
        <f t="shared" si="3543"/>
        <v>#N/A</v>
      </c>
      <c r="CY2070" s="80" t="e">
        <f t="shared" si="3543"/>
        <v>#N/A</v>
      </c>
      <c r="CZ2070" s="80" t="e">
        <f t="shared" si="3543"/>
        <v>#N/A</v>
      </c>
      <c r="DA2070" s="80" t="e">
        <f t="shared" si="3543"/>
        <v>#N/A</v>
      </c>
      <c r="DB2070" s="80" t="e">
        <f t="shared" si="3543"/>
        <v>#N/A</v>
      </c>
      <c r="DC2070" s="80" t="e">
        <f t="shared" si="3543"/>
        <v>#N/A</v>
      </c>
      <c r="DD2070" s="80" t="e">
        <f t="shared" si="3543"/>
        <v>#N/A</v>
      </c>
      <c r="DE2070" s="80" t="e">
        <f t="shared" si="3543"/>
        <v>#N/A</v>
      </c>
      <c r="DF2070" s="80" t="e">
        <f t="shared" si="3543"/>
        <v>#N/A</v>
      </c>
      <c r="DG2070" s="80" t="e">
        <f t="shared" si="3543"/>
        <v>#N/A</v>
      </c>
      <c r="DH2070" s="80" t="e">
        <f t="shared" si="3543"/>
        <v>#N/A</v>
      </c>
      <c r="DI2070" s="80" t="e">
        <f t="shared" si="3543"/>
        <v>#N/A</v>
      </c>
      <c r="DJ2070" s="80" t="e">
        <f t="shared" si="3543"/>
        <v>#N/A</v>
      </c>
      <c r="DK2070" s="80" t="e">
        <f t="shared" si="3543"/>
        <v>#N/A</v>
      </c>
      <c r="DL2070" s="80" t="e">
        <f t="shared" si="3543"/>
        <v>#N/A</v>
      </c>
    </row>
    <row r="2071" spans="2:116" x14ac:dyDescent="0.4">
      <c r="D2071" t="s">
        <v>564</v>
      </c>
      <c r="E2071" s="8" t="str">
        <f t="shared" si="3532"/>
        <v>2071 FAPPELIST-F</v>
      </c>
      <c r="G2071" s="158" t="str">
        <f>"Accumulated depreciation - "&amp;SUBSTITUTE(G2047,":","")</f>
        <v>Accumulated depreciation - Fixed secondary PPE</v>
      </c>
      <c r="J2071" s="81">
        <f>-H2050/H2049*J2070</f>
        <v>-60</v>
      </c>
      <c r="K2071" s="43">
        <f ca="1">SUMIF($4:$4,K$2,2071:2071)</f>
        <v>-105079.58592676517</v>
      </c>
      <c r="L2071" s="43">
        <f ca="1">SUMIF($4:$4,L$2,2071:2071)</f>
        <v>-433566.61889094597</v>
      </c>
      <c r="M2071" s="43">
        <f ca="1">SUMIF($4:$4,M$2,2071:2071)</f>
        <v>-1028761.7621147732</v>
      </c>
      <c r="N2071" s="43">
        <f ca="1">SUMIF($4:$4,N$2,2071:2071)</f>
        <v>-1912262.5287297256</v>
      </c>
      <c r="O2071" s="43">
        <f ca="1">SUMIF($4:$4,O$2,2071:2071)</f>
        <v>-3094100.5096501638</v>
      </c>
      <c r="P2071" s="43">
        <f ca="1">SUMIF($4:$4,P$2,2071:2071)</f>
        <v>-4473827.699506321</v>
      </c>
      <c r="R2071" s="37">
        <f>$J2071</f>
        <v>-60</v>
      </c>
      <c r="S2071" s="81">
        <f t="shared" ref="S2071:AX2071" ca="1" si="3544">R2071+S2065</f>
        <v>-1325.8192090395478</v>
      </c>
      <c r="T2071" s="81">
        <f t="shared" ca="1" si="3544"/>
        <v>-3877.2172747294835</v>
      </c>
      <c r="U2071" s="81">
        <f t="shared" ca="1" si="3544"/>
        <v>-7735.9836692164226</v>
      </c>
      <c r="V2071" s="81">
        <f t="shared" ca="1" si="3544"/>
        <v>-12924.277177734213</v>
      </c>
      <c r="W2071" s="81">
        <f t="shared" ca="1" si="3544"/>
        <v>-19464.632158147786</v>
      </c>
      <c r="X2071" s="81">
        <f t="shared" ca="1" si="3544"/>
        <v>-27379.964906590969</v>
      </c>
      <c r="Y2071" s="81">
        <f t="shared" ca="1" si="3544"/>
        <v>-36693.580130996459</v>
      </c>
      <c r="Z2071" s="81">
        <f t="shared" ca="1" si="3544"/>
        <v>-47429.17753434668</v>
      </c>
      <c r="AA2071" s="81">
        <f t="shared" ca="1" si="3544"/>
        <v>-59610.858509505095</v>
      </c>
      <c r="AB2071" s="81">
        <f t="shared" ca="1" si="3544"/>
        <v>-73263.132947519305</v>
      </c>
      <c r="AC2071" s="81">
        <f t="shared" ca="1" si="3544"/>
        <v>-88410.926161319076</v>
      </c>
      <c r="AD2071" s="81">
        <f t="shared" ca="1" si="3544"/>
        <v>-105079.58592676517</v>
      </c>
      <c r="AE2071" s="81">
        <f t="shared" ca="1" si="3544"/>
        <v>-123294.88964303803</v>
      </c>
      <c r="AF2071" s="81">
        <f t="shared" ca="1" si="3544"/>
        <v>-143083.05161438897</v>
      </c>
      <c r="AG2071" s="81">
        <f t="shared" ca="1" si="3544"/>
        <v>-164470.73045531081</v>
      </c>
      <c r="AH2071" s="81">
        <f t="shared" ca="1" si="3544"/>
        <v>-187485.03662122003</v>
      </c>
      <c r="AI2071" s="81">
        <f t="shared" ca="1" si="3544"/>
        <v>-212153.54006677744</v>
      </c>
      <c r="AJ2071" s="81">
        <f t="shared" ca="1" si="3544"/>
        <v>-238504.27803401096</v>
      </c>
      <c r="AK2071" s="81">
        <f t="shared" ca="1" si="3544"/>
        <v>-266565.76297244051</v>
      </c>
      <c r="AL2071" s="81">
        <f t="shared" ca="1" si="3544"/>
        <v>-296366.99059344234</v>
      </c>
      <c r="AM2071" s="81">
        <f t="shared" ca="1" si="3544"/>
        <v>-327937.4480611278</v>
      </c>
      <c r="AN2071" s="81">
        <f t="shared" ca="1" si="3544"/>
        <v>-361307.12232205085</v>
      </c>
      <c r="AO2071" s="81">
        <f t="shared" ca="1" si="3544"/>
        <v>-396506.50857609691</v>
      </c>
      <c r="AP2071" s="81">
        <f t="shared" ca="1" si="3544"/>
        <v>-433566.61889094597</v>
      </c>
      <c r="AQ2071" s="81">
        <f t="shared" ca="1" si="3544"/>
        <v>-472517.29604728968</v>
      </c>
      <c r="AR2071" s="81">
        <f t="shared" ca="1" si="3544"/>
        <v>-513370.82390330522</v>
      </c>
      <c r="AS2071" s="81">
        <f t="shared" ca="1" si="3544"/>
        <v>-556137.66469362006</v>
      </c>
      <c r="AT2071" s="81">
        <f t="shared" ca="1" si="3544"/>
        <v>-600828.08866578504</v>
      </c>
      <c r="AU2071" s="81">
        <f t="shared" ca="1" si="3544"/>
        <v>-647452.16456671245</v>
      </c>
      <c r="AV2071" s="81">
        <f t="shared" ca="1" si="3544"/>
        <v>-696019.74986177287</v>
      </c>
      <c r="AW2071" s="81">
        <f t="shared" ca="1" si="3544"/>
        <v>-746540.48068022227</v>
      </c>
      <c r="AX2071" s="81">
        <f t="shared" ca="1" si="3544"/>
        <v>-799023.76148049161</v>
      </c>
      <c r="AY2071" s="81">
        <f t="shared" ref="AY2071:CD2071" ca="1" si="3545">AX2071+AY2065</f>
        <v>-853478.75442873139</v>
      </c>
      <c r="AZ2071" s="81">
        <f t="shared" ca="1" si="3545"/>
        <v>-909914.36848385958</v>
      </c>
      <c r="BA2071" s="81">
        <f t="shared" ca="1" si="3545"/>
        <v>-968339.24818221561</v>
      </c>
      <c r="BB2071" s="81">
        <f t="shared" ca="1" si="3545"/>
        <v>-1028761.7621147732</v>
      </c>
      <c r="BC2071" s="81">
        <f t="shared" ca="1" si="3545"/>
        <v>-1091189.9910897112</v>
      </c>
      <c r="BD2071" s="81">
        <f t="shared" ca="1" si="3545"/>
        <v>-1155631.7159729882</v>
      </c>
      <c r="BE2071" s="81">
        <f t="shared" ca="1" si="3545"/>
        <v>-1222094.405199405</v>
      </c>
      <c r="BF2071" s="81">
        <f t="shared" ca="1" si="3545"/>
        <v>-1290585.2019464802</v>
      </c>
      <c r="BG2071" s="81">
        <f t="shared" ca="1" si="3545"/>
        <v>-1361110.9109632925</v>
      </c>
      <c r="BH2071" s="81">
        <f t="shared" ca="1" si="3545"/>
        <v>-1433677.9850462843</v>
      </c>
      <c r="BI2071" s="81">
        <f t="shared" ca="1" si="3545"/>
        <v>-1508292.511153837</v>
      </c>
      <c r="BJ2071" s="81">
        <f t="shared" ca="1" si="3545"/>
        <v>-1584960.1961512619</v>
      </c>
      <c r="BK2071" s="81">
        <f t="shared" ca="1" si="3545"/>
        <v>-1663686.3521776656</v>
      </c>
      <c r="BL2071" s="81">
        <f t="shared" ca="1" si="3545"/>
        <v>-1744475.8816259685</v>
      </c>
      <c r="BM2071" s="81">
        <f t="shared" ca="1" si="3545"/>
        <v>-1827333.261727165</v>
      </c>
      <c r="BN2071" s="81">
        <f t="shared" ca="1" si="3545"/>
        <v>-1912262.5287297256</v>
      </c>
      <c r="BO2071" s="81">
        <f t="shared" ca="1" si="3545"/>
        <v>-1999267.2616648462</v>
      </c>
      <c r="BP2071" s="81">
        <f t="shared" ca="1" si="3545"/>
        <v>-2088350.5944154263</v>
      </c>
      <c r="BQ2071" s="81">
        <f t="shared" ca="1" si="3545"/>
        <v>-2179515.5057800384</v>
      </c>
      <c r="BR2071" s="81">
        <f t="shared" ca="1" si="3545"/>
        <v>-2272764.8477193564</v>
      </c>
      <c r="BS2071" s="81">
        <f t="shared" ca="1" si="3545"/>
        <v>-2368101.3464603773</v>
      </c>
      <c r="BT2071" s="81">
        <f t="shared" ca="1" si="3545"/>
        <v>-2465527.6037806091</v>
      </c>
      <c r="BU2071" s="81">
        <f t="shared" ca="1" si="3545"/>
        <v>-2565046.0984797985</v>
      </c>
      <c r="BV2071" s="81">
        <f t="shared" ca="1" si="3545"/>
        <v>-2666659.188047023</v>
      </c>
      <c r="BW2071" s="81">
        <f t="shared" ca="1" si="3545"/>
        <v>-2770369.1105312016</v>
      </c>
      <c r="BX2071" s="81">
        <f t="shared" ca="1" si="3545"/>
        <v>-2876177.9866233338</v>
      </c>
      <c r="BY2071" s="81">
        <f t="shared" ca="1" si="3545"/>
        <v>-2984087.8219590313</v>
      </c>
      <c r="BZ2071" s="81">
        <f t="shared" ca="1" si="3545"/>
        <v>-3094100.5096501638</v>
      </c>
      <c r="CA2071" s="81">
        <f t="shared" ca="1" si="3545"/>
        <v>-3204953.708760933</v>
      </c>
      <c r="CB2071" s="81">
        <f t="shared" ca="1" si="3545"/>
        <v>-3316627.6700773947</v>
      </c>
      <c r="CC2071" s="81">
        <f t="shared" ca="1" si="3545"/>
        <v>-3429102.1777740796</v>
      </c>
      <c r="CD2071" s="81">
        <f t="shared" ca="1" si="3545"/>
        <v>-3542356.5468007689</v>
      </c>
      <c r="CE2071" s="81">
        <f t="shared" ref="CE2071:CL2071" ca="1" si="3546">CD2071+CE2065</f>
        <v>-3656369.6204423672</v>
      </c>
      <c r="CF2071" s="81">
        <f t="shared" ca="1" si="3546"/>
        <v>-3771119.7680606567</v>
      </c>
      <c r="CG2071" s="81">
        <f t="shared" ca="1" si="3546"/>
        <v>-3886584.8830270022</v>
      </c>
      <c r="CH2071" s="81">
        <f t="shared" ca="1" si="3546"/>
        <v>-4002742.380855361</v>
      </c>
      <c r="CI2071" s="81">
        <f t="shared" ca="1" si="3546"/>
        <v>-4119569.1975452611</v>
      </c>
      <c r="CJ2071" s="81">
        <f t="shared" ca="1" si="3546"/>
        <v>-4237041.7881447123</v>
      </c>
      <c r="CK2071" s="81">
        <f t="shared" ca="1" si="3546"/>
        <v>-4355136.1255433355</v>
      </c>
      <c r="CL2071" s="81">
        <f t="shared" ca="1" si="3546"/>
        <v>-4473827.699506321</v>
      </c>
      <c r="CN2071" s="245">
        <f>-H2050/H2049*CN2070</f>
        <v>-60</v>
      </c>
      <c r="CO2071" s="81" t="e">
        <f t="shared" ref="CO2071:DL2071" ca="1" si="3547">CN2071+CO2065</f>
        <v>#N/A</v>
      </c>
      <c r="CP2071" s="81" t="e">
        <f t="shared" ca="1" si="3547"/>
        <v>#N/A</v>
      </c>
      <c r="CQ2071" s="81" t="e">
        <f t="shared" ca="1" si="3547"/>
        <v>#N/A</v>
      </c>
      <c r="CR2071" s="81" t="e">
        <f t="shared" ca="1" si="3547"/>
        <v>#N/A</v>
      </c>
      <c r="CS2071" s="81" t="e">
        <f t="shared" ca="1" si="3547"/>
        <v>#N/A</v>
      </c>
      <c r="CT2071" s="81" t="e">
        <f t="shared" ca="1" si="3547"/>
        <v>#N/A</v>
      </c>
      <c r="CU2071" s="81" t="e">
        <f t="shared" ca="1" si="3547"/>
        <v>#N/A</v>
      </c>
      <c r="CV2071" s="81" t="e">
        <f t="shared" ca="1" si="3547"/>
        <v>#N/A</v>
      </c>
      <c r="CW2071" s="81" t="e">
        <f t="shared" ca="1" si="3547"/>
        <v>#N/A</v>
      </c>
      <c r="CX2071" s="81" t="e">
        <f t="shared" ca="1" si="3547"/>
        <v>#N/A</v>
      </c>
      <c r="CY2071" s="81" t="e">
        <f t="shared" ca="1" si="3547"/>
        <v>#N/A</v>
      </c>
      <c r="CZ2071" s="81" t="e">
        <f t="shared" ca="1" si="3547"/>
        <v>#N/A</v>
      </c>
      <c r="DA2071" s="81" t="e">
        <f t="shared" ca="1" si="3547"/>
        <v>#N/A</v>
      </c>
      <c r="DB2071" s="81" t="e">
        <f t="shared" ca="1" si="3547"/>
        <v>#N/A</v>
      </c>
      <c r="DC2071" s="81" t="e">
        <f t="shared" ca="1" si="3547"/>
        <v>#N/A</v>
      </c>
      <c r="DD2071" s="81" t="e">
        <f t="shared" ca="1" si="3547"/>
        <v>#N/A</v>
      </c>
      <c r="DE2071" s="81" t="e">
        <f t="shared" ca="1" si="3547"/>
        <v>#N/A</v>
      </c>
      <c r="DF2071" s="81" t="e">
        <f t="shared" ca="1" si="3547"/>
        <v>#N/A</v>
      </c>
      <c r="DG2071" s="81" t="e">
        <f t="shared" ca="1" si="3547"/>
        <v>#N/A</v>
      </c>
      <c r="DH2071" s="81" t="e">
        <f t="shared" ca="1" si="3547"/>
        <v>#N/A</v>
      </c>
      <c r="DI2071" s="81" t="e">
        <f t="shared" ca="1" si="3547"/>
        <v>#N/A</v>
      </c>
      <c r="DJ2071" s="81" t="e">
        <f t="shared" ca="1" si="3547"/>
        <v>#N/A</v>
      </c>
      <c r="DK2071" s="81" t="e">
        <f t="shared" ca="1" si="3547"/>
        <v>#N/A</v>
      </c>
      <c r="DL2071" s="81" t="e">
        <f t="shared" ca="1" si="3547"/>
        <v>#N/A</v>
      </c>
    </row>
    <row r="2072" spans="2:116" x14ac:dyDescent="0.4">
      <c r="C2072" t="s">
        <v>240</v>
      </c>
      <c r="D2072" t="s">
        <v>564</v>
      </c>
      <c r="E2072" s="8" t="str">
        <f t="shared" si="3532"/>
        <v>2072 FAPPELIST-F</v>
      </c>
      <c r="G2072" s="126" t="str">
        <f>"Net PP&amp;E - "&amp;SUBSTITUTE(G2047,":","")</f>
        <v>Net PP&amp;E - Fixed secondary PPE</v>
      </c>
      <c r="H2072" s="27"/>
      <c r="J2072" s="77">
        <f>SUM(J2070:J2071)</f>
        <v>40</v>
      </c>
      <c r="K2072" s="28">
        <f ca="1">SUMIF($4:$4,K$2,2072:2072)</f>
        <v>406020.41407323466</v>
      </c>
      <c r="L2072" s="28">
        <f ca="1">SUMIF($4:$4,L$2,2072:2072)</f>
        <v>588533.3811090542</v>
      </c>
      <c r="M2072" s="28">
        <f ca="1">SUMIF($4:$4,M$2,2072:2072)</f>
        <v>504338.23788522615</v>
      </c>
      <c r="N2072" s="28">
        <f ca="1">SUMIF($4:$4,N$2,2072:2072)</f>
        <v>131837.47127027274</v>
      </c>
      <c r="O2072" s="28">
        <f ca="1">SUMIF($4:$4,O$2,2072:2072)</f>
        <v>-539000.50965016382</v>
      </c>
      <c r="P2072" s="28">
        <f ca="1">SUMIF($4:$4,P$2,2072:2072)</f>
        <v>-1407727.6995063191</v>
      </c>
      <c r="R2072" s="33">
        <f>$J2072</f>
        <v>40</v>
      </c>
      <c r="S2072" s="77">
        <f t="shared" ref="S2072:CD2072" ca="1" si="3548">SUM(S2070:S2071)</f>
        <v>41357.514124293783</v>
      </c>
      <c r="T2072" s="77">
        <f t="shared" ca="1" si="3548"/>
        <v>81389.449391937174</v>
      </c>
      <c r="U2072" s="77">
        <f t="shared" ca="1" si="3548"/>
        <v>120114.01633078356</v>
      </c>
      <c r="V2072" s="77">
        <f t="shared" ca="1" si="3548"/>
        <v>157509.0561555991</v>
      </c>
      <c r="W2072" s="77">
        <f t="shared" ca="1" si="3548"/>
        <v>193552.03450851885</v>
      </c>
      <c r="X2072" s="77">
        <f t="shared" ca="1" si="3548"/>
        <v>228220.03509340898</v>
      </c>
      <c r="Y2072" s="77">
        <f t="shared" ca="1" si="3548"/>
        <v>261489.75320233678</v>
      </c>
      <c r="Z2072" s="77">
        <f t="shared" ca="1" si="3548"/>
        <v>293337.48913231987</v>
      </c>
      <c r="AA2072" s="77">
        <f t="shared" ca="1" si="3548"/>
        <v>323739.14149049477</v>
      </c>
      <c r="AB2072" s="77">
        <f t="shared" ca="1" si="3548"/>
        <v>352670.20038581389</v>
      </c>
      <c r="AC2072" s="77">
        <f t="shared" ca="1" si="3548"/>
        <v>380105.74050534744</v>
      </c>
      <c r="AD2072" s="77">
        <f t="shared" ca="1" si="3548"/>
        <v>406020.41407323466</v>
      </c>
      <c r="AE2072" s="77">
        <f t="shared" ca="1" si="3548"/>
        <v>430388.4436902951</v>
      </c>
      <c r="AF2072" s="77">
        <f t="shared" ca="1" si="3548"/>
        <v>453183.61505227757</v>
      </c>
      <c r="AG2072" s="77">
        <f t="shared" ca="1" si="3548"/>
        <v>474379.2695446891</v>
      </c>
      <c r="AH2072" s="77">
        <f t="shared" ca="1" si="3548"/>
        <v>493948.2967121132</v>
      </c>
      <c r="AI2072" s="77">
        <f t="shared" ca="1" si="3548"/>
        <v>511863.12659988919</v>
      </c>
      <c r="AJ2072" s="77">
        <f t="shared" ca="1" si="3548"/>
        <v>528095.7219659891</v>
      </c>
      <c r="AK2072" s="77">
        <f t="shared" ca="1" si="3548"/>
        <v>542617.57036089292</v>
      </c>
      <c r="AL2072" s="77">
        <f t="shared" ca="1" si="3548"/>
        <v>555399.6760732244</v>
      </c>
      <c r="AM2072" s="77">
        <f t="shared" ca="1" si="3548"/>
        <v>566412.55193887232</v>
      </c>
      <c r="AN2072" s="77">
        <f t="shared" ca="1" si="3548"/>
        <v>575626.21101128263</v>
      </c>
      <c r="AO2072" s="77">
        <f t="shared" ca="1" si="3548"/>
        <v>583010.15809057001</v>
      </c>
      <c r="AP2072" s="77">
        <f t="shared" ca="1" si="3548"/>
        <v>588533.3811090542</v>
      </c>
      <c r="AQ2072" s="77">
        <f t="shared" ca="1" si="3548"/>
        <v>592166.03728604387</v>
      </c>
      <c r="AR2072" s="77">
        <f t="shared" ca="1" si="3548"/>
        <v>593895.84276336152</v>
      </c>
      <c r="AS2072" s="77">
        <f t="shared" ca="1" si="3548"/>
        <v>593712.33530637994</v>
      </c>
      <c r="AT2072" s="77">
        <f t="shared" ca="1" si="3548"/>
        <v>591605.24466754822</v>
      </c>
      <c r="AU2072" s="77">
        <f t="shared" ca="1" si="3548"/>
        <v>587564.50209995406</v>
      </c>
      <c r="AV2072" s="77">
        <f t="shared" ca="1" si="3548"/>
        <v>581580.2501382269</v>
      </c>
      <c r="AW2072" s="77">
        <f t="shared" ca="1" si="3548"/>
        <v>573642.85265311075</v>
      </c>
      <c r="AX2072" s="77">
        <f t="shared" ca="1" si="3548"/>
        <v>563742.90518617467</v>
      </c>
      <c r="AY2072" s="77">
        <f t="shared" ca="1" si="3548"/>
        <v>551871.24557126814</v>
      </c>
      <c r="AZ2072" s="77">
        <f t="shared" ca="1" si="3548"/>
        <v>538018.96484947321</v>
      </c>
      <c r="BA2072" s="77">
        <f t="shared" ca="1" si="3548"/>
        <v>522177.41848445043</v>
      </c>
      <c r="BB2072" s="77">
        <f t="shared" ca="1" si="3548"/>
        <v>504338.23788522615</v>
      </c>
      <c r="BC2072" s="77">
        <f t="shared" ca="1" si="3548"/>
        <v>484493.34224362136</v>
      </c>
      <c r="BD2072" s="77">
        <f t="shared" ca="1" si="3548"/>
        <v>462634.95069367765</v>
      </c>
      <c r="BE2072" s="77">
        <f t="shared" ca="1" si="3548"/>
        <v>438755.59480059403</v>
      </c>
      <c r="BF2072" s="77">
        <f t="shared" ca="1" si="3548"/>
        <v>412848.13138685212</v>
      </c>
      <c r="BG2072" s="77">
        <f t="shared" ca="1" si="3548"/>
        <v>384905.75570337311</v>
      </c>
      <c r="BH2072" s="77">
        <f t="shared" ca="1" si="3548"/>
        <v>354922.01495371456</v>
      </c>
      <c r="BI2072" s="77">
        <f t="shared" ca="1" si="3548"/>
        <v>322890.82217949512</v>
      </c>
      <c r="BJ2072" s="77">
        <f t="shared" ca="1" si="3548"/>
        <v>288806.47051540343</v>
      </c>
      <c r="BK2072" s="77">
        <f t="shared" ca="1" si="3548"/>
        <v>252663.64782233303</v>
      </c>
      <c r="BL2072" s="77">
        <f t="shared" ca="1" si="3548"/>
        <v>214457.45170736336</v>
      </c>
      <c r="BM2072" s="77">
        <f t="shared" ca="1" si="3548"/>
        <v>174183.40493950015</v>
      </c>
      <c r="BN2072" s="77">
        <f t="shared" ca="1" si="3548"/>
        <v>131837.47127027274</v>
      </c>
      <c r="BO2072" s="77">
        <f t="shared" ca="1" si="3548"/>
        <v>87416.071668485412</v>
      </c>
      <c r="BP2072" s="77">
        <f t="shared" ca="1" si="3548"/>
        <v>40916.07225123886</v>
      </c>
      <c r="BQ2072" s="77">
        <f t="shared" ca="1" si="3548"/>
        <v>-7665.5057800398208</v>
      </c>
      <c r="BR2072" s="77">
        <f t="shared" ca="1" si="3548"/>
        <v>-58331.514386024326</v>
      </c>
      <c r="BS2072" s="77">
        <f t="shared" ca="1" si="3548"/>
        <v>-111084.67979371175</v>
      </c>
      <c r="BT2072" s="77">
        <f t="shared" ca="1" si="3548"/>
        <v>-165927.60378061002</v>
      </c>
      <c r="BU2072" s="77">
        <f t="shared" ca="1" si="3548"/>
        <v>-222862.76514646597</v>
      </c>
      <c r="BV2072" s="77">
        <f t="shared" ca="1" si="3548"/>
        <v>-281892.52138035698</v>
      </c>
      <c r="BW2072" s="77">
        <f t="shared" ca="1" si="3548"/>
        <v>-343019.11053120205</v>
      </c>
      <c r="BX2072" s="77">
        <f t="shared" ca="1" si="3548"/>
        <v>-406244.65329000074</v>
      </c>
      <c r="BY2072" s="77">
        <f t="shared" ca="1" si="3548"/>
        <v>-471571.15529236477</v>
      </c>
      <c r="BZ2072" s="77">
        <f t="shared" ca="1" si="3548"/>
        <v>-539000.50965016382</v>
      </c>
      <c r="CA2072" s="77">
        <f t="shared" ca="1" si="3548"/>
        <v>-607270.37542759953</v>
      </c>
      <c r="CB2072" s="77">
        <f t="shared" ca="1" si="3548"/>
        <v>-676361.00341072772</v>
      </c>
      <c r="CC2072" s="77">
        <f t="shared" ca="1" si="3548"/>
        <v>-746252.17777407914</v>
      </c>
      <c r="CD2072" s="77">
        <f t="shared" ca="1" si="3548"/>
        <v>-816923.21346743498</v>
      </c>
      <c r="CE2072" s="77">
        <f t="shared" ref="CE2072:CL2072" ca="1" si="3549">SUM(CE2070:CE2071)</f>
        <v>-888352.95377569972</v>
      </c>
      <c r="CF2072" s="77">
        <f t="shared" ca="1" si="3549"/>
        <v>-960519.7680606558</v>
      </c>
      <c r="CG2072" s="77">
        <f t="shared" ca="1" si="3549"/>
        <v>-1033401.5496936678</v>
      </c>
      <c r="CH2072" s="77">
        <f t="shared" ca="1" si="3549"/>
        <v>-1106975.7141886931</v>
      </c>
      <c r="CI2072" s="77">
        <f t="shared" ca="1" si="3549"/>
        <v>-1181219.1975452597</v>
      </c>
      <c r="CJ2072" s="77">
        <f t="shared" ca="1" si="3549"/>
        <v>-1256108.4548113775</v>
      </c>
      <c r="CK2072" s="77">
        <f t="shared" ca="1" si="3549"/>
        <v>-1331619.4588766671</v>
      </c>
      <c r="CL2072" s="77">
        <f t="shared" ca="1" si="3549"/>
        <v>-1407727.6995063191</v>
      </c>
      <c r="CN2072" s="77">
        <f>SUM(CN2070:CN2071)</f>
        <v>40</v>
      </c>
      <c r="CO2072" s="77" t="e">
        <f t="shared" ref="CO2072:DL2072" si="3550">SUM(CO2070:CO2071)</f>
        <v>#N/A</v>
      </c>
      <c r="CP2072" s="77" t="e">
        <f t="shared" si="3550"/>
        <v>#N/A</v>
      </c>
      <c r="CQ2072" s="77" t="e">
        <f t="shared" si="3550"/>
        <v>#N/A</v>
      </c>
      <c r="CR2072" s="77" t="e">
        <f t="shared" si="3550"/>
        <v>#N/A</v>
      </c>
      <c r="CS2072" s="77" t="e">
        <f t="shared" si="3550"/>
        <v>#N/A</v>
      </c>
      <c r="CT2072" s="77" t="e">
        <f t="shared" si="3550"/>
        <v>#N/A</v>
      </c>
      <c r="CU2072" s="77" t="e">
        <f t="shared" si="3550"/>
        <v>#N/A</v>
      </c>
      <c r="CV2072" s="77" t="e">
        <f t="shared" si="3550"/>
        <v>#N/A</v>
      </c>
      <c r="CW2072" s="77" t="e">
        <f t="shared" si="3550"/>
        <v>#N/A</v>
      </c>
      <c r="CX2072" s="77" t="e">
        <f t="shared" si="3550"/>
        <v>#N/A</v>
      </c>
      <c r="CY2072" s="77" t="e">
        <f t="shared" si="3550"/>
        <v>#N/A</v>
      </c>
      <c r="CZ2072" s="77" t="e">
        <f t="shared" si="3550"/>
        <v>#N/A</v>
      </c>
      <c r="DA2072" s="77" t="e">
        <f t="shared" si="3550"/>
        <v>#N/A</v>
      </c>
      <c r="DB2072" s="77" t="e">
        <f t="shared" si="3550"/>
        <v>#N/A</v>
      </c>
      <c r="DC2072" s="77" t="e">
        <f t="shared" si="3550"/>
        <v>#N/A</v>
      </c>
      <c r="DD2072" s="77" t="e">
        <f t="shared" si="3550"/>
        <v>#N/A</v>
      </c>
      <c r="DE2072" s="77" t="e">
        <f t="shared" si="3550"/>
        <v>#N/A</v>
      </c>
      <c r="DF2072" s="77" t="e">
        <f t="shared" si="3550"/>
        <v>#N/A</v>
      </c>
      <c r="DG2072" s="77" t="e">
        <f t="shared" si="3550"/>
        <v>#N/A</v>
      </c>
      <c r="DH2072" s="77" t="e">
        <f t="shared" si="3550"/>
        <v>#N/A</v>
      </c>
      <c r="DI2072" s="77" t="e">
        <f t="shared" si="3550"/>
        <v>#N/A</v>
      </c>
      <c r="DJ2072" s="77" t="e">
        <f t="shared" si="3550"/>
        <v>#N/A</v>
      </c>
      <c r="DK2072" s="77" t="e">
        <f t="shared" si="3550"/>
        <v>#N/A</v>
      </c>
      <c r="DL2072" s="77" t="e">
        <f t="shared" si="3550"/>
        <v>#N/A</v>
      </c>
    </row>
    <row r="2073" spans="2:116" x14ac:dyDescent="0.4">
      <c r="D2073" t="s">
        <v>564</v>
      </c>
      <c r="E2073" s="8" t="str">
        <f t="shared" ref="E2073" si="3551">ROW()&amp;" "&amp;D2073</f>
        <v>2073 FAPPELIST-F</v>
      </c>
      <c r="G2073" s="126"/>
      <c r="H2073" s="27"/>
      <c r="J2073" s="77"/>
      <c r="K2073" s="28"/>
      <c r="L2073" s="28"/>
      <c r="M2073" s="28"/>
      <c r="N2073" s="28"/>
      <c r="O2073" s="28"/>
      <c r="P2073" s="28"/>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c r="CN2073" s="77"/>
      <c r="CO2073" s="77"/>
      <c r="CP2073" s="77"/>
      <c r="CQ2073" s="77"/>
      <c r="CR2073" s="77"/>
      <c r="CS2073" s="77"/>
      <c r="CT2073" s="77"/>
      <c r="CU2073" s="77"/>
      <c r="CV2073" s="77"/>
      <c r="CW2073" s="77"/>
      <c r="CX2073" s="77"/>
      <c r="CY2073" s="77"/>
      <c r="CZ2073" s="77"/>
      <c r="DA2073" s="77"/>
      <c r="DB2073" s="77"/>
      <c r="DC2073" s="77"/>
      <c r="DD2073" s="77"/>
      <c r="DE2073" s="77"/>
      <c r="DF2073" s="77"/>
      <c r="DG2073" s="77"/>
      <c r="DH2073" s="77"/>
      <c r="DI2073" s="77"/>
      <c r="DJ2073" s="77"/>
      <c r="DK2073" s="77"/>
      <c r="DL2073" s="77"/>
    </row>
    <row r="2074" spans="2:116" x14ac:dyDescent="0.4">
      <c r="B2074" t="s">
        <v>332</v>
      </c>
      <c r="D2074" t="s">
        <v>564</v>
      </c>
      <c r="E2074" s="8" t="str">
        <f t="shared" si="3532"/>
        <v>2074 FAPPELIST-F</v>
      </c>
      <c r="G2074" s="136" t="str">
        <f t="shared" ref="G2074:G2081" si="3552">G2039</f>
        <v>(Primary label)</v>
      </c>
      <c r="H2074" s="27"/>
      <c r="I2074" s="78"/>
      <c r="J2074" s="78"/>
      <c r="K2074" s="33"/>
      <c r="L2074" s="33"/>
      <c r="M2074" s="33"/>
      <c r="N2074" s="33"/>
      <c r="O2074" s="33"/>
      <c r="P2074" s="33"/>
      <c r="R2074" s="33"/>
      <c r="S2074" s="77"/>
      <c r="T2074" s="77"/>
      <c r="U2074" s="77"/>
      <c r="V2074" s="77"/>
      <c r="W2074" s="77"/>
      <c r="X2074" s="77"/>
      <c r="Y2074" s="77"/>
      <c r="Z2074" s="77"/>
      <c r="AA2074" s="77"/>
      <c r="AB2074" s="77"/>
      <c r="AC2074" s="77"/>
      <c r="AD2074" s="77"/>
      <c r="AE2074" s="77"/>
      <c r="AF2074" s="77"/>
      <c r="AG2074" s="77"/>
      <c r="AH2074" s="77"/>
      <c r="AI2074" s="77"/>
      <c r="AJ2074" s="77"/>
      <c r="AK2074" s="77"/>
      <c r="AL2074" s="77"/>
      <c r="AM2074" s="77"/>
      <c r="AN2074" s="77"/>
      <c r="AO2074" s="77"/>
      <c r="AP2074" s="77"/>
      <c r="AQ2074" s="77"/>
      <c r="AR2074" s="77"/>
      <c r="AS2074" s="77"/>
      <c r="AT2074" s="77"/>
      <c r="AU2074" s="77"/>
      <c r="AV2074" s="77"/>
      <c r="AW2074" s="77"/>
      <c r="AX2074" s="77"/>
      <c r="AY2074" s="77"/>
      <c r="AZ2074" s="77"/>
      <c r="BA2074" s="77"/>
      <c r="BB2074" s="77"/>
      <c r="BC2074" s="77"/>
      <c r="BD2074" s="77"/>
      <c r="BE2074" s="77"/>
      <c r="BF2074" s="77"/>
      <c r="BG2074" s="77"/>
      <c r="BH2074" s="77"/>
      <c r="BI2074" s="77"/>
      <c r="BJ2074" s="77"/>
      <c r="BK2074" s="77"/>
      <c r="BL2074" s="77"/>
      <c r="BM2074" s="77"/>
      <c r="BN2074" s="77"/>
      <c r="BO2074" s="77"/>
      <c r="BP2074" s="77"/>
      <c r="BQ2074" s="77"/>
      <c r="BR2074" s="77"/>
      <c r="BS2074" s="77"/>
      <c r="BT2074" s="77"/>
      <c r="BU2074" s="77"/>
      <c r="BV2074" s="77"/>
      <c r="BW2074" s="77"/>
      <c r="BX2074" s="77"/>
      <c r="BY2074" s="77"/>
      <c r="BZ2074" s="77"/>
      <c r="CA2074" s="77"/>
      <c r="CB2074" s="77"/>
      <c r="CC2074" s="77"/>
      <c r="CD2074" s="77"/>
      <c r="CE2074" s="77"/>
      <c r="CF2074" s="77"/>
      <c r="CG2074" s="77"/>
      <c r="CH2074" s="77"/>
      <c r="CI2074" s="77"/>
      <c r="CJ2074" s="77"/>
      <c r="CK2074" s="77"/>
      <c r="CL2074" s="77"/>
      <c r="CN2074" s="78"/>
      <c r="CO2074" s="77"/>
      <c r="CP2074" s="77"/>
      <c r="CQ2074" s="77"/>
      <c r="CR2074" s="77"/>
      <c r="CS2074" s="77"/>
      <c r="CT2074" s="77"/>
      <c r="CU2074" s="77"/>
      <c r="CV2074" s="77"/>
      <c r="CW2074" s="77"/>
      <c r="CX2074" s="77"/>
      <c r="CY2074" s="77"/>
      <c r="CZ2074" s="77"/>
      <c r="DA2074" s="77"/>
      <c r="DB2074" s="77"/>
      <c r="DC2074" s="77"/>
      <c r="DD2074" s="77"/>
      <c r="DE2074" s="77"/>
      <c r="DF2074" s="77"/>
      <c r="DG2074" s="77"/>
      <c r="DH2074" s="77"/>
      <c r="DI2074" s="77"/>
      <c r="DJ2074" s="77"/>
      <c r="DK2074" s="77"/>
      <c r="DL2074" s="77"/>
    </row>
    <row r="2075" spans="2:116" x14ac:dyDescent="0.4">
      <c r="B2075" t="s">
        <v>332</v>
      </c>
      <c r="D2075" t="s">
        <v>564</v>
      </c>
      <c r="E2075" s="8" t="str">
        <f t="shared" si="3532"/>
        <v>2075 FAPPELIST-F</v>
      </c>
      <c r="G2075" s="136" t="str">
        <f t="shared" si="3552"/>
        <v>primary unit</v>
      </c>
      <c r="H2075" s="27"/>
      <c r="I2075" s="78"/>
      <c r="J2075" s="78"/>
      <c r="K2075" s="33"/>
      <c r="L2075" s="33"/>
      <c r="M2075" s="33"/>
      <c r="N2075" s="33"/>
      <c r="O2075" s="33"/>
      <c r="P2075" s="33"/>
      <c r="R2075" s="33"/>
      <c r="CN2075" s="78"/>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32"/>
        <v>2076 FAPPELIST-F</v>
      </c>
      <c r="G2076" s="136" t="str">
        <f t="shared" si="3552"/>
        <v>Primary revenue driver</v>
      </c>
      <c r="K2076" s="53"/>
      <c r="L2076" s="53"/>
      <c r="M2076" s="53"/>
      <c r="N2076" s="53"/>
      <c r="O2076" s="53"/>
      <c r="P2076" s="53"/>
      <c r="R2076" s="24"/>
      <c r="S2076" s="80" t="str">
        <f t="shared" ref="S2076:AX2076" si="3553">S2041</f>
        <v>S$16</v>
      </c>
      <c r="T2076" s="80" t="str">
        <f t="shared" si="3553"/>
        <v>T$16</v>
      </c>
      <c r="U2076" s="80" t="str">
        <f t="shared" si="3553"/>
        <v>U$16</v>
      </c>
      <c r="V2076" s="80" t="str">
        <f t="shared" si="3553"/>
        <v>V$16</v>
      </c>
      <c r="W2076" s="80" t="str">
        <f t="shared" si="3553"/>
        <v>W$16</v>
      </c>
      <c r="X2076" s="80" t="str">
        <f t="shared" si="3553"/>
        <v>X$16</v>
      </c>
      <c r="Y2076" s="80" t="str">
        <f t="shared" si="3553"/>
        <v>Y$16</v>
      </c>
      <c r="Z2076" s="80" t="str">
        <f t="shared" si="3553"/>
        <v>Z$16</v>
      </c>
      <c r="AA2076" s="80" t="str">
        <f t="shared" si="3553"/>
        <v>AA$16</v>
      </c>
      <c r="AB2076" s="80" t="str">
        <f t="shared" si="3553"/>
        <v>AB$16</v>
      </c>
      <c r="AC2076" s="80" t="str">
        <f t="shared" si="3553"/>
        <v>AC$16</v>
      </c>
      <c r="AD2076" s="80" t="str">
        <f t="shared" si="3553"/>
        <v>AD$16</v>
      </c>
      <c r="AE2076" s="80" t="str">
        <f t="shared" si="3553"/>
        <v>AE$16</v>
      </c>
      <c r="AF2076" s="80" t="str">
        <f t="shared" si="3553"/>
        <v>AF$16</v>
      </c>
      <c r="AG2076" s="80" t="str">
        <f t="shared" si="3553"/>
        <v>AG$16</v>
      </c>
      <c r="AH2076" s="80" t="str">
        <f t="shared" si="3553"/>
        <v>AH$16</v>
      </c>
      <c r="AI2076" s="80" t="str">
        <f t="shared" si="3553"/>
        <v>AI$16</v>
      </c>
      <c r="AJ2076" s="80" t="str">
        <f t="shared" si="3553"/>
        <v>AJ$16</v>
      </c>
      <c r="AK2076" s="80" t="str">
        <f t="shared" si="3553"/>
        <v>AK$16</v>
      </c>
      <c r="AL2076" s="80" t="str">
        <f t="shared" si="3553"/>
        <v>AL$16</v>
      </c>
      <c r="AM2076" s="80" t="str">
        <f t="shared" si="3553"/>
        <v>AM$16</v>
      </c>
      <c r="AN2076" s="80" t="str">
        <f t="shared" si="3553"/>
        <v>AN$16</v>
      </c>
      <c r="AO2076" s="80" t="str">
        <f t="shared" si="3553"/>
        <v>AO$16</v>
      </c>
      <c r="AP2076" s="80" t="str">
        <f t="shared" si="3553"/>
        <v>AP$16</v>
      </c>
      <c r="AQ2076" s="80" t="str">
        <f t="shared" si="3553"/>
        <v>AQ$16</v>
      </c>
      <c r="AR2076" s="80" t="str">
        <f t="shared" si="3553"/>
        <v>AR$16</v>
      </c>
      <c r="AS2076" s="80" t="str">
        <f t="shared" si="3553"/>
        <v>AS$16</v>
      </c>
      <c r="AT2076" s="80" t="str">
        <f t="shared" si="3553"/>
        <v>AT$16</v>
      </c>
      <c r="AU2076" s="80" t="str">
        <f t="shared" si="3553"/>
        <v>AU$16</v>
      </c>
      <c r="AV2076" s="80" t="str">
        <f t="shared" si="3553"/>
        <v>AV$16</v>
      </c>
      <c r="AW2076" s="80" t="str">
        <f t="shared" si="3553"/>
        <v>AW$16</v>
      </c>
      <c r="AX2076" s="80" t="str">
        <f t="shared" si="3553"/>
        <v>AX$16</v>
      </c>
      <c r="AY2076" s="80" t="str">
        <f t="shared" ref="AY2076:CD2076" si="3554">AY2041</f>
        <v>AY$16</v>
      </c>
      <c r="AZ2076" s="80" t="str">
        <f t="shared" si="3554"/>
        <v>AZ$16</v>
      </c>
      <c r="BA2076" s="80" t="str">
        <f t="shared" si="3554"/>
        <v>BA$16</v>
      </c>
      <c r="BB2076" s="80" t="str">
        <f t="shared" si="3554"/>
        <v>BB$16</v>
      </c>
      <c r="BC2076" s="80" t="str">
        <f t="shared" si="3554"/>
        <v>BC$16</v>
      </c>
      <c r="BD2076" s="80" t="str">
        <f t="shared" si="3554"/>
        <v>BD$16</v>
      </c>
      <c r="BE2076" s="80" t="str">
        <f t="shared" si="3554"/>
        <v>BE$16</v>
      </c>
      <c r="BF2076" s="80" t="str">
        <f t="shared" si="3554"/>
        <v>BF$16</v>
      </c>
      <c r="BG2076" s="80" t="str">
        <f t="shared" si="3554"/>
        <v>BG$16</v>
      </c>
      <c r="BH2076" s="80" t="str">
        <f t="shared" si="3554"/>
        <v>BH$16</v>
      </c>
      <c r="BI2076" s="80" t="str">
        <f t="shared" si="3554"/>
        <v>BI$16</v>
      </c>
      <c r="BJ2076" s="80" t="str">
        <f t="shared" si="3554"/>
        <v>BJ$16</v>
      </c>
      <c r="BK2076" s="80" t="str">
        <f t="shared" si="3554"/>
        <v>BK$16</v>
      </c>
      <c r="BL2076" s="80" t="str">
        <f t="shared" si="3554"/>
        <v>BL$16</v>
      </c>
      <c r="BM2076" s="80" t="str">
        <f t="shared" si="3554"/>
        <v>BM$16</v>
      </c>
      <c r="BN2076" s="80" t="str">
        <f t="shared" si="3554"/>
        <v>BN$16</v>
      </c>
      <c r="BO2076" s="80" t="str">
        <f t="shared" si="3554"/>
        <v>BO$16</v>
      </c>
      <c r="BP2076" s="80" t="str">
        <f t="shared" si="3554"/>
        <v>BP$16</v>
      </c>
      <c r="BQ2076" s="80" t="str">
        <f t="shared" si="3554"/>
        <v>BQ$16</v>
      </c>
      <c r="BR2076" s="80" t="str">
        <f t="shared" si="3554"/>
        <v>BR$16</v>
      </c>
      <c r="BS2076" s="80" t="str">
        <f t="shared" si="3554"/>
        <v>BS$16</v>
      </c>
      <c r="BT2076" s="80" t="str">
        <f t="shared" si="3554"/>
        <v>BT$16</v>
      </c>
      <c r="BU2076" s="80" t="str">
        <f t="shared" si="3554"/>
        <v>BU$16</v>
      </c>
      <c r="BV2076" s="80" t="str">
        <f t="shared" si="3554"/>
        <v>BV$16</v>
      </c>
      <c r="BW2076" s="80" t="str">
        <f t="shared" si="3554"/>
        <v>BW$16</v>
      </c>
      <c r="BX2076" s="80" t="str">
        <f t="shared" si="3554"/>
        <v>BX$16</v>
      </c>
      <c r="BY2076" s="80" t="str">
        <f t="shared" si="3554"/>
        <v>BY$16</v>
      </c>
      <c r="BZ2076" s="80" t="str">
        <f t="shared" si="3554"/>
        <v>BZ$16</v>
      </c>
      <c r="CA2076" s="80" t="str">
        <f t="shared" si="3554"/>
        <v>CA$16</v>
      </c>
      <c r="CB2076" s="80" t="str">
        <f t="shared" si="3554"/>
        <v>CB$16</v>
      </c>
      <c r="CC2076" s="80" t="str">
        <f t="shared" si="3554"/>
        <v>CC$16</v>
      </c>
      <c r="CD2076" s="80" t="str">
        <f t="shared" si="3554"/>
        <v>CD$16</v>
      </c>
      <c r="CE2076" s="80" t="str">
        <f t="shared" ref="CE2076:CL2076" si="3555">CE2041</f>
        <v>CE$16</v>
      </c>
      <c r="CF2076" s="80" t="str">
        <f t="shared" si="3555"/>
        <v>CF$16</v>
      </c>
      <c r="CG2076" s="80" t="str">
        <f t="shared" si="3555"/>
        <v>CG$16</v>
      </c>
      <c r="CH2076" s="80" t="str">
        <f t="shared" si="3555"/>
        <v>CH$16</v>
      </c>
      <c r="CI2076" s="80" t="str">
        <f t="shared" si="3555"/>
        <v>CI$16</v>
      </c>
      <c r="CJ2076" s="80" t="str">
        <f t="shared" si="3555"/>
        <v>CJ$16</v>
      </c>
      <c r="CK2076" s="80" t="str">
        <f t="shared" si="3555"/>
        <v>CK$16</v>
      </c>
      <c r="CL2076" s="80" t="str">
        <f t="shared" si="3555"/>
        <v>CL$16</v>
      </c>
      <c r="CO2076" s="179" t="str">
        <f t="shared" ref="CO2076:DL2076" si="3556">CO2033</f>
        <v>CO$17</v>
      </c>
      <c r="CP2076" s="179" t="str">
        <f t="shared" si="3556"/>
        <v>CP$17</v>
      </c>
      <c r="CQ2076" s="179" t="str">
        <f t="shared" si="3556"/>
        <v>CQ$17</v>
      </c>
      <c r="CR2076" s="179" t="str">
        <f t="shared" si="3556"/>
        <v>CR$17</v>
      </c>
      <c r="CS2076" s="179" t="str">
        <f t="shared" si="3556"/>
        <v>CS$17</v>
      </c>
      <c r="CT2076" s="179" t="str">
        <f t="shared" si="3556"/>
        <v>CT$17</v>
      </c>
      <c r="CU2076" s="179" t="str">
        <f t="shared" si="3556"/>
        <v>CU$17</v>
      </c>
      <c r="CV2076" s="179" t="str">
        <f t="shared" si="3556"/>
        <v>CV$17</v>
      </c>
      <c r="CW2076" s="179" t="str">
        <f t="shared" si="3556"/>
        <v>CW$17</v>
      </c>
      <c r="CX2076" s="179" t="str">
        <f t="shared" si="3556"/>
        <v>CX$17</v>
      </c>
      <c r="CY2076" s="179" t="str">
        <f t="shared" si="3556"/>
        <v>CY$17</v>
      </c>
      <c r="CZ2076" s="179" t="str">
        <f t="shared" si="3556"/>
        <v>CZ$17</v>
      </c>
      <c r="DA2076" s="179" t="str">
        <f t="shared" si="3556"/>
        <v>DA$17</v>
      </c>
      <c r="DB2076" s="179" t="str">
        <f t="shared" si="3556"/>
        <v>DB$17</v>
      </c>
      <c r="DC2076" s="179" t="str">
        <f t="shared" si="3556"/>
        <v>DC$17</v>
      </c>
      <c r="DD2076" s="179" t="str">
        <f t="shared" si="3556"/>
        <v>DD$17</v>
      </c>
      <c r="DE2076" s="179" t="str">
        <f t="shared" si="3556"/>
        <v>DE$17</v>
      </c>
      <c r="DF2076" s="179" t="str">
        <f t="shared" si="3556"/>
        <v>DF$17</v>
      </c>
      <c r="DG2076" s="179" t="str">
        <f t="shared" si="3556"/>
        <v>DG$17</v>
      </c>
      <c r="DH2076" s="179" t="str">
        <f t="shared" si="3556"/>
        <v>DH$17</v>
      </c>
      <c r="DI2076" s="179" t="str">
        <f t="shared" si="3556"/>
        <v>DI$17</v>
      </c>
      <c r="DJ2076" s="179" t="str">
        <f t="shared" si="3556"/>
        <v>DJ$17</v>
      </c>
      <c r="DK2076" s="179" t="str">
        <f t="shared" si="3556"/>
        <v>DK$17</v>
      </c>
      <c r="DL2076" s="179" t="str">
        <f t="shared" si="3556"/>
        <v>DL$17</v>
      </c>
    </row>
    <row r="2077" spans="2:116" x14ac:dyDescent="0.4">
      <c r="B2077" t="s">
        <v>332</v>
      </c>
      <c r="D2077" t="s">
        <v>564</v>
      </c>
      <c r="E2077" s="8" t="str">
        <f t="shared" si="3532"/>
        <v>2077 FAPPELIST-F</v>
      </c>
      <c r="G2077" s="136" t="str">
        <f t="shared" si="3552"/>
        <v>Primary volume driver</v>
      </c>
      <c r="H2077" s="12"/>
      <c r="I2077" s="60"/>
      <c r="J2077" s="60"/>
      <c r="K2077" s="15"/>
      <c r="L2077" s="15"/>
      <c r="M2077" s="15"/>
      <c r="N2077" s="15"/>
      <c r="O2077" s="15"/>
      <c r="P2077" s="15"/>
      <c r="R2077" s="15"/>
      <c r="S2077" s="80" t="str">
        <f t="shared" ref="S2077:AX2077" si="3557">S2042</f>
        <v>S$17</v>
      </c>
      <c r="T2077" s="80" t="str">
        <f t="shared" si="3557"/>
        <v>T$17</v>
      </c>
      <c r="U2077" s="80" t="str">
        <f t="shared" si="3557"/>
        <v>U$17</v>
      </c>
      <c r="V2077" s="80" t="str">
        <f t="shared" si="3557"/>
        <v>V$17</v>
      </c>
      <c r="W2077" s="80" t="str">
        <f t="shared" si="3557"/>
        <v>W$17</v>
      </c>
      <c r="X2077" s="80" t="str">
        <f t="shared" si="3557"/>
        <v>X$17</v>
      </c>
      <c r="Y2077" s="80" t="str">
        <f t="shared" si="3557"/>
        <v>Y$17</v>
      </c>
      <c r="Z2077" s="80" t="str">
        <f t="shared" si="3557"/>
        <v>Z$17</v>
      </c>
      <c r="AA2077" s="80" t="str">
        <f t="shared" si="3557"/>
        <v>AA$17</v>
      </c>
      <c r="AB2077" s="80" t="str">
        <f t="shared" si="3557"/>
        <v>AB$17</v>
      </c>
      <c r="AC2077" s="80" t="str">
        <f t="shared" si="3557"/>
        <v>AC$17</v>
      </c>
      <c r="AD2077" s="80" t="str">
        <f t="shared" si="3557"/>
        <v>AD$17</v>
      </c>
      <c r="AE2077" s="80" t="str">
        <f t="shared" si="3557"/>
        <v>AE$17</v>
      </c>
      <c r="AF2077" s="80" t="str">
        <f t="shared" si="3557"/>
        <v>AF$17</v>
      </c>
      <c r="AG2077" s="80" t="str">
        <f t="shared" si="3557"/>
        <v>AG$17</v>
      </c>
      <c r="AH2077" s="80" t="str">
        <f t="shared" si="3557"/>
        <v>AH$17</v>
      </c>
      <c r="AI2077" s="80" t="str">
        <f t="shared" si="3557"/>
        <v>AI$17</v>
      </c>
      <c r="AJ2077" s="80" t="str">
        <f t="shared" si="3557"/>
        <v>AJ$17</v>
      </c>
      <c r="AK2077" s="80" t="str">
        <f t="shared" si="3557"/>
        <v>AK$17</v>
      </c>
      <c r="AL2077" s="80" t="str">
        <f t="shared" si="3557"/>
        <v>AL$17</v>
      </c>
      <c r="AM2077" s="80" t="str">
        <f t="shared" si="3557"/>
        <v>AM$17</v>
      </c>
      <c r="AN2077" s="80" t="str">
        <f t="shared" si="3557"/>
        <v>AN$17</v>
      </c>
      <c r="AO2077" s="80" t="str">
        <f t="shared" si="3557"/>
        <v>AO$17</v>
      </c>
      <c r="AP2077" s="80" t="str">
        <f t="shared" si="3557"/>
        <v>AP$17</v>
      </c>
      <c r="AQ2077" s="80" t="str">
        <f t="shared" si="3557"/>
        <v>AQ$17</v>
      </c>
      <c r="AR2077" s="80" t="str">
        <f t="shared" si="3557"/>
        <v>AR$17</v>
      </c>
      <c r="AS2077" s="80" t="str">
        <f t="shared" si="3557"/>
        <v>AS$17</v>
      </c>
      <c r="AT2077" s="80" t="str">
        <f t="shared" si="3557"/>
        <v>AT$17</v>
      </c>
      <c r="AU2077" s="80" t="str">
        <f t="shared" si="3557"/>
        <v>AU$17</v>
      </c>
      <c r="AV2077" s="80" t="str">
        <f t="shared" si="3557"/>
        <v>AV$17</v>
      </c>
      <c r="AW2077" s="80" t="str">
        <f t="shared" si="3557"/>
        <v>AW$17</v>
      </c>
      <c r="AX2077" s="80" t="str">
        <f t="shared" si="3557"/>
        <v>AX$17</v>
      </c>
      <c r="AY2077" s="80" t="str">
        <f t="shared" ref="AY2077:CD2077" si="3558">AY2042</f>
        <v>AY$17</v>
      </c>
      <c r="AZ2077" s="80" t="str">
        <f t="shared" si="3558"/>
        <v>AZ$17</v>
      </c>
      <c r="BA2077" s="80" t="str">
        <f t="shared" si="3558"/>
        <v>BA$17</v>
      </c>
      <c r="BB2077" s="80" t="str">
        <f t="shared" si="3558"/>
        <v>BB$17</v>
      </c>
      <c r="BC2077" s="80" t="str">
        <f t="shared" si="3558"/>
        <v>BC$17</v>
      </c>
      <c r="BD2077" s="80" t="str">
        <f t="shared" si="3558"/>
        <v>BD$17</v>
      </c>
      <c r="BE2077" s="80" t="str">
        <f t="shared" si="3558"/>
        <v>BE$17</v>
      </c>
      <c r="BF2077" s="80" t="str">
        <f t="shared" si="3558"/>
        <v>BF$17</v>
      </c>
      <c r="BG2077" s="80" t="str">
        <f t="shared" si="3558"/>
        <v>BG$17</v>
      </c>
      <c r="BH2077" s="80" t="str">
        <f t="shared" si="3558"/>
        <v>BH$17</v>
      </c>
      <c r="BI2077" s="80" t="str">
        <f t="shared" si="3558"/>
        <v>BI$17</v>
      </c>
      <c r="BJ2077" s="80" t="str">
        <f t="shared" si="3558"/>
        <v>BJ$17</v>
      </c>
      <c r="BK2077" s="80" t="str">
        <f t="shared" si="3558"/>
        <v>BK$17</v>
      </c>
      <c r="BL2077" s="80" t="str">
        <f t="shared" si="3558"/>
        <v>BL$17</v>
      </c>
      <c r="BM2077" s="80" t="str">
        <f t="shared" si="3558"/>
        <v>BM$17</v>
      </c>
      <c r="BN2077" s="80" t="str">
        <f t="shared" si="3558"/>
        <v>BN$17</v>
      </c>
      <c r="BO2077" s="80" t="str">
        <f t="shared" si="3558"/>
        <v>BO$17</v>
      </c>
      <c r="BP2077" s="80" t="str">
        <f t="shared" si="3558"/>
        <v>BP$17</v>
      </c>
      <c r="BQ2077" s="80" t="str">
        <f t="shared" si="3558"/>
        <v>BQ$17</v>
      </c>
      <c r="BR2077" s="80" t="str">
        <f t="shared" si="3558"/>
        <v>BR$17</v>
      </c>
      <c r="BS2077" s="80" t="str">
        <f t="shared" si="3558"/>
        <v>BS$17</v>
      </c>
      <c r="BT2077" s="80" t="str">
        <f t="shared" si="3558"/>
        <v>BT$17</v>
      </c>
      <c r="BU2077" s="80" t="str">
        <f t="shared" si="3558"/>
        <v>BU$17</v>
      </c>
      <c r="BV2077" s="80" t="str">
        <f t="shared" si="3558"/>
        <v>BV$17</v>
      </c>
      <c r="BW2077" s="80" t="str">
        <f t="shared" si="3558"/>
        <v>BW$17</v>
      </c>
      <c r="BX2077" s="80" t="str">
        <f t="shared" si="3558"/>
        <v>BX$17</v>
      </c>
      <c r="BY2077" s="80" t="str">
        <f t="shared" si="3558"/>
        <v>BY$17</v>
      </c>
      <c r="BZ2077" s="80" t="str">
        <f t="shared" si="3558"/>
        <v>BZ$17</v>
      </c>
      <c r="CA2077" s="80" t="str">
        <f t="shared" si="3558"/>
        <v>CA$17</v>
      </c>
      <c r="CB2077" s="80" t="str">
        <f t="shared" si="3558"/>
        <v>CB$17</v>
      </c>
      <c r="CC2077" s="80" t="str">
        <f t="shared" si="3558"/>
        <v>CC$17</v>
      </c>
      <c r="CD2077" s="80" t="str">
        <f t="shared" si="3558"/>
        <v>CD$17</v>
      </c>
      <c r="CE2077" s="80" t="str">
        <f t="shared" ref="CE2077:CL2077" si="3559">CE2042</f>
        <v>CE$17</v>
      </c>
      <c r="CF2077" s="80" t="str">
        <f t="shared" si="3559"/>
        <v>CF$17</v>
      </c>
      <c r="CG2077" s="80" t="str">
        <f t="shared" si="3559"/>
        <v>CG$17</v>
      </c>
      <c r="CH2077" s="80" t="str">
        <f t="shared" si="3559"/>
        <v>CH$17</v>
      </c>
      <c r="CI2077" s="80" t="str">
        <f t="shared" si="3559"/>
        <v>CI$17</v>
      </c>
      <c r="CJ2077" s="80" t="str">
        <f t="shared" si="3559"/>
        <v>CJ$17</v>
      </c>
      <c r="CK2077" s="80" t="str">
        <f t="shared" si="3559"/>
        <v>CK$17</v>
      </c>
      <c r="CL2077" s="80" t="str">
        <f t="shared" si="3559"/>
        <v>CL$17</v>
      </c>
      <c r="CN2077" s="60"/>
      <c r="CO2077" s="179">
        <f t="shared" ref="CO2077:DL2077" si="3560">CO2034</f>
        <v>0</v>
      </c>
      <c r="CP2077" s="179">
        <f t="shared" si="3560"/>
        <v>0</v>
      </c>
      <c r="CQ2077" s="179">
        <f t="shared" si="3560"/>
        <v>0</v>
      </c>
      <c r="CR2077" s="179">
        <f t="shared" si="3560"/>
        <v>0</v>
      </c>
      <c r="CS2077" s="179">
        <f t="shared" si="3560"/>
        <v>0</v>
      </c>
      <c r="CT2077" s="179">
        <f t="shared" si="3560"/>
        <v>0</v>
      </c>
      <c r="CU2077" s="179">
        <f t="shared" si="3560"/>
        <v>0</v>
      </c>
      <c r="CV2077" s="179">
        <f t="shared" si="3560"/>
        <v>0</v>
      </c>
      <c r="CW2077" s="179">
        <f t="shared" si="3560"/>
        <v>0</v>
      </c>
      <c r="CX2077" s="179">
        <f t="shared" si="3560"/>
        <v>0</v>
      </c>
      <c r="CY2077" s="179">
        <f t="shared" si="3560"/>
        <v>0</v>
      </c>
      <c r="CZ2077" s="179">
        <f t="shared" si="3560"/>
        <v>0</v>
      </c>
      <c r="DA2077" s="179">
        <f t="shared" si="3560"/>
        <v>0</v>
      </c>
      <c r="DB2077" s="179">
        <f t="shared" si="3560"/>
        <v>0</v>
      </c>
      <c r="DC2077" s="179">
        <f t="shared" si="3560"/>
        <v>0</v>
      </c>
      <c r="DD2077" s="179">
        <f t="shared" si="3560"/>
        <v>0</v>
      </c>
      <c r="DE2077" s="179">
        <f t="shared" si="3560"/>
        <v>0</v>
      </c>
      <c r="DF2077" s="179">
        <f t="shared" si="3560"/>
        <v>0</v>
      </c>
      <c r="DG2077" s="179">
        <f t="shared" si="3560"/>
        <v>0</v>
      </c>
      <c r="DH2077" s="179">
        <f t="shared" si="3560"/>
        <v>0</v>
      </c>
      <c r="DI2077" s="179">
        <f t="shared" si="3560"/>
        <v>0</v>
      </c>
      <c r="DJ2077" s="179">
        <f t="shared" si="3560"/>
        <v>0</v>
      </c>
      <c r="DK2077" s="179">
        <f t="shared" si="3560"/>
        <v>0</v>
      </c>
      <c r="DL2077" s="179">
        <f t="shared" si="3560"/>
        <v>0</v>
      </c>
    </row>
    <row r="2078" spans="2:116" x14ac:dyDescent="0.4">
      <c r="B2078" t="s">
        <v>332</v>
      </c>
      <c r="D2078" t="s">
        <v>564</v>
      </c>
      <c r="E2078" s="8" t="str">
        <f t="shared" si="3532"/>
        <v>2078 FAPPELIST-F</v>
      </c>
      <c r="G2078" s="136" t="str">
        <f t="shared" si="3552"/>
        <v>(Secondary label)</v>
      </c>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f t="shared" ref="CO2078:DL2078" si="3561">CO2035</f>
        <v>0</v>
      </c>
      <c r="CP2078" s="179">
        <f t="shared" si="3561"/>
        <v>0</v>
      </c>
      <c r="CQ2078" s="179">
        <f t="shared" si="3561"/>
        <v>0</v>
      </c>
      <c r="CR2078" s="179">
        <f t="shared" si="3561"/>
        <v>0</v>
      </c>
      <c r="CS2078" s="179">
        <f t="shared" si="3561"/>
        <v>0</v>
      </c>
      <c r="CT2078" s="179">
        <f t="shared" si="3561"/>
        <v>0</v>
      </c>
      <c r="CU2078" s="179">
        <f t="shared" si="3561"/>
        <v>0</v>
      </c>
      <c r="CV2078" s="179">
        <f t="shared" si="3561"/>
        <v>0</v>
      </c>
      <c r="CW2078" s="179">
        <f t="shared" si="3561"/>
        <v>0</v>
      </c>
      <c r="CX2078" s="179">
        <f t="shared" si="3561"/>
        <v>0</v>
      </c>
      <c r="CY2078" s="179">
        <f t="shared" si="3561"/>
        <v>0</v>
      </c>
      <c r="CZ2078" s="179">
        <f t="shared" si="3561"/>
        <v>0</v>
      </c>
      <c r="DA2078" s="179">
        <f t="shared" si="3561"/>
        <v>0</v>
      </c>
      <c r="DB2078" s="179">
        <f t="shared" si="3561"/>
        <v>0</v>
      </c>
      <c r="DC2078" s="179">
        <f t="shared" si="3561"/>
        <v>0</v>
      </c>
      <c r="DD2078" s="179">
        <f t="shared" si="3561"/>
        <v>0</v>
      </c>
      <c r="DE2078" s="179">
        <f t="shared" si="3561"/>
        <v>0</v>
      </c>
      <c r="DF2078" s="179">
        <f t="shared" si="3561"/>
        <v>0</v>
      </c>
      <c r="DG2078" s="179">
        <f t="shared" si="3561"/>
        <v>0</v>
      </c>
      <c r="DH2078" s="179">
        <f t="shared" si="3561"/>
        <v>0</v>
      </c>
      <c r="DI2078" s="179">
        <f t="shared" si="3561"/>
        <v>0</v>
      </c>
      <c r="DJ2078" s="179">
        <f t="shared" si="3561"/>
        <v>0</v>
      </c>
      <c r="DK2078" s="179">
        <f t="shared" si="3561"/>
        <v>0</v>
      </c>
      <c r="DL2078" s="179">
        <f t="shared" si="3561"/>
        <v>0</v>
      </c>
    </row>
    <row r="2079" spans="2:116" x14ac:dyDescent="0.4">
      <c r="B2079" t="s">
        <v>332</v>
      </c>
      <c r="D2079" t="s">
        <v>564</v>
      </c>
      <c r="E2079" s="8" t="str">
        <f t="shared" si="3532"/>
        <v>2079 FAPPELIST-F</v>
      </c>
      <c r="G2079" s="136" t="str">
        <f t="shared" si="3552"/>
        <v xml:space="preserve">secondary unit </v>
      </c>
      <c r="H2079" s="12"/>
      <c r="I2079" s="60"/>
      <c r="J2079" s="60"/>
      <c r="K2079" s="15"/>
      <c r="L2079" s="15"/>
      <c r="M2079" s="15"/>
      <c r="N2079" s="15"/>
      <c r="O2079" s="15"/>
      <c r="P2079" s="15"/>
      <c r="R2079" s="15"/>
      <c r="S2079" s="80"/>
      <c r="T2079" s="80"/>
      <c r="U2079" s="80"/>
      <c r="V2079" s="80"/>
      <c r="W2079" s="80"/>
      <c r="X2079" s="80"/>
      <c r="Y2079" s="80"/>
      <c r="Z2079" s="80"/>
      <c r="AA2079" s="80"/>
      <c r="AB2079" s="80"/>
      <c r="AC2079" s="80"/>
      <c r="AD2079" s="80"/>
      <c r="AE2079" s="80"/>
      <c r="AF2079" s="80"/>
      <c r="AG2079" s="80"/>
      <c r="AH2079" s="80"/>
      <c r="AI2079" s="80"/>
      <c r="AJ2079" s="80"/>
      <c r="AK2079" s="80"/>
      <c r="AL2079" s="80"/>
      <c r="AM2079" s="80"/>
      <c r="AN2079" s="80"/>
      <c r="AO2079" s="80"/>
      <c r="AP2079" s="80"/>
      <c r="AQ2079" s="80"/>
      <c r="AR2079" s="80"/>
      <c r="AS2079" s="80"/>
      <c r="AT2079" s="80"/>
      <c r="AU2079" s="80"/>
      <c r="AV2079" s="80"/>
      <c r="AW2079" s="80"/>
      <c r="AX2079" s="80"/>
      <c r="AY2079" s="80"/>
      <c r="AZ2079" s="80"/>
      <c r="BA2079" s="80"/>
      <c r="BB2079" s="80"/>
      <c r="BC2079" s="80"/>
      <c r="BD2079" s="80"/>
      <c r="BE2079" s="80"/>
      <c r="BF2079" s="80"/>
      <c r="BG2079" s="80"/>
      <c r="BH2079" s="80"/>
      <c r="BI2079" s="80"/>
      <c r="BJ2079" s="80"/>
      <c r="BK2079" s="80"/>
      <c r="BL2079" s="80"/>
      <c r="BM2079" s="80"/>
      <c r="BN2079" s="80"/>
      <c r="BO2079" s="80"/>
      <c r="BP2079" s="80"/>
      <c r="BQ2079" s="80"/>
      <c r="BR2079" s="80"/>
      <c r="BS2079" s="80"/>
      <c r="BT2079" s="80"/>
      <c r="BU2079" s="80"/>
      <c r="BV2079" s="80"/>
      <c r="BW2079" s="80"/>
      <c r="BX2079" s="80"/>
      <c r="BY2079" s="80"/>
      <c r="BZ2079" s="80"/>
      <c r="CA2079" s="80"/>
      <c r="CB2079" s="80"/>
      <c r="CC2079" s="80"/>
      <c r="CD2079" s="80"/>
      <c r="CE2079" s="80"/>
      <c r="CF2079" s="80"/>
      <c r="CG2079" s="80"/>
      <c r="CH2079" s="80"/>
      <c r="CI2079" s="80"/>
      <c r="CJ2079" s="80"/>
      <c r="CK2079" s="80"/>
      <c r="CL2079" s="80"/>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2:116" x14ac:dyDescent="0.4">
      <c r="B2080" t="s">
        <v>332</v>
      </c>
      <c r="D2080" t="s">
        <v>564</v>
      </c>
      <c r="E2080" s="8" t="str">
        <f>ROW()&amp;" "&amp;D2080</f>
        <v>2080 FAPPELIST-F</v>
      </c>
      <c r="G2080" s="136" t="str">
        <f t="shared" si="3552"/>
        <v>Secondary revenue driver</v>
      </c>
      <c r="H2080" s="12"/>
      <c r="I2080" s="60"/>
      <c r="J2080" s="60"/>
      <c r="K2080" s="15"/>
      <c r="L2080" s="15"/>
      <c r="M2080" s="15"/>
      <c r="N2080" s="15"/>
      <c r="O2080" s="15"/>
      <c r="P2080" s="15"/>
      <c r="R2080" s="15"/>
      <c r="S2080" s="80" t="str">
        <f t="shared" ref="S2080:AX2080" si="3562">S2045</f>
        <v>S$18</v>
      </c>
      <c r="T2080" s="80" t="str">
        <f t="shared" si="3562"/>
        <v>T$18</v>
      </c>
      <c r="U2080" s="80" t="str">
        <f t="shared" si="3562"/>
        <v>U$18</v>
      </c>
      <c r="V2080" s="80" t="str">
        <f t="shared" si="3562"/>
        <v>V$18</v>
      </c>
      <c r="W2080" s="80" t="str">
        <f t="shared" si="3562"/>
        <v>W$18</v>
      </c>
      <c r="X2080" s="80" t="str">
        <f t="shared" si="3562"/>
        <v>X$18</v>
      </c>
      <c r="Y2080" s="80" t="str">
        <f t="shared" si="3562"/>
        <v>Y$18</v>
      </c>
      <c r="Z2080" s="80" t="str">
        <f t="shared" si="3562"/>
        <v>Z$18</v>
      </c>
      <c r="AA2080" s="80" t="str">
        <f t="shared" si="3562"/>
        <v>AA$18</v>
      </c>
      <c r="AB2080" s="80" t="str">
        <f t="shared" si="3562"/>
        <v>AB$18</v>
      </c>
      <c r="AC2080" s="80" t="str">
        <f t="shared" si="3562"/>
        <v>AC$18</v>
      </c>
      <c r="AD2080" s="80" t="str">
        <f t="shared" si="3562"/>
        <v>AD$18</v>
      </c>
      <c r="AE2080" s="80" t="str">
        <f t="shared" si="3562"/>
        <v>AE$18</v>
      </c>
      <c r="AF2080" s="80" t="str">
        <f t="shared" si="3562"/>
        <v>AF$18</v>
      </c>
      <c r="AG2080" s="80" t="str">
        <f t="shared" si="3562"/>
        <v>AG$18</v>
      </c>
      <c r="AH2080" s="80" t="str">
        <f t="shared" si="3562"/>
        <v>AH$18</v>
      </c>
      <c r="AI2080" s="80" t="str">
        <f t="shared" si="3562"/>
        <v>AI$18</v>
      </c>
      <c r="AJ2080" s="80" t="str">
        <f t="shared" si="3562"/>
        <v>AJ$18</v>
      </c>
      <c r="AK2080" s="80" t="str">
        <f t="shared" si="3562"/>
        <v>AK$18</v>
      </c>
      <c r="AL2080" s="80" t="str">
        <f t="shared" si="3562"/>
        <v>AL$18</v>
      </c>
      <c r="AM2080" s="80" t="str">
        <f t="shared" si="3562"/>
        <v>AM$18</v>
      </c>
      <c r="AN2080" s="80" t="str">
        <f t="shared" si="3562"/>
        <v>AN$18</v>
      </c>
      <c r="AO2080" s="80" t="str">
        <f t="shared" si="3562"/>
        <v>AO$18</v>
      </c>
      <c r="AP2080" s="80" t="str">
        <f t="shared" si="3562"/>
        <v>AP$18</v>
      </c>
      <c r="AQ2080" s="80" t="str">
        <f t="shared" si="3562"/>
        <v>AQ$18</v>
      </c>
      <c r="AR2080" s="80" t="str">
        <f t="shared" si="3562"/>
        <v>AR$18</v>
      </c>
      <c r="AS2080" s="80" t="str">
        <f t="shared" si="3562"/>
        <v>AS$18</v>
      </c>
      <c r="AT2080" s="80" t="str">
        <f t="shared" si="3562"/>
        <v>AT$18</v>
      </c>
      <c r="AU2080" s="80" t="str">
        <f t="shared" si="3562"/>
        <v>AU$18</v>
      </c>
      <c r="AV2080" s="80" t="str">
        <f t="shared" si="3562"/>
        <v>AV$18</v>
      </c>
      <c r="AW2080" s="80" t="str">
        <f t="shared" si="3562"/>
        <v>AW$18</v>
      </c>
      <c r="AX2080" s="80" t="str">
        <f t="shared" si="3562"/>
        <v>AX$18</v>
      </c>
      <c r="AY2080" s="80" t="str">
        <f t="shared" ref="AY2080:CD2080" si="3563">AY2045</f>
        <v>AY$18</v>
      </c>
      <c r="AZ2080" s="80" t="str">
        <f t="shared" si="3563"/>
        <v>AZ$18</v>
      </c>
      <c r="BA2080" s="80" t="str">
        <f t="shared" si="3563"/>
        <v>BA$18</v>
      </c>
      <c r="BB2080" s="80" t="str">
        <f t="shared" si="3563"/>
        <v>BB$18</v>
      </c>
      <c r="BC2080" s="80" t="str">
        <f t="shared" si="3563"/>
        <v>BC$18</v>
      </c>
      <c r="BD2080" s="80" t="str">
        <f t="shared" si="3563"/>
        <v>BD$18</v>
      </c>
      <c r="BE2080" s="80" t="str">
        <f t="shared" si="3563"/>
        <v>BE$18</v>
      </c>
      <c r="BF2080" s="80" t="str">
        <f t="shared" si="3563"/>
        <v>BF$18</v>
      </c>
      <c r="BG2080" s="80" t="str">
        <f t="shared" si="3563"/>
        <v>BG$18</v>
      </c>
      <c r="BH2080" s="80" t="str">
        <f t="shared" si="3563"/>
        <v>BH$18</v>
      </c>
      <c r="BI2080" s="80" t="str">
        <f t="shared" si="3563"/>
        <v>BI$18</v>
      </c>
      <c r="BJ2080" s="80" t="str">
        <f t="shared" si="3563"/>
        <v>BJ$18</v>
      </c>
      <c r="BK2080" s="80" t="str">
        <f t="shared" si="3563"/>
        <v>BK$18</v>
      </c>
      <c r="BL2080" s="80" t="str">
        <f t="shared" si="3563"/>
        <v>BL$18</v>
      </c>
      <c r="BM2080" s="80" t="str">
        <f t="shared" si="3563"/>
        <v>BM$18</v>
      </c>
      <c r="BN2080" s="80" t="str">
        <f t="shared" si="3563"/>
        <v>BN$18</v>
      </c>
      <c r="BO2080" s="80" t="str">
        <f t="shared" si="3563"/>
        <v>BO$18</v>
      </c>
      <c r="BP2080" s="80" t="str">
        <f t="shared" si="3563"/>
        <v>BP$18</v>
      </c>
      <c r="BQ2080" s="80" t="str">
        <f t="shared" si="3563"/>
        <v>BQ$18</v>
      </c>
      <c r="BR2080" s="80" t="str">
        <f t="shared" si="3563"/>
        <v>BR$18</v>
      </c>
      <c r="BS2080" s="80" t="str">
        <f t="shared" si="3563"/>
        <v>BS$18</v>
      </c>
      <c r="BT2080" s="80" t="str">
        <f t="shared" si="3563"/>
        <v>BT$18</v>
      </c>
      <c r="BU2080" s="80" t="str">
        <f t="shared" si="3563"/>
        <v>BU$18</v>
      </c>
      <c r="BV2080" s="80" t="str">
        <f t="shared" si="3563"/>
        <v>BV$18</v>
      </c>
      <c r="BW2080" s="80" t="str">
        <f t="shared" si="3563"/>
        <v>BW$18</v>
      </c>
      <c r="BX2080" s="80" t="str">
        <f t="shared" si="3563"/>
        <v>BX$18</v>
      </c>
      <c r="BY2080" s="80" t="str">
        <f t="shared" si="3563"/>
        <v>BY$18</v>
      </c>
      <c r="BZ2080" s="80" t="str">
        <f t="shared" si="3563"/>
        <v>BZ$18</v>
      </c>
      <c r="CA2080" s="80" t="str">
        <f t="shared" si="3563"/>
        <v>CA$18</v>
      </c>
      <c r="CB2080" s="80" t="str">
        <f t="shared" si="3563"/>
        <v>CB$18</v>
      </c>
      <c r="CC2080" s="80" t="str">
        <f t="shared" si="3563"/>
        <v>CC$18</v>
      </c>
      <c r="CD2080" s="80" t="str">
        <f t="shared" si="3563"/>
        <v>CD$18</v>
      </c>
      <c r="CE2080" s="80" t="str">
        <f t="shared" ref="CE2080:CL2080" si="3564">CE2045</f>
        <v>CE$18</v>
      </c>
      <c r="CF2080" s="80" t="str">
        <f t="shared" si="3564"/>
        <v>CF$18</v>
      </c>
      <c r="CG2080" s="80" t="str">
        <f t="shared" si="3564"/>
        <v>CG$18</v>
      </c>
      <c r="CH2080" s="80" t="str">
        <f t="shared" si="3564"/>
        <v>CH$18</v>
      </c>
      <c r="CI2080" s="80" t="str">
        <f t="shared" si="3564"/>
        <v>CI$18</v>
      </c>
      <c r="CJ2080" s="80" t="str">
        <f t="shared" si="3564"/>
        <v>CJ$18</v>
      </c>
      <c r="CK2080" s="80" t="str">
        <f t="shared" si="3564"/>
        <v>CK$18</v>
      </c>
      <c r="CL2080" s="80" t="str">
        <f t="shared" si="3564"/>
        <v>CL$18</v>
      </c>
      <c r="CN2080" s="60"/>
      <c r="CO2080" s="1" t="str">
        <f t="shared" ref="CO2080:DL2080" si="3565">ADDRESS(ROW(CO2072),COLUMN(CO2072),2)</f>
        <v>CO$2072</v>
      </c>
      <c r="CP2080" s="1" t="str">
        <f t="shared" si="3565"/>
        <v>CP$2072</v>
      </c>
      <c r="CQ2080" s="1" t="str">
        <f t="shared" si="3565"/>
        <v>CQ$2072</v>
      </c>
      <c r="CR2080" s="1" t="str">
        <f t="shared" si="3565"/>
        <v>CR$2072</v>
      </c>
      <c r="CS2080" s="1" t="str">
        <f t="shared" si="3565"/>
        <v>CS$2072</v>
      </c>
      <c r="CT2080" s="1" t="str">
        <f t="shared" si="3565"/>
        <v>CT$2072</v>
      </c>
      <c r="CU2080" s="1" t="str">
        <f t="shared" si="3565"/>
        <v>CU$2072</v>
      </c>
      <c r="CV2080" s="1" t="str">
        <f t="shared" si="3565"/>
        <v>CV$2072</v>
      </c>
      <c r="CW2080" s="1" t="str">
        <f t="shared" si="3565"/>
        <v>CW$2072</v>
      </c>
      <c r="CX2080" s="1" t="str">
        <f t="shared" si="3565"/>
        <v>CX$2072</v>
      </c>
      <c r="CY2080" s="1" t="str">
        <f t="shared" si="3565"/>
        <v>CY$2072</v>
      </c>
      <c r="CZ2080" s="1" t="str">
        <f t="shared" si="3565"/>
        <v>CZ$2072</v>
      </c>
      <c r="DA2080" s="1" t="str">
        <f t="shared" si="3565"/>
        <v>DA$2072</v>
      </c>
      <c r="DB2080" s="1" t="str">
        <f t="shared" si="3565"/>
        <v>DB$2072</v>
      </c>
      <c r="DC2080" s="1" t="str">
        <f t="shared" si="3565"/>
        <v>DC$2072</v>
      </c>
      <c r="DD2080" s="1" t="str">
        <f t="shared" si="3565"/>
        <v>DD$2072</v>
      </c>
      <c r="DE2080" s="1" t="str">
        <f t="shared" si="3565"/>
        <v>DE$2072</v>
      </c>
      <c r="DF2080" s="1" t="str">
        <f t="shared" si="3565"/>
        <v>DF$2072</v>
      </c>
      <c r="DG2080" s="1" t="str">
        <f t="shared" si="3565"/>
        <v>DG$2072</v>
      </c>
      <c r="DH2080" s="1" t="str">
        <f t="shared" si="3565"/>
        <v>DH$2072</v>
      </c>
      <c r="DI2080" s="1" t="str">
        <f t="shared" si="3565"/>
        <v>DI$2072</v>
      </c>
      <c r="DJ2080" s="1" t="str">
        <f t="shared" si="3565"/>
        <v>DJ$2072</v>
      </c>
      <c r="DK2080" s="1" t="str">
        <f t="shared" si="3565"/>
        <v>DK$2072</v>
      </c>
      <c r="DL2080" s="1" t="str">
        <f t="shared" si="3565"/>
        <v>DL$2072</v>
      </c>
    </row>
    <row r="2081" spans="1:116" x14ac:dyDescent="0.4">
      <c r="B2081" t="s">
        <v>332</v>
      </c>
      <c r="D2081" t="s">
        <v>564</v>
      </c>
      <c r="E2081" s="8" t="str">
        <f>ROW()&amp;" "&amp;D2081</f>
        <v>2081 FAPPELIST-F</v>
      </c>
      <c r="G2081" s="136" t="str">
        <f t="shared" si="3552"/>
        <v>Secondary volume driver</v>
      </c>
      <c r="H2081" s="12"/>
      <c r="I2081" s="60"/>
      <c r="J2081" s="60"/>
      <c r="K2081" s="15"/>
      <c r="L2081" s="15"/>
      <c r="M2081" s="15"/>
      <c r="N2081" s="15"/>
      <c r="O2081" s="15"/>
      <c r="P2081" s="15"/>
      <c r="R2081" s="15"/>
      <c r="S2081" s="80" t="str">
        <f t="shared" ref="S2081:AX2081" si="3566">S2046</f>
        <v>S$19</v>
      </c>
      <c r="T2081" s="80" t="str">
        <f t="shared" si="3566"/>
        <v>T$19</v>
      </c>
      <c r="U2081" s="80" t="str">
        <f t="shared" si="3566"/>
        <v>U$19</v>
      </c>
      <c r="V2081" s="80" t="str">
        <f t="shared" si="3566"/>
        <v>V$19</v>
      </c>
      <c r="W2081" s="80" t="str">
        <f t="shared" si="3566"/>
        <v>W$19</v>
      </c>
      <c r="X2081" s="80" t="str">
        <f t="shared" si="3566"/>
        <v>X$19</v>
      </c>
      <c r="Y2081" s="80" t="str">
        <f t="shared" si="3566"/>
        <v>Y$19</v>
      </c>
      <c r="Z2081" s="80" t="str">
        <f t="shared" si="3566"/>
        <v>Z$19</v>
      </c>
      <c r="AA2081" s="80" t="str">
        <f t="shared" si="3566"/>
        <v>AA$19</v>
      </c>
      <c r="AB2081" s="80" t="str">
        <f t="shared" si="3566"/>
        <v>AB$19</v>
      </c>
      <c r="AC2081" s="80" t="str">
        <f t="shared" si="3566"/>
        <v>AC$19</v>
      </c>
      <c r="AD2081" s="80" t="str">
        <f t="shared" si="3566"/>
        <v>AD$19</v>
      </c>
      <c r="AE2081" s="80" t="str">
        <f t="shared" si="3566"/>
        <v>AE$19</v>
      </c>
      <c r="AF2081" s="80" t="str">
        <f t="shared" si="3566"/>
        <v>AF$19</v>
      </c>
      <c r="AG2081" s="80" t="str">
        <f t="shared" si="3566"/>
        <v>AG$19</v>
      </c>
      <c r="AH2081" s="80" t="str">
        <f t="shared" si="3566"/>
        <v>AH$19</v>
      </c>
      <c r="AI2081" s="80" t="str">
        <f t="shared" si="3566"/>
        <v>AI$19</v>
      </c>
      <c r="AJ2081" s="80" t="str">
        <f t="shared" si="3566"/>
        <v>AJ$19</v>
      </c>
      <c r="AK2081" s="80" t="str">
        <f t="shared" si="3566"/>
        <v>AK$19</v>
      </c>
      <c r="AL2081" s="80" t="str">
        <f t="shared" si="3566"/>
        <v>AL$19</v>
      </c>
      <c r="AM2081" s="80" t="str">
        <f t="shared" si="3566"/>
        <v>AM$19</v>
      </c>
      <c r="AN2081" s="80" t="str">
        <f t="shared" si="3566"/>
        <v>AN$19</v>
      </c>
      <c r="AO2081" s="80" t="str">
        <f t="shared" si="3566"/>
        <v>AO$19</v>
      </c>
      <c r="AP2081" s="80" t="str">
        <f t="shared" si="3566"/>
        <v>AP$19</v>
      </c>
      <c r="AQ2081" s="80" t="str">
        <f t="shared" si="3566"/>
        <v>AQ$19</v>
      </c>
      <c r="AR2081" s="80" t="str">
        <f t="shared" si="3566"/>
        <v>AR$19</v>
      </c>
      <c r="AS2081" s="80" t="str">
        <f t="shared" si="3566"/>
        <v>AS$19</v>
      </c>
      <c r="AT2081" s="80" t="str">
        <f t="shared" si="3566"/>
        <v>AT$19</v>
      </c>
      <c r="AU2081" s="80" t="str">
        <f t="shared" si="3566"/>
        <v>AU$19</v>
      </c>
      <c r="AV2081" s="80" t="str">
        <f t="shared" si="3566"/>
        <v>AV$19</v>
      </c>
      <c r="AW2081" s="80" t="str">
        <f t="shared" si="3566"/>
        <v>AW$19</v>
      </c>
      <c r="AX2081" s="80" t="str">
        <f t="shared" si="3566"/>
        <v>AX$19</v>
      </c>
      <c r="AY2081" s="80" t="str">
        <f t="shared" ref="AY2081:CD2081" si="3567">AY2046</f>
        <v>AY$19</v>
      </c>
      <c r="AZ2081" s="80" t="str">
        <f t="shared" si="3567"/>
        <v>AZ$19</v>
      </c>
      <c r="BA2081" s="80" t="str">
        <f t="shared" si="3567"/>
        <v>BA$19</v>
      </c>
      <c r="BB2081" s="80" t="str">
        <f t="shared" si="3567"/>
        <v>BB$19</v>
      </c>
      <c r="BC2081" s="80" t="str">
        <f t="shared" si="3567"/>
        <v>BC$19</v>
      </c>
      <c r="BD2081" s="80" t="str">
        <f t="shared" si="3567"/>
        <v>BD$19</v>
      </c>
      <c r="BE2081" s="80" t="str">
        <f t="shared" si="3567"/>
        <v>BE$19</v>
      </c>
      <c r="BF2081" s="80" t="str">
        <f t="shared" si="3567"/>
        <v>BF$19</v>
      </c>
      <c r="BG2081" s="80" t="str">
        <f t="shared" si="3567"/>
        <v>BG$19</v>
      </c>
      <c r="BH2081" s="80" t="str">
        <f t="shared" si="3567"/>
        <v>BH$19</v>
      </c>
      <c r="BI2081" s="80" t="str">
        <f t="shared" si="3567"/>
        <v>BI$19</v>
      </c>
      <c r="BJ2081" s="80" t="str">
        <f t="shared" si="3567"/>
        <v>BJ$19</v>
      </c>
      <c r="BK2081" s="80" t="str">
        <f t="shared" si="3567"/>
        <v>BK$19</v>
      </c>
      <c r="BL2081" s="80" t="str">
        <f t="shared" si="3567"/>
        <v>BL$19</v>
      </c>
      <c r="BM2081" s="80" t="str">
        <f t="shared" si="3567"/>
        <v>BM$19</v>
      </c>
      <c r="BN2081" s="80" t="str">
        <f t="shared" si="3567"/>
        <v>BN$19</v>
      </c>
      <c r="BO2081" s="80" t="str">
        <f t="shared" si="3567"/>
        <v>BO$19</v>
      </c>
      <c r="BP2081" s="80" t="str">
        <f t="shared" si="3567"/>
        <v>BP$19</v>
      </c>
      <c r="BQ2081" s="80" t="str">
        <f t="shared" si="3567"/>
        <v>BQ$19</v>
      </c>
      <c r="BR2081" s="80" t="str">
        <f t="shared" si="3567"/>
        <v>BR$19</v>
      </c>
      <c r="BS2081" s="80" t="str">
        <f t="shared" si="3567"/>
        <v>BS$19</v>
      </c>
      <c r="BT2081" s="80" t="str">
        <f t="shared" si="3567"/>
        <v>BT$19</v>
      </c>
      <c r="BU2081" s="80" t="str">
        <f t="shared" si="3567"/>
        <v>BU$19</v>
      </c>
      <c r="BV2081" s="80" t="str">
        <f t="shared" si="3567"/>
        <v>BV$19</v>
      </c>
      <c r="BW2081" s="80" t="str">
        <f t="shared" si="3567"/>
        <v>BW$19</v>
      </c>
      <c r="BX2081" s="80" t="str">
        <f t="shared" si="3567"/>
        <v>BX$19</v>
      </c>
      <c r="BY2081" s="80" t="str">
        <f t="shared" si="3567"/>
        <v>BY$19</v>
      </c>
      <c r="BZ2081" s="80" t="str">
        <f t="shared" si="3567"/>
        <v>BZ$19</v>
      </c>
      <c r="CA2081" s="80" t="str">
        <f t="shared" si="3567"/>
        <v>CA$19</v>
      </c>
      <c r="CB2081" s="80" t="str">
        <f t="shared" si="3567"/>
        <v>CB$19</v>
      </c>
      <c r="CC2081" s="80" t="str">
        <f t="shared" si="3567"/>
        <v>CC$19</v>
      </c>
      <c r="CD2081" s="80" t="str">
        <f t="shared" si="3567"/>
        <v>CD$19</v>
      </c>
      <c r="CE2081" s="80" t="str">
        <f t="shared" ref="CE2081:CL2081" si="3568">CE2046</f>
        <v>CE$19</v>
      </c>
      <c r="CF2081" s="80" t="str">
        <f t="shared" si="3568"/>
        <v>CF$19</v>
      </c>
      <c r="CG2081" s="80" t="str">
        <f t="shared" si="3568"/>
        <v>CG$19</v>
      </c>
      <c r="CH2081" s="80" t="str">
        <f t="shared" si="3568"/>
        <v>CH$19</v>
      </c>
      <c r="CI2081" s="80" t="str">
        <f t="shared" si="3568"/>
        <v>CI$19</v>
      </c>
      <c r="CJ2081" s="80" t="str">
        <f t="shared" si="3568"/>
        <v>CJ$19</v>
      </c>
      <c r="CK2081" s="80" t="str">
        <f t="shared" si="3568"/>
        <v>CK$19</v>
      </c>
      <c r="CL2081" s="80" t="str">
        <f t="shared" si="3568"/>
        <v>CL$19</v>
      </c>
      <c r="CN2081" s="60"/>
      <c r="CO2081" s="179">
        <f t="shared" ref="CO2081:DL2081" si="3569">CO2038</f>
        <v>0</v>
      </c>
      <c r="CP2081" s="179">
        <f t="shared" si="3569"/>
        <v>0</v>
      </c>
      <c r="CQ2081" s="179">
        <f t="shared" si="3569"/>
        <v>0</v>
      </c>
      <c r="CR2081" s="179">
        <f t="shared" si="3569"/>
        <v>0</v>
      </c>
      <c r="CS2081" s="179">
        <f t="shared" si="3569"/>
        <v>0</v>
      </c>
      <c r="CT2081" s="179">
        <f t="shared" si="3569"/>
        <v>0</v>
      </c>
      <c r="CU2081" s="179">
        <f t="shared" si="3569"/>
        <v>0</v>
      </c>
      <c r="CV2081" s="179">
        <f t="shared" si="3569"/>
        <v>0</v>
      </c>
      <c r="CW2081" s="179">
        <f t="shared" si="3569"/>
        <v>0</v>
      </c>
      <c r="CX2081" s="179">
        <f t="shared" si="3569"/>
        <v>0</v>
      </c>
      <c r="CY2081" s="179">
        <f t="shared" si="3569"/>
        <v>0</v>
      </c>
      <c r="CZ2081" s="179">
        <f t="shared" si="3569"/>
        <v>0</v>
      </c>
      <c r="DA2081" s="179">
        <f t="shared" si="3569"/>
        <v>0</v>
      </c>
      <c r="DB2081" s="179">
        <f t="shared" si="3569"/>
        <v>0</v>
      </c>
      <c r="DC2081" s="179">
        <f t="shared" si="3569"/>
        <v>0</v>
      </c>
      <c r="DD2081" s="179">
        <f t="shared" si="3569"/>
        <v>0</v>
      </c>
      <c r="DE2081" s="179">
        <f t="shared" si="3569"/>
        <v>0</v>
      </c>
      <c r="DF2081" s="179">
        <f t="shared" si="3569"/>
        <v>0</v>
      </c>
      <c r="DG2081" s="179">
        <f t="shared" si="3569"/>
        <v>0</v>
      </c>
      <c r="DH2081" s="179">
        <f t="shared" si="3569"/>
        <v>0</v>
      </c>
      <c r="DI2081" s="179">
        <f t="shared" si="3569"/>
        <v>0</v>
      </c>
      <c r="DJ2081" s="179">
        <f t="shared" si="3569"/>
        <v>0</v>
      </c>
      <c r="DK2081" s="179">
        <f t="shared" si="3569"/>
        <v>0</v>
      </c>
      <c r="DL2081" s="179">
        <f t="shared" si="3569"/>
        <v>0</v>
      </c>
    </row>
    <row r="2082" spans="1:116" x14ac:dyDescent="0.4">
      <c r="E2082" s="8"/>
      <c r="G2082" s="136"/>
      <c r="H2082" s="12"/>
      <c r="I2082" s="60"/>
      <c r="J2082" s="60"/>
      <c r="K2082" s="15"/>
      <c r="L2082" s="15"/>
      <c r="M2082" s="15"/>
      <c r="N2082" s="15"/>
      <c r="O2082" s="15"/>
      <c r="P2082" s="15"/>
      <c r="R2082" s="15"/>
      <c r="S2082" s="80"/>
      <c r="T2082" s="80"/>
      <c r="U2082" s="80"/>
      <c r="V2082" s="80"/>
      <c r="W2082" s="80"/>
      <c r="X2082" s="80"/>
      <c r="Y2082" s="80"/>
      <c r="Z2082" s="80"/>
      <c r="AA2082" s="80"/>
      <c r="AB2082" s="80"/>
      <c r="AC2082" s="80"/>
      <c r="AD2082" s="80"/>
      <c r="AE2082" s="80"/>
      <c r="AF2082" s="80"/>
      <c r="AG2082" s="80"/>
      <c r="AH2082" s="80"/>
      <c r="AI2082" s="80"/>
      <c r="AJ2082" s="80"/>
      <c r="AK2082" s="80"/>
      <c r="AL2082" s="80"/>
      <c r="AM2082" s="80"/>
      <c r="AN2082" s="80"/>
      <c r="AO2082" s="80"/>
      <c r="AP2082" s="80"/>
      <c r="AQ2082" s="80"/>
      <c r="AR2082" s="80"/>
      <c r="AS2082" s="80"/>
      <c r="AT2082" s="80"/>
      <c r="AU2082" s="80"/>
      <c r="AV2082" s="80"/>
      <c r="AW2082" s="80"/>
      <c r="AX2082" s="80"/>
      <c r="AY2082" s="80"/>
      <c r="AZ2082" s="80"/>
      <c r="BA2082" s="80"/>
      <c r="BB2082" s="80"/>
      <c r="BC2082" s="80"/>
      <c r="BD2082" s="80"/>
      <c r="BE2082" s="80"/>
      <c r="BF2082" s="80"/>
      <c r="BG2082" s="80"/>
      <c r="BH2082" s="80"/>
      <c r="BI2082" s="80"/>
      <c r="BJ2082" s="80"/>
      <c r="BK2082" s="80"/>
      <c r="BL2082" s="80"/>
      <c r="BM2082" s="80"/>
      <c r="BN2082" s="80"/>
      <c r="BO2082" s="80"/>
      <c r="BP2082" s="80"/>
      <c r="BQ2082" s="80"/>
      <c r="BR2082" s="80"/>
      <c r="BS2082" s="80"/>
      <c r="BT2082" s="80"/>
      <c r="BU2082" s="80"/>
      <c r="BV2082" s="80"/>
      <c r="BW2082" s="80"/>
      <c r="BX2082" s="80"/>
      <c r="BY2082" s="80"/>
      <c r="BZ2082" s="80"/>
      <c r="CA2082" s="80"/>
      <c r="CB2082" s="80"/>
      <c r="CC2082" s="80"/>
      <c r="CD2082" s="80"/>
      <c r="CE2082" s="80"/>
      <c r="CF2082" s="80"/>
      <c r="CG2082" s="80"/>
      <c r="CH2082" s="80"/>
      <c r="CI2082" s="80"/>
      <c r="CJ2082" s="80"/>
      <c r="CK2082" s="80"/>
      <c r="CL2082" s="80"/>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A2083" s="174"/>
      <c r="E2083" s="8"/>
      <c r="G2083" s="175" t="s">
        <v>490</v>
      </c>
      <c r="H2083" s="174"/>
      <c r="I2083" s="176"/>
      <c r="J2083" s="176"/>
      <c r="K2083" s="197"/>
      <c r="L2083" s="197"/>
      <c r="M2083" s="197"/>
      <c r="N2083" s="197"/>
      <c r="O2083" s="197"/>
      <c r="P2083" s="197"/>
      <c r="R2083" s="198"/>
      <c r="S2083" s="174"/>
      <c r="T2083" s="174"/>
      <c r="U2083" s="174"/>
      <c r="V2083" s="174"/>
      <c r="W2083" s="174"/>
      <c r="X2083" s="174"/>
      <c r="Y2083" s="174"/>
      <c r="Z2083" s="174"/>
      <c r="AA2083" s="174"/>
      <c r="AB2083" s="174"/>
      <c r="AC2083" s="174"/>
      <c r="AD2083" s="174"/>
      <c r="AE2083" s="174"/>
      <c r="AF2083" s="174"/>
      <c r="AG2083" s="174"/>
      <c r="AH2083" s="174"/>
      <c r="AI2083" s="174"/>
      <c r="AJ2083" s="174"/>
      <c r="AK2083" s="174"/>
      <c r="AL2083" s="174"/>
      <c r="AM2083" s="174"/>
      <c r="AN2083" s="174"/>
      <c r="AO2083" s="174"/>
      <c r="AP2083" s="174"/>
      <c r="AQ2083" s="174"/>
      <c r="AR2083" s="174"/>
      <c r="AS2083" s="174"/>
      <c r="AT2083" s="174"/>
      <c r="AU2083" s="174"/>
      <c r="AV2083" s="174"/>
      <c r="AW2083" s="174"/>
      <c r="AX2083" s="174"/>
      <c r="AY2083" s="174"/>
      <c r="AZ2083" s="174"/>
      <c r="BA2083" s="174"/>
      <c r="BB2083" s="174"/>
      <c r="BC2083" s="174"/>
      <c r="BD2083" s="174"/>
      <c r="BE2083" s="174"/>
      <c r="BF2083" s="174"/>
      <c r="BG2083" s="174"/>
      <c r="BH2083" s="174"/>
      <c r="BI2083" s="174"/>
      <c r="BJ2083" s="174"/>
      <c r="BK2083" s="174"/>
      <c r="BL2083" s="174"/>
      <c r="BM2083" s="174"/>
      <c r="BN2083" s="174"/>
      <c r="BO2083" s="174"/>
      <c r="BP2083" s="174"/>
      <c r="BQ2083" s="174"/>
      <c r="BR2083" s="174"/>
      <c r="BS2083" s="174"/>
      <c r="BT2083" s="174"/>
      <c r="BU2083" s="174"/>
      <c r="BV2083" s="174"/>
      <c r="BW2083" s="174"/>
      <c r="BX2083" s="174"/>
      <c r="BY2083" s="174"/>
      <c r="BZ2083" s="174"/>
      <c r="CA2083" s="174"/>
      <c r="CB2083" s="174"/>
      <c r="CC2083" s="174"/>
      <c r="CD2083" s="174"/>
      <c r="CE2083" s="174"/>
      <c r="CF2083" s="174"/>
      <c r="CG2083" s="174"/>
      <c r="CH2083" s="174"/>
      <c r="CI2083" s="174"/>
      <c r="CJ2083" s="174"/>
      <c r="CK2083" s="174"/>
      <c r="CL2083" s="174"/>
      <c r="CN2083" s="176"/>
      <c r="CO2083" s="174"/>
      <c r="CP2083" s="174"/>
      <c r="CQ2083" s="174"/>
      <c r="CR2083" s="174"/>
      <c r="CS2083" s="174"/>
      <c r="CT2083" s="174"/>
      <c r="CU2083" s="174"/>
      <c r="CV2083" s="174"/>
      <c r="CW2083" s="174"/>
      <c r="CX2083" s="174"/>
      <c r="CY2083" s="174"/>
      <c r="CZ2083" s="174"/>
      <c r="DA2083" s="174"/>
      <c r="DB2083" s="174"/>
      <c r="DC2083" s="174"/>
      <c r="DD2083" s="174"/>
      <c r="DE2083" s="174"/>
      <c r="DF2083" s="174"/>
      <c r="DG2083" s="174"/>
      <c r="DH2083" s="174"/>
      <c r="DI2083" s="174"/>
      <c r="DJ2083" s="174"/>
      <c r="DK2083" s="174"/>
      <c r="DL2083" s="174"/>
    </row>
    <row r="2084" spans="1:116" x14ac:dyDescent="0.4">
      <c r="A2084" s="174"/>
      <c r="E2084" s="8"/>
      <c r="G2084" s="175" t="s">
        <v>492</v>
      </c>
      <c r="H2084" s="174"/>
      <c r="I2084" s="176"/>
      <c r="J2084" s="176"/>
      <c r="K2084" s="197"/>
      <c r="L2084" s="197"/>
      <c r="M2084" s="197"/>
      <c r="N2084" s="197"/>
      <c r="O2084" s="197"/>
      <c r="P2084" s="197"/>
      <c r="R2084" s="198"/>
      <c r="S2084" s="174"/>
      <c r="T2084" s="174"/>
      <c r="U2084" s="174"/>
      <c r="V2084" s="174"/>
      <c r="W2084" s="174"/>
      <c r="X2084" s="174"/>
      <c r="Y2084" s="174"/>
      <c r="Z2084" s="174"/>
      <c r="AA2084" s="174"/>
      <c r="AB2084" s="174"/>
      <c r="AC2084" s="174"/>
      <c r="AD2084" s="174"/>
      <c r="AE2084" s="174"/>
      <c r="AF2084" s="174"/>
      <c r="AG2084" s="174"/>
      <c r="AH2084" s="174"/>
      <c r="AI2084" s="174"/>
      <c r="AJ2084" s="174"/>
      <c r="AK2084" s="174"/>
      <c r="AL2084" s="174"/>
      <c r="AM2084" s="174"/>
      <c r="AN2084" s="174"/>
      <c r="AO2084" s="174"/>
      <c r="AP2084" s="174"/>
      <c r="AQ2084" s="174"/>
      <c r="AR2084" s="174"/>
      <c r="AS2084" s="174"/>
      <c r="AT2084" s="174"/>
      <c r="AU2084" s="174"/>
      <c r="AV2084" s="174"/>
      <c r="AW2084" s="174"/>
      <c r="AX2084" s="174"/>
      <c r="AY2084" s="174"/>
      <c r="AZ2084" s="174"/>
      <c r="BA2084" s="174"/>
      <c r="BB2084" s="174"/>
      <c r="BC2084" s="174"/>
      <c r="BD2084" s="174"/>
      <c r="BE2084" s="174"/>
      <c r="BF2084" s="174"/>
      <c r="BG2084" s="174"/>
      <c r="BH2084" s="174"/>
      <c r="BI2084" s="174"/>
      <c r="BJ2084" s="174"/>
      <c r="BK2084" s="174"/>
      <c r="BL2084" s="174"/>
      <c r="BM2084" s="174"/>
      <c r="BN2084" s="174"/>
      <c r="BO2084" s="174"/>
      <c r="BP2084" s="174"/>
      <c r="BQ2084" s="174"/>
      <c r="BR2084" s="174"/>
      <c r="BS2084" s="174"/>
      <c r="BT2084" s="174"/>
      <c r="BU2084" s="174"/>
      <c r="BV2084" s="174"/>
      <c r="BW2084" s="174"/>
      <c r="BX2084" s="174"/>
      <c r="BY2084" s="174"/>
      <c r="BZ2084" s="174"/>
      <c r="CA2084" s="174"/>
      <c r="CB2084" s="174"/>
      <c r="CC2084" s="174"/>
      <c r="CD2084" s="174"/>
      <c r="CE2084" s="174"/>
      <c r="CF2084" s="174"/>
      <c r="CG2084" s="174"/>
      <c r="CH2084" s="174"/>
      <c r="CI2084" s="174"/>
      <c r="CJ2084" s="174"/>
      <c r="CK2084" s="174"/>
      <c r="CL2084" s="174"/>
      <c r="CN2084" s="176"/>
      <c r="CO2084" s="174"/>
      <c r="CP2084" s="174"/>
      <c r="CQ2084" s="174"/>
      <c r="CR2084" s="174"/>
      <c r="CS2084" s="174"/>
      <c r="CT2084" s="174"/>
      <c r="CU2084" s="174"/>
      <c r="CV2084" s="174"/>
      <c r="CW2084" s="174"/>
      <c r="CX2084" s="174"/>
      <c r="CY2084" s="174"/>
      <c r="CZ2084" s="174"/>
      <c r="DA2084" s="174"/>
      <c r="DB2084" s="174"/>
      <c r="DC2084" s="174"/>
      <c r="DD2084" s="174"/>
      <c r="DE2084" s="174"/>
      <c r="DF2084" s="174"/>
      <c r="DG2084" s="174"/>
      <c r="DH2084" s="174"/>
      <c r="DI2084" s="174"/>
      <c r="DJ2084" s="174"/>
      <c r="DK2084" s="174"/>
      <c r="DL2084" s="174"/>
    </row>
    <row r="2085" spans="1:116" x14ac:dyDescent="0.4">
      <c r="A2085" s="174"/>
      <c r="E2085" s="8"/>
      <c r="G2085" s="175" t="s">
        <v>461</v>
      </c>
      <c r="H2085" s="174"/>
      <c r="I2085" s="176"/>
      <c r="J2085" s="176"/>
      <c r="K2085" s="197"/>
      <c r="L2085" s="197"/>
      <c r="M2085" s="197"/>
      <c r="N2085" s="197"/>
      <c r="O2085" s="197"/>
      <c r="P2085" s="197"/>
      <c r="R2085" s="198"/>
      <c r="S2085" s="199" t="str">
        <f t="shared" ref="S2085:CD2085" si="3570">S$20</f>
        <v>S$16</v>
      </c>
      <c r="T2085" s="199" t="str">
        <f t="shared" si="3570"/>
        <v>T$16</v>
      </c>
      <c r="U2085" s="199" t="str">
        <f t="shared" si="3570"/>
        <v>U$16</v>
      </c>
      <c r="V2085" s="199" t="str">
        <f t="shared" si="3570"/>
        <v>V$16</v>
      </c>
      <c r="W2085" s="199" t="str">
        <f t="shared" si="3570"/>
        <v>W$16</v>
      </c>
      <c r="X2085" s="199" t="str">
        <f t="shared" si="3570"/>
        <v>X$16</v>
      </c>
      <c r="Y2085" s="199" t="str">
        <f t="shared" si="3570"/>
        <v>Y$16</v>
      </c>
      <c r="Z2085" s="199" t="str">
        <f t="shared" si="3570"/>
        <v>Z$16</v>
      </c>
      <c r="AA2085" s="199" t="str">
        <f t="shared" si="3570"/>
        <v>AA$16</v>
      </c>
      <c r="AB2085" s="199" t="str">
        <f t="shared" si="3570"/>
        <v>AB$16</v>
      </c>
      <c r="AC2085" s="199" t="str">
        <f t="shared" si="3570"/>
        <v>AC$16</v>
      </c>
      <c r="AD2085" s="199" t="str">
        <f t="shared" si="3570"/>
        <v>AD$16</v>
      </c>
      <c r="AE2085" s="199" t="str">
        <f t="shared" si="3570"/>
        <v>AE$16</v>
      </c>
      <c r="AF2085" s="199" t="str">
        <f t="shared" si="3570"/>
        <v>AF$16</v>
      </c>
      <c r="AG2085" s="199" t="str">
        <f t="shared" si="3570"/>
        <v>AG$16</v>
      </c>
      <c r="AH2085" s="199" t="str">
        <f t="shared" si="3570"/>
        <v>AH$16</v>
      </c>
      <c r="AI2085" s="199" t="str">
        <f t="shared" si="3570"/>
        <v>AI$16</v>
      </c>
      <c r="AJ2085" s="199" t="str">
        <f t="shared" si="3570"/>
        <v>AJ$16</v>
      </c>
      <c r="AK2085" s="199" t="str">
        <f t="shared" si="3570"/>
        <v>AK$16</v>
      </c>
      <c r="AL2085" s="199" t="str">
        <f t="shared" si="3570"/>
        <v>AL$16</v>
      </c>
      <c r="AM2085" s="199" t="str">
        <f t="shared" si="3570"/>
        <v>AM$16</v>
      </c>
      <c r="AN2085" s="199" t="str">
        <f t="shared" si="3570"/>
        <v>AN$16</v>
      </c>
      <c r="AO2085" s="199" t="str">
        <f t="shared" si="3570"/>
        <v>AO$16</v>
      </c>
      <c r="AP2085" s="199" t="str">
        <f t="shared" si="3570"/>
        <v>AP$16</v>
      </c>
      <c r="AQ2085" s="199" t="str">
        <f t="shared" si="3570"/>
        <v>AQ$16</v>
      </c>
      <c r="AR2085" s="199" t="str">
        <f t="shared" si="3570"/>
        <v>AR$16</v>
      </c>
      <c r="AS2085" s="199" t="str">
        <f t="shared" si="3570"/>
        <v>AS$16</v>
      </c>
      <c r="AT2085" s="199" t="str">
        <f t="shared" si="3570"/>
        <v>AT$16</v>
      </c>
      <c r="AU2085" s="199" t="str">
        <f t="shared" si="3570"/>
        <v>AU$16</v>
      </c>
      <c r="AV2085" s="199" t="str">
        <f t="shared" si="3570"/>
        <v>AV$16</v>
      </c>
      <c r="AW2085" s="199" t="str">
        <f t="shared" si="3570"/>
        <v>AW$16</v>
      </c>
      <c r="AX2085" s="199" t="str">
        <f t="shared" si="3570"/>
        <v>AX$16</v>
      </c>
      <c r="AY2085" s="199" t="str">
        <f t="shared" si="3570"/>
        <v>AY$16</v>
      </c>
      <c r="AZ2085" s="199" t="str">
        <f t="shared" si="3570"/>
        <v>AZ$16</v>
      </c>
      <c r="BA2085" s="199" t="str">
        <f t="shared" si="3570"/>
        <v>BA$16</v>
      </c>
      <c r="BB2085" s="199" t="str">
        <f t="shared" si="3570"/>
        <v>BB$16</v>
      </c>
      <c r="BC2085" s="199" t="str">
        <f t="shared" si="3570"/>
        <v>BC$16</v>
      </c>
      <c r="BD2085" s="199" t="str">
        <f t="shared" si="3570"/>
        <v>BD$16</v>
      </c>
      <c r="BE2085" s="199" t="str">
        <f t="shared" si="3570"/>
        <v>BE$16</v>
      </c>
      <c r="BF2085" s="199" t="str">
        <f t="shared" si="3570"/>
        <v>BF$16</v>
      </c>
      <c r="BG2085" s="199" t="str">
        <f t="shared" si="3570"/>
        <v>BG$16</v>
      </c>
      <c r="BH2085" s="199" t="str">
        <f t="shared" si="3570"/>
        <v>BH$16</v>
      </c>
      <c r="BI2085" s="199" t="str">
        <f t="shared" si="3570"/>
        <v>BI$16</v>
      </c>
      <c r="BJ2085" s="199" t="str">
        <f t="shared" si="3570"/>
        <v>BJ$16</v>
      </c>
      <c r="BK2085" s="199" t="str">
        <f t="shared" si="3570"/>
        <v>BK$16</v>
      </c>
      <c r="BL2085" s="199" t="str">
        <f t="shared" si="3570"/>
        <v>BL$16</v>
      </c>
      <c r="BM2085" s="199" t="str">
        <f t="shared" si="3570"/>
        <v>BM$16</v>
      </c>
      <c r="BN2085" s="199" t="str">
        <f t="shared" si="3570"/>
        <v>BN$16</v>
      </c>
      <c r="BO2085" s="199" t="str">
        <f t="shared" si="3570"/>
        <v>BO$16</v>
      </c>
      <c r="BP2085" s="199" t="str">
        <f t="shared" si="3570"/>
        <v>BP$16</v>
      </c>
      <c r="BQ2085" s="199" t="str">
        <f t="shared" si="3570"/>
        <v>BQ$16</v>
      </c>
      <c r="BR2085" s="199" t="str">
        <f t="shared" si="3570"/>
        <v>BR$16</v>
      </c>
      <c r="BS2085" s="199" t="str">
        <f t="shared" si="3570"/>
        <v>BS$16</v>
      </c>
      <c r="BT2085" s="199" t="str">
        <f t="shared" si="3570"/>
        <v>BT$16</v>
      </c>
      <c r="BU2085" s="199" t="str">
        <f t="shared" si="3570"/>
        <v>BU$16</v>
      </c>
      <c r="BV2085" s="199" t="str">
        <f t="shared" si="3570"/>
        <v>BV$16</v>
      </c>
      <c r="BW2085" s="199" t="str">
        <f t="shared" si="3570"/>
        <v>BW$16</v>
      </c>
      <c r="BX2085" s="199" t="str">
        <f t="shared" si="3570"/>
        <v>BX$16</v>
      </c>
      <c r="BY2085" s="199" t="str">
        <f t="shared" si="3570"/>
        <v>BY$16</v>
      </c>
      <c r="BZ2085" s="199" t="str">
        <f t="shared" si="3570"/>
        <v>BZ$16</v>
      </c>
      <c r="CA2085" s="199" t="str">
        <f t="shared" si="3570"/>
        <v>CA$16</v>
      </c>
      <c r="CB2085" s="199" t="str">
        <f t="shared" si="3570"/>
        <v>CB$16</v>
      </c>
      <c r="CC2085" s="199" t="str">
        <f t="shared" si="3570"/>
        <v>CC$16</v>
      </c>
      <c r="CD2085" s="199" t="str">
        <f t="shared" si="3570"/>
        <v>CD$16</v>
      </c>
      <c r="CE2085" s="199" t="str">
        <f t="shared" ref="CE2085:CL2085" si="3571">CE$20</f>
        <v>CE$16</v>
      </c>
      <c r="CF2085" s="199" t="str">
        <f t="shared" si="3571"/>
        <v>CF$16</v>
      </c>
      <c r="CG2085" s="199" t="str">
        <f t="shared" si="3571"/>
        <v>CG$16</v>
      </c>
      <c r="CH2085" s="199" t="str">
        <f t="shared" si="3571"/>
        <v>CH$16</v>
      </c>
      <c r="CI2085" s="199" t="str">
        <f t="shared" si="3571"/>
        <v>CI$16</v>
      </c>
      <c r="CJ2085" s="199" t="str">
        <f t="shared" si="3571"/>
        <v>CJ$16</v>
      </c>
      <c r="CK2085" s="199" t="str">
        <f t="shared" si="3571"/>
        <v>CK$16</v>
      </c>
      <c r="CL2085" s="199" t="str">
        <f t="shared" si="3571"/>
        <v>CL$16</v>
      </c>
      <c r="CN2085" s="176"/>
      <c r="CO2085" s="199" t="str">
        <f t="shared" ref="CO2085:DL2085" si="3572">CO$20</f>
        <v>CO$16</v>
      </c>
      <c r="CP2085" s="199" t="str">
        <f t="shared" si="3572"/>
        <v>CP$16</v>
      </c>
      <c r="CQ2085" s="199" t="str">
        <f t="shared" si="3572"/>
        <v>CQ$16</v>
      </c>
      <c r="CR2085" s="199" t="str">
        <f t="shared" si="3572"/>
        <v>CR$16</v>
      </c>
      <c r="CS2085" s="199" t="str">
        <f t="shared" si="3572"/>
        <v>CS$16</v>
      </c>
      <c r="CT2085" s="199" t="str">
        <f t="shared" si="3572"/>
        <v>CT$16</v>
      </c>
      <c r="CU2085" s="199" t="str">
        <f t="shared" si="3572"/>
        <v>CU$16</v>
      </c>
      <c r="CV2085" s="199" t="str">
        <f t="shared" si="3572"/>
        <v>CV$16</v>
      </c>
      <c r="CW2085" s="199" t="str">
        <f t="shared" si="3572"/>
        <v>CW$16</v>
      </c>
      <c r="CX2085" s="199" t="str">
        <f t="shared" si="3572"/>
        <v>CX$16</v>
      </c>
      <c r="CY2085" s="199" t="str">
        <f t="shared" si="3572"/>
        <v>CY$16</v>
      </c>
      <c r="CZ2085" s="199" t="str">
        <f t="shared" si="3572"/>
        <v>CZ$16</v>
      </c>
      <c r="DA2085" s="199" t="str">
        <f t="shared" si="3572"/>
        <v>DA$16</v>
      </c>
      <c r="DB2085" s="199" t="str">
        <f t="shared" si="3572"/>
        <v>DB$16</v>
      </c>
      <c r="DC2085" s="199" t="str">
        <f t="shared" si="3572"/>
        <v>DC$16</v>
      </c>
      <c r="DD2085" s="199" t="str">
        <f t="shared" si="3572"/>
        <v>DD$16</v>
      </c>
      <c r="DE2085" s="199" t="str">
        <f t="shared" si="3572"/>
        <v>DE$16</v>
      </c>
      <c r="DF2085" s="199" t="str">
        <f t="shared" si="3572"/>
        <v>DF$16</v>
      </c>
      <c r="DG2085" s="199" t="str">
        <f t="shared" si="3572"/>
        <v>DG$16</v>
      </c>
      <c r="DH2085" s="199" t="str">
        <f t="shared" si="3572"/>
        <v>DH$16</v>
      </c>
      <c r="DI2085" s="199" t="str">
        <f t="shared" si="3572"/>
        <v>DI$16</v>
      </c>
      <c r="DJ2085" s="199" t="str">
        <f t="shared" si="3572"/>
        <v>DJ$16</v>
      </c>
      <c r="DK2085" s="199" t="str">
        <f t="shared" si="3572"/>
        <v>DK$16</v>
      </c>
      <c r="DL2085" s="199" t="str">
        <f t="shared" si="3572"/>
        <v>DL$16</v>
      </c>
    </row>
    <row r="2086" spans="1:116" x14ac:dyDescent="0.4">
      <c r="A2086" s="174"/>
      <c r="E2086" s="8"/>
      <c r="G2086" s="175" t="s">
        <v>462</v>
      </c>
      <c r="H2086" s="200"/>
      <c r="I2086" s="201"/>
      <c r="J2086" s="201"/>
      <c r="K2086" s="202"/>
      <c r="L2086" s="202"/>
      <c r="M2086" s="202"/>
      <c r="N2086" s="202"/>
      <c r="O2086" s="202"/>
      <c r="P2086" s="202"/>
      <c r="R2086" s="202"/>
      <c r="S2086" s="199" t="str">
        <f t="shared" ref="S2086:CD2086" si="3573">S$21</f>
        <v>S$17</v>
      </c>
      <c r="T2086" s="199" t="str">
        <f t="shared" si="3573"/>
        <v>T$17</v>
      </c>
      <c r="U2086" s="199" t="str">
        <f t="shared" si="3573"/>
        <v>U$17</v>
      </c>
      <c r="V2086" s="199" t="str">
        <f t="shared" si="3573"/>
        <v>V$17</v>
      </c>
      <c r="W2086" s="199" t="str">
        <f t="shared" si="3573"/>
        <v>W$17</v>
      </c>
      <c r="X2086" s="199" t="str">
        <f t="shared" si="3573"/>
        <v>X$17</v>
      </c>
      <c r="Y2086" s="199" t="str">
        <f t="shared" si="3573"/>
        <v>Y$17</v>
      </c>
      <c r="Z2086" s="199" t="str">
        <f t="shared" si="3573"/>
        <v>Z$17</v>
      </c>
      <c r="AA2086" s="199" t="str">
        <f t="shared" si="3573"/>
        <v>AA$17</v>
      </c>
      <c r="AB2086" s="199" t="str">
        <f t="shared" si="3573"/>
        <v>AB$17</v>
      </c>
      <c r="AC2086" s="199" t="str">
        <f t="shared" si="3573"/>
        <v>AC$17</v>
      </c>
      <c r="AD2086" s="199" t="str">
        <f t="shared" si="3573"/>
        <v>AD$17</v>
      </c>
      <c r="AE2086" s="199" t="str">
        <f t="shared" si="3573"/>
        <v>AE$17</v>
      </c>
      <c r="AF2086" s="199" t="str">
        <f t="shared" si="3573"/>
        <v>AF$17</v>
      </c>
      <c r="AG2086" s="199" t="str">
        <f t="shared" si="3573"/>
        <v>AG$17</v>
      </c>
      <c r="AH2086" s="199" t="str">
        <f t="shared" si="3573"/>
        <v>AH$17</v>
      </c>
      <c r="AI2086" s="199" t="str">
        <f t="shared" si="3573"/>
        <v>AI$17</v>
      </c>
      <c r="AJ2086" s="199" t="str">
        <f t="shared" si="3573"/>
        <v>AJ$17</v>
      </c>
      <c r="AK2086" s="199" t="str">
        <f t="shared" si="3573"/>
        <v>AK$17</v>
      </c>
      <c r="AL2086" s="199" t="str">
        <f t="shared" si="3573"/>
        <v>AL$17</v>
      </c>
      <c r="AM2086" s="199" t="str">
        <f t="shared" si="3573"/>
        <v>AM$17</v>
      </c>
      <c r="AN2086" s="199" t="str">
        <f t="shared" si="3573"/>
        <v>AN$17</v>
      </c>
      <c r="AO2086" s="199" t="str">
        <f t="shared" si="3573"/>
        <v>AO$17</v>
      </c>
      <c r="AP2086" s="199" t="str">
        <f t="shared" si="3573"/>
        <v>AP$17</v>
      </c>
      <c r="AQ2086" s="199" t="str">
        <f t="shared" si="3573"/>
        <v>AQ$17</v>
      </c>
      <c r="AR2086" s="199" t="str">
        <f t="shared" si="3573"/>
        <v>AR$17</v>
      </c>
      <c r="AS2086" s="199" t="str">
        <f t="shared" si="3573"/>
        <v>AS$17</v>
      </c>
      <c r="AT2086" s="199" t="str">
        <f t="shared" si="3573"/>
        <v>AT$17</v>
      </c>
      <c r="AU2086" s="199" t="str">
        <f t="shared" si="3573"/>
        <v>AU$17</v>
      </c>
      <c r="AV2086" s="199" t="str">
        <f t="shared" si="3573"/>
        <v>AV$17</v>
      </c>
      <c r="AW2086" s="199" t="str">
        <f t="shared" si="3573"/>
        <v>AW$17</v>
      </c>
      <c r="AX2086" s="199" t="str">
        <f t="shared" si="3573"/>
        <v>AX$17</v>
      </c>
      <c r="AY2086" s="199" t="str">
        <f t="shared" si="3573"/>
        <v>AY$17</v>
      </c>
      <c r="AZ2086" s="199" t="str">
        <f t="shared" si="3573"/>
        <v>AZ$17</v>
      </c>
      <c r="BA2086" s="199" t="str">
        <f t="shared" si="3573"/>
        <v>BA$17</v>
      </c>
      <c r="BB2086" s="199" t="str">
        <f t="shared" si="3573"/>
        <v>BB$17</v>
      </c>
      <c r="BC2086" s="199" t="str">
        <f t="shared" si="3573"/>
        <v>BC$17</v>
      </c>
      <c r="BD2086" s="199" t="str">
        <f t="shared" si="3573"/>
        <v>BD$17</v>
      </c>
      <c r="BE2086" s="199" t="str">
        <f t="shared" si="3573"/>
        <v>BE$17</v>
      </c>
      <c r="BF2086" s="199" t="str">
        <f t="shared" si="3573"/>
        <v>BF$17</v>
      </c>
      <c r="BG2086" s="199" t="str">
        <f t="shared" si="3573"/>
        <v>BG$17</v>
      </c>
      <c r="BH2086" s="199" t="str">
        <f t="shared" si="3573"/>
        <v>BH$17</v>
      </c>
      <c r="BI2086" s="199" t="str">
        <f t="shared" si="3573"/>
        <v>BI$17</v>
      </c>
      <c r="BJ2086" s="199" t="str">
        <f t="shared" si="3573"/>
        <v>BJ$17</v>
      </c>
      <c r="BK2086" s="199" t="str">
        <f t="shared" si="3573"/>
        <v>BK$17</v>
      </c>
      <c r="BL2086" s="199" t="str">
        <f t="shared" si="3573"/>
        <v>BL$17</v>
      </c>
      <c r="BM2086" s="199" t="str">
        <f t="shared" si="3573"/>
        <v>BM$17</v>
      </c>
      <c r="BN2086" s="199" t="str">
        <f t="shared" si="3573"/>
        <v>BN$17</v>
      </c>
      <c r="BO2086" s="199" t="str">
        <f t="shared" si="3573"/>
        <v>BO$17</v>
      </c>
      <c r="BP2086" s="199" t="str">
        <f t="shared" si="3573"/>
        <v>BP$17</v>
      </c>
      <c r="BQ2086" s="199" t="str">
        <f t="shared" si="3573"/>
        <v>BQ$17</v>
      </c>
      <c r="BR2086" s="199" t="str">
        <f t="shared" si="3573"/>
        <v>BR$17</v>
      </c>
      <c r="BS2086" s="199" t="str">
        <f t="shared" si="3573"/>
        <v>BS$17</v>
      </c>
      <c r="BT2086" s="199" t="str">
        <f t="shared" si="3573"/>
        <v>BT$17</v>
      </c>
      <c r="BU2086" s="199" t="str">
        <f t="shared" si="3573"/>
        <v>BU$17</v>
      </c>
      <c r="BV2086" s="199" t="str">
        <f t="shared" si="3573"/>
        <v>BV$17</v>
      </c>
      <c r="BW2086" s="199" t="str">
        <f t="shared" si="3573"/>
        <v>BW$17</v>
      </c>
      <c r="BX2086" s="199" t="str">
        <f t="shared" si="3573"/>
        <v>BX$17</v>
      </c>
      <c r="BY2086" s="199" t="str">
        <f t="shared" si="3573"/>
        <v>BY$17</v>
      </c>
      <c r="BZ2086" s="199" t="str">
        <f t="shared" si="3573"/>
        <v>BZ$17</v>
      </c>
      <c r="CA2086" s="199" t="str">
        <f t="shared" si="3573"/>
        <v>CA$17</v>
      </c>
      <c r="CB2086" s="199" t="str">
        <f t="shared" si="3573"/>
        <v>CB$17</v>
      </c>
      <c r="CC2086" s="199" t="str">
        <f t="shared" si="3573"/>
        <v>CC$17</v>
      </c>
      <c r="CD2086" s="199" t="str">
        <f t="shared" si="3573"/>
        <v>CD$17</v>
      </c>
      <c r="CE2086" s="199" t="str">
        <f t="shared" ref="CE2086:CL2086" si="3574">CE$21</f>
        <v>CE$17</v>
      </c>
      <c r="CF2086" s="199" t="str">
        <f t="shared" si="3574"/>
        <v>CF$17</v>
      </c>
      <c r="CG2086" s="199" t="str">
        <f t="shared" si="3574"/>
        <v>CG$17</v>
      </c>
      <c r="CH2086" s="199" t="str">
        <f t="shared" si="3574"/>
        <v>CH$17</v>
      </c>
      <c r="CI2086" s="199" t="str">
        <f t="shared" si="3574"/>
        <v>CI$17</v>
      </c>
      <c r="CJ2086" s="199" t="str">
        <f t="shared" si="3574"/>
        <v>CJ$17</v>
      </c>
      <c r="CK2086" s="199" t="str">
        <f t="shared" si="3574"/>
        <v>CK$17</v>
      </c>
      <c r="CL2086" s="199" t="str">
        <f t="shared" si="3574"/>
        <v>CL$17</v>
      </c>
      <c r="CN2086" s="201"/>
      <c r="CO2086" s="199" t="str">
        <f t="shared" ref="CO2086:DL2086" si="3575">CO$21</f>
        <v>CO$17</v>
      </c>
      <c r="CP2086" s="199" t="str">
        <f t="shared" si="3575"/>
        <v>CP$17</v>
      </c>
      <c r="CQ2086" s="199" t="str">
        <f t="shared" si="3575"/>
        <v>CQ$17</v>
      </c>
      <c r="CR2086" s="199" t="str">
        <f t="shared" si="3575"/>
        <v>CR$17</v>
      </c>
      <c r="CS2086" s="199" t="str">
        <f t="shared" si="3575"/>
        <v>CS$17</v>
      </c>
      <c r="CT2086" s="199" t="str">
        <f t="shared" si="3575"/>
        <v>CT$17</v>
      </c>
      <c r="CU2086" s="199" t="str">
        <f t="shared" si="3575"/>
        <v>CU$17</v>
      </c>
      <c r="CV2086" s="199" t="str">
        <f t="shared" si="3575"/>
        <v>CV$17</v>
      </c>
      <c r="CW2086" s="199" t="str">
        <f t="shared" si="3575"/>
        <v>CW$17</v>
      </c>
      <c r="CX2086" s="199" t="str">
        <f t="shared" si="3575"/>
        <v>CX$17</v>
      </c>
      <c r="CY2086" s="199" t="str">
        <f t="shared" si="3575"/>
        <v>CY$17</v>
      </c>
      <c r="CZ2086" s="199" t="str">
        <f t="shared" si="3575"/>
        <v>CZ$17</v>
      </c>
      <c r="DA2086" s="199" t="str">
        <f t="shared" si="3575"/>
        <v>DA$17</v>
      </c>
      <c r="DB2086" s="199" t="str">
        <f t="shared" si="3575"/>
        <v>DB$17</v>
      </c>
      <c r="DC2086" s="199" t="str">
        <f t="shared" si="3575"/>
        <v>DC$17</v>
      </c>
      <c r="DD2086" s="199" t="str">
        <f t="shared" si="3575"/>
        <v>DD$17</v>
      </c>
      <c r="DE2086" s="199" t="str">
        <f t="shared" si="3575"/>
        <v>DE$17</v>
      </c>
      <c r="DF2086" s="199" t="str">
        <f t="shared" si="3575"/>
        <v>DF$17</v>
      </c>
      <c r="DG2086" s="199" t="str">
        <f t="shared" si="3575"/>
        <v>DG$17</v>
      </c>
      <c r="DH2086" s="199" t="str">
        <f t="shared" si="3575"/>
        <v>DH$17</v>
      </c>
      <c r="DI2086" s="199" t="str">
        <f t="shared" si="3575"/>
        <v>DI$17</v>
      </c>
      <c r="DJ2086" s="199" t="str">
        <f t="shared" si="3575"/>
        <v>DJ$17</v>
      </c>
      <c r="DK2086" s="199" t="str">
        <f t="shared" si="3575"/>
        <v>DK$17</v>
      </c>
      <c r="DL2086" s="199" t="str">
        <f t="shared" si="3575"/>
        <v>DL$17</v>
      </c>
    </row>
    <row r="2087" spans="1:116" x14ac:dyDescent="0.4">
      <c r="A2087" s="174"/>
      <c r="E2087" s="8"/>
      <c r="G2087" s="175" t="s">
        <v>491</v>
      </c>
      <c r="H2087" s="200"/>
      <c r="I2087" s="201"/>
      <c r="J2087" s="201"/>
      <c r="K2087" s="202"/>
      <c r="L2087" s="202"/>
      <c r="M2087" s="202"/>
      <c r="N2087" s="202"/>
      <c r="O2087" s="202"/>
      <c r="P2087" s="202"/>
      <c r="R2087" s="202"/>
      <c r="S2087" s="190"/>
      <c r="T2087" s="190"/>
      <c r="U2087" s="190"/>
      <c r="V2087" s="190"/>
      <c r="W2087" s="190"/>
      <c r="X2087" s="190"/>
      <c r="Y2087" s="190"/>
      <c r="Z2087" s="190"/>
      <c r="AA2087" s="190"/>
      <c r="AB2087" s="190"/>
      <c r="AC2087" s="190"/>
      <c r="AD2087" s="190"/>
      <c r="AE2087" s="190"/>
      <c r="AF2087" s="190"/>
      <c r="AG2087" s="190"/>
      <c r="AH2087" s="190"/>
      <c r="AI2087" s="190"/>
      <c r="AJ2087" s="190"/>
      <c r="AK2087" s="190"/>
      <c r="AL2087" s="190"/>
      <c r="AM2087" s="190"/>
      <c r="AN2087" s="190"/>
      <c r="AO2087" s="190"/>
      <c r="AP2087" s="190"/>
      <c r="AQ2087" s="190"/>
      <c r="AR2087" s="190"/>
      <c r="AS2087" s="190"/>
      <c r="AT2087" s="190"/>
      <c r="AU2087" s="190"/>
      <c r="AV2087" s="190"/>
      <c r="AW2087" s="190"/>
      <c r="AX2087" s="190"/>
      <c r="AY2087" s="190"/>
      <c r="AZ2087" s="190"/>
      <c r="BA2087" s="190"/>
      <c r="BB2087" s="190"/>
      <c r="BC2087" s="190"/>
      <c r="BD2087" s="190"/>
      <c r="BE2087" s="190"/>
      <c r="BF2087" s="190"/>
      <c r="BG2087" s="190"/>
      <c r="BH2087" s="190"/>
      <c r="BI2087" s="190"/>
      <c r="BJ2087" s="190"/>
      <c r="BK2087" s="190"/>
      <c r="BL2087" s="190"/>
      <c r="BM2087" s="190"/>
      <c r="BN2087" s="190"/>
      <c r="BO2087" s="190"/>
      <c r="BP2087" s="190"/>
      <c r="BQ2087" s="190"/>
      <c r="BR2087" s="190"/>
      <c r="BS2087" s="190"/>
      <c r="BT2087" s="190"/>
      <c r="BU2087" s="190"/>
      <c r="BV2087" s="190"/>
      <c r="BW2087" s="190"/>
      <c r="BX2087" s="190"/>
      <c r="BY2087" s="190"/>
      <c r="BZ2087" s="190"/>
      <c r="CA2087" s="190"/>
      <c r="CB2087" s="190"/>
      <c r="CC2087" s="190"/>
      <c r="CD2087" s="190"/>
      <c r="CE2087" s="190"/>
      <c r="CF2087" s="190"/>
      <c r="CG2087" s="190"/>
      <c r="CH2087" s="190"/>
      <c r="CI2087" s="190"/>
      <c r="CJ2087" s="190"/>
      <c r="CK2087" s="190"/>
      <c r="CL2087" s="190"/>
      <c r="CN2087" s="201"/>
      <c r="CO2087" s="190"/>
      <c r="CP2087" s="190"/>
      <c r="CQ2087" s="190"/>
      <c r="CR2087" s="190"/>
      <c r="CS2087" s="190"/>
      <c r="CT2087" s="190"/>
      <c r="CU2087" s="190"/>
      <c r="CV2087" s="190"/>
      <c r="CW2087" s="190"/>
      <c r="CX2087" s="190"/>
      <c r="CY2087" s="190"/>
      <c r="CZ2087" s="190"/>
      <c r="DA2087" s="190"/>
      <c r="DB2087" s="190"/>
      <c r="DC2087" s="190"/>
      <c r="DD2087" s="190"/>
      <c r="DE2087" s="190"/>
      <c r="DF2087" s="190"/>
      <c r="DG2087" s="190"/>
      <c r="DH2087" s="190"/>
      <c r="DI2087" s="190"/>
      <c r="DJ2087" s="190"/>
      <c r="DK2087" s="190"/>
      <c r="DL2087" s="190"/>
    </row>
    <row r="2088" spans="1:116" x14ac:dyDescent="0.4">
      <c r="A2088" s="174"/>
      <c r="E2088" s="8"/>
      <c r="G2088" s="175" t="s">
        <v>505</v>
      </c>
      <c r="H2088" s="200"/>
      <c r="I2088" s="201"/>
      <c r="J2088" s="201"/>
      <c r="K2088" s="202"/>
      <c r="L2088" s="202"/>
      <c r="M2088" s="202"/>
      <c r="N2088" s="202"/>
      <c r="O2088" s="202"/>
      <c r="P2088" s="202"/>
      <c r="R2088" s="202"/>
      <c r="S2088" s="190"/>
      <c r="T2088" s="190"/>
      <c r="U2088" s="190"/>
      <c r="V2088" s="190"/>
      <c r="W2088" s="190"/>
      <c r="X2088" s="190"/>
      <c r="Y2088" s="190"/>
      <c r="Z2088" s="190"/>
      <c r="AA2088" s="190"/>
      <c r="AB2088" s="190"/>
      <c r="AC2088" s="190"/>
      <c r="AD2088" s="190"/>
      <c r="AE2088" s="190"/>
      <c r="AF2088" s="190"/>
      <c r="AG2088" s="190"/>
      <c r="AH2088" s="190"/>
      <c r="AI2088" s="190"/>
      <c r="AJ2088" s="190"/>
      <c r="AK2088" s="190"/>
      <c r="AL2088" s="190"/>
      <c r="AM2088" s="190"/>
      <c r="AN2088" s="190"/>
      <c r="AO2088" s="190"/>
      <c r="AP2088" s="190"/>
      <c r="AQ2088" s="190"/>
      <c r="AR2088" s="190"/>
      <c r="AS2088" s="190"/>
      <c r="AT2088" s="190"/>
      <c r="AU2088" s="190"/>
      <c r="AV2088" s="190"/>
      <c r="AW2088" s="190"/>
      <c r="AX2088" s="190"/>
      <c r="AY2088" s="190"/>
      <c r="AZ2088" s="190"/>
      <c r="BA2088" s="190"/>
      <c r="BB2088" s="190"/>
      <c r="BC2088" s="190"/>
      <c r="BD2088" s="190"/>
      <c r="BE2088" s="190"/>
      <c r="BF2088" s="190"/>
      <c r="BG2088" s="190"/>
      <c r="BH2088" s="190"/>
      <c r="BI2088" s="190"/>
      <c r="BJ2088" s="190"/>
      <c r="BK2088" s="190"/>
      <c r="BL2088" s="190"/>
      <c r="BM2088" s="190"/>
      <c r="BN2088" s="190"/>
      <c r="BO2088" s="190"/>
      <c r="BP2088" s="190"/>
      <c r="BQ2088" s="190"/>
      <c r="BR2088" s="190"/>
      <c r="BS2088" s="190"/>
      <c r="BT2088" s="190"/>
      <c r="BU2088" s="190"/>
      <c r="BV2088" s="190"/>
      <c r="BW2088" s="190"/>
      <c r="BX2088" s="190"/>
      <c r="BY2088" s="190"/>
      <c r="BZ2088" s="190"/>
      <c r="CA2088" s="190"/>
      <c r="CB2088" s="190"/>
      <c r="CC2088" s="190"/>
      <c r="CD2088" s="190"/>
      <c r="CE2088" s="190"/>
      <c r="CF2088" s="190"/>
      <c r="CG2088" s="190"/>
      <c r="CH2088" s="190"/>
      <c r="CI2088" s="190"/>
      <c r="CJ2088" s="190"/>
      <c r="CK2088" s="190"/>
      <c r="CL2088" s="190"/>
      <c r="CN2088" s="201"/>
      <c r="CO2088" s="190"/>
      <c r="CP2088" s="190"/>
      <c r="CQ2088" s="190"/>
      <c r="CR2088" s="190"/>
      <c r="CS2088" s="190"/>
      <c r="CT2088" s="190"/>
      <c r="CU2088" s="190"/>
      <c r="CV2088" s="190"/>
      <c r="CW2088" s="190"/>
      <c r="CX2088" s="190"/>
      <c r="CY2088" s="190"/>
      <c r="CZ2088" s="190"/>
      <c r="DA2088" s="190"/>
      <c r="DB2088" s="190"/>
      <c r="DC2088" s="190"/>
      <c r="DD2088" s="190"/>
      <c r="DE2088" s="190"/>
      <c r="DF2088" s="190"/>
      <c r="DG2088" s="190"/>
      <c r="DH2088" s="190"/>
      <c r="DI2088" s="190"/>
      <c r="DJ2088" s="190"/>
      <c r="DK2088" s="190"/>
      <c r="DL2088" s="190"/>
    </row>
    <row r="2089" spans="1:116" x14ac:dyDescent="0.4">
      <c r="A2089" s="174"/>
      <c r="E2089" s="8"/>
      <c r="G2089" s="175" t="s">
        <v>463</v>
      </c>
      <c r="H2089" s="200"/>
      <c r="I2089" s="201"/>
      <c r="J2089" s="201"/>
      <c r="K2089" s="202"/>
      <c r="L2089" s="202"/>
      <c r="M2089" s="202"/>
      <c r="N2089" s="202"/>
      <c r="O2089" s="202"/>
      <c r="P2089" s="202"/>
      <c r="R2089" s="202"/>
      <c r="S2089" s="190" t="str">
        <f t="shared" ref="S2089:CD2089" si="3576">S$22</f>
        <v>S$18</v>
      </c>
      <c r="T2089" s="190" t="str">
        <f t="shared" si="3576"/>
        <v>T$18</v>
      </c>
      <c r="U2089" s="190" t="str">
        <f t="shared" si="3576"/>
        <v>U$18</v>
      </c>
      <c r="V2089" s="190" t="str">
        <f t="shared" si="3576"/>
        <v>V$18</v>
      </c>
      <c r="W2089" s="190" t="str">
        <f t="shared" si="3576"/>
        <v>W$18</v>
      </c>
      <c r="X2089" s="190" t="str">
        <f t="shared" si="3576"/>
        <v>X$18</v>
      </c>
      <c r="Y2089" s="190" t="str">
        <f t="shared" si="3576"/>
        <v>Y$18</v>
      </c>
      <c r="Z2089" s="190" t="str">
        <f t="shared" si="3576"/>
        <v>Z$18</v>
      </c>
      <c r="AA2089" s="190" t="str">
        <f t="shared" si="3576"/>
        <v>AA$18</v>
      </c>
      <c r="AB2089" s="190" t="str">
        <f t="shared" si="3576"/>
        <v>AB$18</v>
      </c>
      <c r="AC2089" s="190" t="str">
        <f t="shared" si="3576"/>
        <v>AC$18</v>
      </c>
      <c r="AD2089" s="190" t="str">
        <f t="shared" si="3576"/>
        <v>AD$18</v>
      </c>
      <c r="AE2089" s="190" t="str">
        <f t="shared" si="3576"/>
        <v>AE$18</v>
      </c>
      <c r="AF2089" s="190" t="str">
        <f t="shared" si="3576"/>
        <v>AF$18</v>
      </c>
      <c r="AG2089" s="190" t="str">
        <f t="shared" si="3576"/>
        <v>AG$18</v>
      </c>
      <c r="AH2089" s="190" t="str">
        <f t="shared" si="3576"/>
        <v>AH$18</v>
      </c>
      <c r="AI2089" s="190" t="str">
        <f t="shared" si="3576"/>
        <v>AI$18</v>
      </c>
      <c r="AJ2089" s="190" t="str">
        <f t="shared" si="3576"/>
        <v>AJ$18</v>
      </c>
      <c r="AK2089" s="190" t="str">
        <f t="shared" si="3576"/>
        <v>AK$18</v>
      </c>
      <c r="AL2089" s="190" t="str">
        <f t="shared" si="3576"/>
        <v>AL$18</v>
      </c>
      <c r="AM2089" s="190" t="str">
        <f t="shared" si="3576"/>
        <v>AM$18</v>
      </c>
      <c r="AN2089" s="190" t="str">
        <f t="shared" si="3576"/>
        <v>AN$18</v>
      </c>
      <c r="AO2089" s="190" t="str">
        <f t="shared" si="3576"/>
        <v>AO$18</v>
      </c>
      <c r="AP2089" s="190" t="str">
        <f t="shared" si="3576"/>
        <v>AP$18</v>
      </c>
      <c r="AQ2089" s="190" t="str">
        <f t="shared" si="3576"/>
        <v>AQ$18</v>
      </c>
      <c r="AR2089" s="190" t="str">
        <f t="shared" si="3576"/>
        <v>AR$18</v>
      </c>
      <c r="AS2089" s="190" t="str">
        <f t="shared" si="3576"/>
        <v>AS$18</v>
      </c>
      <c r="AT2089" s="190" t="str">
        <f t="shared" si="3576"/>
        <v>AT$18</v>
      </c>
      <c r="AU2089" s="190" t="str">
        <f t="shared" si="3576"/>
        <v>AU$18</v>
      </c>
      <c r="AV2089" s="190" t="str">
        <f t="shared" si="3576"/>
        <v>AV$18</v>
      </c>
      <c r="AW2089" s="190" t="str">
        <f t="shared" si="3576"/>
        <v>AW$18</v>
      </c>
      <c r="AX2089" s="190" t="str">
        <f t="shared" si="3576"/>
        <v>AX$18</v>
      </c>
      <c r="AY2089" s="190" t="str">
        <f t="shared" si="3576"/>
        <v>AY$18</v>
      </c>
      <c r="AZ2089" s="190" t="str">
        <f t="shared" si="3576"/>
        <v>AZ$18</v>
      </c>
      <c r="BA2089" s="190" t="str">
        <f t="shared" si="3576"/>
        <v>BA$18</v>
      </c>
      <c r="BB2089" s="190" t="str">
        <f t="shared" si="3576"/>
        <v>BB$18</v>
      </c>
      <c r="BC2089" s="190" t="str">
        <f t="shared" si="3576"/>
        <v>BC$18</v>
      </c>
      <c r="BD2089" s="190" t="str">
        <f t="shared" si="3576"/>
        <v>BD$18</v>
      </c>
      <c r="BE2089" s="190" t="str">
        <f t="shared" si="3576"/>
        <v>BE$18</v>
      </c>
      <c r="BF2089" s="190" t="str">
        <f t="shared" si="3576"/>
        <v>BF$18</v>
      </c>
      <c r="BG2089" s="190" t="str">
        <f t="shared" si="3576"/>
        <v>BG$18</v>
      </c>
      <c r="BH2089" s="190" t="str">
        <f t="shared" si="3576"/>
        <v>BH$18</v>
      </c>
      <c r="BI2089" s="190" t="str">
        <f t="shared" si="3576"/>
        <v>BI$18</v>
      </c>
      <c r="BJ2089" s="190" t="str">
        <f t="shared" si="3576"/>
        <v>BJ$18</v>
      </c>
      <c r="BK2089" s="190" t="str">
        <f t="shared" si="3576"/>
        <v>BK$18</v>
      </c>
      <c r="BL2089" s="190" t="str">
        <f t="shared" si="3576"/>
        <v>BL$18</v>
      </c>
      <c r="BM2089" s="190" t="str">
        <f t="shared" si="3576"/>
        <v>BM$18</v>
      </c>
      <c r="BN2089" s="190" t="str">
        <f t="shared" si="3576"/>
        <v>BN$18</v>
      </c>
      <c r="BO2089" s="190" t="str">
        <f t="shared" si="3576"/>
        <v>BO$18</v>
      </c>
      <c r="BP2089" s="190" t="str">
        <f t="shared" si="3576"/>
        <v>BP$18</v>
      </c>
      <c r="BQ2089" s="190" t="str">
        <f t="shared" si="3576"/>
        <v>BQ$18</v>
      </c>
      <c r="BR2089" s="190" t="str">
        <f t="shared" si="3576"/>
        <v>BR$18</v>
      </c>
      <c r="BS2089" s="190" t="str">
        <f t="shared" si="3576"/>
        <v>BS$18</v>
      </c>
      <c r="BT2089" s="190" t="str">
        <f t="shared" si="3576"/>
        <v>BT$18</v>
      </c>
      <c r="BU2089" s="190" t="str">
        <f t="shared" si="3576"/>
        <v>BU$18</v>
      </c>
      <c r="BV2089" s="190" t="str">
        <f t="shared" si="3576"/>
        <v>BV$18</v>
      </c>
      <c r="BW2089" s="190" t="str">
        <f t="shared" si="3576"/>
        <v>BW$18</v>
      </c>
      <c r="BX2089" s="190" t="str">
        <f t="shared" si="3576"/>
        <v>BX$18</v>
      </c>
      <c r="BY2089" s="190" t="str">
        <f t="shared" si="3576"/>
        <v>BY$18</v>
      </c>
      <c r="BZ2089" s="190" t="str">
        <f t="shared" si="3576"/>
        <v>BZ$18</v>
      </c>
      <c r="CA2089" s="190" t="str">
        <f t="shared" si="3576"/>
        <v>CA$18</v>
      </c>
      <c r="CB2089" s="190" t="str">
        <f t="shared" si="3576"/>
        <v>CB$18</v>
      </c>
      <c r="CC2089" s="190" t="str">
        <f t="shared" si="3576"/>
        <v>CC$18</v>
      </c>
      <c r="CD2089" s="190" t="str">
        <f t="shared" si="3576"/>
        <v>CD$18</v>
      </c>
      <c r="CE2089" s="190" t="str">
        <f t="shared" ref="CE2089:CL2089" si="3577">CE$22</f>
        <v>CE$18</v>
      </c>
      <c r="CF2089" s="190" t="str">
        <f t="shared" si="3577"/>
        <v>CF$18</v>
      </c>
      <c r="CG2089" s="190" t="str">
        <f t="shared" si="3577"/>
        <v>CG$18</v>
      </c>
      <c r="CH2089" s="190" t="str">
        <f t="shared" si="3577"/>
        <v>CH$18</v>
      </c>
      <c r="CI2089" s="190" t="str">
        <f t="shared" si="3577"/>
        <v>CI$18</v>
      </c>
      <c r="CJ2089" s="190" t="str">
        <f t="shared" si="3577"/>
        <v>CJ$18</v>
      </c>
      <c r="CK2089" s="190" t="str">
        <f t="shared" si="3577"/>
        <v>CK$18</v>
      </c>
      <c r="CL2089" s="190" t="str">
        <f t="shared" si="3577"/>
        <v>CL$18</v>
      </c>
      <c r="CN2089" s="201"/>
      <c r="CO2089" s="190" t="str">
        <f t="shared" ref="CO2089:DL2089" si="3578">CO$22</f>
        <v>CO$18</v>
      </c>
      <c r="CP2089" s="190" t="str">
        <f t="shared" si="3578"/>
        <v>CP$18</v>
      </c>
      <c r="CQ2089" s="190" t="str">
        <f t="shared" si="3578"/>
        <v>CQ$18</v>
      </c>
      <c r="CR2089" s="190" t="str">
        <f t="shared" si="3578"/>
        <v>CR$18</v>
      </c>
      <c r="CS2089" s="190" t="str">
        <f t="shared" si="3578"/>
        <v>CS$18</v>
      </c>
      <c r="CT2089" s="190" t="str">
        <f t="shared" si="3578"/>
        <v>CT$18</v>
      </c>
      <c r="CU2089" s="190" t="str">
        <f t="shared" si="3578"/>
        <v>CU$18</v>
      </c>
      <c r="CV2089" s="190" t="str">
        <f t="shared" si="3578"/>
        <v>CV$18</v>
      </c>
      <c r="CW2089" s="190" t="str">
        <f t="shared" si="3578"/>
        <v>CW$18</v>
      </c>
      <c r="CX2089" s="190" t="str">
        <f t="shared" si="3578"/>
        <v>CX$18</v>
      </c>
      <c r="CY2089" s="190" t="str">
        <f t="shared" si="3578"/>
        <v>CY$18</v>
      </c>
      <c r="CZ2089" s="190" t="str">
        <f t="shared" si="3578"/>
        <v>CZ$18</v>
      </c>
      <c r="DA2089" s="190" t="str">
        <f t="shared" si="3578"/>
        <v>DA$18</v>
      </c>
      <c r="DB2089" s="190" t="str">
        <f t="shared" si="3578"/>
        <v>DB$18</v>
      </c>
      <c r="DC2089" s="190" t="str">
        <f t="shared" si="3578"/>
        <v>DC$18</v>
      </c>
      <c r="DD2089" s="190" t="str">
        <f t="shared" si="3578"/>
        <v>DD$18</v>
      </c>
      <c r="DE2089" s="190" t="str">
        <f t="shared" si="3578"/>
        <v>DE$18</v>
      </c>
      <c r="DF2089" s="190" t="str">
        <f t="shared" si="3578"/>
        <v>DF$18</v>
      </c>
      <c r="DG2089" s="190" t="str">
        <f t="shared" si="3578"/>
        <v>DG$18</v>
      </c>
      <c r="DH2089" s="190" t="str">
        <f t="shared" si="3578"/>
        <v>DH$18</v>
      </c>
      <c r="DI2089" s="190" t="str">
        <f t="shared" si="3578"/>
        <v>DI$18</v>
      </c>
      <c r="DJ2089" s="190" t="str">
        <f t="shared" si="3578"/>
        <v>DJ$18</v>
      </c>
      <c r="DK2089" s="190" t="str">
        <f t="shared" si="3578"/>
        <v>DK$18</v>
      </c>
      <c r="DL2089" s="190" t="str">
        <f t="shared" si="3578"/>
        <v>DL$18</v>
      </c>
    </row>
    <row r="2090" spans="1:116" x14ac:dyDescent="0.4">
      <c r="A2090" s="174"/>
      <c r="E2090" s="8"/>
      <c r="G2090" s="175" t="s">
        <v>464</v>
      </c>
      <c r="H2090" s="200"/>
      <c r="I2090" s="201"/>
      <c r="J2090" s="201"/>
      <c r="K2090" s="202"/>
      <c r="L2090" s="202"/>
      <c r="M2090" s="202"/>
      <c r="N2090" s="202"/>
      <c r="O2090" s="202"/>
      <c r="P2090" s="202"/>
      <c r="R2090" s="202"/>
      <c r="S2090" s="190" t="str">
        <f t="shared" ref="S2090:CD2090" si="3579">S$23</f>
        <v>S$19</v>
      </c>
      <c r="T2090" s="190" t="str">
        <f t="shared" si="3579"/>
        <v>T$19</v>
      </c>
      <c r="U2090" s="190" t="str">
        <f t="shared" si="3579"/>
        <v>U$19</v>
      </c>
      <c r="V2090" s="190" t="str">
        <f t="shared" si="3579"/>
        <v>V$19</v>
      </c>
      <c r="W2090" s="190" t="str">
        <f t="shared" si="3579"/>
        <v>W$19</v>
      </c>
      <c r="X2090" s="190" t="str">
        <f t="shared" si="3579"/>
        <v>X$19</v>
      </c>
      <c r="Y2090" s="190" t="str">
        <f t="shared" si="3579"/>
        <v>Y$19</v>
      </c>
      <c r="Z2090" s="190" t="str">
        <f t="shared" si="3579"/>
        <v>Z$19</v>
      </c>
      <c r="AA2090" s="190" t="str">
        <f t="shared" si="3579"/>
        <v>AA$19</v>
      </c>
      <c r="AB2090" s="190" t="str">
        <f t="shared" si="3579"/>
        <v>AB$19</v>
      </c>
      <c r="AC2090" s="190" t="str">
        <f t="shared" si="3579"/>
        <v>AC$19</v>
      </c>
      <c r="AD2090" s="190" t="str">
        <f t="shared" si="3579"/>
        <v>AD$19</v>
      </c>
      <c r="AE2090" s="190" t="str">
        <f t="shared" si="3579"/>
        <v>AE$19</v>
      </c>
      <c r="AF2090" s="190" t="str">
        <f t="shared" si="3579"/>
        <v>AF$19</v>
      </c>
      <c r="AG2090" s="190" t="str">
        <f t="shared" si="3579"/>
        <v>AG$19</v>
      </c>
      <c r="AH2090" s="190" t="str">
        <f t="shared" si="3579"/>
        <v>AH$19</v>
      </c>
      <c r="AI2090" s="190" t="str">
        <f t="shared" si="3579"/>
        <v>AI$19</v>
      </c>
      <c r="AJ2090" s="190" t="str">
        <f t="shared" si="3579"/>
        <v>AJ$19</v>
      </c>
      <c r="AK2090" s="190" t="str">
        <f t="shared" si="3579"/>
        <v>AK$19</v>
      </c>
      <c r="AL2090" s="190" t="str">
        <f t="shared" si="3579"/>
        <v>AL$19</v>
      </c>
      <c r="AM2090" s="190" t="str">
        <f t="shared" si="3579"/>
        <v>AM$19</v>
      </c>
      <c r="AN2090" s="190" t="str">
        <f t="shared" si="3579"/>
        <v>AN$19</v>
      </c>
      <c r="AO2090" s="190" t="str">
        <f t="shared" si="3579"/>
        <v>AO$19</v>
      </c>
      <c r="AP2090" s="190" t="str">
        <f t="shared" si="3579"/>
        <v>AP$19</v>
      </c>
      <c r="AQ2090" s="190" t="str">
        <f t="shared" si="3579"/>
        <v>AQ$19</v>
      </c>
      <c r="AR2090" s="190" t="str">
        <f t="shared" si="3579"/>
        <v>AR$19</v>
      </c>
      <c r="AS2090" s="190" t="str">
        <f t="shared" si="3579"/>
        <v>AS$19</v>
      </c>
      <c r="AT2090" s="190" t="str">
        <f t="shared" si="3579"/>
        <v>AT$19</v>
      </c>
      <c r="AU2090" s="190" t="str">
        <f t="shared" si="3579"/>
        <v>AU$19</v>
      </c>
      <c r="AV2090" s="190" t="str">
        <f t="shared" si="3579"/>
        <v>AV$19</v>
      </c>
      <c r="AW2090" s="190" t="str">
        <f t="shared" si="3579"/>
        <v>AW$19</v>
      </c>
      <c r="AX2090" s="190" t="str">
        <f t="shared" si="3579"/>
        <v>AX$19</v>
      </c>
      <c r="AY2090" s="190" t="str">
        <f t="shared" si="3579"/>
        <v>AY$19</v>
      </c>
      <c r="AZ2090" s="190" t="str">
        <f t="shared" si="3579"/>
        <v>AZ$19</v>
      </c>
      <c r="BA2090" s="190" t="str">
        <f t="shared" si="3579"/>
        <v>BA$19</v>
      </c>
      <c r="BB2090" s="190" t="str">
        <f t="shared" si="3579"/>
        <v>BB$19</v>
      </c>
      <c r="BC2090" s="190" t="str">
        <f t="shared" si="3579"/>
        <v>BC$19</v>
      </c>
      <c r="BD2090" s="190" t="str">
        <f t="shared" si="3579"/>
        <v>BD$19</v>
      </c>
      <c r="BE2090" s="190" t="str">
        <f t="shared" si="3579"/>
        <v>BE$19</v>
      </c>
      <c r="BF2090" s="190" t="str">
        <f t="shared" si="3579"/>
        <v>BF$19</v>
      </c>
      <c r="BG2090" s="190" t="str">
        <f t="shared" si="3579"/>
        <v>BG$19</v>
      </c>
      <c r="BH2090" s="190" t="str">
        <f t="shared" si="3579"/>
        <v>BH$19</v>
      </c>
      <c r="BI2090" s="190" t="str">
        <f t="shared" si="3579"/>
        <v>BI$19</v>
      </c>
      <c r="BJ2090" s="190" t="str">
        <f t="shared" si="3579"/>
        <v>BJ$19</v>
      </c>
      <c r="BK2090" s="190" t="str">
        <f t="shared" si="3579"/>
        <v>BK$19</v>
      </c>
      <c r="BL2090" s="190" t="str">
        <f t="shared" si="3579"/>
        <v>BL$19</v>
      </c>
      <c r="BM2090" s="190" t="str">
        <f t="shared" si="3579"/>
        <v>BM$19</v>
      </c>
      <c r="BN2090" s="190" t="str">
        <f t="shared" si="3579"/>
        <v>BN$19</v>
      </c>
      <c r="BO2090" s="190" t="str">
        <f t="shared" si="3579"/>
        <v>BO$19</v>
      </c>
      <c r="BP2090" s="190" t="str">
        <f t="shared" si="3579"/>
        <v>BP$19</v>
      </c>
      <c r="BQ2090" s="190" t="str">
        <f t="shared" si="3579"/>
        <v>BQ$19</v>
      </c>
      <c r="BR2090" s="190" t="str">
        <f t="shared" si="3579"/>
        <v>BR$19</v>
      </c>
      <c r="BS2090" s="190" t="str">
        <f t="shared" si="3579"/>
        <v>BS$19</v>
      </c>
      <c r="BT2090" s="190" t="str">
        <f t="shared" si="3579"/>
        <v>BT$19</v>
      </c>
      <c r="BU2090" s="190" t="str">
        <f t="shared" si="3579"/>
        <v>BU$19</v>
      </c>
      <c r="BV2090" s="190" t="str">
        <f t="shared" si="3579"/>
        <v>BV$19</v>
      </c>
      <c r="BW2090" s="190" t="str">
        <f t="shared" si="3579"/>
        <v>BW$19</v>
      </c>
      <c r="BX2090" s="190" t="str">
        <f t="shared" si="3579"/>
        <v>BX$19</v>
      </c>
      <c r="BY2090" s="190" t="str">
        <f t="shared" si="3579"/>
        <v>BY$19</v>
      </c>
      <c r="BZ2090" s="190" t="str">
        <f t="shared" si="3579"/>
        <v>BZ$19</v>
      </c>
      <c r="CA2090" s="190" t="str">
        <f t="shared" si="3579"/>
        <v>CA$19</v>
      </c>
      <c r="CB2090" s="190" t="str">
        <f t="shared" si="3579"/>
        <v>CB$19</v>
      </c>
      <c r="CC2090" s="190" t="str">
        <f t="shared" si="3579"/>
        <v>CC$19</v>
      </c>
      <c r="CD2090" s="190" t="str">
        <f t="shared" si="3579"/>
        <v>CD$19</v>
      </c>
      <c r="CE2090" s="190" t="str">
        <f t="shared" ref="CE2090:CL2090" si="3580">CE$23</f>
        <v>CE$19</v>
      </c>
      <c r="CF2090" s="190" t="str">
        <f t="shared" si="3580"/>
        <v>CF$19</v>
      </c>
      <c r="CG2090" s="190" t="str">
        <f t="shared" si="3580"/>
        <v>CG$19</v>
      </c>
      <c r="CH2090" s="190" t="str">
        <f t="shared" si="3580"/>
        <v>CH$19</v>
      </c>
      <c r="CI2090" s="190" t="str">
        <f t="shared" si="3580"/>
        <v>CI$19</v>
      </c>
      <c r="CJ2090" s="190" t="str">
        <f t="shared" si="3580"/>
        <v>CJ$19</v>
      </c>
      <c r="CK2090" s="190" t="str">
        <f t="shared" si="3580"/>
        <v>CK$19</v>
      </c>
      <c r="CL2090" s="190" t="str">
        <f t="shared" si="3580"/>
        <v>CL$19</v>
      </c>
      <c r="CN2090" s="201"/>
      <c r="CO2090" s="190" t="str">
        <f t="shared" ref="CO2090:DL2090" si="3581">CO$23</f>
        <v>CO$19</v>
      </c>
      <c r="CP2090" s="190" t="str">
        <f t="shared" si="3581"/>
        <v>CP$19</v>
      </c>
      <c r="CQ2090" s="190" t="str">
        <f t="shared" si="3581"/>
        <v>CQ$19</v>
      </c>
      <c r="CR2090" s="190" t="str">
        <f t="shared" si="3581"/>
        <v>CR$19</v>
      </c>
      <c r="CS2090" s="190" t="str">
        <f t="shared" si="3581"/>
        <v>CS$19</v>
      </c>
      <c r="CT2090" s="190" t="str">
        <f t="shared" si="3581"/>
        <v>CT$19</v>
      </c>
      <c r="CU2090" s="190" t="str">
        <f t="shared" si="3581"/>
        <v>CU$19</v>
      </c>
      <c r="CV2090" s="190" t="str">
        <f t="shared" si="3581"/>
        <v>CV$19</v>
      </c>
      <c r="CW2090" s="190" t="str">
        <f t="shared" si="3581"/>
        <v>CW$19</v>
      </c>
      <c r="CX2090" s="190" t="str">
        <f t="shared" si="3581"/>
        <v>CX$19</v>
      </c>
      <c r="CY2090" s="190" t="str">
        <f t="shared" si="3581"/>
        <v>CY$19</v>
      </c>
      <c r="CZ2090" s="190" t="str">
        <f t="shared" si="3581"/>
        <v>CZ$19</v>
      </c>
      <c r="DA2090" s="190" t="str">
        <f t="shared" si="3581"/>
        <v>DA$19</v>
      </c>
      <c r="DB2090" s="190" t="str">
        <f t="shared" si="3581"/>
        <v>DB$19</v>
      </c>
      <c r="DC2090" s="190" t="str">
        <f t="shared" si="3581"/>
        <v>DC$19</v>
      </c>
      <c r="DD2090" s="190" t="str">
        <f t="shared" si="3581"/>
        <v>DD$19</v>
      </c>
      <c r="DE2090" s="190" t="str">
        <f t="shared" si="3581"/>
        <v>DE$19</v>
      </c>
      <c r="DF2090" s="190" t="str">
        <f t="shared" si="3581"/>
        <v>DF$19</v>
      </c>
      <c r="DG2090" s="190" t="str">
        <f t="shared" si="3581"/>
        <v>DG$19</v>
      </c>
      <c r="DH2090" s="190" t="str">
        <f t="shared" si="3581"/>
        <v>DH$19</v>
      </c>
      <c r="DI2090" s="190" t="str">
        <f t="shared" si="3581"/>
        <v>DI$19</v>
      </c>
      <c r="DJ2090" s="190" t="str">
        <f t="shared" si="3581"/>
        <v>DJ$19</v>
      </c>
      <c r="DK2090" s="190" t="str">
        <f t="shared" si="3581"/>
        <v>DK$19</v>
      </c>
      <c r="DL2090" s="190" t="str">
        <f t="shared" si="3581"/>
        <v>DL$19</v>
      </c>
    </row>
    <row r="2091" spans="1:116" x14ac:dyDescent="0.4">
      <c r="E2091" s="8"/>
      <c r="G2091" s="136"/>
      <c r="H2091" s="12"/>
      <c r="I2091" s="60"/>
      <c r="J2091" s="60"/>
      <c r="K2091" s="15"/>
      <c r="L2091" s="15"/>
      <c r="M2091" s="15"/>
      <c r="N2091" s="15"/>
      <c r="O2091" s="15"/>
      <c r="P2091" s="15"/>
      <c r="R2091" s="15"/>
      <c r="S2091" s="80"/>
      <c r="T2091" s="80"/>
      <c r="U2091" s="80"/>
      <c r="V2091" s="80"/>
      <c r="W2091" s="80"/>
      <c r="X2091" s="80"/>
      <c r="Y2091" s="80"/>
      <c r="Z2091" s="80"/>
      <c r="AA2091" s="80"/>
      <c r="AB2091" s="80"/>
      <c r="AC2091" s="80"/>
      <c r="AD2091" s="80"/>
      <c r="AE2091" s="80"/>
      <c r="AF2091" s="80"/>
      <c r="AG2091" s="80"/>
      <c r="AH2091" s="80"/>
      <c r="AI2091" s="80"/>
      <c r="AJ2091" s="80"/>
      <c r="AK2091" s="80"/>
      <c r="AL2091" s="80"/>
      <c r="AM2091" s="80"/>
      <c r="AN2091" s="80"/>
      <c r="AO2091" s="80"/>
      <c r="AP2091" s="80"/>
      <c r="AQ2091" s="80"/>
      <c r="AR2091" s="80"/>
      <c r="AS2091" s="80"/>
      <c r="AT2091" s="80"/>
      <c r="AU2091" s="80"/>
      <c r="AV2091" s="80"/>
      <c r="AW2091" s="80"/>
      <c r="AX2091" s="80"/>
      <c r="AY2091" s="80"/>
      <c r="AZ2091" s="80"/>
      <c r="BA2091" s="80"/>
      <c r="BB2091" s="80"/>
      <c r="BC2091" s="80"/>
      <c r="BD2091" s="80"/>
      <c r="BE2091" s="80"/>
      <c r="BF2091" s="80"/>
      <c r="BG2091" s="80"/>
      <c r="BH2091" s="80"/>
      <c r="BI2091" s="80"/>
      <c r="BJ2091" s="80"/>
      <c r="BK2091" s="80"/>
      <c r="BL2091" s="80"/>
      <c r="BM2091" s="80"/>
      <c r="BN2091" s="80"/>
      <c r="BO2091" s="80"/>
      <c r="BP2091" s="80"/>
      <c r="BQ2091" s="80"/>
      <c r="BR2091" s="80"/>
      <c r="BS2091" s="80"/>
      <c r="BT2091" s="80"/>
      <c r="BU2091" s="80"/>
      <c r="BV2091" s="80"/>
      <c r="BW2091" s="80"/>
      <c r="BX2091" s="80"/>
      <c r="BY2091" s="80"/>
      <c r="BZ2091" s="80"/>
      <c r="CA2091" s="80"/>
      <c r="CB2091" s="80"/>
      <c r="CC2091" s="80"/>
      <c r="CD2091" s="80"/>
      <c r="CE2091" s="80"/>
      <c r="CF2091" s="80"/>
      <c r="CG2091" s="80"/>
      <c r="CH2091" s="80"/>
      <c r="CI2091" s="80"/>
      <c r="CJ2091" s="80"/>
      <c r="CK2091" s="80"/>
      <c r="CL2091" s="80"/>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A2101" s="27"/>
      <c r="B2101" s="27"/>
      <c r="C2101" s="27"/>
      <c r="D2101" s="27"/>
      <c r="E2101" s="27"/>
      <c r="F2101" s="27"/>
      <c r="G2101" s="27"/>
      <c r="H2101" s="27"/>
      <c r="I2101" s="27"/>
      <c r="J2101" s="27"/>
      <c r="K2101" s="27"/>
      <c r="L2101" s="27"/>
      <c r="M2101" s="27"/>
      <c r="N2101" s="27"/>
      <c r="O2101" s="27"/>
      <c r="P2101" s="27"/>
      <c r="CN2101" s="27"/>
    </row>
    <row r="2108" spans="1:116" x14ac:dyDescent="0.4">
      <c r="A2108" s="27"/>
      <c r="B2108" s="27"/>
      <c r="C2108" s="27"/>
      <c r="D2108" s="27"/>
      <c r="E2108" s="27"/>
      <c r="F2108" s="27"/>
      <c r="G2108" s="27"/>
      <c r="H2108" s="27"/>
      <c r="I2108" s="27"/>
      <c r="J2108" s="27"/>
      <c r="K2108" s="27"/>
      <c r="L2108" s="27"/>
      <c r="M2108" s="27"/>
      <c r="N2108" s="27"/>
      <c r="O2108" s="27"/>
      <c r="P2108" s="27"/>
      <c r="CN2108" s="27"/>
    </row>
    <row r="2109" spans="1:116" x14ac:dyDescent="0.4">
      <c r="A2109" s="27"/>
      <c r="B2109" s="27"/>
      <c r="C2109" s="27"/>
      <c r="D2109" s="27"/>
      <c r="E2109" s="27"/>
      <c r="F2109" s="27"/>
      <c r="G2109" s="27"/>
      <c r="H2109" s="27"/>
      <c r="I2109" s="27"/>
      <c r="J2109" s="27"/>
      <c r="K2109" s="27"/>
      <c r="L2109" s="27"/>
      <c r="M2109" s="27"/>
      <c r="N2109" s="27"/>
      <c r="O2109" s="27"/>
      <c r="P2109" s="27"/>
      <c r="CN2109"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E2119" s="8"/>
      <c r="G2119" s="136"/>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E2120" s="8"/>
      <c r="G2120" s="136"/>
      <c r="H2120" s="12"/>
      <c r="I2120" s="60"/>
      <c r="J2120" s="60"/>
      <c r="K2120" s="15"/>
      <c r="L2120" s="15"/>
      <c r="M2120" s="15"/>
      <c r="N2120" s="15"/>
      <c r="O2120" s="15"/>
      <c r="P2120" s="15"/>
      <c r="R2120" s="15"/>
      <c r="S2120" s="179"/>
      <c r="T2120" s="179"/>
      <c r="U2120" s="179"/>
      <c r="V2120" s="179"/>
      <c r="W2120" s="179"/>
      <c r="X2120" s="179"/>
      <c r="Y2120" s="179"/>
      <c r="Z2120" s="179"/>
      <c r="AA2120" s="179"/>
      <c r="AB2120" s="179"/>
      <c r="AC2120" s="179"/>
      <c r="AD2120" s="179"/>
      <c r="AE2120" s="179"/>
      <c r="AF2120" s="179"/>
      <c r="AG2120" s="179"/>
      <c r="AH2120" s="179"/>
      <c r="AI2120" s="179"/>
      <c r="AJ2120" s="179"/>
      <c r="AK2120" s="179"/>
      <c r="AL2120" s="179"/>
      <c r="AM2120" s="179"/>
      <c r="AN2120" s="179"/>
      <c r="AO2120" s="179"/>
      <c r="AP2120" s="179"/>
      <c r="AQ2120" s="179"/>
      <c r="AR2120" s="179"/>
      <c r="AS2120" s="179"/>
      <c r="AT2120" s="179"/>
      <c r="AU2120" s="179"/>
      <c r="AV2120" s="179"/>
      <c r="AW2120" s="179"/>
      <c r="AX2120" s="179"/>
      <c r="AY2120" s="179"/>
      <c r="AZ2120" s="179"/>
      <c r="BA2120" s="179"/>
      <c r="BB2120" s="179"/>
      <c r="BC2120" s="179"/>
      <c r="BD2120" s="179"/>
      <c r="BE2120" s="179"/>
      <c r="BF2120" s="179"/>
      <c r="BG2120" s="179"/>
      <c r="BH2120" s="179"/>
      <c r="BI2120" s="179"/>
      <c r="BJ2120" s="179"/>
      <c r="BK2120" s="179"/>
      <c r="BL2120" s="179"/>
      <c r="BM2120" s="179"/>
      <c r="BN2120" s="179"/>
      <c r="BO2120" s="179"/>
      <c r="BP2120" s="179"/>
      <c r="BQ2120" s="179"/>
      <c r="BR2120" s="179"/>
      <c r="BS2120" s="179"/>
      <c r="BT2120" s="179"/>
      <c r="BU2120" s="179"/>
      <c r="BV2120" s="179"/>
      <c r="BW2120" s="179"/>
      <c r="BX2120" s="179"/>
      <c r="BY2120" s="179"/>
      <c r="BZ2120" s="179"/>
      <c r="CA2120" s="179"/>
      <c r="CB2120" s="179"/>
      <c r="CC2120" s="179"/>
      <c r="CD2120" s="179"/>
      <c r="CE2120" s="179"/>
      <c r="CF2120" s="179"/>
      <c r="CG2120" s="179"/>
      <c r="CH2120" s="179"/>
      <c r="CI2120" s="179"/>
      <c r="CJ2120" s="179"/>
      <c r="CK2120" s="179"/>
      <c r="CL2120" s="179"/>
      <c r="CN2120" s="60"/>
      <c r="CO2120" s="179"/>
      <c r="CP2120" s="179"/>
      <c r="CQ2120" s="179"/>
      <c r="CR2120" s="179"/>
      <c r="CS2120" s="179"/>
      <c r="CT2120" s="179"/>
      <c r="CU2120" s="179"/>
      <c r="CV2120" s="179"/>
      <c r="CW2120" s="179"/>
      <c r="CX2120" s="179"/>
      <c r="CY2120" s="179"/>
      <c r="CZ2120" s="179"/>
      <c r="DA2120" s="179"/>
      <c r="DB2120" s="179"/>
      <c r="DC2120" s="179"/>
      <c r="DD2120" s="179"/>
      <c r="DE2120" s="179"/>
      <c r="DF2120" s="179"/>
      <c r="DG2120" s="179"/>
      <c r="DH2120" s="179"/>
      <c r="DI2120" s="179"/>
      <c r="DJ2120" s="179"/>
      <c r="DK2120" s="179"/>
      <c r="DL2120" s="179"/>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CO2127" s="8"/>
      <c r="CP2127" s="8"/>
      <c r="CQ2127" s="8"/>
      <c r="CR2127" s="8"/>
      <c r="CS2127" s="8"/>
      <c r="CT2127" s="8"/>
      <c r="CU2127" s="8"/>
      <c r="CV2127" s="8"/>
      <c r="CW2127" s="8"/>
      <c r="CX2127" s="8"/>
      <c r="CY2127" s="8"/>
      <c r="CZ2127" s="8"/>
      <c r="DA2127" s="8"/>
      <c r="DB2127" s="8"/>
      <c r="DC2127" s="8"/>
      <c r="DD2127" s="8"/>
      <c r="DE2127" s="8"/>
      <c r="DF2127" s="8"/>
      <c r="DG2127" s="8"/>
      <c r="DH2127" s="8"/>
      <c r="DI2127" s="8"/>
      <c r="DJ2127" s="8"/>
      <c r="DK2127" s="8"/>
      <c r="DL2127" s="8"/>
    </row>
    <row r="2128" spans="1:116" x14ac:dyDescent="0.4">
      <c r="CO2128" s="8"/>
      <c r="CP2128" s="8"/>
      <c r="CQ2128" s="8"/>
      <c r="CR2128" s="8"/>
      <c r="CS2128" s="8"/>
      <c r="CT2128" s="8"/>
      <c r="CU2128" s="8"/>
      <c r="CV2128" s="8"/>
      <c r="CW2128" s="8"/>
      <c r="CX2128" s="8"/>
      <c r="CY2128" s="8"/>
      <c r="CZ2128" s="8"/>
      <c r="DA2128" s="8"/>
      <c r="DB2128" s="8"/>
      <c r="DC2128" s="8"/>
      <c r="DD2128" s="8"/>
      <c r="DE2128" s="8"/>
      <c r="DF2128" s="8"/>
      <c r="DG2128" s="8"/>
      <c r="DH2128" s="8"/>
      <c r="DI2128" s="8"/>
      <c r="DJ2128" s="8"/>
      <c r="DK2128" s="8"/>
      <c r="DL2128" s="8"/>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A2132" s="206" t="s">
        <v>480</v>
      </c>
      <c r="B2132" s="27" t="s">
        <v>480</v>
      </c>
      <c r="C2132" s="27"/>
      <c r="D2132" s="27"/>
      <c r="E2132" s="27" t="s">
        <v>480</v>
      </c>
      <c r="F2132" s="27" t="s">
        <v>480</v>
      </c>
      <c r="G2132" s="206" t="s">
        <v>480</v>
      </c>
      <c r="H2132" s="206" t="s">
        <v>480</v>
      </c>
      <c r="I2132" s="207" t="s">
        <v>480</v>
      </c>
      <c r="J2132" s="207"/>
      <c r="K2132" s="206" t="s">
        <v>480</v>
      </c>
      <c r="L2132" s="206" t="s">
        <v>480</v>
      </c>
      <c r="M2132" s="206" t="s">
        <v>480</v>
      </c>
      <c r="N2132" s="206" t="s">
        <v>480</v>
      </c>
      <c r="O2132" s="206" t="s">
        <v>480</v>
      </c>
      <c r="P2132" s="206" t="s">
        <v>480</v>
      </c>
      <c r="R2132" s="206" t="s">
        <v>480</v>
      </c>
      <c r="S2132" s="206" t="s">
        <v>480</v>
      </c>
      <c r="T2132" s="206" t="s">
        <v>480</v>
      </c>
      <c r="U2132" s="206" t="s">
        <v>480</v>
      </c>
      <c r="V2132" s="206" t="s">
        <v>480</v>
      </c>
      <c r="W2132" s="206" t="s">
        <v>480</v>
      </c>
      <c r="X2132" s="206" t="s">
        <v>480</v>
      </c>
      <c r="Y2132" s="206" t="s">
        <v>480</v>
      </c>
      <c r="Z2132" s="206" t="s">
        <v>480</v>
      </c>
      <c r="AA2132" s="206" t="s">
        <v>480</v>
      </c>
      <c r="AB2132" s="206" t="s">
        <v>480</v>
      </c>
      <c r="AC2132" s="206" t="s">
        <v>480</v>
      </c>
      <c r="AD2132" s="206" t="s">
        <v>480</v>
      </c>
      <c r="AE2132" s="206" t="s">
        <v>480</v>
      </c>
      <c r="AF2132" s="206" t="s">
        <v>480</v>
      </c>
      <c r="AG2132" s="206" t="s">
        <v>480</v>
      </c>
      <c r="AH2132" s="206" t="s">
        <v>480</v>
      </c>
      <c r="AI2132" s="206" t="s">
        <v>480</v>
      </c>
      <c r="AJ2132" s="206" t="s">
        <v>480</v>
      </c>
      <c r="AK2132" s="206" t="s">
        <v>480</v>
      </c>
      <c r="AL2132" s="206" t="s">
        <v>480</v>
      </c>
      <c r="AM2132" s="206" t="s">
        <v>480</v>
      </c>
      <c r="AN2132" s="206" t="s">
        <v>480</v>
      </c>
      <c r="AO2132" s="206" t="s">
        <v>480</v>
      </c>
      <c r="AP2132" s="206" t="s">
        <v>480</v>
      </c>
      <c r="AQ2132" s="206" t="s">
        <v>480</v>
      </c>
      <c r="AR2132" s="206" t="s">
        <v>480</v>
      </c>
      <c r="AS2132" s="206" t="s">
        <v>480</v>
      </c>
      <c r="AT2132" s="206" t="s">
        <v>480</v>
      </c>
      <c r="AU2132" s="206" t="s">
        <v>480</v>
      </c>
      <c r="AV2132" s="206" t="s">
        <v>480</v>
      </c>
      <c r="AW2132" s="206" t="s">
        <v>480</v>
      </c>
      <c r="AX2132" s="206" t="s">
        <v>480</v>
      </c>
      <c r="AY2132" s="206" t="s">
        <v>480</v>
      </c>
      <c r="AZ2132" s="206" t="s">
        <v>480</v>
      </c>
      <c r="BA2132" s="206" t="s">
        <v>480</v>
      </c>
      <c r="BB2132" s="206" t="s">
        <v>480</v>
      </c>
      <c r="BC2132" s="206" t="s">
        <v>480</v>
      </c>
      <c r="BD2132" s="206" t="s">
        <v>480</v>
      </c>
      <c r="BE2132" s="206" t="s">
        <v>480</v>
      </c>
      <c r="BF2132" s="206" t="s">
        <v>480</v>
      </c>
      <c r="BG2132" s="206" t="s">
        <v>480</v>
      </c>
      <c r="BH2132" s="206" t="s">
        <v>480</v>
      </c>
      <c r="BI2132" s="206" t="s">
        <v>480</v>
      </c>
      <c r="BJ2132" s="206" t="s">
        <v>480</v>
      </c>
      <c r="BK2132" s="206" t="s">
        <v>480</v>
      </c>
      <c r="BL2132" s="206" t="s">
        <v>480</v>
      </c>
      <c r="BM2132" s="206" t="s">
        <v>480</v>
      </c>
      <c r="BN2132" s="206" t="s">
        <v>480</v>
      </c>
      <c r="BO2132" s="206" t="s">
        <v>480</v>
      </c>
      <c r="BP2132" s="206" t="s">
        <v>480</v>
      </c>
      <c r="BQ2132" s="206" t="s">
        <v>480</v>
      </c>
      <c r="BR2132" s="206" t="s">
        <v>480</v>
      </c>
      <c r="BS2132" s="206" t="s">
        <v>480</v>
      </c>
      <c r="BT2132" s="206" t="s">
        <v>480</v>
      </c>
      <c r="BU2132" s="206" t="s">
        <v>480</v>
      </c>
      <c r="BV2132" s="206" t="s">
        <v>480</v>
      </c>
      <c r="BW2132" s="206" t="s">
        <v>480</v>
      </c>
      <c r="BX2132" s="206" t="s">
        <v>480</v>
      </c>
      <c r="BY2132" s="206" t="s">
        <v>480</v>
      </c>
      <c r="BZ2132" s="206" t="s">
        <v>480</v>
      </c>
      <c r="CA2132" s="206" t="s">
        <v>480</v>
      </c>
      <c r="CB2132" s="206" t="s">
        <v>480</v>
      </c>
      <c r="CC2132" s="206" t="s">
        <v>480</v>
      </c>
      <c r="CD2132" s="206" t="s">
        <v>480</v>
      </c>
      <c r="CE2132" s="206" t="s">
        <v>480</v>
      </c>
      <c r="CF2132" s="206" t="s">
        <v>480</v>
      </c>
      <c r="CG2132" s="206" t="s">
        <v>480</v>
      </c>
      <c r="CH2132" s="206" t="s">
        <v>480</v>
      </c>
      <c r="CI2132" s="206" t="s">
        <v>480</v>
      </c>
      <c r="CJ2132" s="206" t="s">
        <v>480</v>
      </c>
      <c r="CK2132" s="206" t="s">
        <v>480</v>
      </c>
      <c r="CL2132" s="206" t="s">
        <v>480</v>
      </c>
      <c r="CN2132" s="207" t="s">
        <v>480</v>
      </c>
      <c r="CO2132" s="206" t="s">
        <v>480</v>
      </c>
      <c r="CP2132" s="206" t="s">
        <v>480</v>
      </c>
      <c r="CQ2132" s="206" t="s">
        <v>480</v>
      </c>
      <c r="CR2132" s="206" t="s">
        <v>480</v>
      </c>
      <c r="CS2132" s="206" t="s">
        <v>480</v>
      </c>
      <c r="CT2132" s="206" t="s">
        <v>480</v>
      </c>
      <c r="CU2132" s="206" t="s">
        <v>480</v>
      </c>
      <c r="CV2132" s="206" t="s">
        <v>480</v>
      </c>
      <c r="CW2132" s="206" t="s">
        <v>480</v>
      </c>
      <c r="CX2132" s="206" t="s">
        <v>480</v>
      </c>
      <c r="CY2132" s="206" t="s">
        <v>480</v>
      </c>
      <c r="CZ2132" s="206" t="s">
        <v>480</v>
      </c>
      <c r="DA2132" s="206" t="s">
        <v>480</v>
      </c>
      <c r="DB2132" s="206" t="s">
        <v>480</v>
      </c>
      <c r="DC2132" s="206" t="s">
        <v>480</v>
      </c>
      <c r="DD2132" s="206" t="s">
        <v>480</v>
      </c>
      <c r="DE2132" s="206" t="s">
        <v>480</v>
      </c>
      <c r="DF2132" s="206" t="s">
        <v>480</v>
      </c>
      <c r="DG2132" s="206" t="s">
        <v>480</v>
      </c>
      <c r="DH2132" s="206" t="s">
        <v>480</v>
      </c>
      <c r="DI2132" s="206" t="s">
        <v>480</v>
      </c>
      <c r="DJ2132" s="206" t="s">
        <v>480</v>
      </c>
      <c r="DK2132" s="206" t="s">
        <v>480</v>
      </c>
      <c r="DL2132" s="206" t="s">
        <v>480</v>
      </c>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174"/>
      <c r="E2134" s="8"/>
      <c r="G2134" s="175" t="s">
        <v>490</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492</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461</v>
      </c>
      <c r="H2136" s="174"/>
      <c r="I2136" s="176"/>
      <c r="J2136" s="176"/>
      <c r="K2136" s="197"/>
      <c r="L2136" s="197"/>
      <c r="M2136" s="197"/>
      <c r="N2136" s="197"/>
      <c r="O2136" s="197"/>
      <c r="P2136" s="197"/>
      <c r="R2136" s="198"/>
      <c r="S2136" s="199" t="str">
        <f t="shared" ref="S2136:AX2136" si="3582">S$20</f>
        <v>S$16</v>
      </c>
      <c r="T2136" s="199" t="str">
        <f t="shared" si="3582"/>
        <v>T$16</v>
      </c>
      <c r="U2136" s="199" t="str">
        <f t="shared" si="3582"/>
        <v>U$16</v>
      </c>
      <c r="V2136" s="199" t="str">
        <f t="shared" si="3582"/>
        <v>V$16</v>
      </c>
      <c r="W2136" s="199" t="str">
        <f t="shared" si="3582"/>
        <v>W$16</v>
      </c>
      <c r="X2136" s="199" t="str">
        <f t="shared" si="3582"/>
        <v>X$16</v>
      </c>
      <c r="Y2136" s="199" t="str">
        <f t="shared" si="3582"/>
        <v>Y$16</v>
      </c>
      <c r="Z2136" s="199" t="str">
        <f t="shared" si="3582"/>
        <v>Z$16</v>
      </c>
      <c r="AA2136" s="199" t="str">
        <f t="shared" si="3582"/>
        <v>AA$16</v>
      </c>
      <c r="AB2136" s="199" t="str">
        <f t="shared" si="3582"/>
        <v>AB$16</v>
      </c>
      <c r="AC2136" s="199" t="str">
        <f t="shared" si="3582"/>
        <v>AC$16</v>
      </c>
      <c r="AD2136" s="199" t="str">
        <f t="shared" si="3582"/>
        <v>AD$16</v>
      </c>
      <c r="AE2136" s="199" t="str">
        <f t="shared" si="3582"/>
        <v>AE$16</v>
      </c>
      <c r="AF2136" s="199" t="str">
        <f t="shared" si="3582"/>
        <v>AF$16</v>
      </c>
      <c r="AG2136" s="199" t="str">
        <f t="shared" si="3582"/>
        <v>AG$16</v>
      </c>
      <c r="AH2136" s="199" t="str">
        <f t="shared" si="3582"/>
        <v>AH$16</v>
      </c>
      <c r="AI2136" s="199" t="str">
        <f t="shared" si="3582"/>
        <v>AI$16</v>
      </c>
      <c r="AJ2136" s="199" t="str">
        <f t="shared" si="3582"/>
        <v>AJ$16</v>
      </c>
      <c r="AK2136" s="199" t="str">
        <f t="shared" si="3582"/>
        <v>AK$16</v>
      </c>
      <c r="AL2136" s="199" t="str">
        <f t="shared" si="3582"/>
        <v>AL$16</v>
      </c>
      <c r="AM2136" s="199" t="str">
        <f t="shared" si="3582"/>
        <v>AM$16</v>
      </c>
      <c r="AN2136" s="199" t="str">
        <f t="shared" si="3582"/>
        <v>AN$16</v>
      </c>
      <c r="AO2136" s="199" t="str">
        <f t="shared" si="3582"/>
        <v>AO$16</v>
      </c>
      <c r="AP2136" s="199" t="str">
        <f t="shared" si="3582"/>
        <v>AP$16</v>
      </c>
      <c r="AQ2136" s="199" t="str">
        <f t="shared" si="3582"/>
        <v>AQ$16</v>
      </c>
      <c r="AR2136" s="199" t="str">
        <f t="shared" si="3582"/>
        <v>AR$16</v>
      </c>
      <c r="AS2136" s="199" t="str">
        <f t="shared" si="3582"/>
        <v>AS$16</v>
      </c>
      <c r="AT2136" s="199" t="str">
        <f t="shared" si="3582"/>
        <v>AT$16</v>
      </c>
      <c r="AU2136" s="199" t="str">
        <f t="shared" si="3582"/>
        <v>AU$16</v>
      </c>
      <c r="AV2136" s="199" t="str">
        <f t="shared" si="3582"/>
        <v>AV$16</v>
      </c>
      <c r="AW2136" s="199" t="str">
        <f t="shared" si="3582"/>
        <v>AW$16</v>
      </c>
      <c r="AX2136" s="199" t="str">
        <f t="shared" si="3582"/>
        <v>AX$16</v>
      </c>
      <c r="AY2136" s="199" t="str">
        <f t="shared" ref="AY2136:CD2136" si="3583">AY$20</f>
        <v>AY$16</v>
      </c>
      <c r="AZ2136" s="199" t="str">
        <f t="shared" si="3583"/>
        <v>AZ$16</v>
      </c>
      <c r="BA2136" s="199" t="str">
        <f t="shared" si="3583"/>
        <v>BA$16</v>
      </c>
      <c r="BB2136" s="199" t="str">
        <f t="shared" si="3583"/>
        <v>BB$16</v>
      </c>
      <c r="BC2136" s="199" t="str">
        <f t="shared" si="3583"/>
        <v>BC$16</v>
      </c>
      <c r="BD2136" s="199" t="str">
        <f t="shared" si="3583"/>
        <v>BD$16</v>
      </c>
      <c r="BE2136" s="199" t="str">
        <f t="shared" si="3583"/>
        <v>BE$16</v>
      </c>
      <c r="BF2136" s="199" t="str">
        <f t="shared" si="3583"/>
        <v>BF$16</v>
      </c>
      <c r="BG2136" s="199" t="str">
        <f t="shared" si="3583"/>
        <v>BG$16</v>
      </c>
      <c r="BH2136" s="199" t="str">
        <f t="shared" si="3583"/>
        <v>BH$16</v>
      </c>
      <c r="BI2136" s="199" t="str">
        <f t="shared" si="3583"/>
        <v>BI$16</v>
      </c>
      <c r="BJ2136" s="199" t="str">
        <f t="shared" si="3583"/>
        <v>BJ$16</v>
      </c>
      <c r="BK2136" s="199" t="str">
        <f t="shared" si="3583"/>
        <v>BK$16</v>
      </c>
      <c r="BL2136" s="199" t="str">
        <f t="shared" si="3583"/>
        <v>BL$16</v>
      </c>
      <c r="BM2136" s="199" t="str">
        <f t="shared" si="3583"/>
        <v>BM$16</v>
      </c>
      <c r="BN2136" s="199" t="str">
        <f t="shared" si="3583"/>
        <v>BN$16</v>
      </c>
      <c r="BO2136" s="199" t="str">
        <f t="shared" si="3583"/>
        <v>BO$16</v>
      </c>
      <c r="BP2136" s="199" t="str">
        <f t="shared" si="3583"/>
        <v>BP$16</v>
      </c>
      <c r="BQ2136" s="199" t="str">
        <f t="shared" si="3583"/>
        <v>BQ$16</v>
      </c>
      <c r="BR2136" s="199" t="str">
        <f t="shared" si="3583"/>
        <v>BR$16</v>
      </c>
      <c r="BS2136" s="199" t="str">
        <f t="shared" si="3583"/>
        <v>BS$16</v>
      </c>
      <c r="BT2136" s="199" t="str">
        <f t="shared" si="3583"/>
        <v>BT$16</v>
      </c>
      <c r="BU2136" s="199" t="str">
        <f t="shared" si="3583"/>
        <v>BU$16</v>
      </c>
      <c r="BV2136" s="199" t="str">
        <f t="shared" si="3583"/>
        <v>BV$16</v>
      </c>
      <c r="BW2136" s="199" t="str">
        <f t="shared" si="3583"/>
        <v>BW$16</v>
      </c>
      <c r="BX2136" s="199" t="str">
        <f t="shared" si="3583"/>
        <v>BX$16</v>
      </c>
      <c r="BY2136" s="199" t="str">
        <f t="shared" si="3583"/>
        <v>BY$16</v>
      </c>
      <c r="BZ2136" s="199" t="str">
        <f t="shared" si="3583"/>
        <v>BZ$16</v>
      </c>
      <c r="CA2136" s="199" t="str">
        <f t="shared" si="3583"/>
        <v>CA$16</v>
      </c>
      <c r="CB2136" s="199" t="str">
        <f t="shared" si="3583"/>
        <v>CB$16</v>
      </c>
      <c r="CC2136" s="199" t="str">
        <f t="shared" si="3583"/>
        <v>CC$16</v>
      </c>
      <c r="CD2136" s="199" t="str">
        <f t="shared" si="3583"/>
        <v>CD$16</v>
      </c>
      <c r="CE2136" s="199" t="str">
        <f t="shared" ref="CE2136:CL2136" si="3584">CE$20</f>
        <v>CE$16</v>
      </c>
      <c r="CF2136" s="199" t="str">
        <f t="shared" si="3584"/>
        <v>CF$16</v>
      </c>
      <c r="CG2136" s="199" t="str">
        <f t="shared" si="3584"/>
        <v>CG$16</v>
      </c>
      <c r="CH2136" s="199" t="str">
        <f t="shared" si="3584"/>
        <v>CH$16</v>
      </c>
      <c r="CI2136" s="199" t="str">
        <f t="shared" si="3584"/>
        <v>CI$16</v>
      </c>
      <c r="CJ2136" s="199" t="str">
        <f t="shared" si="3584"/>
        <v>CJ$16</v>
      </c>
      <c r="CK2136" s="199" t="str">
        <f t="shared" si="3584"/>
        <v>CK$16</v>
      </c>
      <c r="CL2136" s="199" t="str">
        <f t="shared" si="3584"/>
        <v>CL$16</v>
      </c>
      <c r="CN2136" s="176"/>
      <c r="CO2136" s="199" t="str">
        <f t="shared" ref="CO2136:DL2136" si="3585">CO$20</f>
        <v>CO$16</v>
      </c>
      <c r="CP2136" s="199" t="str">
        <f t="shared" si="3585"/>
        <v>CP$16</v>
      </c>
      <c r="CQ2136" s="199" t="str">
        <f t="shared" si="3585"/>
        <v>CQ$16</v>
      </c>
      <c r="CR2136" s="199" t="str">
        <f t="shared" si="3585"/>
        <v>CR$16</v>
      </c>
      <c r="CS2136" s="199" t="str">
        <f t="shared" si="3585"/>
        <v>CS$16</v>
      </c>
      <c r="CT2136" s="199" t="str">
        <f t="shared" si="3585"/>
        <v>CT$16</v>
      </c>
      <c r="CU2136" s="199" t="str">
        <f t="shared" si="3585"/>
        <v>CU$16</v>
      </c>
      <c r="CV2136" s="199" t="str">
        <f t="shared" si="3585"/>
        <v>CV$16</v>
      </c>
      <c r="CW2136" s="199" t="str">
        <f t="shared" si="3585"/>
        <v>CW$16</v>
      </c>
      <c r="CX2136" s="199" t="str">
        <f t="shared" si="3585"/>
        <v>CX$16</v>
      </c>
      <c r="CY2136" s="199" t="str">
        <f t="shared" si="3585"/>
        <v>CY$16</v>
      </c>
      <c r="CZ2136" s="199" t="str">
        <f t="shared" si="3585"/>
        <v>CZ$16</v>
      </c>
      <c r="DA2136" s="199" t="str">
        <f t="shared" si="3585"/>
        <v>DA$16</v>
      </c>
      <c r="DB2136" s="199" t="str">
        <f t="shared" si="3585"/>
        <v>DB$16</v>
      </c>
      <c r="DC2136" s="199" t="str">
        <f t="shared" si="3585"/>
        <v>DC$16</v>
      </c>
      <c r="DD2136" s="199" t="str">
        <f t="shared" si="3585"/>
        <v>DD$16</v>
      </c>
      <c r="DE2136" s="199" t="str">
        <f t="shared" si="3585"/>
        <v>DE$16</v>
      </c>
      <c r="DF2136" s="199" t="str">
        <f t="shared" si="3585"/>
        <v>DF$16</v>
      </c>
      <c r="DG2136" s="199" t="str">
        <f t="shared" si="3585"/>
        <v>DG$16</v>
      </c>
      <c r="DH2136" s="199" t="str">
        <f t="shared" si="3585"/>
        <v>DH$16</v>
      </c>
      <c r="DI2136" s="199" t="str">
        <f t="shared" si="3585"/>
        <v>DI$16</v>
      </c>
      <c r="DJ2136" s="199" t="str">
        <f t="shared" si="3585"/>
        <v>DJ$16</v>
      </c>
      <c r="DK2136" s="199" t="str">
        <f t="shared" si="3585"/>
        <v>DK$16</v>
      </c>
      <c r="DL2136" s="199" t="str">
        <f t="shared" si="3585"/>
        <v>DL$16</v>
      </c>
    </row>
    <row r="2137" spans="1:116" x14ac:dyDescent="0.4">
      <c r="A2137" s="174"/>
      <c r="E2137" s="8"/>
      <c r="G2137" s="175" t="s">
        <v>462</v>
      </c>
      <c r="H2137" s="200"/>
      <c r="I2137" s="201"/>
      <c r="J2137" s="201"/>
      <c r="K2137" s="202"/>
      <c r="L2137" s="202"/>
      <c r="M2137" s="202"/>
      <c r="N2137" s="202"/>
      <c r="O2137" s="202"/>
      <c r="P2137" s="202"/>
      <c r="R2137" s="202"/>
      <c r="S2137" s="199" t="str">
        <f t="shared" ref="S2137:AX2137" si="3586">S$21</f>
        <v>S$17</v>
      </c>
      <c r="T2137" s="199" t="str">
        <f t="shared" si="3586"/>
        <v>T$17</v>
      </c>
      <c r="U2137" s="199" t="str">
        <f t="shared" si="3586"/>
        <v>U$17</v>
      </c>
      <c r="V2137" s="199" t="str">
        <f t="shared" si="3586"/>
        <v>V$17</v>
      </c>
      <c r="W2137" s="199" t="str">
        <f t="shared" si="3586"/>
        <v>W$17</v>
      </c>
      <c r="X2137" s="199" t="str">
        <f t="shared" si="3586"/>
        <v>X$17</v>
      </c>
      <c r="Y2137" s="199" t="str">
        <f t="shared" si="3586"/>
        <v>Y$17</v>
      </c>
      <c r="Z2137" s="199" t="str">
        <f t="shared" si="3586"/>
        <v>Z$17</v>
      </c>
      <c r="AA2137" s="199" t="str">
        <f t="shared" si="3586"/>
        <v>AA$17</v>
      </c>
      <c r="AB2137" s="199" t="str">
        <f t="shared" si="3586"/>
        <v>AB$17</v>
      </c>
      <c r="AC2137" s="199" t="str">
        <f t="shared" si="3586"/>
        <v>AC$17</v>
      </c>
      <c r="AD2137" s="199" t="str">
        <f t="shared" si="3586"/>
        <v>AD$17</v>
      </c>
      <c r="AE2137" s="199" t="str">
        <f t="shared" si="3586"/>
        <v>AE$17</v>
      </c>
      <c r="AF2137" s="199" t="str">
        <f t="shared" si="3586"/>
        <v>AF$17</v>
      </c>
      <c r="AG2137" s="199" t="str">
        <f t="shared" si="3586"/>
        <v>AG$17</v>
      </c>
      <c r="AH2137" s="199" t="str">
        <f t="shared" si="3586"/>
        <v>AH$17</v>
      </c>
      <c r="AI2137" s="199" t="str">
        <f t="shared" si="3586"/>
        <v>AI$17</v>
      </c>
      <c r="AJ2137" s="199" t="str">
        <f t="shared" si="3586"/>
        <v>AJ$17</v>
      </c>
      <c r="AK2137" s="199" t="str">
        <f t="shared" si="3586"/>
        <v>AK$17</v>
      </c>
      <c r="AL2137" s="199" t="str">
        <f t="shared" si="3586"/>
        <v>AL$17</v>
      </c>
      <c r="AM2137" s="199" t="str">
        <f t="shared" si="3586"/>
        <v>AM$17</v>
      </c>
      <c r="AN2137" s="199" t="str">
        <f t="shared" si="3586"/>
        <v>AN$17</v>
      </c>
      <c r="AO2137" s="199" t="str">
        <f t="shared" si="3586"/>
        <v>AO$17</v>
      </c>
      <c r="AP2137" s="199" t="str">
        <f t="shared" si="3586"/>
        <v>AP$17</v>
      </c>
      <c r="AQ2137" s="199" t="str">
        <f t="shared" si="3586"/>
        <v>AQ$17</v>
      </c>
      <c r="AR2137" s="199" t="str">
        <f t="shared" si="3586"/>
        <v>AR$17</v>
      </c>
      <c r="AS2137" s="199" t="str">
        <f t="shared" si="3586"/>
        <v>AS$17</v>
      </c>
      <c r="AT2137" s="199" t="str">
        <f t="shared" si="3586"/>
        <v>AT$17</v>
      </c>
      <c r="AU2137" s="199" t="str">
        <f t="shared" si="3586"/>
        <v>AU$17</v>
      </c>
      <c r="AV2137" s="199" t="str">
        <f t="shared" si="3586"/>
        <v>AV$17</v>
      </c>
      <c r="AW2137" s="199" t="str">
        <f t="shared" si="3586"/>
        <v>AW$17</v>
      </c>
      <c r="AX2137" s="199" t="str">
        <f t="shared" si="3586"/>
        <v>AX$17</v>
      </c>
      <c r="AY2137" s="199" t="str">
        <f t="shared" ref="AY2137:CD2137" si="3587">AY$21</f>
        <v>AY$17</v>
      </c>
      <c r="AZ2137" s="199" t="str">
        <f t="shared" si="3587"/>
        <v>AZ$17</v>
      </c>
      <c r="BA2137" s="199" t="str">
        <f t="shared" si="3587"/>
        <v>BA$17</v>
      </c>
      <c r="BB2137" s="199" t="str">
        <f t="shared" si="3587"/>
        <v>BB$17</v>
      </c>
      <c r="BC2137" s="199" t="str">
        <f t="shared" si="3587"/>
        <v>BC$17</v>
      </c>
      <c r="BD2137" s="199" t="str">
        <f t="shared" si="3587"/>
        <v>BD$17</v>
      </c>
      <c r="BE2137" s="199" t="str">
        <f t="shared" si="3587"/>
        <v>BE$17</v>
      </c>
      <c r="BF2137" s="199" t="str">
        <f t="shared" si="3587"/>
        <v>BF$17</v>
      </c>
      <c r="BG2137" s="199" t="str">
        <f t="shared" si="3587"/>
        <v>BG$17</v>
      </c>
      <c r="BH2137" s="199" t="str">
        <f t="shared" si="3587"/>
        <v>BH$17</v>
      </c>
      <c r="BI2137" s="199" t="str">
        <f t="shared" si="3587"/>
        <v>BI$17</v>
      </c>
      <c r="BJ2137" s="199" t="str">
        <f t="shared" si="3587"/>
        <v>BJ$17</v>
      </c>
      <c r="BK2137" s="199" t="str">
        <f t="shared" si="3587"/>
        <v>BK$17</v>
      </c>
      <c r="BL2137" s="199" t="str">
        <f t="shared" si="3587"/>
        <v>BL$17</v>
      </c>
      <c r="BM2137" s="199" t="str">
        <f t="shared" si="3587"/>
        <v>BM$17</v>
      </c>
      <c r="BN2137" s="199" t="str">
        <f t="shared" si="3587"/>
        <v>BN$17</v>
      </c>
      <c r="BO2137" s="199" t="str">
        <f t="shared" si="3587"/>
        <v>BO$17</v>
      </c>
      <c r="BP2137" s="199" t="str">
        <f t="shared" si="3587"/>
        <v>BP$17</v>
      </c>
      <c r="BQ2137" s="199" t="str">
        <f t="shared" si="3587"/>
        <v>BQ$17</v>
      </c>
      <c r="BR2137" s="199" t="str">
        <f t="shared" si="3587"/>
        <v>BR$17</v>
      </c>
      <c r="BS2137" s="199" t="str">
        <f t="shared" si="3587"/>
        <v>BS$17</v>
      </c>
      <c r="BT2137" s="199" t="str">
        <f t="shared" si="3587"/>
        <v>BT$17</v>
      </c>
      <c r="BU2137" s="199" t="str">
        <f t="shared" si="3587"/>
        <v>BU$17</v>
      </c>
      <c r="BV2137" s="199" t="str">
        <f t="shared" si="3587"/>
        <v>BV$17</v>
      </c>
      <c r="BW2137" s="199" t="str">
        <f t="shared" si="3587"/>
        <v>BW$17</v>
      </c>
      <c r="BX2137" s="199" t="str">
        <f t="shared" si="3587"/>
        <v>BX$17</v>
      </c>
      <c r="BY2137" s="199" t="str">
        <f t="shared" si="3587"/>
        <v>BY$17</v>
      </c>
      <c r="BZ2137" s="199" t="str">
        <f t="shared" si="3587"/>
        <v>BZ$17</v>
      </c>
      <c r="CA2137" s="199" t="str">
        <f t="shared" si="3587"/>
        <v>CA$17</v>
      </c>
      <c r="CB2137" s="199" t="str">
        <f t="shared" si="3587"/>
        <v>CB$17</v>
      </c>
      <c r="CC2137" s="199" t="str">
        <f t="shared" si="3587"/>
        <v>CC$17</v>
      </c>
      <c r="CD2137" s="199" t="str">
        <f t="shared" si="3587"/>
        <v>CD$17</v>
      </c>
      <c r="CE2137" s="199" t="str">
        <f t="shared" ref="CE2137:CL2137" si="3588">CE$21</f>
        <v>CE$17</v>
      </c>
      <c r="CF2137" s="199" t="str">
        <f t="shared" si="3588"/>
        <v>CF$17</v>
      </c>
      <c r="CG2137" s="199" t="str">
        <f t="shared" si="3588"/>
        <v>CG$17</v>
      </c>
      <c r="CH2137" s="199" t="str">
        <f t="shared" si="3588"/>
        <v>CH$17</v>
      </c>
      <c r="CI2137" s="199" t="str">
        <f t="shared" si="3588"/>
        <v>CI$17</v>
      </c>
      <c r="CJ2137" s="199" t="str">
        <f t="shared" si="3588"/>
        <v>CJ$17</v>
      </c>
      <c r="CK2137" s="199" t="str">
        <f t="shared" si="3588"/>
        <v>CK$17</v>
      </c>
      <c r="CL2137" s="199" t="str">
        <f t="shared" si="3588"/>
        <v>CL$17</v>
      </c>
      <c r="CN2137" s="201"/>
      <c r="CO2137" s="199" t="str">
        <f t="shared" ref="CO2137:DL2137" si="3589">CO$21</f>
        <v>CO$17</v>
      </c>
      <c r="CP2137" s="199" t="str">
        <f t="shared" si="3589"/>
        <v>CP$17</v>
      </c>
      <c r="CQ2137" s="199" t="str">
        <f t="shared" si="3589"/>
        <v>CQ$17</v>
      </c>
      <c r="CR2137" s="199" t="str">
        <f t="shared" si="3589"/>
        <v>CR$17</v>
      </c>
      <c r="CS2137" s="199" t="str">
        <f t="shared" si="3589"/>
        <v>CS$17</v>
      </c>
      <c r="CT2137" s="199" t="str">
        <f t="shared" si="3589"/>
        <v>CT$17</v>
      </c>
      <c r="CU2137" s="199" t="str">
        <f t="shared" si="3589"/>
        <v>CU$17</v>
      </c>
      <c r="CV2137" s="199" t="str">
        <f t="shared" si="3589"/>
        <v>CV$17</v>
      </c>
      <c r="CW2137" s="199" t="str">
        <f t="shared" si="3589"/>
        <v>CW$17</v>
      </c>
      <c r="CX2137" s="199" t="str">
        <f t="shared" si="3589"/>
        <v>CX$17</v>
      </c>
      <c r="CY2137" s="199" t="str">
        <f t="shared" si="3589"/>
        <v>CY$17</v>
      </c>
      <c r="CZ2137" s="199" t="str">
        <f t="shared" si="3589"/>
        <v>CZ$17</v>
      </c>
      <c r="DA2137" s="199" t="str">
        <f t="shared" si="3589"/>
        <v>DA$17</v>
      </c>
      <c r="DB2137" s="199" t="str">
        <f t="shared" si="3589"/>
        <v>DB$17</v>
      </c>
      <c r="DC2137" s="199" t="str">
        <f t="shared" si="3589"/>
        <v>DC$17</v>
      </c>
      <c r="DD2137" s="199" t="str">
        <f t="shared" si="3589"/>
        <v>DD$17</v>
      </c>
      <c r="DE2137" s="199" t="str">
        <f t="shared" si="3589"/>
        <v>DE$17</v>
      </c>
      <c r="DF2137" s="199" t="str">
        <f t="shared" si="3589"/>
        <v>DF$17</v>
      </c>
      <c r="DG2137" s="199" t="str">
        <f t="shared" si="3589"/>
        <v>DG$17</v>
      </c>
      <c r="DH2137" s="199" t="str">
        <f t="shared" si="3589"/>
        <v>DH$17</v>
      </c>
      <c r="DI2137" s="199" t="str">
        <f t="shared" si="3589"/>
        <v>DI$17</v>
      </c>
      <c r="DJ2137" s="199" t="str">
        <f t="shared" si="3589"/>
        <v>DJ$17</v>
      </c>
      <c r="DK2137" s="199" t="str">
        <f t="shared" si="3589"/>
        <v>DK$17</v>
      </c>
      <c r="DL2137" s="199" t="str">
        <f t="shared" si="3589"/>
        <v>DL$17</v>
      </c>
    </row>
    <row r="2138" spans="1:116" x14ac:dyDescent="0.4">
      <c r="A2138" s="174"/>
      <c r="E2138" s="8"/>
      <c r="G2138" s="175" t="s">
        <v>491</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505</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463</v>
      </c>
      <c r="H2140" s="200"/>
      <c r="I2140" s="201"/>
      <c r="J2140" s="201"/>
      <c r="K2140" s="202"/>
      <c r="L2140" s="202"/>
      <c r="M2140" s="202"/>
      <c r="N2140" s="202"/>
      <c r="O2140" s="202"/>
      <c r="P2140" s="202"/>
      <c r="R2140" s="202"/>
      <c r="S2140" s="190" t="str">
        <f t="shared" ref="S2140:AX2140" si="3590">S$22</f>
        <v>S$18</v>
      </c>
      <c r="T2140" s="190" t="str">
        <f t="shared" si="3590"/>
        <v>T$18</v>
      </c>
      <c r="U2140" s="190" t="str">
        <f t="shared" si="3590"/>
        <v>U$18</v>
      </c>
      <c r="V2140" s="190" t="str">
        <f t="shared" si="3590"/>
        <v>V$18</v>
      </c>
      <c r="W2140" s="190" t="str">
        <f t="shared" si="3590"/>
        <v>W$18</v>
      </c>
      <c r="X2140" s="190" t="str">
        <f t="shared" si="3590"/>
        <v>X$18</v>
      </c>
      <c r="Y2140" s="190" t="str">
        <f t="shared" si="3590"/>
        <v>Y$18</v>
      </c>
      <c r="Z2140" s="190" t="str">
        <f t="shared" si="3590"/>
        <v>Z$18</v>
      </c>
      <c r="AA2140" s="190" t="str">
        <f t="shared" si="3590"/>
        <v>AA$18</v>
      </c>
      <c r="AB2140" s="190" t="str">
        <f t="shared" si="3590"/>
        <v>AB$18</v>
      </c>
      <c r="AC2140" s="190" t="str">
        <f t="shared" si="3590"/>
        <v>AC$18</v>
      </c>
      <c r="AD2140" s="190" t="str">
        <f t="shared" si="3590"/>
        <v>AD$18</v>
      </c>
      <c r="AE2140" s="190" t="str">
        <f t="shared" si="3590"/>
        <v>AE$18</v>
      </c>
      <c r="AF2140" s="190" t="str">
        <f t="shared" si="3590"/>
        <v>AF$18</v>
      </c>
      <c r="AG2140" s="190" t="str">
        <f t="shared" si="3590"/>
        <v>AG$18</v>
      </c>
      <c r="AH2140" s="190" t="str">
        <f t="shared" si="3590"/>
        <v>AH$18</v>
      </c>
      <c r="AI2140" s="190" t="str">
        <f t="shared" si="3590"/>
        <v>AI$18</v>
      </c>
      <c r="AJ2140" s="190" t="str">
        <f t="shared" si="3590"/>
        <v>AJ$18</v>
      </c>
      <c r="AK2140" s="190" t="str">
        <f t="shared" si="3590"/>
        <v>AK$18</v>
      </c>
      <c r="AL2140" s="190" t="str">
        <f t="shared" si="3590"/>
        <v>AL$18</v>
      </c>
      <c r="AM2140" s="190" t="str">
        <f t="shared" si="3590"/>
        <v>AM$18</v>
      </c>
      <c r="AN2140" s="190" t="str">
        <f t="shared" si="3590"/>
        <v>AN$18</v>
      </c>
      <c r="AO2140" s="190" t="str">
        <f t="shared" si="3590"/>
        <v>AO$18</v>
      </c>
      <c r="AP2140" s="190" t="str">
        <f t="shared" si="3590"/>
        <v>AP$18</v>
      </c>
      <c r="AQ2140" s="190" t="str">
        <f t="shared" si="3590"/>
        <v>AQ$18</v>
      </c>
      <c r="AR2140" s="190" t="str">
        <f t="shared" si="3590"/>
        <v>AR$18</v>
      </c>
      <c r="AS2140" s="190" t="str">
        <f t="shared" si="3590"/>
        <v>AS$18</v>
      </c>
      <c r="AT2140" s="190" t="str">
        <f t="shared" si="3590"/>
        <v>AT$18</v>
      </c>
      <c r="AU2140" s="190" t="str">
        <f t="shared" si="3590"/>
        <v>AU$18</v>
      </c>
      <c r="AV2140" s="190" t="str">
        <f t="shared" si="3590"/>
        <v>AV$18</v>
      </c>
      <c r="AW2140" s="190" t="str">
        <f t="shared" si="3590"/>
        <v>AW$18</v>
      </c>
      <c r="AX2140" s="190" t="str">
        <f t="shared" si="3590"/>
        <v>AX$18</v>
      </c>
      <c r="AY2140" s="190" t="str">
        <f t="shared" ref="AY2140:CD2140" si="3591">AY$22</f>
        <v>AY$18</v>
      </c>
      <c r="AZ2140" s="190" t="str">
        <f t="shared" si="3591"/>
        <v>AZ$18</v>
      </c>
      <c r="BA2140" s="190" t="str">
        <f t="shared" si="3591"/>
        <v>BA$18</v>
      </c>
      <c r="BB2140" s="190" t="str">
        <f t="shared" si="3591"/>
        <v>BB$18</v>
      </c>
      <c r="BC2140" s="190" t="str">
        <f t="shared" si="3591"/>
        <v>BC$18</v>
      </c>
      <c r="BD2140" s="190" t="str">
        <f t="shared" si="3591"/>
        <v>BD$18</v>
      </c>
      <c r="BE2140" s="190" t="str">
        <f t="shared" si="3591"/>
        <v>BE$18</v>
      </c>
      <c r="BF2140" s="190" t="str">
        <f t="shared" si="3591"/>
        <v>BF$18</v>
      </c>
      <c r="BG2140" s="190" t="str">
        <f t="shared" si="3591"/>
        <v>BG$18</v>
      </c>
      <c r="BH2140" s="190" t="str">
        <f t="shared" si="3591"/>
        <v>BH$18</v>
      </c>
      <c r="BI2140" s="190" t="str">
        <f t="shared" si="3591"/>
        <v>BI$18</v>
      </c>
      <c r="BJ2140" s="190" t="str">
        <f t="shared" si="3591"/>
        <v>BJ$18</v>
      </c>
      <c r="BK2140" s="190" t="str">
        <f t="shared" si="3591"/>
        <v>BK$18</v>
      </c>
      <c r="BL2140" s="190" t="str">
        <f t="shared" si="3591"/>
        <v>BL$18</v>
      </c>
      <c r="BM2140" s="190" t="str">
        <f t="shared" si="3591"/>
        <v>BM$18</v>
      </c>
      <c r="BN2140" s="190" t="str">
        <f t="shared" si="3591"/>
        <v>BN$18</v>
      </c>
      <c r="BO2140" s="190" t="str">
        <f t="shared" si="3591"/>
        <v>BO$18</v>
      </c>
      <c r="BP2140" s="190" t="str">
        <f t="shared" si="3591"/>
        <v>BP$18</v>
      </c>
      <c r="BQ2140" s="190" t="str">
        <f t="shared" si="3591"/>
        <v>BQ$18</v>
      </c>
      <c r="BR2140" s="190" t="str">
        <f t="shared" si="3591"/>
        <v>BR$18</v>
      </c>
      <c r="BS2140" s="190" t="str">
        <f t="shared" si="3591"/>
        <v>BS$18</v>
      </c>
      <c r="BT2140" s="190" t="str">
        <f t="shared" si="3591"/>
        <v>BT$18</v>
      </c>
      <c r="BU2140" s="190" t="str">
        <f t="shared" si="3591"/>
        <v>BU$18</v>
      </c>
      <c r="BV2140" s="190" t="str">
        <f t="shared" si="3591"/>
        <v>BV$18</v>
      </c>
      <c r="BW2140" s="190" t="str">
        <f t="shared" si="3591"/>
        <v>BW$18</v>
      </c>
      <c r="BX2140" s="190" t="str">
        <f t="shared" si="3591"/>
        <v>BX$18</v>
      </c>
      <c r="BY2140" s="190" t="str">
        <f t="shared" si="3591"/>
        <v>BY$18</v>
      </c>
      <c r="BZ2140" s="190" t="str">
        <f t="shared" si="3591"/>
        <v>BZ$18</v>
      </c>
      <c r="CA2140" s="190" t="str">
        <f t="shared" si="3591"/>
        <v>CA$18</v>
      </c>
      <c r="CB2140" s="190" t="str">
        <f t="shared" si="3591"/>
        <v>CB$18</v>
      </c>
      <c r="CC2140" s="190" t="str">
        <f t="shared" si="3591"/>
        <v>CC$18</v>
      </c>
      <c r="CD2140" s="190" t="str">
        <f t="shared" si="3591"/>
        <v>CD$18</v>
      </c>
      <c r="CE2140" s="190" t="str">
        <f t="shared" ref="CE2140:CL2140" si="3592">CE$22</f>
        <v>CE$18</v>
      </c>
      <c r="CF2140" s="190" t="str">
        <f t="shared" si="3592"/>
        <v>CF$18</v>
      </c>
      <c r="CG2140" s="190" t="str">
        <f t="shared" si="3592"/>
        <v>CG$18</v>
      </c>
      <c r="CH2140" s="190" t="str">
        <f t="shared" si="3592"/>
        <v>CH$18</v>
      </c>
      <c r="CI2140" s="190" t="str">
        <f t="shared" si="3592"/>
        <v>CI$18</v>
      </c>
      <c r="CJ2140" s="190" t="str">
        <f t="shared" si="3592"/>
        <v>CJ$18</v>
      </c>
      <c r="CK2140" s="190" t="str">
        <f t="shared" si="3592"/>
        <v>CK$18</v>
      </c>
      <c r="CL2140" s="190" t="str">
        <f t="shared" si="3592"/>
        <v>CL$18</v>
      </c>
      <c r="CN2140" s="201"/>
      <c r="CO2140" s="190" t="str">
        <f t="shared" ref="CO2140:DL2140" si="3593">CO$22</f>
        <v>CO$18</v>
      </c>
      <c r="CP2140" s="190" t="str">
        <f t="shared" si="3593"/>
        <v>CP$18</v>
      </c>
      <c r="CQ2140" s="190" t="str">
        <f t="shared" si="3593"/>
        <v>CQ$18</v>
      </c>
      <c r="CR2140" s="190" t="str">
        <f t="shared" si="3593"/>
        <v>CR$18</v>
      </c>
      <c r="CS2140" s="190" t="str">
        <f t="shared" si="3593"/>
        <v>CS$18</v>
      </c>
      <c r="CT2140" s="190" t="str">
        <f t="shared" si="3593"/>
        <v>CT$18</v>
      </c>
      <c r="CU2140" s="190" t="str">
        <f t="shared" si="3593"/>
        <v>CU$18</v>
      </c>
      <c r="CV2140" s="190" t="str">
        <f t="shared" si="3593"/>
        <v>CV$18</v>
      </c>
      <c r="CW2140" s="190" t="str">
        <f t="shared" si="3593"/>
        <v>CW$18</v>
      </c>
      <c r="CX2140" s="190" t="str">
        <f t="shared" si="3593"/>
        <v>CX$18</v>
      </c>
      <c r="CY2140" s="190" t="str">
        <f t="shared" si="3593"/>
        <v>CY$18</v>
      </c>
      <c r="CZ2140" s="190" t="str">
        <f t="shared" si="3593"/>
        <v>CZ$18</v>
      </c>
      <c r="DA2140" s="190" t="str">
        <f t="shared" si="3593"/>
        <v>DA$18</v>
      </c>
      <c r="DB2140" s="190" t="str">
        <f t="shared" si="3593"/>
        <v>DB$18</v>
      </c>
      <c r="DC2140" s="190" t="str">
        <f t="shared" si="3593"/>
        <v>DC$18</v>
      </c>
      <c r="DD2140" s="190" t="str">
        <f t="shared" si="3593"/>
        <v>DD$18</v>
      </c>
      <c r="DE2140" s="190" t="str">
        <f t="shared" si="3593"/>
        <v>DE$18</v>
      </c>
      <c r="DF2140" s="190" t="str">
        <f t="shared" si="3593"/>
        <v>DF$18</v>
      </c>
      <c r="DG2140" s="190" t="str">
        <f t="shared" si="3593"/>
        <v>DG$18</v>
      </c>
      <c r="DH2140" s="190" t="str">
        <f t="shared" si="3593"/>
        <v>DH$18</v>
      </c>
      <c r="DI2140" s="190" t="str">
        <f t="shared" si="3593"/>
        <v>DI$18</v>
      </c>
      <c r="DJ2140" s="190" t="str">
        <f t="shared" si="3593"/>
        <v>DJ$18</v>
      </c>
      <c r="DK2140" s="190" t="str">
        <f t="shared" si="3593"/>
        <v>DK$18</v>
      </c>
      <c r="DL2140" s="190" t="str">
        <f t="shared" si="3593"/>
        <v>DL$18</v>
      </c>
    </row>
    <row r="2141" spans="1:116" x14ac:dyDescent="0.4">
      <c r="A2141" s="174"/>
      <c r="E2141" s="8"/>
      <c r="G2141" s="175" t="s">
        <v>464</v>
      </c>
      <c r="H2141" s="200"/>
      <c r="I2141" s="201"/>
      <c r="J2141" s="201"/>
      <c r="K2141" s="202"/>
      <c r="L2141" s="202"/>
      <c r="M2141" s="202"/>
      <c r="N2141" s="202"/>
      <c r="O2141" s="202"/>
      <c r="P2141" s="202"/>
      <c r="R2141" s="202"/>
      <c r="S2141" s="190" t="str">
        <f t="shared" ref="S2141:AX2141" si="3594">S$23</f>
        <v>S$19</v>
      </c>
      <c r="T2141" s="190" t="str">
        <f t="shared" si="3594"/>
        <v>T$19</v>
      </c>
      <c r="U2141" s="190" t="str">
        <f t="shared" si="3594"/>
        <v>U$19</v>
      </c>
      <c r="V2141" s="190" t="str">
        <f t="shared" si="3594"/>
        <v>V$19</v>
      </c>
      <c r="W2141" s="190" t="str">
        <f t="shared" si="3594"/>
        <v>W$19</v>
      </c>
      <c r="X2141" s="190" t="str">
        <f t="shared" si="3594"/>
        <v>X$19</v>
      </c>
      <c r="Y2141" s="190" t="str">
        <f t="shared" si="3594"/>
        <v>Y$19</v>
      </c>
      <c r="Z2141" s="190" t="str">
        <f t="shared" si="3594"/>
        <v>Z$19</v>
      </c>
      <c r="AA2141" s="190" t="str">
        <f t="shared" si="3594"/>
        <v>AA$19</v>
      </c>
      <c r="AB2141" s="190" t="str">
        <f t="shared" si="3594"/>
        <v>AB$19</v>
      </c>
      <c r="AC2141" s="190" t="str">
        <f t="shared" si="3594"/>
        <v>AC$19</v>
      </c>
      <c r="AD2141" s="190" t="str">
        <f t="shared" si="3594"/>
        <v>AD$19</v>
      </c>
      <c r="AE2141" s="190" t="str">
        <f t="shared" si="3594"/>
        <v>AE$19</v>
      </c>
      <c r="AF2141" s="190" t="str">
        <f t="shared" si="3594"/>
        <v>AF$19</v>
      </c>
      <c r="AG2141" s="190" t="str">
        <f t="shared" si="3594"/>
        <v>AG$19</v>
      </c>
      <c r="AH2141" s="190" t="str">
        <f t="shared" si="3594"/>
        <v>AH$19</v>
      </c>
      <c r="AI2141" s="190" t="str">
        <f t="shared" si="3594"/>
        <v>AI$19</v>
      </c>
      <c r="AJ2141" s="190" t="str">
        <f t="shared" si="3594"/>
        <v>AJ$19</v>
      </c>
      <c r="AK2141" s="190" t="str">
        <f t="shared" si="3594"/>
        <v>AK$19</v>
      </c>
      <c r="AL2141" s="190" t="str">
        <f t="shared" si="3594"/>
        <v>AL$19</v>
      </c>
      <c r="AM2141" s="190" t="str">
        <f t="shared" si="3594"/>
        <v>AM$19</v>
      </c>
      <c r="AN2141" s="190" t="str">
        <f t="shared" si="3594"/>
        <v>AN$19</v>
      </c>
      <c r="AO2141" s="190" t="str">
        <f t="shared" si="3594"/>
        <v>AO$19</v>
      </c>
      <c r="AP2141" s="190" t="str">
        <f t="shared" si="3594"/>
        <v>AP$19</v>
      </c>
      <c r="AQ2141" s="190" t="str">
        <f t="shared" si="3594"/>
        <v>AQ$19</v>
      </c>
      <c r="AR2141" s="190" t="str">
        <f t="shared" si="3594"/>
        <v>AR$19</v>
      </c>
      <c r="AS2141" s="190" t="str">
        <f t="shared" si="3594"/>
        <v>AS$19</v>
      </c>
      <c r="AT2141" s="190" t="str">
        <f t="shared" si="3594"/>
        <v>AT$19</v>
      </c>
      <c r="AU2141" s="190" t="str">
        <f t="shared" si="3594"/>
        <v>AU$19</v>
      </c>
      <c r="AV2141" s="190" t="str">
        <f t="shared" si="3594"/>
        <v>AV$19</v>
      </c>
      <c r="AW2141" s="190" t="str">
        <f t="shared" si="3594"/>
        <v>AW$19</v>
      </c>
      <c r="AX2141" s="190" t="str">
        <f t="shared" si="3594"/>
        <v>AX$19</v>
      </c>
      <c r="AY2141" s="190" t="str">
        <f t="shared" ref="AY2141:CD2141" si="3595">AY$23</f>
        <v>AY$19</v>
      </c>
      <c r="AZ2141" s="190" t="str">
        <f t="shared" si="3595"/>
        <v>AZ$19</v>
      </c>
      <c r="BA2141" s="190" t="str">
        <f t="shared" si="3595"/>
        <v>BA$19</v>
      </c>
      <c r="BB2141" s="190" t="str">
        <f t="shared" si="3595"/>
        <v>BB$19</v>
      </c>
      <c r="BC2141" s="190" t="str">
        <f t="shared" si="3595"/>
        <v>BC$19</v>
      </c>
      <c r="BD2141" s="190" t="str">
        <f t="shared" si="3595"/>
        <v>BD$19</v>
      </c>
      <c r="BE2141" s="190" t="str">
        <f t="shared" si="3595"/>
        <v>BE$19</v>
      </c>
      <c r="BF2141" s="190" t="str">
        <f t="shared" si="3595"/>
        <v>BF$19</v>
      </c>
      <c r="BG2141" s="190" t="str">
        <f t="shared" si="3595"/>
        <v>BG$19</v>
      </c>
      <c r="BH2141" s="190" t="str">
        <f t="shared" si="3595"/>
        <v>BH$19</v>
      </c>
      <c r="BI2141" s="190" t="str">
        <f t="shared" si="3595"/>
        <v>BI$19</v>
      </c>
      <c r="BJ2141" s="190" t="str">
        <f t="shared" si="3595"/>
        <v>BJ$19</v>
      </c>
      <c r="BK2141" s="190" t="str">
        <f t="shared" si="3595"/>
        <v>BK$19</v>
      </c>
      <c r="BL2141" s="190" t="str">
        <f t="shared" si="3595"/>
        <v>BL$19</v>
      </c>
      <c r="BM2141" s="190" t="str">
        <f t="shared" si="3595"/>
        <v>BM$19</v>
      </c>
      <c r="BN2141" s="190" t="str">
        <f t="shared" si="3595"/>
        <v>BN$19</v>
      </c>
      <c r="BO2141" s="190" t="str">
        <f t="shared" si="3595"/>
        <v>BO$19</v>
      </c>
      <c r="BP2141" s="190" t="str">
        <f t="shared" si="3595"/>
        <v>BP$19</v>
      </c>
      <c r="BQ2141" s="190" t="str">
        <f t="shared" si="3595"/>
        <v>BQ$19</v>
      </c>
      <c r="BR2141" s="190" t="str">
        <f t="shared" si="3595"/>
        <v>BR$19</v>
      </c>
      <c r="BS2141" s="190" t="str">
        <f t="shared" si="3595"/>
        <v>BS$19</v>
      </c>
      <c r="BT2141" s="190" t="str">
        <f t="shared" si="3595"/>
        <v>BT$19</v>
      </c>
      <c r="BU2141" s="190" t="str">
        <f t="shared" si="3595"/>
        <v>BU$19</v>
      </c>
      <c r="BV2141" s="190" t="str">
        <f t="shared" si="3595"/>
        <v>BV$19</v>
      </c>
      <c r="BW2141" s="190" t="str">
        <f t="shared" si="3595"/>
        <v>BW$19</v>
      </c>
      <c r="BX2141" s="190" t="str">
        <f t="shared" si="3595"/>
        <v>BX$19</v>
      </c>
      <c r="BY2141" s="190" t="str">
        <f t="shared" si="3595"/>
        <v>BY$19</v>
      </c>
      <c r="BZ2141" s="190" t="str">
        <f t="shared" si="3595"/>
        <v>BZ$19</v>
      </c>
      <c r="CA2141" s="190" t="str">
        <f t="shared" si="3595"/>
        <v>CA$19</v>
      </c>
      <c r="CB2141" s="190" t="str">
        <f t="shared" si="3595"/>
        <v>CB$19</v>
      </c>
      <c r="CC2141" s="190" t="str">
        <f t="shared" si="3595"/>
        <v>CC$19</v>
      </c>
      <c r="CD2141" s="190" t="str">
        <f t="shared" si="3595"/>
        <v>CD$19</v>
      </c>
      <c r="CE2141" s="190" t="str">
        <f t="shared" ref="CE2141:CL2141" si="3596">CE$23</f>
        <v>CE$19</v>
      </c>
      <c r="CF2141" s="190" t="str">
        <f t="shared" si="3596"/>
        <v>CF$19</v>
      </c>
      <c r="CG2141" s="190" t="str">
        <f t="shared" si="3596"/>
        <v>CG$19</v>
      </c>
      <c r="CH2141" s="190" t="str">
        <f t="shared" si="3596"/>
        <v>CH$19</v>
      </c>
      <c r="CI2141" s="190" t="str">
        <f t="shared" si="3596"/>
        <v>CI$19</v>
      </c>
      <c r="CJ2141" s="190" t="str">
        <f t="shared" si="3596"/>
        <v>CJ$19</v>
      </c>
      <c r="CK2141" s="190" t="str">
        <f t="shared" si="3596"/>
        <v>CK$19</v>
      </c>
      <c r="CL2141" s="190" t="str">
        <f t="shared" si="3596"/>
        <v>CL$19</v>
      </c>
      <c r="CN2141" s="201"/>
      <c r="CO2141" s="190" t="str">
        <f t="shared" ref="CO2141:DL2141" si="3597">CO$23</f>
        <v>CO$19</v>
      </c>
      <c r="CP2141" s="190" t="str">
        <f t="shared" si="3597"/>
        <v>CP$19</v>
      </c>
      <c r="CQ2141" s="190" t="str">
        <f t="shared" si="3597"/>
        <v>CQ$19</v>
      </c>
      <c r="CR2141" s="190" t="str">
        <f t="shared" si="3597"/>
        <v>CR$19</v>
      </c>
      <c r="CS2141" s="190" t="str">
        <f t="shared" si="3597"/>
        <v>CS$19</v>
      </c>
      <c r="CT2141" s="190" t="str">
        <f t="shared" si="3597"/>
        <v>CT$19</v>
      </c>
      <c r="CU2141" s="190" t="str">
        <f t="shared" si="3597"/>
        <v>CU$19</v>
      </c>
      <c r="CV2141" s="190" t="str">
        <f t="shared" si="3597"/>
        <v>CV$19</v>
      </c>
      <c r="CW2141" s="190" t="str">
        <f t="shared" si="3597"/>
        <v>CW$19</v>
      </c>
      <c r="CX2141" s="190" t="str">
        <f t="shared" si="3597"/>
        <v>CX$19</v>
      </c>
      <c r="CY2141" s="190" t="str">
        <f t="shared" si="3597"/>
        <v>CY$19</v>
      </c>
      <c r="CZ2141" s="190" t="str">
        <f t="shared" si="3597"/>
        <v>CZ$19</v>
      </c>
      <c r="DA2141" s="190" t="str">
        <f t="shared" si="3597"/>
        <v>DA$19</v>
      </c>
      <c r="DB2141" s="190" t="str">
        <f t="shared" si="3597"/>
        <v>DB$19</v>
      </c>
      <c r="DC2141" s="190" t="str">
        <f t="shared" si="3597"/>
        <v>DC$19</v>
      </c>
      <c r="DD2141" s="190" t="str">
        <f t="shared" si="3597"/>
        <v>DD$19</v>
      </c>
      <c r="DE2141" s="190" t="str">
        <f t="shared" si="3597"/>
        <v>DE$19</v>
      </c>
      <c r="DF2141" s="190" t="str">
        <f t="shared" si="3597"/>
        <v>DF$19</v>
      </c>
      <c r="DG2141" s="190" t="str">
        <f t="shared" si="3597"/>
        <v>DG$19</v>
      </c>
      <c r="DH2141" s="190" t="str">
        <f t="shared" si="3597"/>
        <v>DH$19</v>
      </c>
      <c r="DI2141" s="190" t="str">
        <f t="shared" si="3597"/>
        <v>DI$19</v>
      </c>
      <c r="DJ2141" s="190" t="str">
        <f t="shared" si="3597"/>
        <v>DJ$19</v>
      </c>
      <c r="DK2141" s="190" t="str">
        <f t="shared" si="3597"/>
        <v>DK$19</v>
      </c>
      <c r="DL2141" s="190" t="str">
        <f t="shared" si="3597"/>
        <v>DL$19</v>
      </c>
    </row>
    <row r="2142" spans="1:116" x14ac:dyDescent="0.4">
      <c r="A2142" s="48" t="s">
        <v>218</v>
      </c>
      <c r="B2142" s="31" t="s">
        <v>81</v>
      </c>
      <c r="C2142" s="31"/>
      <c r="D2142" t="s">
        <v>479</v>
      </c>
      <c r="E2142" s="8" t="str">
        <f>ROW()&amp;" "&amp;D2142</f>
        <v>2142 AOV-TR-RV</v>
      </c>
      <c r="F2142" t="s">
        <v>416</v>
      </c>
      <c r="G2142" s="70" t="s">
        <v>437</v>
      </c>
      <c r="H2142" s="48"/>
      <c r="I2142" s="297"/>
      <c r="J2142" s="297"/>
      <c r="K2142" s="48"/>
      <c r="L2142" s="48"/>
      <c r="M2142" s="48"/>
      <c r="N2142" s="48"/>
      <c r="O2142" s="48"/>
      <c r="P2142" s="48"/>
      <c r="R2142" s="70"/>
      <c r="S2142" s="298"/>
      <c r="T2142" s="298"/>
      <c r="U2142" s="298"/>
      <c r="V2142" s="298"/>
      <c r="W2142" s="298"/>
      <c r="X2142" s="298"/>
      <c r="Y2142" s="298"/>
      <c r="Z2142" s="298"/>
      <c r="AA2142" s="298"/>
      <c r="AB2142" s="298"/>
      <c r="AC2142" s="298"/>
      <c r="AD2142" s="298"/>
      <c r="AE2142" s="298"/>
      <c r="AF2142" s="298"/>
      <c r="AG2142" s="298"/>
      <c r="AH2142" s="298"/>
      <c r="AI2142" s="298"/>
      <c r="AJ2142" s="298"/>
      <c r="AK2142" s="298"/>
      <c r="AL2142" s="298"/>
      <c r="AM2142" s="298"/>
      <c r="AN2142" s="298"/>
      <c r="AO2142" s="298"/>
      <c r="AP2142" s="298"/>
      <c r="AQ2142" s="298"/>
      <c r="AR2142" s="298"/>
      <c r="AS2142" s="298"/>
      <c r="AT2142" s="298"/>
      <c r="AU2142" s="298"/>
      <c r="AV2142" s="298"/>
      <c r="AW2142" s="298"/>
      <c r="AX2142" s="298"/>
      <c r="AY2142" s="298"/>
      <c r="AZ2142" s="298"/>
      <c r="BA2142" s="298"/>
      <c r="BB2142" s="298"/>
      <c r="BC2142" s="298"/>
      <c r="BD2142" s="298"/>
      <c r="BE2142" s="298"/>
      <c r="BF2142" s="298"/>
      <c r="BG2142" s="298"/>
      <c r="BH2142" s="298"/>
      <c r="BI2142" s="298"/>
      <c r="BJ2142" s="298"/>
      <c r="BK2142" s="298"/>
      <c r="BL2142" s="298"/>
      <c r="BM2142" s="298"/>
      <c r="BN2142" s="298"/>
      <c r="BO2142" s="298"/>
      <c r="BP2142" s="298"/>
      <c r="BQ2142" s="298"/>
      <c r="BR2142" s="298"/>
      <c r="BS2142" s="298"/>
      <c r="BT2142" s="298"/>
      <c r="BU2142" s="298"/>
      <c r="BV2142" s="298"/>
      <c r="BW2142" s="298"/>
      <c r="BX2142" s="298"/>
      <c r="BY2142" s="298"/>
      <c r="BZ2142" s="298"/>
      <c r="CA2142" s="298"/>
      <c r="CB2142" s="298"/>
      <c r="CC2142" s="298"/>
      <c r="CD2142" s="298"/>
      <c r="CE2142" s="298"/>
      <c r="CF2142" s="298"/>
      <c r="CG2142" s="298"/>
      <c r="CH2142" s="298"/>
      <c r="CI2142" s="298"/>
      <c r="CJ2142" s="298"/>
      <c r="CK2142" s="298"/>
      <c r="CL2142" s="298"/>
      <c r="CN2142" s="297"/>
      <c r="CO2142" s="298"/>
      <c r="CP2142" s="298"/>
      <c r="CQ2142" s="298"/>
      <c r="CR2142" s="298"/>
      <c r="CS2142" s="298"/>
      <c r="CT2142" s="298"/>
      <c r="CU2142" s="298"/>
      <c r="CV2142" s="298"/>
      <c r="CW2142" s="298"/>
      <c r="CX2142" s="298"/>
      <c r="CY2142" s="298"/>
      <c r="CZ2142" s="298"/>
      <c r="DA2142" s="298"/>
      <c r="DB2142" s="298"/>
      <c r="DC2142" s="298"/>
      <c r="DD2142" s="298"/>
      <c r="DE2142" s="298"/>
      <c r="DF2142" s="298"/>
      <c r="DG2142" s="298"/>
      <c r="DH2142" s="298"/>
      <c r="DI2142" s="298"/>
      <c r="DJ2142" s="298"/>
      <c r="DK2142" s="298"/>
      <c r="DL2142" s="298"/>
    </row>
    <row r="2143" spans="1:116" x14ac:dyDescent="0.4">
      <c r="B2143" t="str">
        <f>E2143</f>
        <v>2143 AOV-TR-RV</v>
      </c>
      <c r="D2143" t="s">
        <v>479</v>
      </c>
      <c r="E2143" s="8" t="str">
        <f t="shared" ref="E2143:E2145" si="3598">ROW()&amp;" "&amp;D2143</f>
        <v>2143 AOV-TR-RV</v>
      </c>
      <c r="G2143" s="95" t="s">
        <v>343</v>
      </c>
      <c r="H2143" s="27"/>
      <c r="I2143" s="78"/>
      <c r="J2143" s="78"/>
      <c r="K2143" s="33"/>
      <c r="L2143" s="33"/>
      <c r="M2143" s="33"/>
      <c r="N2143" s="33"/>
      <c r="O2143" s="33"/>
      <c r="P2143" s="33"/>
      <c r="R2143" s="33"/>
      <c r="S2143" s="77"/>
      <c r="T2143" s="77"/>
      <c r="U2143" s="77"/>
      <c r="V2143" s="77"/>
      <c r="W2143" s="77"/>
      <c r="X2143" s="77"/>
      <c r="Y2143" s="77"/>
      <c r="Z2143" s="77"/>
      <c r="AA2143" s="77"/>
      <c r="AB2143" s="77"/>
      <c r="AC2143" s="77"/>
      <c r="AD2143" s="77"/>
      <c r="AE2143" s="77"/>
      <c r="AF2143" s="77"/>
      <c r="AG2143" s="77"/>
      <c r="AH2143" s="77"/>
      <c r="AI2143" s="77"/>
      <c r="AJ2143" s="77"/>
      <c r="AK2143" s="77"/>
      <c r="AL2143" s="77"/>
      <c r="AM2143" s="77"/>
      <c r="AN2143" s="77"/>
      <c r="AO2143" s="77"/>
      <c r="AP2143" s="77"/>
      <c r="AQ2143" s="77"/>
      <c r="AR2143" s="77"/>
      <c r="AS2143" s="77"/>
      <c r="AT2143" s="77"/>
      <c r="AU2143" s="77"/>
      <c r="AV2143" s="77"/>
      <c r="AW2143" s="77"/>
      <c r="AX2143" s="77"/>
      <c r="AY2143" s="77"/>
      <c r="AZ2143" s="77"/>
      <c r="BA2143" s="77"/>
      <c r="BB2143" s="77"/>
      <c r="BC2143" s="77"/>
      <c r="BD2143" s="77"/>
      <c r="BE2143" s="77"/>
      <c r="BF2143" s="77"/>
      <c r="BG2143" s="77"/>
      <c r="BH2143" s="77"/>
      <c r="BI2143" s="77"/>
      <c r="BJ2143" s="77"/>
      <c r="BK2143" s="77"/>
      <c r="BL2143" s="77"/>
      <c r="BM2143" s="77"/>
      <c r="BN2143" s="77"/>
      <c r="BO2143" s="77"/>
      <c r="BP2143" s="77"/>
      <c r="BQ2143" s="77"/>
      <c r="BR2143" s="77"/>
      <c r="BS2143" s="77"/>
      <c r="BT2143" s="77"/>
      <c r="BU2143" s="77"/>
      <c r="BV2143" s="77"/>
      <c r="BW2143" s="77"/>
      <c r="BX2143" s="77"/>
      <c r="BY2143" s="77"/>
      <c r="BZ2143" s="77"/>
      <c r="CA2143" s="77"/>
      <c r="CB2143" s="77"/>
      <c r="CC2143" s="77"/>
      <c r="CD2143" s="77"/>
      <c r="CE2143" s="77"/>
      <c r="CF2143" s="77"/>
      <c r="CG2143" s="77"/>
      <c r="CH2143" s="77"/>
      <c r="CI2143" s="77"/>
      <c r="CJ2143" s="77"/>
      <c r="CK2143" s="77"/>
      <c r="CL2143" s="77"/>
      <c r="CN2143" s="78"/>
      <c r="CO2143" s="77"/>
      <c r="CP2143" s="77"/>
      <c r="CQ2143" s="77"/>
      <c r="CR2143" s="77"/>
      <c r="CS2143" s="77"/>
      <c r="CT2143" s="77"/>
      <c r="CU2143" s="77"/>
      <c r="CV2143" s="77"/>
      <c r="CW2143" s="77"/>
      <c r="CX2143" s="77"/>
      <c r="CY2143" s="77"/>
      <c r="CZ2143" s="77"/>
      <c r="DA2143" s="77"/>
      <c r="DB2143" s="77"/>
      <c r="DC2143" s="77"/>
      <c r="DD2143" s="77"/>
      <c r="DE2143" s="77"/>
      <c r="DF2143" s="77"/>
      <c r="DG2143" s="77"/>
      <c r="DH2143" s="77"/>
      <c r="DI2143" s="77"/>
      <c r="DJ2143" s="77"/>
      <c r="DK2143" s="77"/>
      <c r="DL2143" s="77"/>
    </row>
    <row r="2144" spans="1:116" x14ac:dyDescent="0.4">
      <c r="B2144" t="str">
        <f>E2144</f>
        <v>2144 AOV-TR-RV</v>
      </c>
      <c r="C2144" t="s">
        <v>80</v>
      </c>
      <c r="D2144" t="s">
        <v>479</v>
      </c>
      <c r="E2144" s="8" t="str">
        <f t="shared" si="3598"/>
        <v>2144 AOV-TR-RV</v>
      </c>
      <c r="G2144" s="145" t="s">
        <v>76</v>
      </c>
      <c r="H2144" s="12"/>
      <c r="I2144" s="60"/>
      <c r="J2144" s="60"/>
      <c r="K2144" s="15">
        <f t="shared" ref="K2144:P2144" ca="1" si="3599">SUMIF($3:$3,K$2,2144:2144)</f>
        <v>12000</v>
      </c>
      <c r="L2144" s="15">
        <f t="shared" ca="1" si="3599"/>
        <v>12000</v>
      </c>
      <c r="M2144" s="15">
        <f t="shared" ca="1" si="3599"/>
        <v>12000</v>
      </c>
      <c r="N2144" s="15">
        <f t="shared" ca="1" si="3599"/>
        <v>12000</v>
      </c>
      <c r="O2144" s="15">
        <f t="shared" ca="1" si="3599"/>
        <v>12000</v>
      </c>
      <c r="P2144" s="15">
        <f t="shared" ca="1" si="3599"/>
        <v>12000</v>
      </c>
      <c r="R2144" s="15"/>
      <c r="S2144" s="76" cm="1">
        <f t="array" aca="1" ref="S2144" ca="1">INDIRECT(S2148)/S2145</f>
        <v>1000</v>
      </c>
      <c r="T2144" s="76" cm="1">
        <f t="array" aca="1" ref="T2144" ca="1">INDIRECT(T2148)/T2145</f>
        <v>1000</v>
      </c>
      <c r="U2144" s="76" cm="1">
        <f t="array" aca="1" ref="U2144" ca="1">INDIRECT(U2148)/U2145</f>
        <v>1000</v>
      </c>
      <c r="V2144" s="76" cm="1">
        <f t="array" aca="1" ref="V2144" ca="1">INDIRECT(V2148)/V2145</f>
        <v>1000</v>
      </c>
      <c r="W2144" s="76" cm="1">
        <f t="array" aca="1" ref="W2144" ca="1">INDIRECT(W2148)/W2145</f>
        <v>1000</v>
      </c>
      <c r="X2144" s="76" cm="1">
        <f t="array" aca="1" ref="X2144" ca="1">INDIRECT(X2148)/X2145</f>
        <v>1000</v>
      </c>
      <c r="Y2144" s="76" cm="1">
        <f t="array" aca="1" ref="Y2144" ca="1">INDIRECT(Y2148)/Y2145</f>
        <v>1000</v>
      </c>
      <c r="Z2144" s="76" cm="1">
        <f t="array" aca="1" ref="Z2144" ca="1">INDIRECT(Z2148)/Z2145</f>
        <v>1000</v>
      </c>
      <c r="AA2144" s="76" cm="1">
        <f t="array" aca="1" ref="AA2144" ca="1">INDIRECT(AA2148)/AA2145</f>
        <v>1000</v>
      </c>
      <c r="AB2144" s="76" cm="1">
        <f t="array" aca="1" ref="AB2144" ca="1">INDIRECT(AB2148)/AB2145</f>
        <v>1000</v>
      </c>
      <c r="AC2144" s="76" cm="1">
        <f t="array" aca="1" ref="AC2144" ca="1">INDIRECT(AC2148)/AC2145</f>
        <v>1000</v>
      </c>
      <c r="AD2144" s="76" cm="1">
        <f t="array" aca="1" ref="AD2144" ca="1">INDIRECT(AD2148)/AD2145</f>
        <v>1000</v>
      </c>
      <c r="AE2144" s="76" cm="1">
        <f t="array" aca="1" ref="AE2144" ca="1">INDIRECT(AE2148)/AE2145</f>
        <v>1000</v>
      </c>
      <c r="AF2144" s="76" cm="1">
        <f t="array" aca="1" ref="AF2144" ca="1">INDIRECT(AF2148)/AF2145</f>
        <v>1000</v>
      </c>
      <c r="AG2144" s="76" cm="1">
        <f t="array" aca="1" ref="AG2144" ca="1">INDIRECT(AG2148)/AG2145</f>
        <v>1000</v>
      </c>
      <c r="AH2144" s="76" cm="1">
        <f t="array" aca="1" ref="AH2144" ca="1">INDIRECT(AH2148)/AH2145</f>
        <v>1000</v>
      </c>
      <c r="AI2144" s="76" cm="1">
        <f t="array" aca="1" ref="AI2144" ca="1">INDIRECT(AI2148)/AI2145</f>
        <v>1000</v>
      </c>
      <c r="AJ2144" s="76" cm="1">
        <f t="array" aca="1" ref="AJ2144" ca="1">INDIRECT(AJ2148)/AJ2145</f>
        <v>1000</v>
      </c>
      <c r="AK2144" s="76" cm="1">
        <f t="array" aca="1" ref="AK2144" ca="1">INDIRECT(AK2148)/AK2145</f>
        <v>1000</v>
      </c>
      <c r="AL2144" s="76" cm="1">
        <f t="array" aca="1" ref="AL2144" ca="1">INDIRECT(AL2148)/AL2145</f>
        <v>1000</v>
      </c>
      <c r="AM2144" s="76" cm="1">
        <f t="array" aca="1" ref="AM2144" ca="1">INDIRECT(AM2148)/AM2145</f>
        <v>1000</v>
      </c>
      <c r="AN2144" s="76" cm="1">
        <f t="array" aca="1" ref="AN2144" ca="1">INDIRECT(AN2148)/AN2145</f>
        <v>1000</v>
      </c>
      <c r="AO2144" s="76" cm="1">
        <f t="array" aca="1" ref="AO2144" ca="1">INDIRECT(AO2148)/AO2145</f>
        <v>1000</v>
      </c>
      <c r="AP2144" s="76" cm="1">
        <f t="array" aca="1" ref="AP2144" ca="1">INDIRECT(AP2148)/AP2145</f>
        <v>1000</v>
      </c>
      <c r="AQ2144" s="76" cm="1">
        <f t="array" aca="1" ref="AQ2144" ca="1">INDIRECT(AQ2148)/AQ2145</f>
        <v>1000</v>
      </c>
      <c r="AR2144" s="76" cm="1">
        <f t="array" aca="1" ref="AR2144" ca="1">INDIRECT(AR2148)/AR2145</f>
        <v>1000</v>
      </c>
      <c r="AS2144" s="76" cm="1">
        <f t="array" aca="1" ref="AS2144" ca="1">INDIRECT(AS2148)/AS2145</f>
        <v>1000</v>
      </c>
      <c r="AT2144" s="76" cm="1">
        <f t="array" aca="1" ref="AT2144" ca="1">INDIRECT(AT2148)/AT2145</f>
        <v>1000</v>
      </c>
      <c r="AU2144" s="76" cm="1">
        <f t="array" aca="1" ref="AU2144" ca="1">INDIRECT(AU2148)/AU2145</f>
        <v>1000</v>
      </c>
      <c r="AV2144" s="76" cm="1">
        <f t="array" aca="1" ref="AV2144" ca="1">INDIRECT(AV2148)/AV2145</f>
        <v>1000</v>
      </c>
      <c r="AW2144" s="76" cm="1">
        <f t="array" aca="1" ref="AW2144" ca="1">INDIRECT(AW2148)/AW2145</f>
        <v>1000</v>
      </c>
      <c r="AX2144" s="76" cm="1">
        <f t="array" aca="1" ref="AX2144" ca="1">INDIRECT(AX2148)/AX2145</f>
        <v>1000</v>
      </c>
      <c r="AY2144" s="76" cm="1">
        <f t="array" aca="1" ref="AY2144" ca="1">INDIRECT(AY2148)/AY2145</f>
        <v>1000</v>
      </c>
      <c r="AZ2144" s="76" cm="1">
        <f t="array" aca="1" ref="AZ2144" ca="1">INDIRECT(AZ2148)/AZ2145</f>
        <v>1000</v>
      </c>
      <c r="BA2144" s="76" cm="1">
        <f t="array" aca="1" ref="BA2144" ca="1">INDIRECT(BA2148)/BA2145</f>
        <v>1000</v>
      </c>
      <c r="BB2144" s="76" cm="1">
        <f t="array" aca="1" ref="BB2144" ca="1">INDIRECT(BB2148)/BB2145</f>
        <v>1000</v>
      </c>
      <c r="BC2144" s="76" cm="1">
        <f t="array" aca="1" ref="BC2144" ca="1">INDIRECT(BC2148)/BC2145</f>
        <v>1000</v>
      </c>
      <c r="BD2144" s="76" cm="1">
        <f t="array" aca="1" ref="BD2144" ca="1">INDIRECT(BD2148)/BD2145</f>
        <v>1000</v>
      </c>
      <c r="BE2144" s="76" cm="1">
        <f t="array" aca="1" ref="BE2144" ca="1">INDIRECT(BE2148)/BE2145</f>
        <v>1000</v>
      </c>
      <c r="BF2144" s="76" cm="1">
        <f t="array" aca="1" ref="BF2144" ca="1">INDIRECT(BF2148)/BF2145</f>
        <v>1000</v>
      </c>
      <c r="BG2144" s="76" cm="1">
        <f t="array" aca="1" ref="BG2144" ca="1">INDIRECT(BG2148)/BG2145</f>
        <v>1000</v>
      </c>
      <c r="BH2144" s="76" cm="1">
        <f t="array" aca="1" ref="BH2144" ca="1">INDIRECT(BH2148)/BH2145</f>
        <v>1000</v>
      </c>
      <c r="BI2144" s="76" cm="1">
        <f t="array" aca="1" ref="BI2144" ca="1">INDIRECT(BI2148)/BI2145</f>
        <v>1000</v>
      </c>
      <c r="BJ2144" s="76" cm="1">
        <f t="array" aca="1" ref="BJ2144" ca="1">INDIRECT(BJ2148)/BJ2145</f>
        <v>1000</v>
      </c>
      <c r="BK2144" s="76" cm="1">
        <f t="array" aca="1" ref="BK2144" ca="1">INDIRECT(BK2148)/BK2145</f>
        <v>1000</v>
      </c>
      <c r="BL2144" s="76" cm="1">
        <f t="array" aca="1" ref="BL2144" ca="1">INDIRECT(BL2148)/BL2145</f>
        <v>1000</v>
      </c>
      <c r="BM2144" s="76" cm="1">
        <f t="array" aca="1" ref="BM2144" ca="1">INDIRECT(BM2148)/BM2145</f>
        <v>1000</v>
      </c>
      <c r="BN2144" s="76" cm="1">
        <f t="array" aca="1" ref="BN2144" ca="1">INDIRECT(BN2148)/BN2145</f>
        <v>1000</v>
      </c>
      <c r="BO2144" s="76" cm="1">
        <f t="array" aca="1" ref="BO2144" ca="1">INDIRECT(BO2148)/BO2145</f>
        <v>1000</v>
      </c>
      <c r="BP2144" s="76" cm="1">
        <f t="array" aca="1" ref="BP2144" ca="1">INDIRECT(BP2148)/BP2145</f>
        <v>1000</v>
      </c>
      <c r="BQ2144" s="76" cm="1">
        <f t="array" aca="1" ref="BQ2144" ca="1">INDIRECT(BQ2148)/BQ2145</f>
        <v>1000</v>
      </c>
      <c r="BR2144" s="76" cm="1">
        <f t="array" aca="1" ref="BR2144" ca="1">INDIRECT(BR2148)/BR2145</f>
        <v>1000</v>
      </c>
      <c r="BS2144" s="76" cm="1">
        <f t="array" aca="1" ref="BS2144" ca="1">INDIRECT(BS2148)/BS2145</f>
        <v>1000</v>
      </c>
      <c r="BT2144" s="76" cm="1">
        <f t="array" aca="1" ref="BT2144" ca="1">INDIRECT(BT2148)/BT2145</f>
        <v>1000</v>
      </c>
      <c r="BU2144" s="76" cm="1">
        <f t="array" aca="1" ref="BU2144" ca="1">INDIRECT(BU2148)/BU2145</f>
        <v>1000</v>
      </c>
      <c r="BV2144" s="76" cm="1">
        <f t="array" aca="1" ref="BV2144" ca="1">INDIRECT(BV2148)/BV2145</f>
        <v>1000</v>
      </c>
      <c r="BW2144" s="76" cm="1">
        <f t="array" aca="1" ref="BW2144" ca="1">INDIRECT(BW2148)/BW2145</f>
        <v>1000</v>
      </c>
      <c r="BX2144" s="76" cm="1">
        <f t="array" aca="1" ref="BX2144" ca="1">INDIRECT(BX2148)/BX2145</f>
        <v>1000</v>
      </c>
      <c r="BY2144" s="76" cm="1">
        <f t="array" aca="1" ref="BY2144" ca="1">INDIRECT(BY2148)/BY2145</f>
        <v>1000</v>
      </c>
      <c r="BZ2144" s="76" cm="1">
        <f t="array" aca="1" ref="BZ2144" ca="1">INDIRECT(BZ2148)/BZ2145</f>
        <v>1000</v>
      </c>
      <c r="CA2144" s="76" cm="1">
        <f t="array" aca="1" ref="CA2144" ca="1">INDIRECT(CA2148)/CA2145</f>
        <v>1000</v>
      </c>
      <c r="CB2144" s="76" cm="1">
        <f t="array" aca="1" ref="CB2144" ca="1">INDIRECT(CB2148)/CB2145</f>
        <v>1000</v>
      </c>
      <c r="CC2144" s="76" cm="1">
        <f t="array" aca="1" ref="CC2144" ca="1">INDIRECT(CC2148)/CC2145</f>
        <v>1000</v>
      </c>
      <c r="CD2144" s="76" cm="1">
        <f t="array" aca="1" ref="CD2144" ca="1">INDIRECT(CD2148)/CD2145</f>
        <v>1000</v>
      </c>
      <c r="CE2144" s="76" cm="1">
        <f t="array" aca="1" ref="CE2144" ca="1">INDIRECT(CE2148)/CE2145</f>
        <v>1000</v>
      </c>
      <c r="CF2144" s="76" cm="1">
        <f t="array" aca="1" ref="CF2144" ca="1">INDIRECT(CF2148)/CF2145</f>
        <v>1000</v>
      </c>
      <c r="CG2144" s="76" cm="1">
        <f t="array" aca="1" ref="CG2144" ca="1">INDIRECT(CG2148)/CG2145</f>
        <v>1000</v>
      </c>
      <c r="CH2144" s="76" cm="1">
        <f t="array" aca="1" ref="CH2144" ca="1">INDIRECT(CH2148)/CH2145</f>
        <v>1000</v>
      </c>
      <c r="CI2144" s="76" cm="1">
        <f t="array" aca="1" ref="CI2144" ca="1">INDIRECT(CI2148)/CI2145</f>
        <v>1000</v>
      </c>
      <c r="CJ2144" s="76" cm="1">
        <f t="array" aca="1" ref="CJ2144" ca="1">INDIRECT(CJ2148)/CJ2145</f>
        <v>1000</v>
      </c>
      <c r="CK2144" s="76" cm="1">
        <f t="array" aca="1" ref="CK2144" ca="1">INDIRECT(CK2148)/CK2145</f>
        <v>1000</v>
      </c>
      <c r="CL2144" s="76" cm="1">
        <f t="array" aca="1" ref="CL2144" ca="1">INDIRECT(CL2148)/CL2145</f>
        <v>1000</v>
      </c>
      <c r="CN2144" s="60"/>
      <c r="CO2144" s="76" t="e" cm="1">
        <f t="array" aca="1" ref="CO2144" ca="1">INDIRECT(CO2148)/CO2145</f>
        <v>#N/A</v>
      </c>
      <c r="CP2144" s="76" t="e" cm="1">
        <f t="array" aca="1" ref="CP2144" ca="1">INDIRECT(CP2148)/CP2145</f>
        <v>#N/A</v>
      </c>
      <c r="CQ2144" s="76" t="e" cm="1">
        <f t="array" aca="1" ref="CQ2144" ca="1">INDIRECT(CQ2148)/CQ2145</f>
        <v>#N/A</v>
      </c>
      <c r="CR2144" s="76" t="e" cm="1">
        <f t="array" aca="1" ref="CR2144" ca="1">INDIRECT(CR2148)/CR2145</f>
        <v>#N/A</v>
      </c>
      <c r="CS2144" s="76" t="e" cm="1">
        <f t="array" aca="1" ref="CS2144" ca="1">INDIRECT(CS2148)/CS2145</f>
        <v>#N/A</v>
      </c>
      <c r="CT2144" s="76" t="e" cm="1">
        <f t="array" aca="1" ref="CT2144" ca="1">INDIRECT(CT2148)/CT2145</f>
        <v>#N/A</v>
      </c>
      <c r="CU2144" s="76" t="e" cm="1">
        <f t="array" aca="1" ref="CU2144" ca="1">INDIRECT(CU2148)/CU2145</f>
        <v>#N/A</v>
      </c>
      <c r="CV2144" s="76" t="e" cm="1">
        <f t="array" aca="1" ref="CV2144" ca="1">INDIRECT(CV2148)/CV2145</f>
        <v>#N/A</v>
      </c>
      <c r="CW2144" s="76" t="e" cm="1">
        <f t="array" aca="1" ref="CW2144" ca="1">INDIRECT(CW2148)/CW2145</f>
        <v>#N/A</v>
      </c>
      <c r="CX2144" s="76" t="e" cm="1">
        <f t="array" aca="1" ref="CX2144" ca="1">INDIRECT(CX2148)/CX2145</f>
        <v>#N/A</v>
      </c>
      <c r="CY2144" s="76" t="e" cm="1">
        <f t="array" aca="1" ref="CY2144" ca="1">INDIRECT(CY2148)/CY2145</f>
        <v>#N/A</v>
      </c>
      <c r="CZ2144" s="76" t="e" cm="1">
        <f t="array" aca="1" ref="CZ2144" ca="1">INDIRECT(CZ2148)/CZ2145</f>
        <v>#N/A</v>
      </c>
      <c r="DA2144" s="76" t="e" cm="1">
        <f t="array" aca="1" ref="DA2144" ca="1">INDIRECT(DA2148)/DA2145</f>
        <v>#N/A</v>
      </c>
      <c r="DB2144" s="76" t="e" cm="1">
        <f t="array" aca="1" ref="DB2144" ca="1">INDIRECT(DB2148)/DB2145</f>
        <v>#N/A</v>
      </c>
      <c r="DC2144" s="76" t="e" cm="1">
        <f t="array" aca="1" ref="DC2144" ca="1">INDIRECT(DC2148)/DC2145</f>
        <v>#N/A</v>
      </c>
      <c r="DD2144" s="76" t="e" cm="1">
        <f t="array" aca="1" ref="DD2144" ca="1">INDIRECT(DD2148)/DD2145</f>
        <v>#N/A</v>
      </c>
      <c r="DE2144" s="76" t="e" cm="1">
        <f t="array" aca="1" ref="DE2144" ca="1">INDIRECT(DE2148)/DE2145</f>
        <v>#N/A</v>
      </c>
      <c r="DF2144" s="76" t="e" cm="1">
        <f t="array" aca="1" ref="DF2144" ca="1">INDIRECT(DF2148)/DF2145</f>
        <v>#N/A</v>
      </c>
      <c r="DG2144" s="76" t="e" cm="1">
        <f t="array" aca="1" ref="DG2144" ca="1">INDIRECT(DG2148)/DG2145</f>
        <v>#N/A</v>
      </c>
      <c r="DH2144" s="76" t="e" cm="1">
        <f t="array" aca="1" ref="DH2144" ca="1">INDIRECT(DH2148)/DH2145</f>
        <v>#N/A</v>
      </c>
      <c r="DI2144" s="76" t="e" cm="1">
        <f t="array" aca="1" ref="DI2144" ca="1">INDIRECT(DI2148)/DI2145</f>
        <v>#N/A</v>
      </c>
      <c r="DJ2144" s="76" t="e" cm="1">
        <f t="array" aca="1" ref="DJ2144" ca="1">INDIRECT(DJ2148)/DJ2145</f>
        <v>#N/A</v>
      </c>
      <c r="DK2144" s="76" t="e" cm="1">
        <f t="array" aca="1" ref="DK2144" ca="1">INDIRECT(DK2148)/DK2145</f>
        <v>#N/A</v>
      </c>
      <c r="DL2144" s="76" t="e" cm="1">
        <f t="array" aca="1" ref="DL2144" ca="1">INDIRECT(DL2148)/DL2145</f>
        <v>#N/A</v>
      </c>
    </row>
    <row r="2145" spans="1:116" x14ac:dyDescent="0.4">
      <c r="B2145" t="str">
        <f>E2145</f>
        <v>2145 AOV-TR-RV</v>
      </c>
      <c r="D2145" t="s">
        <v>479</v>
      </c>
      <c r="E2145" s="8" t="str">
        <f t="shared" si="3598"/>
        <v>2145 AOV-TR-RV</v>
      </c>
      <c r="G2145" s="145" t="s">
        <v>77</v>
      </c>
      <c r="H2145" s="12"/>
      <c r="I2145" s="60"/>
      <c r="J2145" s="60"/>
      <c r="K2145" s="18">
        <v>10</v>
      </c>
      <c r="L2145" s="18">
        <v>10</v>
      </c>
      <c r="M2145" s="18">
        <v>10</v>
      </c>
      <c r="N2145" s="18">
        <v>10</v>
      </c>
      <c r="O2145" s="18">
        <v>10</v>
      </c>
      <c r="P2145" s="18">
        <v>10</v>
      </c>
      <c r="R2145" s="19"/>
      <c r="S2145" s="147" cm="1">
        <f t="array" ref="S2145">INDEX($K:$P,ROW(),MATCH(S$3,$K$2:$P$2,0))</f>
        <v>10</v>
      </c>
      <c r="T2145" s="147" cm="1">
        <f t="array" ref="T2145">INDEX($K:$P,ROW(),MATCH(T$3,$K$2:$P$2,0))</f>
        <v>10</v>
      </c>
      <c r="U2145" s="147" cm="1">
        <f t="array" ref="U2145">INDEX($K:$P,ROW(),MATCH(U$3,$K$2:$P$2,0))</f>
        <v>10</v>
      </c>
      <c r="V2145" s="147" cm="1">
        <f t="array" ref="V2145">INDEX($K:$P,ROW(),MATCH(V$3,$K$2:$P$2,0))</f>
        <v>10</v>
      </c>
      <c r="W2145" s="147" cm="1">
        <f t="array" ref="W2145">INDEX($K:$P,ROW(),MATCH(W$3,$K$2:$P$2,0))</f>
        <v>10</v>
      </c>
      <c r="X2145" s="147" cm="1">
        <f t="array" ref="X2145">INDEX($K:$P,ROW(),MATCH(X$3,$K$2:$P$2,0))</f>
        <v>10</v>
      </c>
      <c r="Y2145" s="147" cm="1">
        <f t="array" ref="Y2145">INDEX($K:$P,ROW(),MATCH(Y$3,$K$2:$P$2,0))</f>
        <v>10</v>
      </c>
      <c r="Z2145" s="147" cm="1">
        <f t="array" ref="Z2145">INDEX($K:$P,ROW(),MATCH(Z$3,$K$2:$P$2,0))</f>
        <v>10</v>
      </c>
      <c r="AA2145" s="147" cm="1">
        <f t="array" ref="AA2145">INDEX($K:$P,ROW(),MATCH(AA$3,$K$2:$P$2,0))</f>
        <v>10</v>
      </c>
      <c r="AB2145" s="147" cm="1">
        <f t="array" ref="AB2145">INDEX($K:$P,ROW(),MATCH(AB$3,$K$2:$P$2,0))</f>
        <v>10</v>
      </c>
      <c r="AC2145" s="147" cm="1">
        <f t="array" ref="AC2145">INDEX($K:$P,ROW(),MATCH(AC$3,$K$2:$P$2,0))</f>
        <v>10</v>
      </c>
      <c r="AD2145" s="147" cm="1">
        <f t="array" ref="AD2145">INDEX($K:$P,ROW(),MATCH(AD$3,$K$2:$P$2,0))</f>
        <v>10</v>
      </c>
      <c r="AE2145" s="147" cm="1">
        <f t="array" ref="AE2145">INDEX($K:$P,ROW(),MATCH(AE$3,$K$2:$P$2,0))</f>
        <v>10</v>
      </c>
      <c r="AF2145" s="147" cm="1">
        <f t="array" ref="AF2145">INDEX($K:$P,ROW(),MATCH(AF$3,$K$2:$P$2,0))</f>
        <v>10</v>
      </c>
      <c r="AG2145" s="147" cm="1">
        <f t="array" ref="AG2145">INDEX($K:$P,ROW(),MATCH(AG$3,$K$2:$P$2,0))</f>
        <v>10</v>
      </c>
      <c r="AH2145" s="147" cm="1">
        <f t="array" ref="AH2145">INDEX($K:$P,ROW(),MATCH(AH$3,$K$2:$P$2,0))</f>
        <v>10</v>
      </c>
      <c r="AI2145" s="147" cm="1">
        <f t="array" ref="AI2145">INDEX($K:$P,ROW(),MATCH(AI$3,$K$2:$P$2,0))</f>
        <v>10</v>
      </c>
      <c r="AJ2145" s="147" cm="1">
        <f t="array" ref="AJ2145">INDEX($K:$P,ROW(),MATCH(AJ$3,$K$2:$P$2,0))</f>
        <v>10</v>
      </c>
      <c r="AK2145" s="147" cm="1">
        <f t="array" ref="AK2145">INDEX($K:$P,ROW(),MATCH(AK$3,$K$2:$P$2,0))</f>
        <v>10</v>
      </c>
      <c r="AL2145" s="147" cm="1">
        <f t="array" ref="AL2145">INDEX($K:$P,ROW(),MATCH(AL$3,$K$2:$P$2,0))</f>
        <v>10</v>
      </c>
      <c r="AM2145" s="147" cm="1">
        <f t="array" ref="AM2145">INDEX($K:$P,ROW(),MATCH(AM$3,$K$2:$P$2,0))</f>
        <v>10</v>
      </c>
      <c r="AN2145" s="147" cm="1">
        <f t="array" ref="AN2145">INDEX($K:$P,ROW(),MATCH(AN$3,$K$2:$P$2,0))</f>
        <v>10</v>
      </c>
      <c r="AO2145" s="147" cm="1">
        <f t="array" ref="AO2145">INDEX($K:$P,ROW(),MATCH(AO$3,$K$2:$P$2,0))</f>
        <v>10</v>
      </c>
      <c r="AP2145" s="147" cm="1">
        <f t="array" ref="AP2145">INDEX($K:$P,ROW(),MATCH(AP$3,$K$2:$P$2,0))</f>
        <v>10</v>
      </c>
      <c r="AQ2145" s="147" cm="1">
        <f t="array" ref="AQ2145">INDEX($K:$P,ROW(),MATCH(AQ$3,$K$2:$P$2,0))</f>
        <v>10</v>
      </c>
      <c r="AR2145" s="147" cm="1">
        <f t="array" ref="AR2145">INDEX($K:$P,ROW(),MATCH(AR$3,$K$2:$P$2,0))</f>
        <v>10</v>
      </c>
      <c r="AS2145" s="147" cm="1">
        <f t="array" ref="AS2145">INDEX($K:$P,ROW(),MATCH(AS$3,$K$2:$P$2,0))</f>
        <v>10</v>
      </c>
      <c r="AT2145" s="147" cm="1">
        <f t="array" ref="AT2145">INDEX($K:$P,ROW(),MATCH(AT$3,$K$2:$P$2,0))</f>
        <v>10</v>
      </c>
      <c r="AU2145" s="147" cm="1">
        <f t="array" ref="AU2145">INDEX($K:$P,ROW(),MATCH(AU$3,$K$2:$P$2,0))</f>
        <v>10</v>
      </c>
      <c r="AV2145" s="147" cm="1">
        <f t="array" ref="AV2145">INDEX($K:$P,ROW(),MATCH(AV$3,$K$2:$P$2,0))</f>
        <v>10</v>
      </c>
      <c r="AW2145" s="147" cm="1">
        <f t="array" ref="AW2145">INDEX($K:$P,ROW(),MATCH(AW$3,$K$2:$P$2,0))</f>
        <v>10</v>
      </c>
      <c r="AX2145" s="147" cm="1">
        <f t="array" ref="AX2145">INDEX($K:$P,ROW(),MATCH(AX$3,$K$2:$P$2,0))</f>
        <v>10</v>
      </c>
      <c r="AY2145" s="147" cm="1">
        <f t="array" ref="AY2145">INDEX($K:$P,ROW(),MATCH(AY$3,$K$2:$P$2,0))</f>
        <v>10</v>
      </c>
      <c r="AZ2145" s="147" cm="1">
        <f t="array" ref="AZ2145">INDEX($K:$P,ROW(),MATCH(AZ$3,$K$2:$P$2,0))</f>
        <v>10</v>
      </c>
      <c r="BA2145" s="147" cm="1">
        <f t="array" ref="BA2145">INDEX($K:$P,ROW(),MATCH(BA$3,$K$2:$P$2,0))</f>
        <v>10</v>
      </c>
      <c r="BB2145" s="147" cm="1">
        <f t="array" ref="BB2145">INDEX($K:$P,ROW(),MATCH(BB$3,$K$2:$P$2,0))</f>
        <v>10</v>
      </c>
      <c r="BC2145" s="147" cm="1">
        <f t="array" ref="BC2145">INDEX($K:$P,ROW(),MATCH(BC$3,$K$2:$P$2,0))</f>
        <v>10</v>
      </c>
      <c r="BD2145" s="147" cm="1">
        <f t="array" ref="BD2145">INDEX($K:$P,ROW(),MATCH(BD$3,$K$2:$P$2,0))</f>
        <v>10</v>
      </c>
      <c r="BE2145" s="147" cm="1">
        <f t="array" ref="BE2145">INDEX($K:$P,ROW(),MATCH(BE$3,$K$2:$P$2,0))</f>
        <v>10</v>
      </c>
      <c r="BF2145" s="147" cm="1">
        <f t="array" ref="BF2145">INDEX($K:$P,ROW(),MATCH(BF$3,$K$2:$P$2,0))</f>
        <v>10</v>
      </c>
      <c r="BG2145" s="147" cm="1">
        <f t="array" ref="BG2145">INDEX($K:$P,ROW(),MATCH(BG$3,$K$2:$P$2,0))</f>
        <v>10</v>
      </c>
      <c r="BH2145" s="147" cm="1">
        <f t="array" ref="BH2145">INDEX($K:$P,ROW(),MATCH(BH$3,$K$2:$P$2,0))</f>
        <v>10</v>
      </c>
      <c r="BI2145" s="147" cm="1">
        <f t="array" ref="BI2145">INDEX($K:$P,ROW(),MATCH(BI$3,$K$2:$P$2,0))</f>
        <v>10</v>
      </c>
      <c r="BJ2145" s="147" cm="1">
        <f t="array" ref="BJ2145">INDEX($K:$P,ROW(),MATCH(BJ$3,$K$2:$P$2,0))</f>
        <v>10</v>
      </c>
      <c r="BK2145" s="147" cm="1">
        <f t="array" ref="BK2145">INDEX($K:$P,ROW(),MATCH(BK$3,$K$2:$P$2,0))</f>
        <v>10</v>
      </c>
      <c r="BL2145" s="147" cm="1">
        <f t="array" ref="BL2145">INDEX($K:$P,ROW(),MATCH(BL$3,$K$2:$P$2,0))</f>
        <v>10</v>
      </c>
      <c r="BM2145" s="147" cm="1">
        <f t="array" ref="BM2145">INDEX($K:$P,ROW(),MATCH(BM$3,$K$2:$P$2,0))</f>
        <v>10</v>
      </c>
      <c r="BN2145" s="147" cm="1">
        <f t="array" ref="BN2145">INDEX($K:$P,ROW(),MATCH(BN$3,$K$2:$P$2,0))</f>
        <v>10</v>
      </c>
      <c r="BO2145" s="147" cm="1">
        <f t="array" ref="BO2145">INDEX($K:$P,ROW(),MATCH(BO$3,$K$2:$P$2,0))</f>
        <v>10</v>
      </c>
      <c r="BP2145" s="147" cm="1">
        <f t="array" ref="BP2145">INDEX($K:$P,ROW(),MATCH(BP$3,$K$2:$P$2,0))</f>
        <v>10</v>
      </c>
      <c r="BQ2145" s="147" cm="1">
        <f t="array" ref="BQ2145">INDEX($K:$P,ROW(),MATCH(BQ$3,$K$2:$P$2,0))</f>
        <v>10</v>
      </c>
      <c r="BR2145" s="147" cm="1">
        <f t="array" ref="BR2145">INDEX($K:$P,ROW(),MATCH(BR$3,$K$2:$P$2,0))</f>
        <v>10</v>
      </c>
      <c r="BS2145" s="147" cm="1">
        <f t="array" ref="BS2145">INDEX($K:$P,ROW(),MATCH(BS$3,$K$2:$P$2,0))</f>
        <v>10</v>
      </c>
      <c r="BT2145" s="147" cm="1">
        <f t="array" ref="BT2145">INDEX($K:$P,ROW(),MATCH(BT$3,$K$2:$P$2,0))</f>
        <v>10</v>
      </c>
      <c r="BU2145" s="147" cm="1">
        <f t="array" ref="BU2145">INDEX($K:$P,ROW(),MATCH(BU$3,$K$2:$P$2,0))</f>
        <v>10</v>
      </c>
      <c r="BV2145" s="147" cm="1">
        <f t="array" ref="BV2145">INDEX($K:$P,ROW(),MATCH(BV$3,$K$2:$P$2,0))</f>
        <v>10</v>
      </c>
      <c r="BW2145" s="147" cm="1">
        <f t="array" ref="BW2145">INDEX($K:$P,ROW(),MATCH(BW$3,$K$2:$P$2,0))</f>
        <v>10</v>
      </c>
      <c r="BX2145" s="147" cm="1">
        <f t="array" ref="BX2145">INDEX($K:$P,ROW(),MATCH(BX$3,$K$2:$P$2,0))</f>
        <v>10</v>
      </c>
      <c r="BY2145" s="147" cm="1">
        <f t="array" ref="BY2145">INDEX($K:$P,ROW(),MATCH(BY$3,$K$2:$P$2,0))</f>
        <v>10</v>
      </c>
      <c r="BZ2145" s="147" cm="1">
        <f t="array" ref="BZ2145">INDEX($K:$P,ROW(),MATCH(BZ$3,$K$2:$P$2,0))</f>
        <v>10</v>
      </c>
      <c r="CA2145" s="147" cm="1">
        <f t="array" ref="CA2145">INDEX($K:$P,ROW(),MATCH(CA$3,$K$2:$P$2,0))</f>
        <v>10</v>
      </c>
      <c r="CB2145" s="147" cm="1">
        <f t="array" ref="CB2145">INDEX($K:$P,ROW(),MATCH(CB$3,$K$2:$P$2,0))</f>
        <v>10</v>
      </c>
      <c r="CC2145" s="147" cm="1">
        <f t="array" ref="CC2145">INDEX($K:$P,ROW(),MATCH(CC$3,$K$2:$P$2,0))</f>
        <v>10</v>
      </c>
      <c r="CD2145" s="147" cm="1">
        <f t="array" ref="CD2145">INDEX($K:$P,ROW(),MATCH(CD$3,$K$2:$P$2,0))</f>
        <v>10</v>
      </c>
      <c r="CE2145" s="147" cm="1">
        <f t="array" ref="CE2145">INDEX($K:$P,ROW(),MATCH(CE$3,$K$2:$P$2,0))</f>
        <v>10</v>
      </c>
      <c r="CF2145" s="147" cm="1">
        <f t="array" ref="CF2145">INDEX($K:$P,ROW(),MATCH(CF$3,$K$2:$P$2,0))</f>
        <v>10</v>
      </c>
      <c r="CG2145" s="147" cm="1">
        <f t="array" ref="CG2145">INDEX($K:$P,ROW(),MATCH(CG$3,$K$2:$P$2,0))</f>
        <v>10</v>
      </c>
      <c r="CH2145" s="147" cm="1">
        <f t="array" ref="CH2145">INDEX($K:$P,ROW(),MATCH(CH$3,$K$2:$P$2,0))</f>
        <v>10</v>
      </c>
      <c r="CI2145" s="147" cm="1">
        <f t="array" ref="CI2145">INDEX($K:$P,ROW(),MATCH(CI$3,$K$2:$P$2,0))</f>
        <v>10</v>
      </c>
      <c r="CJ2145" s="147" cm="1">
        <f t="array" ref="CJ2145">INDEX($K:$P,ROW(),MATCH(CJ$3,$K$2:$P$2,0))</f>
        <v>10</v>
      </c>
      <c r="CK2145" s="147" cm="1">
        <f t="array" ref="CK2145">INDEX($K:$P,ROW(),MATCH(CK$3,$K$2:$P$2,0))</f>
        <v>10</v>
      </c>
      <c r="CL2145" s="147" cm="1">
        <f t="array" ref="CL2145">INDEX($K:$P,ROW(),MATCH(CL$3,$K$2:$P$2,0))</f>
        <v>10</v>
      </c>
      <c r="CN2145" s="60"/>
      <c r="CO2145" s="147" t="e" cm="1">
        <f t="array" ref="CO2145">INDEX($K:$P,ROW(),MATCH(CO$3,$K$2:$P$2,0))</f>
        <v>#N/A</v>
      </c>
      <c r="CP2145" s="147" t="e" cm="1">
        <f t="array" ref="CP2145">INDEX($K:$P,ROW(),MATCH(CP$3,$K$2:$P$2,0))</f>
        <v>#N/A</v>
      </c>
      <c r="CQ2145" s="147" t="e" cm="1">
        <f t="array" ref="CQ2145">INDEX($K:$P,ROW(),MATCH(CQ$3,$K$2:$P$2,0))</f>
        <v>#N/A</v>
      </c>
      <c r="CR2145" s="147" t="e" cm="1">
        <f t="array" ref="CR2145">INDEX($K:$P,ROW(),MATCH(CR$3,$K$2:$P$2,0))</f>
        <v>#N/A</v>
      </c>
      <c r="CS2145" s="147" t="e" cm="1">
        <f t="array" ref="CS2145">INDEX($K:$P,ROW(),MATCH(CS$3,$K$2:$P$2,0))</f>
        <v>#N/A</v>
      </c>
      <c r="CT2145" s="147" t="e" cm="1">
        <f t="array" ref="CT2145">INDEX($K:$P,ROW(),MATCH(CT$3,$K$2:$P$2,0))</f>
        <v>#N/A</v>
      </c>
      <c r="CU2145" s="147" t="e" cm="1">
        <f t="array" ref="CU2145">INDEX($K:$P,ROW(),MATCH(CU$3,$K$2:$P$2,0))</f>
        <v>#N/A</v>
      </c>
      <c r="CV2145" s="147" t="e" cm="1">
        <f t="array" ref="CV2145">INDEX($K:$P,ROW(),MATCH(CV$3,$K$2:$P$2,0))</f>
        <v>#N/A</v>
      </c>
      <c r="CW2145" s="147" t="e" cm="1">
        <f t="array" ref="CW2145">INDEX($K:$P,ROW(),MATCH(CW$3,$K$2:$P$2,0))</f>
        <v>#N/A</v>
      </c>
      <c r="CX2145" s="147" t="e" cm="1">
        <f t="array" ref="CX2145">INDEX($K:$P,ROW(),MATCH(CX$3,$K$2:$P$2,0))</f>
        <v>#N/A</v>
      </c>
      <c r="CY2145" s="147" t="e" cm="1">
        <f t="array" ref="CY2145">INDEX($K:$P,ROW(),MATCH(CY$3,$K$2:$P$2,0))</f>
        <v>#N/A</v>
      </c>
      <c r="CZ2145" s="147" t="e" cm="1">
        <f t="array" ref="CZ2145">INDEX($K:$P,ROW(),MATCH(CZ$3,$K$2:$P$2,0))</f>
        <v>#N/A</v>
      </c>
      <c r="DA2145" s="147" t="e" cm="1">
        <f t="array" ref="DA2145">INDEX($K:$P,ROW(),MATCH(DA$3,$K$2:$P$2,0))</f>
        <v>#N/A</v>
      </c>
      <c r="DB2145" s="147" t="e" cm="1">
        <f t="array" ref="DB2145">INDEX($K:$P,ROW(),MATCH(DB$3,$K$2:$P$2,0))</f>
        <v>#N/A</v>
      </c>
      <c r="DC2145" s="147" t="e" cm="1">
        <f t="array" ref="DC2145">INDEX($K:$P,ROW(),MATCH(DC$3,$K$2:$P$2,0))</f>
        <v>#N/A</v>
      </c>
      <c r="DD2145" s="147" t="e" cm="1">
        <f t="array" ref="DD2145">INDEX($K:$P,ROW(),MATCH(DD$3,$K$2:$P$2,0))</f>
        <v>#N/A</v>
      </c>
      <c r="DE2145" s="147" t="e" cm="1">
        <f t="array" ref="DE2145">INDEX($K:$P,ROW(),MATCH(DE$3,$K$2:$P$2,0))</f>
        <v>#N/A</v>
      </c>
      <c r="DF2145" s="147" t="e" cm="1">
        <f t="array" ref="DF2145">INDEX($K:$P,ROW(),MATCH(DF$3,$K$2:$P$2,0))</f>
        <v>#N/A</v>
      </c>
      <c r="DG2145" s="147" t="e" cm="1">
        <f t="array" ref="DG2145">INDEX($K:$P,ROW(),MATCH(DG$3,$K$2:$P$2,0))</f>
        <v>#N/A</v>
      </c>
      <c r="DH2145" s="147" t="e" cm="1">
        <f t="array" ref="DH2145">INDEX($K:$P,ROW(),MATCH(DH$3,$K$2:$P$2,0))</f>
        <v>#N/A</v>
      </c>
      <c r="DI2145" s="147" t="e" cm="1">
        <f t="array" ref="DI2145">INDEX($K:$P,ROW(),MATCH(DI$3,$K$2:$P$2,0))</f>
        <v>#N/A</v>
      </c>
      <c r="DJ2145" s="147" t="e" cm="1">
        <f t="array" ref="DJ2145">INDEX($K:$P,ROW(),MATCH(DJ$3,$K$2:$P$2,0))</f>
        <v>#N/A</v>
      </c>
      <c r="DK2145" s="147" t="e" cm="1">
        <f t="array" ref="DK2145">INDEX($K:$P,ROW(),MATCH(DK$3,$K$2:$P$2,0))</f>
        <v>#N/A</v>
      </c>
      <c r="DL2145" s="147" t="e" cm="1">
        <f t="array" ref="DL2145">INDEX($K:$P,ROW(),MATCH(DL$3,$K$2:$P$2,0))</f>
        <v>#N/A</v>
      </c>
    </row>
    <row r="2146" spans="1:116" x14ac:dyDescent="0.4">
      <c r="B2146" t="s">
        <v>332</v>
      </c>
      <c r="D2146" t="s">
        <v>479</v>
      </c>
      <c r="E2146" s="8" t="str">
        <f t="shared" ref="E2146:E2153" si="3600">ROW()&amp;" "&amp;D2146</f>
        <v>2146 AOV-TR-RV</v>
      </c>
      <c r="G2146" s="136" t="str">
        <f>G2134</f>
        <v>(Primary label)</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c r="CN2146" s="78"/>
      <c r="CO2146" s="77"/>
      <c r="CP2146" s="77"/>
      <c r="CQ2146" s="77"/>
      <c r="CR2146" s="77"/>
      <c r="CS2146" s="77"/>
      <c r="CT2146" s="77"/>
      <c r="CU2146" s="77"/>
      <c r="CV2146" s="77"/>
      <c r="CW2146" s="77"/>
      <c r="CX2146" s="77"/>
      <c r="CY2146" s="77"/>
      <c r="CZ2146" s="77"/>
      <c r="DA2146" s="77"/>
      <c r="DB2146" s="77"/>
      <c r="DC2146" s="77"/>
      <c r="DD2146" s="77"/>
      <c r="DE2146" s="77"/>
      <c r="DF2146" s="77"/>
      <c r="DG2146" s="77"/>
      <c r="DH2146" s="77"/>
      <c r="DI2146" s="77"/>
      <c r="DJ2146" s="77"/>
      <c r="DK2146" s="77"/>
      <c r="DL2146" s="77"/>
    </row>
    <row r="2147" spans="1:116" x14ac:dyDescent="0.4">
      <c r="B2147" t="s">
        <v>332</v>
      </c>
      <c r="D2147" t="s">
        <v>479</v>
      </c>
      <c r="E2147" s="8" t="str">
        <f>ROW()&amp;" "&amp;D2147</f>
        <v>2147 AOV-TR-RV</v>
      </c>
      <c r="G2147" s="136" t="str">
        <f>G2135</f>
        <v>primary unit</v>
      </c>
      <c r="H2147" s="27"/>
      <c r="I2147" s="78"/>
      <c r="J2147" s="78"/>
      <c r="K2147" s="33"/>
      <c r="L2147" s="33"/>
      <c r="M2147" s="33"/>
      <c r="N2147" s="33"/>
      <c r="O2147" s="33"/>
      <c r="P2147" s="33"/>
      <c r="R2147" s="33"/>
      <c r="S2147" s="77"/>
      <c r="T2147" s="77"/>
      <c r="U2147" s="77"/>
      <c r="V2147" s="77"/>
      <c r="W2147" s="77"/>
      <c r="X2147" s="77"/>
      <c r="Y2147" s="77"/>
      <c r="Z2147" s="77"/>
      <c r="AA2147" s="77"/>
      <c r="AB2147" s="77"/>
      <c r="AC2147" s="77"/>
      <c r="AD2147" s="77"/>
      <c r="AE2147" s="77"/>
      <c r="AF2147" s="77"/>
      <c r="AG2147" s="77"/>
      <c r="AH2147" s="77"/>
      <c r="AI2147" s="77"/>
      <c r="AJ2147" s="77"/>
      <c r="AK2147" s="77"/>
      <c r="AL2147" s="77"/>
      <c r="AM2147" s="77"/>
      <c r="AN2147" s="77"/>
      <c r="AO2147" s="77"/>
      <c r="AP2147" s="77"/>
      <c r="AQ2147" s="77"/>
      <c r="AR2147" s="77"/>
      <c r="AS2147" s="77"/>
      <c r="AT2147" s="77"/>
      <c r="AU2147" s="77"/>
      <c r="AV2147" s="77"/>
      <c r="AW2147" s="77"/>
      <c r="AX2147" s="77"/>
      <c r="AY2147" s="77"/>
      <c r="AZ2147" s="77"/>
      <c r="BA2147" s="77"/>
      <c r="BB2147" s="77"/>
      <c r="BC2147" s="77"/>
      <c r="BD2147" s="77"/>
      <c r="BE2147" s="77"/>
      <c r="BF2147" s="77"/>
      <c r="BG2147" s="77"/>
      <c r="BH2147" s="77"/>
      <c r="BI2147" s="77"/>
      <c r="BJ2147" s="77"/>
      <c r="BK2147" s="77"/>
      <c r="BL2147" s="77"/>
      <c r="BM2147" s="77"/>
      <c r="BN2147" s="77"/>
      <c r="BO2147" s="77"/>
      <c r="BP2147" s="77"/>
      <c r="BQ2147" s="77"/>
      <c r="BR2147" s="77"/>
      <c r="BS2147" s="77"/>
      <c r="BT2147" s="77"/>
      <c r="BU2147" s="77"/>
      <c r="BV2147" s="77"/>
      <c r="BW2147" s="77"/>
      <c r="BX2147" s="77"/>
      <c r="BY2147" s="77"/>
      <c r="BZ2147" s="77"/>
      <c r="CA2147" s="77"/>
      <c r="CB2147" s="77"/>
      <c r="CC2147" s="77"/>
      <c r="CD2147" s="77"/>
      <c r="CE2147" s="77"/>
      <c r="CF2147" s="77"/>
      <c r="CG2147" s="77"/>
      <c r="CH2147" s="77"/>
      <c r="CI2147" s="77"/>
      <c r="CJ2147" s="77"/>
      <c r="CK2147" s="77"/>
      <c r="CL2147" s="77"/>
      <c r="CN2147" s="78"/>
      <c r="CO2147" s="77"/>
      <c r="CP2147" s="77"/>
      <c r="CQ2147" s="77"/>
      <c r="CR2147" s="77"/>
      <c r="CS2147" s="77"/>
      <c r="CT2147" s="77"/>
      <c r="CU2147" s="77"/>
      <c r="CV2147" s="77"/>
      <c r="CW2147" s="77"/>
      <c r="CX2147" s="77"/>
      <c r="CY2147" s="77"/>
      <c r="CZ2147" s="77"/>
      <c r="DA2147" s="77"/>
      <c r="DB2147" s="77"/>
      <c r="DC2147" s="77"/>
      <c r="DD2147" s="77"/>
      <c r="DE2147" s="77"/>
      <c r="DF2147" s="77"/>
      <c r="DG2147" s="77"/>
      <c r="DH2147" s="77"/>
      <c r="DI2147" s="77"/>
      <c r="DJ2147" s="77"/>
      <c r="DK2147" s="77"/>
      <c r="DL2147" s="77"/>
    </row>
    <row r="2148" spans="1:116" x14ac:dyDescent="0.4">
      <c r="B2148" t="s">
        <v>332</v>
      </c>
      <c r="D2148" t="s">
        <v>479</v>
      </c>
      <c r="E2148" s="8" t="str">
        <f t="shared" si="3600"/>
        <v>2148 AOV-TR-RV</v>
      </c>
      <c r="G2148" s="136" t="str">
        <f>G2136</f>
        <v>Primary revenue driver</v>
      </c>
      <c r="K2148" s="53"/>
      <c r="L2148" s="53"/>
      <c r="M2148" s="53"/>
      <c r="N2148" s="53"/>
      <c r="O2148" s="53"/>
      <c r="P2148" s="53"/>
      <c r="R2148" s="24"/>
      <c r="S2148" s="76" t="str">
        <f t="shared" ref="S2148:AX2148" si="3601">S2136</f>
        <v>S$16</v>
      </c>
      <c r="T2148" s="76" t="str">
        <f t="shared" si="3601"/>
        <v>T$16</v>
      </c>
      <c r="U2148" s="76" t="str">
        <f t="shared" si="3601"/>
        <v>U$16</v>
      </c>
      <c r="V2148" s="76" t="str">
        <f t="shared" si="3601"/>
        <v>V$16</v>
      </c>
      <c r="W2148" s="76" t="str">
        <f t="shared" si="3601"/>
        <v>W$16</v>
      </c>
      <c r="X2148" s="76" t="str">
        <f t="shared" si="3601"/>
        <v>X$16</v>
      </c>
      <c r="Y2148" s="76" t="str">
        <f t="shared" si="3601"/>
        <v>Y$16</v>
      </c>
      <c r="Z2148" s="76" t="str">
        <f t="shared" si="3601"/>
        <v>Z$16</v>
      </c>
      <c r="AA2148" s="76" t="str">
        <f t="shared" si="3601"/>
        <v>AA$16</v>
      </c>
      <c r="AB2148" s="76" t="str">
        <f t="shared" si="3601"/>
        <v>AB$16</v>
      </c>
      <c r="AC2148" s="76" t="str">
        <f t="shared" si="3601"/>
        <v>AC$16</v>
      </c>
      <c r="AD2148" s="76" t="str">
        <f t="shared" si="3601"/>
        <v>AD$16</v>
      </c>
      <c r="AE2148" s="76" t="str">
        <f t="shared" si="3601"/>
        <v>AE$16</v>
      </c>
      <c r="AF2148" s="76" t="str">
        <f t="shared" si="3601"/>
        <v>AF$16</v>
      </c>
      <c r="AG2148" s="76" t="str">
        <f t="shared" si="3601"/>
        <v>AG$16</v>
      </c>
      <c r="AH2148" s="76" t="str">
        <f t="shared" si="3601"/>
        <v>AH$16</v>
      </c>
      <c r="AI2148" s="76" t="str">
        <f t="shared" si="3601"/>
        <v>AI$16</v>
      </c>
      <c r="AJ2148" s="76" t="str">
        <f t="shared" si="3601"/>
        <v>AJ$16</v>
      </c>
      <c r="AK2148" s="76" t="str">
        <f t="shared" si="3601"/>
        <v>AK$16</v>
      </c>
      <c r="AL2148" s="76" t="str">
        <f t="shared" si="3601"/>
        <v>AL$16</v>
      </c>
      <c r="AM2148" s="76" t="str">
        <f t="shared" si="3601"/>
        <v>AM$16</v>
      </c>
      <c r="AN2148" s="76" t="str">
        <f t="shared" si="3601"/>
        <v>AN$16</v>
      </c>
      <c r="AO2148" s="76" t="str">
        <f t="shared" si="3601"/>
        <v>AO$16</v>
      </c>
      <c r="AP2148" s="76" t="str">
        <f t="shared" si="3601"/>
        <v>AP$16</v>
      </c>
      <c r="AQ2148" s="76" t="str">
        <f t="shared" si="3601"/>
        <v>AQ$16</v>
      </c>
      <c r="AR2148" s="76" t="str">
        <f t="shared" si="3601"/>
        <v>AR$16</v>
      </c>
      <c r="AS2148" s="76" t="str">
        <f t="shared" si="3601"/>
        <v>AS$16</v>
      </c>
      <c r="AT2148" s="76" t="str">
        <f t="shared" si="3601"/>
        <v>AT$16</v>
      </c>
      <c r="AU2148" s="76" t="str">
        <f t="shared" si="3601"/>
        <v>AU$16</v>
      </c>
      <c r="AV2148" s="76" t="str">
        <f t="shared" si="3601"/>
        <v>AV$16</v>
      </c>
      <c r="AW2148" s="76" t="str">
        <f t="shared" si="3601"/>
        <v>AW$16</v>
      </c>
      <c r="AX2148" s="76" t="str">
        <f t="shared" si="3601"/>
        <v>AX$16</v>
      </c>
      <c r="AY2148" s="76" t="str">
        <f t="shared" ref="AY2148:CD2148" si="3602">AY2136</f>
        <v>AY$16</v>
      </c>
      <c r="AZ2148" s="76" t="str">
        <f t="shared" si="3602"/>
        <v>AZ$16</v>
      </c>
      <c r="BA2148" s="76" t="str">
        <f t="shared" si="3602"/>
        <v>BA$16</v>
      </c>
      <c r="BB2148" s="76" t="str">
        <f t="shared" si="3602"/>
        <v>BB$16</v>
      </c>
      <c r="BC2148" s="76" t="str">
        <f t="shared" si="3602"/>
        <v>BC$16</v>
      </c>
      <c r="BD2148" s="76" t="str">
        <f t="shared" si="3602"/>
        <v>BD$16</v>
      </c>
      <c r="BE2148" s="76" t="str">
        <f t="shared" si="3602"/>
        <v>BE$16</v>
      </c>
      <c r="BF2148" s="76" t="str">
        <f t="shared" si="3602"/>
        <v>BF$16</v>
      </c>
      <c r="BG2148" s="76" t="str">
        <f t="shared" si="3602"/>
        <v>BG$16</v>
      </c>
      <c r="BH2148" s="76" t="str">
        <f t="shared" si="3602"/>
        <v>BH$16</v>
      </c>
      <c r="BI2148" s="76" t="str">
        <f t="shared" si="3602"/>
        <v>BI$16</v>
      </c>
      <c r="BJ2148" s="76" t="str">
        <f t="shared" si="3602"/>
        <v>BJ$16</v>
      </c>
      <c r="BK2148" s="76" t="str">
        <f t="shared" si="3602"/>
        <v>BK$16</v>
      </c>
      <c r="BL2148" s="76" t="str">
        <f t="shared" si="3602"/>
        <v>BL$16</v>
      </c>
      <c r="BM2148" s="76" t="str">
        <f t="shared" si="3602"/>
        <v>BM$16</v>
      </c>
      <c r="BN2148" s="76" t="str">
        <f t="shared" si="3602"/>
        <v>BN$16</v>
      </c>
      <c r="BO2148" s="76" t="str">
        <f t="shared" si="3602"/>
        <v>BO$16</v>
      </c>
      <c r="BP2148" s="76" t="str">
        <f t="shared" si="3602"/>
        <v>BP$16</v>
      </c>
      <c r="BQ2148" s="76" t="str">
        <f t="shared" si="3602"/>
        <v>BQ$16</v>
      </c>
      <c r="BR2148" s="76" t="str">
        <f t="shared" si="3602"/>
        <v>BR$16</v>
      </c>
      <c r="BS2148" s="76" t="str">
        <f t="shared" si="3602"/>
        <v>BS$16</v>
      </c>
      <c r="BT2148" s="76" t="str">
        <f t="shared" si="3602"/>
        <v>BT$16</v>
      </c>
      <c r="BU2148" s="76" t="str">
        <f t="shared" si="3602"/>
        <v>BU$16</v>
      </c>
      <c r="BV2148" s="76" t="str">
        <f t="shared" si="3602"/>
        <v>BV$16</v>
      </c>
      <c r="BW2148" s="76" t="str">
        <f t="shared" si="3602"/>
        <v>BW$16</v>
      </c>
      <c r="BX2148" s="76" t="str">
        <f t="shared" si="3602"/>
        <v>BX$16</v>
      </c>
      <c r="BY2148" s="76" t="str">
        <f t="shared" si="3602"/>
        <v>BY$16</v>
      </c>
      <c r="BZ2148" s="76" t="str">
        <f t="shared" si="3602"/>
        <v>BZ$16</v>
      </c>
      <c r="CA2148" s="76" t="str">
        <f t="shared" si="3602"/>
        <v>CA$16</v>
      </c>
      <c r="CB2148" s="76" t="str">
        <f t="shared" si="3602"/>
        <v>CB$16</v>
      </c>
      <c r="CC2148" s="76" t="str">
        <f t="shared" si="3602"/>
        <v>CC$16</v>
      </c>
      <c r="CD2148" s="76" t="str">
        <f t="shared" si="3602"/>
        <v>CD$16</v>
      </c>
      <c r="CE2148" s="76" t="str">
        <f t="shared" ref="CE2148:CL2148" si="3603">CE2136</f>
        <v>CE$16</v>
      </c>
      <c r="CF2148" s="76" t="str">
        <f t="shared" si="3603"/>
        <v>CF$16</v>
      </c>
      <c r="CG2148" s="76" t="str">
        <f t="shared" si="3603"/>
        <v>CG$16</v>
      </c>
      <c r="CH2148" s="76" t="str">
        <f t="shared" si="3603"/>
        <v>CH$16</v>
      </c>
      <c r="CI2148" s="76" t="str">
        <f t="shared" si="3603"/>
        <v>CI$16</v>
      </c>
      <c r="CJ2148" s="76" t="str">
        <f t="shared" si="3603"/>
        <v>CJ$16</v>
      </c>
      <c r="CK2148" s="76" t="str">
        <f t="shared" si="3603"/>
        <v>CK$16</v>
      </c>
      <c r="CL2148" s="76" t="str">
        <f t="shared" si="3603"/>
        <v>CL$16</v>
      </c>
      <c r="CO2148" s="76" t="str">
        <f t="shared" ref="CO2148:DL2148" si="3604">CO2136</f>
        <v>CO$16</v>
      </c>
      <c r="CP2148" s="76" t="str">
        <f t="shared" si="3604"/>
        <v>CP$16</v>
      </c>
      <c r="CQ2148" s="76" t="str">
        <f t="shared" si="3604"/>
        <v>CQ$16</v>
      </c>
      <c r="CR2148" s="76" t="str">
        <f t="shared" si="3604"/>
        <v>CR$16</v>
      </c>
      <c r="CS2148" s="76" t="str">
        <f t="shared" si="3604"/>
        <v>CS$16</v>
      </c>
      <c r="CT2148" s="76" t="str">
        <f t="shared" si="3604"/>
        <v>CT$16</v>
      </c>
      <c r="CU2148" s="76" t="str">
        <f t="shared" si="3604"/>
        <v>CU$16</v>
      </c>
      <c r="CV2148" s="76" t="str">
        <f t="shared" si="3604"/>
        <v>CV$16</v>
      </c>
      <c r="CW2148" s="76" t="str">
        <f t="shared" si="3604"/>
        <v>CW$16</v>
      </c>
      <c r="CX2148" s="76" t="str">
        <f t="shared" si="3604"/>
        <v>CX$16</v>
      </c>
      <c r="CY2148" s="76" t="str">
        <f t="shared" si="3604"/>
        <v>CY$16</v>
      </c>
      <c r="CZ2148" s="76" t="str">
        <f t="shared" si="3604"/>
        <v>CZ$16</v>
      </c>
      <c r="DA2148" s="76" t="str">
        <f t="shared" si="3604"/>
        <v>DA$16</v>
      </c>
      <c r="DB2148" s="76" t="str">
        <f t="shared" si="3604"/>
        <v>DB$16</v>
      </c>
      <c r="DC2148" s="76" t="str">
        <f t="shared" si="3604"/>
        <v>DC$16</v>
      </c>
      <c r="DD2148" s="76" t="str">
        <f t="shared" si="3604"/>
        <v>DD$16</v>
      </c>
      <c r="DE2148" s="76" t="str">
        <f t="shared" si="3604"/>
        <v>DE$16</v>
      </c>
      <c r="DF2148" s="76" t="str">
        <f t="shared" si="3604"/>
        <v>DF$16</v>
      </c>
      <c r="DG2148" s="76" t="str">
        <f t="shared" si="3604"/>
        <v>DG$16</v>
      </c>
      <c r="DH2148" s="76" t="str">
        <f t="shared" si="3604"/>
        <v>DH$16</v>
      </c>
      <c r="DI2148" s="76" t="str">
        <f t="shared" si="3604"/>
        <v>DI$16</v>
      </c>
      <c r="DJ2148" s="76" t="str">
        <f t="shared" si="3604"/>
        <v>DJ$16</v>
      </c>
      <c r="DK2148" s="76" t="str">
        <f t="shared" si="3604"/>
        <v>DK$16</v>
      </c>
      <c r="DL2148" s="76" t="str">
        <f t="shared" si="3604"/>
        <v>DL$16</v>
      </c>
    </row>
    <row r="2149" spans="1:116" x14ac:dyDescent="0.4">
      <c r="B2149" t="s">
        <v>332</v>
      </c>
      <c r="D2149" t="s">
        <v>479</v>
      </c>
      <c r="E2149" s="8" t="str">
        <f t="shared" si="3600"/>
        <v>2149 AOV-TR-RV</v>
      </c>
      <c r="G2149" s="136" t="str">
        <f>G2137</f>
        <v>Primary volume driver</v>
      </c>
      <c r="H2149" s="12"/>
      <c r="I2149" s="60"/>
      <c r="J2149" s="60"/>
      <c r="K2149" s="15"/>
      <c r="L2149" s="15"/>
      <c r="M2149" s="15"/>
      <c r="N2149" s="15"/>
      <c r="O2149" s="15"/>
      <c r="P2149" s="15"/>
      <c r="R2149" s="15"/>
      <c r="S2149" s="76" t="str">
        <f t="shared" ref="S2149:AX2149" si="3605">S2137</f>
        <v>S$17</v>
      </c>
      <c r="T2149" s="76" t="str">
        <f t="shared" si="3605"/>
        <v>T$17</v>
      </c>
      <c r="U2149" s="76" t="str">
        <f t="shared" si="3605"/>
        <v>U$17</v>
      </c>
      <c r="V2149" s="76" t="str">
        <f t="shared" si="3605"/>
        <v>V$17</v>
      </c>
      <c r="W2149" s="76" t="str">
        <f t="shared" si="3605"/>
        <v>W$17</v>
      </c>
      <c r="X2149" s="76" t="str">
        <f t="shared" si="3605"/>
        <v>X$17</v>
      </c>
      <c r="Y2149" s="76" t="str">
        <f t="shared" si="3605"/>
        <v>Y$17</v>
      </c>
      <c r="Z2149" s="76" t="str">
        <f t="shared" si="3605"/>
        <v>Z$17</v>
      </c>
      <c r="AA2149" s="76" t="str">
        <f t="shared" si="3605"/>
        <v>AA$17</v>
      </c>
      <c r="AB2149" s="76" t="str">
        <f t="shared" si="3605"/>
        <v>AB$17</v>
      </c>
      <c r="AC2149" s="76" t="str">
        <f t="shared" si="3605"/>
        <v>AC$17</v>
      </c>
      <c r="AD2149" s="76" t="str">
        <f t="shared" si="3605"/>
        <v>AD$17</v>
      </c>
      <c r="AE2149" s="76" t="str">
        <f t="shared" si="3605"/>
        <v>AE$17</v>
      </c>
      <c r="AF2149" s="76" t="str">
        <f t="shared" si="3605"/>
        <v>AF$17</v>
      </c>
      <c r="AG2149" s="76" t="str">
        <f t="shared" si="3605"/>
        <v>AG$17</v>
      </c>
      <c r="AH2149" s="76" t="str">
        <f t="shared" si="3605"/>
        <v>AH$17</v>
      </c>
      <c r="AI2149" s="76" t="str">
        <f t="shared" si="3605"/>
        <v>AI$17</v>
      </c>
      <c r="AJ2149" s="76" t="str">
        <f t="shared" si="3605"/>
        <v>AJ$17</v>
      </c>
      <c r="AK2149" s="76" t="str">
        <f t="shared" si="3605"/>
        <v>AK$17</v>
      </c>
      <c r="AL2149" s="76" t="str">
        <f t="shared" si="3605"/>
        <v>AL$17</v>
      </c>
      <c r="AM2149" s="76" t="str">
        <f t="shared" si="3605"/>
        <v>AM$17</v>
      </c>
      <c r="AN2149" s="76" t="str">
        <f t="shared" si="3605"/>
        <v>AN$17</v>
      </c>
      <c r="AO2149" s="76" t="str">
        <f t="shared" si="3605"/>
        <v>AO$17</v>
      </c>
      <c r="AP2149" s="76" t="str">
        <f t="shared" si="3605"/>
        <v>AP$17</v>
      </c>
      <c r="AQ2149" s="76" t="str">
        <f t="shared" si="3605"/>
        <v>AQ$17</v>
      </c>
      <c r="AR2149" s="76" t="str">
        <f t="shared" si="3605"/>
        <v>AR$17</v>
      </c>
      <c r="AS2149" s="76" t="str">
        <f t="shared" si="3605"/>
        <v>AS$17</v>
      </c>
      <c r="AT2149" s="76" t="str">
        <f t="shared" si="3605"/>
        <v>AT$17</v>
      </c>
      <c r="AU2149" s="76" t="str">
        <f t="shared" si="3605"/>
        <v>AU$17</v>
      </c>
      <c r="AV2149" s="76" t="str">
        <f t="shared" si="3605"/>
        <v>AV$17</v>
      </c>
      <c r="AW2149" s="76" t="str">
        <f t="shared" si="3605"/>
        <v>AW$17</v>
      </c>
      <c r="AX2149" s="76" t="str">
        <f t="shared" si="3605"/>
        <v>AX$17</v>
      </c>
      <c r="AY2149" s="76" t="str">
        <f t="shared" ref="AY2149:CD2149" si="3606">AY2137</f>
        <v>AY$17</v>
      </c>
      <c r="AZ2149" s="76" t="str">
        <f t="shared" si="3606"/>
        <v>AZ$17</v>
      </c>
      <c r="BA2149" s="76" t="str">
        <f t="shared" si="3606"/>
        <v>BA$17</v>
      </c>
      <c r="BB2149" s="76" t="str">
        <f t="shared" si="3606"/>
        <v>BB$17</v>
      </c>
      <c r="BC2149" s="76" t="str">
        <f t="shared" si="3606"/>
        <v>BC$17</v>
      </c>
      <c r="BD2149" s="76" t="str">
        <f t="shared" si="3606"/>
        <v>BD$17</v>
      </c>
      <c r="BE2149" s="76" t="str">
        <f t="shared" si="3606"/>
        <v>BE$17</v>
      </c>
      <c r="BF2149" s="76" t="str">
        <f t="shared" si="3606"/>
        <v>BF$17</v>
      </c>
      <c r="BG2149" s="76" t="str">
        <f t="shared" si="3606"/>
        <v>BG$17</v>
      </c>
      <c r="BH2149" s="76" t="str">
        <f t="shared" si="3606"/>
        <v>BH$17</v>
      </c>
      <c r="BI2149" s="76" t="str">
        <f t="shared" si="3606"/>
        <v>BI$17</v>
      </c>
      <c r="BJ2149" s="76" t="str">
        <f t="shared" si="3606"/>
        <v>BJ$17</v>
      </c>
      <c r="BK2149" s="76" t="str">
        <f t="shared" si="3606"/>
        <v>BK$17</v>
      </c>
      <c r="BL2149" s="76" t="str">
        <f t="shared" si="3606"/>
        <v>BL$17</v>
      </c>
      <c r="BM2149" s="76" t="str">
        <f t="shared" si="3606"/>
        <v>BM$17</v>
      </c>
      <c r="BN2149" s="76" t="str">
        <f t="shared" si="3606"/>
        <v>BN$17</v>
      </c>
      <c r="BO2149" s="76" t="str">
        <f t="shared" si="3606"/>
        <v>BO$17</v>
      </c>
      <c r="BP2149" s="76" t="str">
        <f t="shared" si="3606"/>
        <v>BP$17</v>
      </c>
      <c r="BQ2149" s="76" t="str">
        <f t="shared" si="3606"/>
        <v>BQ$17</v>
      </c>
      <c r="BR2149" s="76" t="str">
        <f t="shared" si="3606"/>
        <v>BR$17</v>
      </c>
      <c r="BS2149" s="76" t="str">
        <f t="shared" si="3606"/>
        <v>BS$17</v>
      </c>
      <c r="BT2149" s="76" t="str">
        <f t="shared" si="3606"/>
        <v>BT$17</v>
      </c>
      <c r="BU2149" s="76" t="str">
        <f t="shared" si="3606"/>
        <v>BU$17</v>
      </c>
      <c r="BV2149" s="76" t="str">
        <f t="shared" si="3606"/>
        <v>BV$17</v>
      </c>
      <c r="BW2149" s="76" t="str">
        <f t="shared" si="3606"/>
        <v>BW$17</v>
      </c>
      <c r="BX2149" s="76" t="str">
        <f t="shared" si="3606"/>
        <v>BX$17</v>
      </c>
      <c r="BY2149" s="76" t="str">
        <f t="shared" si="3606"/>
        <v>BY$17</v>
      </c>
      <c r="BZ2149" s="76" t="str">
        <f t="shared" si="3606"/>
        <v>BZ$17</v>
      </c>
      <c r="CA2149" s="76" t="str">
        <f t="shared" si="3606"/>
        <v>CA$17</v>
      </c>
      <c r="CB2149" s="76" t="str">
        <f t="shared" si="3606"/>
        <v>CB$17</v>
      </c>
      <c r="CC2149" s="76" t="str">
        <f t="shared" si="3606"/>
        <v>CC$17</v>
      </c>
      <c r="CD2149" s="76" t="str">
        <f t="shared" si="3606"/>
        <v>CD$17</v>
      </c>
      <c r="CE2149" s="76" t="str">
        <f t="shared" ref="CE2149:CL2149" si="3607">CE2137</f>
        <v>CE$17</v>
      </c>
      <c r="CF2149" s="76" t="str">
        <f t="shared" si="3607"/>
        <v>CF$17</v>
      </c>
      <c r="CG2149" s="76" t="str">
        <f t="shared" si="3607"/>
        <v>CG$17</v>
      </c>
      <c r="CH2149" s="76" t="str">
        <f t="shared" si="3607"/>
        <v>CH$17</v>
      </c>
      <c r="CI2149" s="76" t="str">
        <f t="shared" si="3607"/>
        <v>CI$17</v>
      </c>
      <c r="CJ2149" s="76" t="str">
        <f t="shared" si="3607"/>
        <v>CJ$17</v>
      </c>
      <c r="CK2149" s="76" t="str">
        <f t="shared" si="3607"/>
        <v>CK$17</v>
      </c>
      <c r="CL2149" s="76" t="str">
        <f t="shared" si="3607"/>
        <v>CL$17</v>
      </c>
      <c r="CN2149" s="60"/>
      <c r="CO2149" s="76" t="str">
        <f t="shared" ref="CO2149:DL2149" si="3608">CO2137</f>
        <v>CO$17</v>
      </c>
      <c r="CP2149" s="76" t="str">
        <f t="shared" si="3608"/>
        <v>CP$17</v>
      </c>
      <c r="CQ2149" s="76" t="str">
        <f t="shared" si="3608"/>
        <v>CQ$17</v>
      </c>
      <c r="CR2149" s="76" t="str">
        <f t="shared" si="3608"/>
        <v>CR$17</v>
      </c>
      <c r="CS2149" s="76" t="str">
        <f t="shared" si="3608"/>
        <v>CS$17</v>
      </c>
      <c r="CT2149" s="76" t="str">
        <f t="shared" si="3608"/>
        <v>CT$17</v>
      </c>
      <c r="CU2149" s="76" t="str">
        <f t="shared" si="3608"/>
        <v>CU$17</v>
      </c>
      <c r="CV2149" s="76" t="str">
        <f t="shared" si="3608"/>
        <v>CV$17</v>
      </c>
      <c r="CW2149" s="76" t="str">
        <f t="shared" si="3608"/>
        <v>CW$17</v>
      </c>
      <c r="CX2149" s="76" t="str">
        <f t="shared" si="3608"/>
        <v>CX$17</v>
      </c>
      <c r="CY2149" s="76" t="str">
        <f t="shared" si="3608"/>
        <v>CY$17</v>
      </c>
      <c r="CZ2149" s="76" t="str">
        <f t="shared" si="3608"/>
        <v>CZ$17</v>
      </c>
      <c r="DA2149" s="76" t="str">
        <f t="shared" si="3608"/>
        <v>DA$17</v>
      </c>
      <c r="DB2149" s="76" t="str">
        <f t="shared" si="3608"/>
        <v>DB$17</v>
      </c>
      <c r="DC2149" s="76" t="str">
        <f t="shared" si="3608"/>
        <v>DC$17</v>
      </c>
      <c r="DD2149" s="76" t="str">
        <f t="shared" si="3608"/>
        <v>DD$17</v>
      </c>
      <c r="DE2149" s="76" t="str">
        <f t="shared" si="3608"/>
        <v>DE$17</v>
      </c>
      <c r="DF2149" s="76" t="str">
        <f t="shared" si="3608"/>
        <v>DF$17</v>
      </c>
      <c r="DG2149" s="76" t="str">
        <f t="shared" si="3608"/>
        <v>DG$17</v>
      </c>
      <c r="DH2149" s="76" t="str">
        <f t="shared" si="3608"/>
        <v>DH$17</v>
      </c>
      <c r="DI2149" s="76" t="str">
        <f t="shared" si="3608"/>
        <v>DI$17</v>
      </c>
      <c r="DJ2149" s="76" t="str">
        <f t="shared" si="3608"/>
        <v>DJ$17</v>
      </c>
      <c r="DK2149" s="76" t="str">
        <f t="shared" si="3608"/>
        <v>DK$17</v>
      </c>
      <c r="DL2149" s="76" t="str">
        <f t="shared" si="3608"/>
        <v>DL$17</v>
      </c>
    </row>
    <row r="2150" spans="1:116" x14ac:dyDescent="0.4">
      <c r="B2150" t="s">
        <v>332</v>
      </c>
      <c r="D2150" t="s">
        <v>479</v>
      </c>
      <c r="E2150" s="8" t="str">
        <f t="shared" si="3600"/>
        <v>2150 AOV-TR-RV</v>
      </c>
      <c r="G2150" s="191" t="str">
        <f>G2142</f>
        <v>Average Order Value - Secondary volume driver:</v>
      </c>
      <c r="H2150" s="12"/>
      <c r="I2150" s="60"/>
      <c r="J2150" s="60"/>
      <c r="K2150" s="15"/>
      <c r="L2150" s="15"/>
      <c r="M2150" s="15"/>
      <c r="N2150" s="15"/>
      <c r="O2150" s="15"/>
      <c r="P2150" s="15"/>
      <c r="R2150" s="15"/>
      <c r="S2150" s="76">
        <f t="shared" ref="S2150:AX2150" si="3609">S2138</f>
        <v>0</v>
      </c>
      <c r="T2150" s="76">
        <f t="shared" si="3609"/>
        <v>0</v>
      </c>
      <c r="U2150" s="76">
        <f t="shared" si="3609"/>
        <v>0</v>
      </c>
      <c r="V2150" s="76">
        <f t="shared" si="3609"/>
        <v>0</v>
      </c>
      <c r="W2150" s="76">
        <f t="shared" si="3609"/>
        <v>0</v>
      </c>
      <c r="X2150" s="76">
        <f t="shared" si="3609"/>
        <v>0</v>
      </c>
      <c r="Y2150" s="76">
        <f t="shared" si="3609"/>
        <v>0</v>
      </c>
      <c r="Z2150" s="76">
        <f t="shared" si="3609"/>
        <v>0</v>
      </c>
      <c r="AA2150" s="76">
        <f t="shared" si="3609"/>
        <v>0</v>
      </c>
      <c r="AB2150" s="76">
        <f t="shared" si="3609"/>
        <v>0</v>
      </c>
      <c r="AC2150" s="76">
        <f t="shared" si="3609"/>
        <v>0</v>
      </c>
      <c r="AD2150" s="76">
        <f t="shared" si="3609"/>
        <v>0</v>
      </c>
      <c r="AE2150" s="76">
        <f t="shared" si="3609"/>
        <v>0</v>
      </c>
      <c r="AF2150" s="76">
        <f t="shared" si="3609"/>
        <v>0</v>
      </c>
      <c r="AG2150" s="76">
        <f t="shared" si="3609"/>
        <v>0</v>
      </c>
      <c r="AH2150" s="76">
        <f t="shared" si="3609"/>
        <v>0</v>
      </c>
      <c r="AI2150" s="76">
        <f t="shared" si="3609"/>
        <v>0</v>
      </c>
      <c r="AJ2150" s="76">
        <f t="shared" si="3609"/>
        <v>0</v>
      </c>
      <c r="AK2150" s="76">
        <f t="shared" si="3609"/>
        <v>0</v>
      </c>
      <c r="AL2150" s="76">
        <f t="shared" si="3609"/>
        <v>0</v>
      </c>
      <c r="AM2150" s="76">
        <f t="shared" si="3609"/>
        <v>0</v>
      </c>
      <c r="AN2150" s="76">
        <f t="shared" si="3609"/>
        <v>0</v>
      </c>
      <c r="AO2150" s="76">
        <f t="shared" si="3609"/>
        <v>0</v>
      </c>
      <c r="AP2150" s="76">
        <f t="shared" si="3609"/>
        <v>0</v>
      </c>
      <c r="AQ2150" s="76">
        <f t="shared" si="3609"/>
        <v>0</v>
      </c>
      <c r="AR2150" s="76">
        <f t="shared" si="3609"/>
        <v>0</v>
      </c>
      <c r="AS2150" s="76">
        <f t="shared" si="3609"/>
        <v>0</v>
      </c>
      <c r="AT2150" s="76">
        <f t="shared" si="3609"/>
        <v>0</v>
      </c>
      <c r="AU2150" s="76">
        <f t="shared" si="3609"/>
        <v>0</v>
      </c>
      <c r="AV2150" s="76">
        <f t="shared" si="3609"/>
        <v>0</v>
      </c>
      <c r="AW2150" s="76">
        <f t="shared" si="3609"/>
        <v>0</v>
      </c>
      <c r="AX2150" s="76">
        <f t="shared" si="3609"/>
        <v>0</v>
      </c>
      <c r="AY2150" s="76">
        <f t="shared" ref="AY2150:CD2150" si="3610">AY2138</f>
        <v>0</v>
      </c>
      <c r="AZ2150" s="76">
        <f t="shared" si="3610"/>
        <v>0</v>
      </c>
      <c r="BA2150" s="76">
        <f t="shared" si="3610"/>
        <v>0</v>
      </c>
      <c r="BB2150" s="76">
        <f t="shared" si="3610"/>
        <v>0</v>
      </c>
      <c r="BC2150" s="76">
        <f t="shared" si="3610"/>
        <v>0</v>
      </c>
      <c r="BD2150" s="76">
        <f t="shared" si="3610"/>
        <v>0</v>
      </c>
      <c r="BE2150" s="76">
        <f t="shared" si="3610"/>
        <v>0</v>
      </c>
      <c r="BF2150" s="76">
        <f t="shared" si="3610"/>
        <v>0</v>
      </c>
      <c r="BG2150" s="76">
        <f t="shared" si="3610"/>
        <v>0</v>
      </c>
      <c r="BH2150" s="76">
        <f t="shared" si="3610"/>
        <v>0</v>
      </c>
      <c r="BI2150" s="76">
        <f t="shared" si="3610"/>
        <v>0</v>
      </c>
      <c r="BJ2150" s="76">
        <f t="shared" si="3610"/>
        <v>0</v>
      </c>
      <c r="BK2150" s="76">
        <f t="shared" si="3610"/>
        <v>0</v>
      </c>
      <c r="BL2150" s="76">
        <f t="shared" si="3610"/>
        <v>0</v>
      </c>
      <c r="BM2150" s="76">
        <f t="shared" si="3610"/>
        <v>0</v>
      </c>
      <c r="BN2150" s="76">
        <f t="shared" si="3610"/>
        <v>0</v>
      </c>
      <c r="BO2150" s="76">
        <f t="shared" si="3610"/>
        <v>0</v>
      </c>
      <c r="BP2150" s="76">
        <f t="shared" si="3610"/>
        <v>0</v>
      </c>
      <c r="BQ2150" s="76">
        <f t="shared" si="3610"/>
        <v>0</v>
      </c>
      <c r="BR2150" s="76">
        <f t="shared" si="3610"/>
        <v>0</v>
      </c>
      <c r="BS2150" s="76">
        <f t="shared" si="3610"/>
        <v>0</v>
      </c>
      <c r="BT2150" s="76">
        <f t="shared" si="3610"/>
        <v>0</v>
      </c>
      <c r="BU2150" s="76">
        <f t="shared" si="3610"/>
        <v>0</v>
      </c>
      <c r="BV2150" s="76">
        <f t="shared" si="3610"/>
        <v>0</v>
      </c>
      <c r="BW2150" s="76">
        <f t="shared" si="3610"/>
        <v>0</v>
      </c>
      <c r="BX2150" s="76">
        <f t="shared" si="3610"/>
        <v>0</v>
      </c>
      <c r="BY2150" s="76">
        <f t="shared" si="3610"/>
        <v>0</v>
      </c>
      <c r="BZ2150" s="76">
        <f t="shared" si="3610"/>
        <v>0</v>
      </c>
      <c r="CA2150" s="76">
        <f t="shared" si="3610"/>
        <v>0</v>
      </c>
      <c r="CB2150" s="76">
        <f t="shared" si="3610"/>
        <v>0</v>
      </c>
      <c r="CC2150" s="76">
        <f t="shared" si="3610"/>
        <v>0</v>
      </c>
      <c r="CD2150" s="76">
        <f t="shared" si="3610"/>
        <v>0</v>
      </c>
      <c r="CE2150" s="76">
        <f t="shared" ref="CE2150:CL2150" si="3611">CE2138</f>
        <v>0</v>
      </c>
      <c r="CF2150" s="76">
        <f t="shared" si="3611"/>
        <v>0</v>
      </c>
      <c r="CG2150" s="76">
        <f t="shared" si="3611"/>
        <v>0</v>
      </c>
      <c r="CH2150" s="76">
        <f t="shared" si="3611"/>
        <v>0</v>
      </c>
      <c r="CI2150" s="76">
        <f t="shared" si="3611"/>
        <v>0</v>
      </c>
      <c r="CJ2150" s="76">
        <f t="shared" si="3611"/>
        <v>0</v>
      </c>
      <c r="CK2150" s="76">
        <f t="shared" si="3611"/>
        <v>0</v>
      </c>
      <c r="CL2150" s="76">
        <f t="shared" si="3611"/>
        <v>0</v>
      </c>
      <c r="CN2150" s="60"/>
      <c r="CO2150" s="76">
        <f t="shared" ref="CO2150:DL2150" si="3612">CO2138</f>
        <v>0</v>
      </c>
      <c r="CP2150" s="76">
        <f t="shared" si="3612"/>
        <v>0</v>
      </c>
      <c r="CQ2150" s="76">
        <f t="shared" si="3612"/>
        <v>0</v>
      </c>
      <c r="CR2150" s="76">
        <f t="shared" si="3612"/>
        <v>0</v>
      </c>
      <c r="CS2150" s="76">
        <f t="shared" si="3612"/>
        <v>0</v>
      </c>
      <c r="CT2150" s="76">
        <f t="shared" si="3612"/>
        <v>0</v>
      </c>
      <c r="CU2150" s="76">
        <f t="shared" si="3612"/>
        <v>0</v>
      </c>
      <c r="CV2150" s="76">
        <f t="shared" si="3612"/>
        <v>0</v>
      </c>
      <c r="CW2150" s="76">
        <f t="shared" si="3612"/>
        <v>0</v>
      </c>
      <c r="CX2150" s="76">
        <f t="shared" si="3612"/>
        <v>0</v>
      </c>
      <c r="CY2150" s="76">
        <f t="shared" si="3612"/>
        <v>0</v>
      </c>
      <c r="CZ2150" s="76">
        <f t="shared" si="3612"/>
        <v>0</v>
      </c>
      <c r="DA2150" s="76">
        <f t="shared" si="3612"/>
        <v>0</v>
      </c>
      <c r="DB2150" s="76">
        <f t="shared" si="3612"/>
        <v>0</v>
      </c>
      <c r="DC2150" s="76">
        <f t="shared" si="3612"/>
        <v>0</v>
      </c>
      <c r="DD2150" s="76">
        <f t="shared" si="3612"/>
        <v>0</v>
      </c>
      <c r="DE2150" s="76">
        <f t="shared" si="3612"/>
        <v>0</v>
      </c>
      <c r="DF2150" s="76">
        <f t="shared" si="3612"/>
        <v>0</v>
      </c>
      <c r="DG2150" s="76">
        <f t="shared" si="3612"/>
        <v>0</v>
      </c>
      <c r="DH2150" s="76">
        <f t="shared" si="3612"/>
        <v>0</v>
      </c>
      <c r="DI2150" s="76">
        <f t="shared" si="3612"/>
        <v>0</v>
      </c>
      <c r="DJ2150" s="76">
        <f t="shared" si="3612"/>
        <v>0</v>
      </c>
      <c r="DK2150" s="76">
        <f t="shared" si="3612"/>
        <v>0</v>
      </c>
      <c r="DL2150" s="76">
        <f t="shared" si="3612"/>
        <v>0</v>
      </c>
    </row>
    <row r="2151" spans="1:116" x14ac:dyDescent="0.4">
      <c r="B2151" t="s">
        <v>332</v>
      </c>
      <c r="D2151" t="s">
        <v>479</v>
      </c>
      <c r="E2151" s="8" t="str">
        <f t="shared" ref="E2151" si="3613">ROW()&amp;" "&amp;D2151</f>
        <v>2151 AOV-TR-RV</v>
      </c>
      <c r="G2151" s="241" t="str">
        <f>IFERROR(SUBSTITUTE(TRIM(MID(G2142, SEARCH("-", G2142) + 1, LEN(G2142))),":",""),"no unit")</f>
        <v>Secondary volume driver</v>
      </c>
      <c r="H2151" s="12"/>
      <c r="I2151" s="60"/>
      <c r="J2151" s="60"/>
      <c r="K2151" s="15"/>
      <c r="L2151" s="15"/>
      <c r="M2151" s="15"/>
      <c r="N2151" s="15"/>
      <c r="O2151" s="15"/>
      <c r="P2151" s="15"/>
      <c r="R2151" s="15"/>
      <c r="S2151" s="76"/>
      <c r="T2151" s="76"/>
      <c r="U2151" s="76"/>
      <c r="V2151" s="76"/>
      <c r="W2151" s="76"/>
      <c r="X2151" s="76"/>
      <c r="Y2151" s="76"/>
      <c r="Z2151" s="76"/>
      <c r="AA2151" s="76"/>
      <c r="AB2151" s="76"/>
      <c r="AC2151" s="76"/>
      <c r="AD2151" s="76"/>
      <c r="AE2151" s="76"/>
      <c r="AF2151" s="76"/>
      <c r="AG2151" s="76"/>
      <c r="AH2151" s="76"/>
      <c r="AI2151" s="76"/>
      <c r="AJ2151" s="76"/>
      <c r="AK2151" s="76"/>
      <c r="AL2151" s="76"/>
      <c r="AM2151" s="76"/>
      <c r="AN2151" s="76"/>
      <c r="AO2151" s="76"/>
      <c r="AP2151" s="76"/>
      <c r="AQ2151" s="76"/>
      <c r="AR2151" s="76"/>
      <c r="AS2151" s="76"/>
      <c r="AT2151" s="76"/>
      <c r="AU2151" s="76"/>
      <c r="AV2151" s="76"/>
      <c r="AW2151" s="76"/>
      <c r="AX2151" s="76"/>
      <c r="AY2151" s="76"/>
      <c r="AZ2151" s="76"/>
      <c r="BA2151" s="76"/>
      <c r="BB2151" s="76"/>
      <c r="BC2151" s="76"/>
      <c r="BD2151" s="76"/>
      <c r="BE2151" s="76"/>
      <c r="BF2151" s="76"/>
      <c r="BG2151" s="76"/>
      <c r="BH2151" s="76"/>
      <c r="BI2151" s="76"/>
      <c r="BJ2151" s="76"/>
      <c r="BK2151" s="76"/>
      <c r="BL2151" s="76"/>
      <c r="BM2151" s="76"/>
      <c r="BN2151" s="76"/>
      <c r="BO2151" s="76"/>
      <c r="BP2151" s="76"/>
      <c r="BQ2151" s="76"/>
      <c r="BR2151" s="76"/>
      <c r="BS2151" s="76"/>
      <c r="BT2151" s="76"/>
      <c r="BU2151" s="76"/>
      <c r="BV2151" s="76"/>
      <c r="BW2151" s="76"/>
      <c r="BX2151" s="76"/>
      <c r="BY2151" s="76"/>
      <c r="BZ2151" s="76"/>
      <c r="CA2151" s="76"/>
      <c r="CB2151" s="76"/>
      <c r="CC2151" s="76"/>
      <c r="CD2151" s="76"/>
      <c r="CE2151" s="76"/>
      <c r="CF2151" s="76"/>
      <c r="CG2151" s="76"/>
      <c r="CH2151" s="76"/>
      <c r="CI2151" s="76"/>
      <c r="CJ2151" s="76"/>
      <c r="CK2151" s="76"/>
      <c r="CL2151" s="76"/>
      <c r="CN2151" s="60"/>
      <c r="CO2151" s="76"/>
      <c r="CP2151" s="76"/>
      <c r="CQ2151" s="76"/>
      <c r="CR2151" s="76"/>
      <c r="CS2151" s="76"/>
      <c r="CT2151" s="76"/>
      <c r="CU2151" s="76"/>
      <c r="CV2151" s="76"/>
      <c r="CW2151" s="76"/>
      <c r="CX2151" s="76"/>
      <c r="CY2151" s="76"/>
      <c r="CZ2151" s="76"/>
      <c r="DA2151" s="76"/>
      <c r="DB2151" s="76"/>
      <c r="DC2151" s="76"/>
      <c r="DD2151" s="76"/>
      <c r="DE2151" s="76"/>
      <c r="DF2151" s="76"/>
      <c r="DG2151" s="76"/>
      <c r="DH2151" s="76"/>
      <c r="DI2151" s="76"/>
      <c r="DJ2151" s="76"/>
      <c r="DK2151" s="76"/>
      <c r="DL2151" s="76"/>
    </row>
    <row r="2152" spans="1:116" x14ac:dyDescent="0.4">
      <c r="B2152" t="s">
        <v>332</v>
      </c>
      <c r="D2152" t="s">
        <v>479</v>
      </c>
      <c r="E2152" s="8" t="str">
        <f t="shared" si="3600"/>
        <v>2152 AOV-TR-RV</v>
      </c>
      <c r="G2152" s="136" t="str">
        <f>G2140</f>
        <v>Secondary revenue driver</v>
      </c>
      <c r="H2152" s="12"/>
      <c r="I2152" s="60"/>
      <c r="J2152" s="60"/>
      <c r="K2152" s="15"/>
      <c r="L2152" s="15"/>
      <c r="M2152" s="15"/>
      <c r="N2152" s="15"/>
      <c r="O2152" s="15"/>
      <c r="P2152" s="15"/>
      <c r="R2152" s="15"/>
      <c r="S2152" s="212" t="str">
        <f t="shared" ref="S2152:AX2152" si="3614">ADDRESS(ROW(S2145),COLUMN(S2145),2)</f>
        <v>S$2145</v>
      </c>
      <c r="T2152" s="212" t="str">
        <f t="shared" si="3614"/>
        <v>T$2145</v>
      </c>
      <c r="U2152" s="212" t="str">
        <f t="shared" si="3614"/>
        <v>U$2145</v>
      </c>
      <c r="V2152" s="212" t="str">
        <f t="shared" si="3614"/>
        <v>V$2145</v>
      </c>
      <c r="W2152" s="212" t="str">
        <f t="shared" si="3614"/>
        <v>W$2145</v>
      </c>
      <c r="X2152" s="212" t="str">
        <f t="shared" si="3614"/>
        <v>X$2145</v>
      </c>
      <c r="Y2152" s="212" t="str">
        <f t="shared" si="3614"/>
        <v>Y$2145</v>
      </c>
      <c r="Z2152" s="212" t="str">
        <f t="shared" si="3614"/>
        <v>Z$2145</v>
      </c>
      <c r="AA2152" s="212" t="str">
        <f t="shared" si="3614"/>
        <v>AA$2145</v>
      </c>
      <c r="AB2152" s="212" t="str">
        <f t="shared" si="3614"/>
        <v>AB$2145</v>
      </c>
      <c r="AC2152" s="212" t="str">
        <f t="shared" si="3614"/>
        <v>AC$2145</v>
      </c>
      <c r="AD2152" s="212" t="str">
        <f t="shared" si="3614"/>
        <v>AD$2145</v>
      </c>
      <c r="AE2152" s="212" t="str">
        <f t="shared" si="3614"/>
        <v>AE$2145</v>
      </c>
      <c r="AF2152" s="212" t="str">
        <f t="shared" si="3614"/>
        <v>AF$2145</v>
      </c>
      <c r="AG2152" s="212" t="str">
        <f t="shared" si="3614"/>
        <v>AG$2145</v>
      </c>
      <c r="AH2152" s="212" t="str">
        <f t="shared" si="3614"/>
        <v>AH$2145</v>
      </c>
      <c r="AI2152" s="212" t="str">
        <f t="shared" si="3614"/>
        <v>AI$2145</v>
      </c>
      <c r="AJ2152" s="212" t="str">
        <f t="shared" si="3614"/>
        <v>AJ$2145</v>
      </c>
      <c r="AK2152" s="212" t="str">
        <f t="shared" si="3614"/>
        <v>AK$2145</v>
      </c>
      <c r="AL2152" s="212" t="str">
        <f t="shared" si="3614"/>
        <v>AL$2145</v>
      </c>
      <c r="AM2152" s="212" t="str">
        <f t="shared" si="3614"/>
        <v>AM$2145</v>
      </c>
      <c r="AN2152" s="212" t="str">
        <f t="shared" si="3614"/>
        <v>AN$2145</v>
      </c>
      <c r="AO2152" s="212" t="str">
        <f t="shared" si="3614"/>
        <v>AO$2145</v>
      </c>
      <c r="AP2152" s="212" t="str">
        <f t="shared" si="3614"/>
        <v>AP$2145</v>
      </c>
      <c r="AQ2152" s="212" t="str">
        <f t="shared" si="3614"/>
        <v>AQ$2145</v>
      </c>
      <c r="AR2152" s="212" t="str">
        <f t="shared" si="3614"/>
        <v>AR$2145</v>
      </c>
      <c r="AS2152" s="212" t="str">
        <f t="shared" si="3614"/>
        <v>AS$2145</v>
      </c>
      <c r="AT2152" s="212" t="str">
        <f t="shared" si="3614"/>
        <v>AT$2145</v>
      </c>
      <c r="AU2152" s="212" t="str">
        <f t="shared" si="3614"/>
        <v>AU$2145</v>
      </c>
      <c r="AV2152" s="212" t="str">
        <f t="shared" si="3614"/>
        <v>AV$2145</v>
      </c>
      <c r="AW2152" s="212" t="str">
        <f t="shared" si="3614"/>
        <v>AW$2145</v>
      </c>
      <c r="AX2152" s="212" t="str">
        <f t="shared" si="3614"/>
        <v>AX$2145</v>
      </c>
      <c r="AY2152" s="212" t="str">
        <f t="shared" ref="AY2152:CD2152" si="3615">ADDRESS(ROW(AY2145),COLUMN(AY2145),2)</f>
        <v>AY$2145</v>
      </c>
      <c r="AZ2152" s="212" t="str">
        <f t="shared" si="3615"/>
        <v>AZ$2145</v>
      </c>
      <c r="BA2152" s="212" t="str">
        <f t="shared" si="3615"/>
        <v>BA$2145</v>
      </c>
      <c r="BB2152" s="212" t="str">
        <f t="shared" si="3615"/>
        <v>BB$2145</v>
      </c>
      <c r="BC2152" s="212" t="str">
        <f t="shared" si="3615"/>
        <v>BC$2145</v>
      </c>
      <c r="BD2152" s="212" t="str">
        <f t="shared" si="3615"/>
        <v>BD$2145</v>
      </c>
      <c r="BE2152" s="212" t="str">
        <f t="shared" si="3615"/>
        <v>BE$2145</v>
      </c>
      <c r="BF2152" s="212" t="str">
        <f t="shared" si="3615"/>
        <v>BF$2145</v>
      </c>
      <c r="BG2152" s="212" t="str">
        <f t="shared" si="3615"/>
        <v>BG$2145</v>
      </c>
      <c r="BH2152" s="212" t="str">
        <f t="shared" si="3615"/>
        <v>BH$2145</v>
      </c>
      <c r="BI2152" s="212" t="str">
        <f t="shared" si="3615"/>
        <v>BI$2145</v>
      </c>
      <c r="BJ2152" s="212" t="str">
        <f t="shared" si="3615"/>
        <v>BJ$2145</v>
      </c>
      <c r="BK2152" s="212" t="str">
        <f t="shared" si="3615"/>
        <v>BK$2145</v>
      </c>
      <c r="BL2152" s="212" t="str">
        <f t="shared" si="3615"/>
        <v>BL$2145</v>
      </c>
      <c r="BM2152" s="212" t="str">
        <f t="shared" si="3615"/>
        <v>BM$2145</v>
      </c>
      <c r="BN2152" s="212" t="str">
        <f t="shared" si="3615"/>
        <v>BN$2145</v>
      </c>
      <c r="BO2152" s="212" t="str">
        <f t="shared" si="3615"/>
        <v>BO$2145</v>
      </c>
      <c r="BP2152" s="212" t="str">
        <f t="shared" si="3615"/>
        <v>BP$2145</v>
      </c>
      <c r="BQ2152" s="212" t="str">
        <f t="shared" si="3615"/>
        <v>BQ$2145</v>
      </c>
      <c r="BR2152" s="212" t="str">
        <f t="shared" si="3615"/>
        <v>BR$2145</v>
      </c>
      <c r="BS2152" s="212" t="str">
        <f t="shared" si="3615"/>
        <v>BS$2145</v>
      </c>
      <c r="BT2152" s="212" t="str">
        <f t="shared" si="3615"/>
        <v>BT$2145</v>
      </c>
      <c r="BU2152" s="212" t="str">
        <f t="shared" si="3615"/>
        <v>BU$2145</v>
      </c>
      <c r="BV2152" s="212" t="str">
        <f t="shared" si="3615"/>
        <v>BV$2145</v>
      </c>
      <c r="BW2152" s="212" t="str">
        <f t="shared" si="3615"/>
        <v>BW$2145</v>
      </c>
      <c r="BX2152" s="212" t="str">
        <f t="shared" si="3615"/>
        <v>BX$2145</v>
      </c>
      <c r="BY2152" s="212" t="str">
        <f t="shared" si="3615"/>
        <v>BY$2145</v>
      </c>
      <c r="BZ2152" s="212" t="str">
        <f t="shared" si="3615"/>
        <v>BZ$2145</v>
      </c>
      <c r="CA2152" s="212" t="str">
        <f t="shared" si="3615"/>
        <v>CA$2145</v>
      </c>
      <c r="CB2152" s="212" t="str">
        <f t="shared" si="3615"/>
        <v>CB$2145</v>
      </c>
      <c r="CC2152" s="212" t="str">
        <f t="shared" si="3615"/>
        <v>CC$2145</v>
      </c>
      <c r="CD2152" s="212" t="str">
        <f t="shared" si="3615"/>
        <v>CD$2145</v>
      </c>
      <c r="CE2152" s="212" t="str">
        <f t="shared" ref="CE2152:CL2152" si="3616">ADDRESS(ROW(CE2145),COLUMN(CE2145),2)</f>
        <v>CE$2145</v>
      </c>
      <c r="CF2152" s="212" t="str">
        <f t="shared" si="3616"/>
        <v>CF$2145</v>
      </c>
      <c r="CG2152" s="212" t="str">
        <f t="shared" si="3616"/>
        <v>CG$2145</v>
      </c>
      <c r="CH2152" s="212" t="str">
        <f t="shared" si="3616"/>
        <v>CH$2145</v>
      </c>
      <c r="CI2152" s="212" t="str">
        <f t="shared" si="3616"/>
        <v>CI$2145</v>
      </c>
      <c r="CJ2152" s="212" t="str">
        <f t="shared" si="3616"/>
        <v>CJ$2145</v>
      </c>
      <c r="CK2152" s="212" t="str">
        <f t="shared" si="3616"/>
        <v>CK$2145</v>
      </c>
      <c r="CL2152" s="212" t="str">
        <f t="shared" si="3616"/>
        <v>CL$2145</v>
      </c>
      <c r="CN2152" s="60"/>
      <c r="CO2152" s="212" t="str">
        <f t="shared" ref="CO2152:DL2152" si="3617">ADDRESS(ROW(CO2145),COLUMN(CO2145),2)</f>
        <v>CO$2145</v>
      </c>
      <c r="CP2152" s="212" t="str">
        <f t="shared" si="3617"/>
        <v>CP$2145</v>
      </c>
      <c r="CQ2152" s="212" t="str">
        <f t="shared" si="3617"/>
        <v>CQ$2145</v>
      </c>
      <c r="CR2152" s="212" t="str">
        <f t="shared" si="3617"/>
        <v>CR$2145</v>
      </c>
      <c r="CS2152" s="212" t="str">
        <f t="shared" si="3617"/>
        <v>CS$2145</v>
      </c>
      <c r="CT2152" s="212" t="str">
        <f t="shared" si="3617"/>
        <v>CT$2145</v>
      </c>
      <c r="CU2152" s="212" t="str">
        <f t="shared" si="3617"/>
        <v>CU$2145</v>
      </c>
      <c r="CV2152" s="212" t="str">
        <f t="shared" si="3617"/>
        <v>CV$2145</v>
      </c>
      <c r="CW2152" s="212" t="str">
        <f t="shared" si="3617"/>
        <v>CW$2145</v>
      </c>
      <c r="CX2152" s="212" t="str">
        <f t="shared" si="3617"/>
        <v>CX$2145</v>
      </c>
      <c r="CY2152" s="212" t="str">
        <f t="shared" si="3617"/>
        <v>CY$2145</v>
      </c>
      <c r="CZ2152" s="212" t="str">
        <f t="shared" si="3617"/>
        <v>CZ$2145</v>
      </c>
      <c r="DA2152" s="212" t="str">
        <f t="shared" si="3617"/>
        <v>DA$2145</v>
      </c>
      <c r="DB2152" s="212" t="str">
        <f t="shared" si="3617"/>
        <v>DB$2145</v>
      </c>
      <c r="DC2152" s="212" t="str">
        <f t="shared" si="3617"/>
        <v>DC$2145</v>
      </c>
      <c r="DD2152" s="212" t="str">
        <f t="shared" si="3617"/>
        <v>DD$2145</v>
      </c>
      <c r="DE2152" s="212" t="str">
        <f t="shared" si="3617"/>
        <v>DE$2145</v>
      </c>
      <c r="DF2152" s="212" t="str">
        <f t="shared" si="3617"/>
        <v>DF$2145</v>
      </c>
      <c r="DG2152" s="212" t="str">
        <f t="shared" si="3617"/>
        <v>DG$2145</v>
      </c>
      <c r="DH2152" s="212" t="str">
        <f t="shared" si="3617"/>
        <v>DH$2145</v>
      </c>
      <c r="DI2152" s="212" t="str">
        <f t="shared" si="3617"/>
        <v>DI$2145</v>
      </c>
      <c r="DJ2152" s="212" t="str">
        <f t="shared" si="3617"/>
        <v>DJ$2145</v>
      </c>
      <c r="DK2152" s="212" t="str">
        <f t="shared" si="3617"/>
        <v>DK$2145</v>
      </c>
      <c r="DL2152" s="212" t="str">
        <f t="shared" si="3617"/>
        <v>DL$2145</v>
      </c>
    </row>
    <row r="2153" spans="1:116" x14ac:dyDescent="0.4">
      <c r="B2153" t="s">
        <v>332</v>
      </c>
      <c r="D2153" t="s">
        <v>479</v>
      </c>
      <c r="E2153" s="8" t="str">
        <f t="shared" si="3600"/>
        <v>2153 AOV-TR-RV</v>
      </c>
      <c r="G2153" s="136" t="str">
        <f>G2141</f>
        <v>Secondary volume driver</v>
      </c>
      <c r="H2153" s="12"/>
      <c r="I2153" s="60"/>
      <c r="J2153" s="60"/>
      <c r="K2153" s="15"/>
      <c r="L2153" s="15"/>
      <c r="M2153" s="15"/>
      <c r="N2153" s="15"/>
      <c r="O2153" s="15"/>
      <c r="P2153" s="15"/>
      <c r="R2153" s="15"/>
      <c r="S2153" s="212" t="str">
        <f t="shared" ref="S2153:AX2153" si="3618">ADDRESS(ROW(S2144),COLUMN(S2144),2)</f>
        <v>S$2144</v>
      </c>
      <c r="T2153" s="212" t="str">
        <f t="shared" si="3618"/>
        <v>T$2144</v>
      </c>
      <c r="U2153" s="212" t="str">
        <f t="shared" si="3618"/>
        <v>U$2144</v>
      </c>
      <c r="V2153" s="212" t="str">
        <f t="shared" si="3618"/>
        <v>V$2144</v>
      </c>
      <c r="W2153" s="212" t="str">
        <f t="shared" si="3618"/>
        <v>W$2144</v>
      </c>
      <c r="X2153" s="212" t="str">
        <f t="shared" si="3618"/>
        <v>X$2144</v>
      </c>
      <c r="Y2153" s="212" t="str">
        <f t="shared" si="3618"/>
        <v>Y$2144</v>
      </c>
      <c r="Z2153" s="212" t="str">
        <f t="shared" si="3618"/>
        <v>Z$2144</v>
      </c>
      <c r="AA2153" s="212" t="str">
        <f t="shared" si="3618"/>
        <v>AA$2144</v>
      </c>
      <c r="AB2153" s="212" t="str">
        <f t="shared" si="3618"/>
        <v>AB$2144</v>
      </c>
      <c r="AC2153" s="212" t="str">
        <f t="shared" si="3618"/>
        <v>AC$2144</v>
      </c>
      <c r="AD2153" s="212" t="str">
        <f t="shared" si="3618"/>
        <v>AD$2144</v>
      </c>
      <c r="AE2153" s="212" t="str">
        <f t="shared" si="3618"/>
        <v>AE$2144</v>
      </c>
      <c r="AF2153" s="212" t="str">
        <f t="shared" si="3618"/>
        <v>AF$2144</v>
      </c>
      <c r="AG2153" s="212" t="str">
        <f t="shared" si="3618"/>
        <v>AG$2144</v>
      </c>
      <c r="AH2153" s="212" t="str">
        <f t="shared" si="3618"/>
        <v>AH$2144</v>
      </c>
      <c r="AI2153" s="212" t="str">
        <f t="shared" si="3618"/>
        <v>AI$2144</v>
      </c>
      <c r="AJ2153" s="212" t="str">
        <f t="shared" si="3618"/>
        <v>AJ$2144</v>
      </c>
      <c r="AK2153" s="212" t="str">
        <f t="shared" si="3618"/>
        <v>AK$2144</v>
      </c>
      <c r="AL2153" s="212" t="str">
        <f t="shared" si="3618"/>
        <v>AL$2144</v>
      </c>
      <c r="AM2153" s="212" t="str">
        <f t="shared" si="3618"/>
        <v>AM$2144</v>
      </c>
      <c r="AN2153" s="212" t="str">
        <f t="shared" si="3618"/>
        <v>AN$2144</v>
      </c>
      <c r="AO2153" s="212" t="str">
        <f t="shared" si="3618"/>
        <v>AO$2144</v>
      </c>
      <c r="AP2153" s="212" t="str">
        <f t="shared" si="3618"/>
        <v>AP$2144</v>
      </c>
      <c r="AQ2153" s="212" t="str">
        <f t="shared" si="3618"/>
        <v>AQ$2144</v>
      </c>
      <c r="AR2153" s="212" t="str">
        <f t="shared" si="3618"/>
        <v>AR$2144</v>
      </c>
      <c r="AS2153" s="212" t="str">
        <f t="shared" si="3618"/>
        <v>AS$2144</v>
      </c>
      <c r="AT2153" s="212" t="str">
        <f t="shared" si="3618"/>
        <v>AT$2144</v>
      </c>
      <c r="AU2153" s="212" t="str">
        <f t="shared" si="3618"/>
        <v>AU$2144</v>
      </c>
      <c r="AV2153" s="212" t="str">
        <f t="shared" si="3618"/>
        <v>AV$2144</v>
      </c>
      <c r="AW2153" s="212" t="str">
        <f t="shared" si="3618"/>
        <v>AW$2144</v>
      </c>
      <c r="AX2153" s="212" t="str">
        <f t="shared" si="3618"/>
        <v>AX$2144</v>
      </c>
      <c r="AY2153" s="212" t="str">
        <f t="shared" ref="AY2153:CD2153" si="3619">ADDRESS(ROW(AY2144),COLUMN(AY2144),2)</f>
        <v>AY$2144</v>
      </c>
      <c r="AZ2153" s="212" t="str">
        <f t="shared" si="3619"/>
        <v>AZ$2144</v>
      </c>
      <c r="BA2153" s="212" t="str">
        <f t="shared" si="3619"/>
        <v>BA$2144</v>
      </c>
      <c r="BB2153" s="212" t="str">
        <f t="shared" si="3619"/>
        <v>BB$2144</v>
      </c>
      <c r="BC2153" s="212" t="str">
        <f t="shared" si="3619"/>
        <v>BC$2144</v>
      </c>
      <c r="BD2153" s="212" t="str">
        <f t="shared" si="3619"/>
        <v>BD$2144</v>
      </c>
      <c r="BE2153" s="212" t="str">
        <f t="shared" si="3619"/>
        <v>BE$2144</v>
      </c>
      <c r="BF2153" s="212" t="str">
        <f t="shared" si="3619"/>
        <v>BF$2144</v>
      </c>
      <c r="BG2153" s="212" t="str">
        <f t="shared" si="3619"/>
        <v>BG$2144</v>
      </c>
      <c r="BH2153" s="212" t="str">
        <f t="shared" si="3619"/>
        <v>BH$2144</v>
      </c>
      <c r="BI2153" s="212" t="str">
        <f t="shared" si="3619"/>
        <v>BI$2144</v>
      </c>
      <c r="BJ2153" s="212" t="str">
        <f t="shared" si="3619"/>
        <v>BJ$2144</v>
      </c>
      <c r="BK2153" s="212" t="str">
        <f t="shared" si="3619"/>
        <v>BK$2144</v>
      </c>
      <c r="BL2153" s="212" t="str">
        <f t="shared" si="3619"/>
        <v>BL$2144</v>
      </c>
      <c r="BM2153" s="212" t="str">
        <f t="shared" si="3619"/>
        <v>BM$2144</v>
      </c>
      <c r="BN2153" s="212" t="str">
        <f t="shared" si="3619"/>
        <v>BN$2144</v>
      </c>
      <c r="BO2153" s="212" t="str">
        <f t="shared" si="3619"/>
        <v>BO$2144</v>
      </c>
      <c r="BP2153" s="212" t="str">
        <f t="shared" si="3619"/>
        <v>BP$2144</v>
      </c>
      <c r="BQ2153" s="212" t="str">
        <f t="shared" si="3619"/>
        <v>BQ$2144</v>
      </c>
      <c r="BR2153" s="212" t="str">
        <f t="shared" si="3619"/>
        <v>BR$2144</v>
      </c>
      <c r="BS2153" s="212" t="str">
        <f t="shared" si="3619"/>
        <v>BS$2144</v>
      </c>
      <c r="BT2153" s="212" t="str">
        <f t="shared" si="3619"/>
        <v>BT$2144</v>
      </c>
      <c r="BU2153" s="212" t="str">
        <f t="shared" si="3619"/>
        <v>BU$2144</v>
      </c>
      <c r="BV2153" s="212" t="str">
        <f t="shared" si="3619"/>
        <v>BV$2144</v>
      </c>
      <c r="BW2153" s="212" t="str">
        <f t="shared" si="3619"/>
        <v>BW$2144</v>
      </c>
      <c r="BX2153" s="212" t="str">
        <f t="shared" si="3619"/>
        <v>BX$2144</v>
      </c>
      <c r="BY2153" s="212" t="str">
        <f t="shared" si="3619"/>
        <v>BY$2144</v>
      </c>
      <c r="BZ2153" s="212" t="str">
        <f t="shared" si="3619"/>
        <v>BZ$2144</v>
      </c>
      <c r="CA2153" s="212" t="str">
        <f t="shared" si="3619"/>
        <v>CA$2144</v>
      </c>
      <c r="CB2153" s="212" t="str">
        <f t="shared" si="3619"/>
        <v>CB$2144</v>
      </c>
      <c r="CC2153" s="212" t="str">
        <f t="shared" si="3619"/>
        <v>CC$2144</v>
      </c>
      <c r="CD2153" s="212" t="str">
        <f t="shared" si="3619"/>
        <v>CD$2144</v>
      </c>
      <c r="CE2153" s="212" t="str">
        <f t="shared" ref="CE2153:CL2153" si="3620">ADDRESS(ROW(CE2144),COLUMN(CE2144),2)</f>
        <v>CE$2144</v>
      </c>
      <c r="CF2153" s="212" t="str">
        <f t="shared" si="3620"/>
        <v>CF$2144</v>
      </c>
      <c r="CG2153" s="212" t="str">
        <f t="shared" si="3620"/>
        <v>CG$2144</v>
      </c>
      <c r="CH2153" s="212" t="str">
        <f t="shared" si="3620"/>
        <v>CH$2144</v>
      </c>
      <c r="CI2153" s="212" t="str">
        <f t="shared" si="3620"/>
        <v>CI$2144</v>
      </c>
      <c r="CJ2153" s="212" t="str">
        <f t="shared" si="3620"/>
        <v>CJ$2144</v>
      </c>
      <c r="CK2153" s="212" t="str">
        <f t="shared" si="3620"/>
        <v>CK$2144</v>
      </c>
      <c r="CL2153" s="212" t="str">
        <f t="shared" si="3620"/>
        <v>CL$2144</v>
      </c>
      <c r="CN2153" s="60"/>
      <c r="CO2153" s="212" t="str">
        <f t="shared" ref="CO2153:DL2153" si="3621">ADDRESS(ROW(CO2144),COLUMN(CO2144),2)</f>
        <v>CO$2144</v>
      </c>
      <c r="CP2153" s="212" t="str">
        <f t="shared" si="3621"/>
        <v>CP$2144</v>
      </c>
      <c r="CQ2153" s="212" t="str">
        <f t="shared" si="3621"/>
        <v>CQ$2144</v>
      </c>
      <c r="CR2153" s="212" t="str">
        <f t="shared" si="3621"/>
        <v>CR$2144</v>
      </c>
      <c r="CS2153" s="212" t="str">
        <f t="shared" si="3621"/>
        <v>CS$2144</v>
      </c>
      <c r="CT2153" s="212" t="str">
        <f t="shared" si="3621"/>
        <v>CT$2144</v>
      </c>
      <c r="CU2153" s="212" t="str">
        <f t="shared" si="3621"/>
        <v>CU$2144</v>
      </c>
      <c r="CV2153" s="212" t="str">
        <f t="shared" si="3621"/>
        <v>CV$2144</v>
      </c>
      <c r="CW2153" s="212" t="str">
        <f t="shared" si="3621"/>
        <v>CW$2144</v>
      </c>
      <c r="CX2153" s="212" t="str">
        <f t="shared" si="3621"/>
        <v>CX$2144</v>
      </c>
      <c r="CY2153" s="212" t="str">
        <f t="shared" si="3621"/>
        <v>CY$2144</v>
      </c>
      <c r="CZ2153" s="212" t="str">
        <f t="shared" si="3621"/>
        <v>CZ$2144</v>
      </c>
      <c r="DA2153" s="212" t="str">
        <f t="shared" si="3621"/>
        <v>DA$2144</v>
      </c>
      <c r="DB2153" s="212" t="str">
        <f t="shared" si="3621"/>
        <v>DB$2144</v>
      </c>
      <c r="DC2153" s="212" t="str">
        <f t="shared" si="3621"/>
        <v>DC$2144</v>
      </c>
      <c r="DD2153" s="212" t="str">
        <f t="shared" si="3621"/>
        <v>DD$2144</v>
      </c>
      <c r="DE2153" s="212" t="str">
        <f t="shared" si="3621"/>
        <v>DE$2144</v>
      </c>
      <c r="DF2153" s="212" t="str">
        <f t="shared" si="3621"/>
        <v>DF$2144</v>
      </c>
      <c r="DG2153" s="212" t="str">
        <f t="shared" si="3621"/>
        <v>DG$2144</v>
      </c>
      <c r="DH2153" s="212" t="str">
        <f t="shared" si="3621"/>
        <v>DH$2144</v>
      </c>
      <c r="DI2153" s="212" t="str">
        <f t="shared" si="3621"/>
        <v>DI$2144</v>
      </c>
      <c r="DJ2153" s="212" t="str">
        <f t="shared" si="3621"/>
        <v>DJ$2144</v>
      </c>
      <c r="DK2153" s="212" t="str">
        <f t="shared" si="3621"/>
        <v>DK$2144</v>
      </c>
      <c r="DL2153" s="212" t="str">
        <f t="shared" si="3621"/>
        <v>DL$2144</v>
      </c>
    </row>
    <row r="2154" spans="1:116" x14ac:dyDescent="0.4">
      <c r="CO2154" s="8"/>
      <c r="CP2154" s="8"/>
      <c r="CQ2154" s="8"/>
      <c r="CR2154" s="8"/>
      <c r="CS2154" s="8"/>
      <c r="CT2154" s="8"/>
      <c r="CU2154" s="8"/>
      <c r="CV2154" s="8"/>
      <c r="CW2154" s="8"/>
      <c r="CX2154" s="8"/>
      <c r="CY2154" s="8"/>
      <c r="CZ2154" s="8"/>
      <c r="DA2154" s="8"/>
      <c r="DB2154" s="8"/>
      <c r="DC2154" s="8"/>
      <c r="DD2154" s="8"/>
      <c r="DE2154" s="8"/>
      <c r="DF2154" s="8"/>
      <c r="DG2154" s="8"/>
      <c r="DH2154" s="8"/>
      <c r="DI2154" s="8"/>
      <c r="DJ2154" s="8"/>
      <c r="DK2154" s="8"/>
      <c r="DL2154" s="8"/>
    </row>
    <row r="2155" spans="1:116" x14ac:dyDescent="0.4">
      <c r="A2155" s="174"/>
      <c r="E2155" s="8"/>
      <c r="G2155" s="175" t="s">
        <v>503</v>
      </c>
      <c r="H2155" s="174"/>
      <c r="I2155" s="176"/>
      <c r="J2155" s="176"/>
      <c r="K2155" s="197"/>
      <c r="L2155" s="197"/>
      <c r="M2155" s="197"/>
      <c r="N2155" s="197"/>
      <c r="O2155" s="197"/>
      <c r="P2155" s="197"/>
      <c r="R2155" s="198"/>
      <c r="S2155" s="174"/>
      <c r="T2155" s="174"/>
      <c r="U2155" s="174"/>
      <c r="V2155" s="174"/>
      <c r="W2155" s="174"/>
      <c r="X2155" s="174"/>
      <c r="Y2155" s="174"/>
      <c r="Z2155" s="174"/>
      <c r="AA2155" s="174"/>
      <c r="AB2155" s="174"/>
      <c r="AC2155" s="174"/>
      <c r="AD2155" s="174"/>
      <c r="AE2155" s="174"/>
      <c r="AF2155" s="174"/>
      <c r="AG2155" s="174"/>
      <c r="AH2155" s="174"/>
      <c r="AI2155" s="174"/>
      <c r="AJ2155" s="174"/>
      <c r="AK2155" s="174"/>
      <c r="AL2155" s="174"/>
      <c r="AM2155" s="174"/>
      <c r="AN2155" s="174"/>
      <c r="AO2155" s="174"/>
      <c r="AP2155" s="174"/>
      <c r="AQ2155" s="174"/>
      <c r="AR2155" s="174"/>
      <c r="AS2155" s="174"/>
      <c r="AT2155" s="174"/>
      <c r="AU2155" s="174"/>
      <c r="AV2155" s="174"/>
      <c r="AW2155" s="174"/>
      <c r="AX2155" s="174"/>
      <c r="AY2155" s="174"/>
      <c r="AZ2155" s="174"/>
      <c r="BA2155" s="174"/>
      <c r="BB2155" s="174"/>
      <c r="BC2155" s="174"/>
      <c r="BD2155" s="174"/>
      <c r="BE2155" s="174"/>
      <c r="BF2155" s="174"/>
      <c r="BG2155" s="174"/>
      <c r="BH2155" s="174"/>
      <c r="BI2155" s="174"/>
      <c r="BJ2155" s="174"/>
      <c r="BK2155" s="174"/>
      <c r="BL2155" s="174"/>
      <c r="BM2155" s="174"/>
      <c r="BN2155" s="174"/>
      <c r="BO2155" s="174"/>
      <c r="BP2155" s="174"/>
      <c r="BQ2155" s="174"/>
      <c r="BR2155" s="174"/>
      <c r="BS2155" s="174"/>
      <c r="BT2155" s="174"/>
      <c r="BU2155" s="174"/>
      <c r="BV2155" s="174"/>
      <c r="BW2155" s="174"/>
      <c r="BX2155" s="174"/>
      <c r="BY2155" s="174"/>
      <c r="BZ2155" s="174"/>
      <c r="CA2155" s="174"/>
      <c r="CB2155" s="174"/>
      <c r="CC2155" s="174"/>
      <c r="CD2155" s="174"/>
      <c r="CE2155" s="174"/>
      <c r="CF2155" s="174"/>
      <c r="CG2155" s="174"/>
      <c r="CH2155" s="174"/>
      <c r="CI2155" s="174"/>
      <c r="CJ2155" s="174"/>
      <c r="CK2155" s="174"/>
      <c r="CL2155" s="174"/>
      <c r="CN2155" s="176"/>
      <c r="CO2155" s="174"/>
      <c r="CP2155" s="174"/>
      <c r="CQ2155" s="174"/>
      <c r="CR2155" s="174"/>
      <c r="CS2155" s="174"/>
      <c r="CT2155" s="174"/>
      <c r="CU2155" s="174"/>
      <c r="CV2155" s="174"/>
      <c r="CW2155" s="174"/>
      <c r="CX2155" s="174"/>
      <c r="CY2155" s="174"/>
      <c r="CZ2155" s="174"/>
      <c r="DA2155" s="174"/>
      <c r="DB2155" s="174"/>
      <c r="DC2155" s="174"/>
      <c r="DD2155" s="174"/>
      <c r="DE2155" s="174"/>
      <c r="DF2155" s="174"/>
      <c r="DG2155" s="174"/>
      <c r="DH2155" s="174"/>
      <c r="DI2155" s="174"/>
      <c r="DJ2155" s="174"/>
      <c r="DK2155" s="174"/>
      <c r="DL2155" s="174"/>
    </row>
    <row r="2156" spans="1:116" x14ac:dyDescent="0.4">
      <c r="A2156" s="174"/>
      <c r="E2156" s="8"/>
      <c r="G2156" s="175" t="s">
        <v>504</v>
      </c>
      <c r="H2156" s="174"/>
      <c r="I2156" s="176"/>
      <c r="J2156" s="176"/>
      <c r="K2156" s="197"/>
      <c r="L2156" s="197"/>
      <c r="M2156" s="197"/>
      <c r="N2156" s="197"/>
      <c r="O2156" s="197"/>
      <c r="P2156" s="197"/>
      <c r="R2156" s="198"/>
      <c r="S2156" s="174"/>
      <c r="T2156" s="174"/>
      <c r="U2156" s="174"/>
      <c r="V2156" s="174"/>
      <c r="W2156" s="174"/>
      <c r="X2156" s="174"/>
      <c r="Y2156" s="174"/>
      <c r="Z2156" s="174"/>
      <c r="AA2156" s="174"/>
      <c r="AB2156" s="174"/>
      <c r="AC2156" s="174"/>
      <c r="AD2156" s="174"/>
      <c r="AE2156" s="174"/>
      <c r="AF2156" s="174"/>
      <c r="AG2156" s="174"/>
      <c r="AH2156" s="174"/>
      <c r="AI2156" s="174"/>
      <c r="AJ2156" s="174"/>
      <c r="AK2156" s="174"/>
      <c r="AL2156" s="174"/>
      <c r="AM2156" s="174"/>
      <c r="AN2156" s="174"/>
      <c r="AO2156" s="174"/>
      <c r="AP2156" s="174"/>
      <c r="AQ2156" s="174"/>
      <c r="AR2156" s="174"/>
      <c r="AS2156" s="174"/>
      <c r="AT2156" s="174"/>
      <c r="AU2156" s="174"/>
      <c r="AV2156" s="174"/>
      <c r="AW2156" s="174"/>
      <c r="AX2156" s="174"/>
      <c r="AY2156" s="174"/>
      <c r="AZ2156" s="174"/>
      <c r="BA2156" s="174"/>
      <c r="BB2156" s="174"/>
      <c r="BC2156" s="174"/>
      <c r="BD2156" s="174"/>
      <c r="BE2156" s="174"/>
      <c r="BF2156" s="174"/>
      <c r="BG2156" s="174"/>
      <c r="BH2156" s="174"/>
      <c r="BI2156" s="174"/>
      <c r="BJ2156" s="174"/>
      <c r="BK2156" s="174"/>
      <c r="BL2156" s="174"/>
      <c r="BM2156" s="174"/>
      <c r="BN2156" s="174"/>
      <c r="BO2156" s="174"/>
      <c r="BP2156" s="174"/>
      <c r="BQ2156" s="174"/>
      <c r="BR2156" s="174"/>
      <c r="BS2156" s="174"/>
      <c r="BT2156" s="174"/>
      <c r="BU2156" s="174"/>
      <c r="BV2156" s="174"/>
      <c r="BW2156" s="174"/>
      <c r="BX2156" s="174"/>
      <c r="BY2156" s="174"/>
      <c r="BZ2156" s="174"/>
      <c r="CA2156" s="174"/>
      <c r="CB2156" s="174"/>
      <c r="CC2156" s="174"/>
      <c r="CD2156" s="174"/>
      <c r="CE2156" s="174"/>
      <c r="CF2156" s="174"/>
      <c r="CG2156" s="174"/>
      <c r="CH2156" s="174"/>
      <c r="CI2156" s="174"/>
      <c r="CJ2156" s="174"/>
      <c r="CK2156" s="174"/>
      <c r="CL2156" s="174"/>
      <c r="CN2156" s="176"/>
      <c r="CO2156" s="174"/>
      <c r="CP2156" s="174"/>
      <c r="CQ2156" s="174"/>
      <c r="CR2156" s="174"/>
      <c r="CS2156" s="174"/>
      <c r="CT2156" s="174"/>
      <c r="CU2156" s="174"/>
      <c r="CV2156" s="174"/>
      <c r="CW2156" s="174"/>
      <c r="CX2156" s="174"/>
      <c r="CY2156" s="174"/>
      <c r="CZ2156" s="174"/>
      <c r="DA2156" s="174"/>
      <c r="DB2156" s="174"/>
      <c r="DC2156" s="174"/>
      <c r="DD2156" s="174"/>
      <c r="DE2156" s="174"/>
      <c r="DF2156" s="174"/>
      <c r="DG2156" s="174"/>
      <c r="DH2156" s="174"/>
      <c r="DI2156" s="174"/>
      <c r="DJ2156" s="174"/>
      <c r="DK2156" s="174"/>
      <c r="DL2156" s="174"/>
    </row>
    <row r="2157" spans="1:116" x14ac:dyDescent="0.4">
      <c r="A2157" s="174"/>
      <c r="E2157" s="8"/>
      <c r="G2157" s="175" t="s">
        <v>461</v>
      </c>
      <c r="H2157" s="174"/>
      <c r="I2157" s="176"/>
      <c r="J2157" s="176"/>
      <c r="K2157" s="197"/>
      <c r="L2157" s="197"/>
      <c r="M2157" s="197"/>
      <c r="N2157" s="197"/>
      <c r="O2157" s="197"/>
      <c r="P2157" s="197"/>
      <c r="R2157" s="198"/>
      <c r="S2157" s="199" t="str">
        <f t="shared" ref="S2157:CD2157" si="3622">S$20</f>
        <v>S$16</v>
      </c>
      <c r="T2157" s="199" t="str">
        <f t="shared" si="3622"/>
        <v>T$16</v>
      </c>
      <c r="U2157" s="199" t="str">
        <f t="shared" si="3622"/>
        <v>U$16</v>
      </c>
      <c r="V2157" s="199" t="str">
        <f t="shared" si="3622"/>
        <v>V$16</v>
      </c>
      <c r="W2157" s="199" t="str">
        <f t="shared" si="3622"/>
        <v>W$16</v>
      </c>
      <c r="X2157" s="199" t="str">
        <f t="shared" si="3622"/>
        <v>X$16</v>
      </c>
      <c r="Y2157" s="199" t="str">
        <f t="shared" si="3622"/>
        <v>Y$16</v>
      </c>
      <c r="Z2157" s="199" t="str">
        <f t="shared" si="3622"/>
        <v>Z$16</v>
      </c>
      <c r="AA2157" s="199" t="str">
        <f t="shared" si="3622"/>
        <v>AA$16</v>
      </c>
      <c r="AB2157" s="199" t="str">
        <f t="shared" si="3622"/>
        <v>AB$16</v>
      </c>
      <c r="AC2157" s="199" t="str">
        <f t="shared" si="3622"/>
        <v>AC$16</v>
      </c>
      <c r="AD2157" s="199" t="str">
        <f t="shared" si="3622"/>
        <v>AD$16</v>
      </c>
      <c r="AE2157" s="199" t="str">
        <f t="shared" si="3622"/>
        <v>AE$16</v>
      </c>
      <c r="AF2157" s="199" t="str">
        <f t="shared" si="3622"/>
        <v>AF$16</v>
      </c>
      <c r="AG2157" s="199" t="str">
        <f t="shared" si="3622"/>
        <v>AG$16</v>
      </c>
      <c r="AH2157" s="199" t="str">
        <f t="shared" si="3622"/>
        <v>AH$16</v>
      </c>
      <c r="AI2157" s="199" t="str">
        <f t="shared" si="3622"/>
        <v>AI$16</v>
      </c>
      <c r="AJ2157" s="199" t="str">
        <f t="shared" si="3622"/>
        <v>AJ$16</v>
      </c>
      <c r="AK2157" s="199" t="str">
        <f t="shared" si="3622"/>
        <v>AK$16</v>
      </c>
      <c r="AL2157" s="199" t="str">
        <f t="shared" si="3622"/>
        <v>AL$16</v>
      </c>
      <c r="AM2157" s="199" t="str">
        <f t="shared" si="3622"/>
        <v>AM$16</v>
      </c>
      <c r="AN2157" s="199" t="str">
        <f t="shared" si="3622"/>
        <v>AN$16</v>
      </c>
      <c r="AO2157" s="199" t="str">
        <f t="shared" si="3622"/>
        <v>AO$16</v>
      </c>
      <c r="AP2157" s="199" t="str">
        <f t="shared" si="3622"/>
        <v>AP$16</v>
      </c>
      <c r="AQ2157" s="199" t="str">
        <f t="shared" si="3622"/>
        <v>AQ$16</v>
      </c>
      <c r="AR2157" s="199" t="str">
        <f t="shared" si="3622"/>
        <v>AR$16</v>
      </c>
      <c r="AS2157" s="199" t="str">
        <f t="shared" si="3622"/>
        <v>AS$16</v>
      </c>
      <c r="AT2157" s="199" t="str">
        <f t="shared" si="3622"/>
        <v>AT$16</v>
      </c>
      <c r="AU2157" s="199" t="str">
        <f t="shared" si="3622"/>
        <v>AU$16</v>
      </c>
      <c r="AV2157" s="199" t="str">
        <f t="shared" si="3622"/>
        <v>AV$16</v>
      </c>
      <c r="AW2157" s="199" t="str">
        <f t="shared" si="3622"/>
        <v>AW$16</v>
      </c>
      <c r="AX2157" s="199" t="str">
        <f t="shared" si="3622"/>
        <v>AX$16</v>
      </c>
      <c r="AY2157" s="199" t="str">
        <f t="shared" si="3622"/>
        <v>AY$16</v>
      </c>
      <c r="AZ2157" s="199" t="str">
        <f t="shared" si="3622"/>
        <v>AZ$16</v>
      </c>
      <c r="BA2157" s="199" t="str">
        <f t="shared" si="3622"/>
        <v>BA$16</v>
      </c>
      <c r="BB2157" s="199" t="str">
        <f t="shared" si="3622"/>
        <v>BB$16</v>
      </c>
      <c r="BC2157" s="199" t="str">
        <f t="shared" si="3622"/>
        <v>BC$16</v>
      </c>
      <c r="BD2157" s="199" t="str">
        <f t="shared" si="3622"/>
        <v>BD$16</v>
      </c>
      <c r="BE2157" s="199" t="str">
        <f t="shared" si="3622"/>
        <v>BE$16</v>
      </c>
      <c r="BF2157" s="199" t="str">
        <f t="shared" si="3622"/>
        <v>BF$16</v>
      </c>
      <c r="BG2157" s="199" t="str">
        <f t="shared" si="3622"/>
        <v>BG$16</v>
      </c>
      <c r="BH2157" s="199" t="str">
        <f t="shared" si="3622"/>
        <v>BH$16</v>
      </c>
      <c r="BI2157" s="199" t="str">
        <f t="shared" si="3622"/>
        <v>BI$16</v>
      </c>
      <c r="BJ2157" s="199" t="str">
        <f t="shared" si="3622"/>
        <v>BJ$16</v>
      </c>
      <c r="BK2157" s="199" t="str">
        <f t="shared" si="3622"/>
        <v>BK$16</v>
      </c>
      <c r="BL2157" s="199" t="str">
        <f t="shared" si="3622"/>
        <v>BL$16</v>
      </c>
      <c r="BM2157" s="199" t="str">
        <f t="shared" si="3622"/>
        <v>BM$16</v>
      </c>
      <c r="BN2157" s="199" t="str">
        <f t="shared" si="3622"/>
        <v>BN$16</v>
      </c>
      <c r="BO2157" s="199" t="str">
        <f t="shared" si="3622"/>
        <v>BO$16</v>
      </c>
      <c r="BP2157" s="199" t="str">
        <f t="shared" si="3622"/>
        <v>BP$16</v>
      </c>
      <c r="BQ2157" s="199" t="str">
        <f t="shared" si="3622"/>
        <v>BQ$16</v>
      </c>
      <c r="BR2157" s="199" t="str">
        <f t="shared" si="3622"/>
        <v>BR$16</v>
      </c>
      <c r="BS2157" s="199" t="str">
        <f t="shared" si="3622"/>
        <v>BS$16</v>
      </c>
      <c r="BT2157" s="199" t="str">
        <f t="shared" si="3622"/>
        <v>BT$16</v>
      </c>
      <c r="BU2157" s="199" t="str">
        <f t="shared" si="3622"/>
        <v>BU$16</v>
      </c>
      <c r="BV2157" s="199" t="str">
        <f t="shared" si="3622"/>
        <v>BV$16</v>
      </c>
      <c r="BW2157" s="199" t="str">
        <f t="shared" si="3622"/>
        <v>BW$16</v>
      </c>
      <c r="BX2157" s="199" t="str">
        <f t="shared" si="3622"/>
        <v>BX$16</v>
      </c>
      <c r="BY2157" s="199" t="str">
        <f t="shared" si="3622"/>
        <v>BY$16</v>
      </c>
      <c r="BZ2157" s="199" t="str">
        <f t="shared" si="3622"/>
        <v>BZ$16</v>
      </c>
      <c r="CA2157" s="199" t="str">
        <f t="shared" si="3622"/>
        <v>CA$16</v>
      </c>
      <c r="CB2157" s="199" t="str">
        <f t="shared" si="3622"/>
        <v>CB$16</v>
      </c>
      <c r="CC2157" s="199" t="str">
        <f t="shared" si="3622"/>
        <v>CC$16</v>
      </c>
      <c r="CD2157" s="199" t="str">
        <f t="shared" si="3622"/>
        <v>CD$16</v>
      </c>
      <c r="CE2157" s="199" t="str">
        <f t="shared" ref="CE2157:CL2157" si="3623">CE$20</f>
        <v>CE$16</v>
      </c>
      <c r="CF2157" s="199" t="str">
        <f t="shared" si="3623"/>
        <v>CF$16</v>
      </c>
      <c r="CG2157" s="199" t="str">
        <f t="shared" si="3623"/>
        <v>CG$16</v>
      </c>
      <c r="CH2157" s="199" t="str">
        <f t="shared" si="3623"/>
        <v>CH$16</v>
      </c>
      <c r="CI2157" s="199" t="str">
        <f t="shared" si="3623"/>
        <v>CI$16</v>
      </c>
      <c r="CJ2157" s="199" t="str">
        <f t="shared" si="3623"/>
        <v>CJ$16</v>
      </c>
      <c r="CK2157" s="199" t="str">
        <f t="shared" si="3623"/>
        <v>CK$16</v>
      </c>
      <c r="CL2157" s="199" t="str">
        <f t="shared" si="3623"/>
        <v>CL$16</v>
      </c>
      <c r="CN2157" s="176"/>
      <c r="CO2157" s="199" t="str">
        <f t="shared" ref="CO2157:DL2157" si="3624">CO$20</f>
        <v>CO$16</v>
      </c>
      <c r="CP2157" s="199" t="str">
        <f t="shared" si="3624"/>
        <v>CP$16</v>
      </c>
      <c r="CQ2157" s="199" t="str">
        <f t="shared" si="3624"/>
        <v>CQ$16</v>
      </c>
      <c r="CR2157" s="199" t="str">
        <f t="shared" si="3624"/>
        <v>CR$16</v>
      </c>
      <c r="CS2157" s="199" t="str">
        <f t="shared" si="3624"/>
        <v>CS$16</v>
      </c>
      <c r="CT2157" s="199" t="str">
        <f t="shared" si="3624"/>
        <v>CT$16</v>
      </c>
      <c r="CU2157" s="199" t="str">
        <f t="shared" si="3624"/>
        <v>CU$16</v>
      </c>
      <c r="CV2157" s="199" t="str">
        <f t="shared" si="3624"/>
        <v>CV$16</v>
      </c>
      <c r="CW2157" s="199" t="str">
        <f t="shared" si="3624"/>
        <v>CW$16</v>
      </c>
      <c r="CX2157" s="199" t="str">
        <f t="shared" si="3624"/>
        <v>CX$16</v>
      </c>
      <c r="CY2157" s="199" t="str">
        <f t="shared" si="3624"/>
        <v>CY$16</v>
      </c>
      <c r="CZ2157" s="199" t="str">
        <f t="shared" si="3624"/>
        <v>CZ$16</v>
      </c>
      <c r="DA2157" s="199" t="str">
        <f t="shared" si="3624"/>
        <v>DA$16</v>
      </c>
      <c r="DB2157" s="199" t="str">
        <f t="shared" si="3624"/>
        <v>DB$16</v>
      </c>
      <c r="DC2157" s="199" t="str">
        <f t="shared" si="3624"/>
        <v>DC$16</v>
      </c>
      <c r="DD2157" s="199" t="str">
        <f t="shared" si="3624"/>
        <v>DD$16</v>
      </c>
      <c r="DE2157" s="199" t="str">
        <f t="shared" si="3624"/>
        <v>DE$16</v>
      </c>
      <c r="DF2157" s="199" t="str">
        <f t="shared" si="3624"/>
        <v>DF$16</v>
      </c>
      <c r="DG2157" s="199" t="str">
        <f t="shared" si="3624"/>
        <v>DG$16</v>
      </c>
      <c r="DH2157" s="199" t="str">
        <f t="shared" si="3624"/>
        <v>DH$16</v>
      </c>
      <c r="DI2157" s="199" t="str">
        <f t="shared" si="3624"/>
        <v>DI$16</v>
      </c>
      <c r="DJ2157" s="199" t="str">
        <f t="shared" si="3624"/>
        <v>DJ$16</v>
      </c>
      <c r="DK2157" s="199" t="str">
        <f t="shared" si="3624"/>
        <v>DK$16</v>
      </c>
      <c r="DL2157" s="199" t="str">
        <f t="shared" si="3624"/>
        <v>DL$16</v>
      </c>
    </row>
    <row r="2158" spans="1:116" x14ac:dyDescent="0.4">
      <c r="A2158" s="174"/>
      <c r="E2158" s="8"/>
      <c r="G2158" s="175" t="s">
        <v>462</v>
      </c>
      <c r="H2158" s="200"/>
      <c r="I2158" s="201"/>
      <c r="J2158" s="201"/>
      <c r="K2158" s="202"/>
      <c r="L2158" s="202"/>
      <c r="M2158" s="202"/>
      <c r="N2158" s="202"/>
      <c r="O2158" s="202"/>
      <c r="P2158" s="202"/>
      <c r="R2158" s="202"/>
      <c r="S2158" s="199" t="str">
        <f t="shared" ref="S2158:CD2158" si="3625">S$21</f>
        <v>S$17</v>
      </c>
      <c r="T2158" s="199" t="str">
        <f t="shared" si="3625"/>
        <v>T$17</v>
      </c>
      <c r="U2158" s="199" t="str">
        <f t="shared" si="3625"/>
        <v>U$17</v>
      </c>
      <c r="V2158" s="199" t="str">
        <f t="shared" si="3625"/>
        <v>V$17</v>
      </c>
      <c r="W2158" s="199" t="str">
        <f t="shared" si="3625"/>
        <v>W$17</v>
      </c>
      <c r="X2158" s="199" t="str">
        <f t="shared" si="3625"/>
        <v>X$17</v>
      </c>
      <c r="Y2158" s="199" t="str">
        <f t="shared" si="3625"/>
        <v>Y$17</v>
      </c>
      <c r="Z2158" s="199" t="str">
        <f t="shared" si="3625"/>
        <v>Z$17</v>
      </c>
      <c r="AA2158" s="199" t="str">
        <f t="shared" si="3625"/>
        <v>AA$17</v>
      </c>
      <c r="AB2158" s="199" t="str">
        <f t="shared" si="3625"/>
        <v>AB$17</v>
      </c>
      <c r="AC2158" s="199" t="str">
        <f t="shared" si="3625"/>
        <v>AC$17</v>
      </c>
      <c r="AD2158" s="199" t="str">
        <f t="shared" si="3625"/>
        <v>AD$17</v>
      </c>
      <c r="AE2158" s="199" t="str">
        <f t="shared" si="3625"/>
        <v>AE$17</v>
      </c>
      <c r="AF2158" s="199" t="str">
        <f t="shared" si="3625"/>
        <v>AF$17</v>
      </c>
      <c r="AG2158" s="199" t="str">
        <f t="shared" si="3625"/>
        <v>AG$17</v>
      </c>
      <c r="AH2158" s="199" t="str">
        <f t="shared" si="3625"/>
        <v>AH$17</v>
      </c>
      <c r="AI2158" s="199" t="str">
        <f t="shared" si="3625"/>
        <v>AI$17</v>
      </c>
      <c r="AJ2158" s="199" t="str">
        <f t="shared" si="3625"/>
        <v>AJ$17</v>
      </c>
      <c r="AK2158" s="199" t="str">
        <f t="shared" si="3625"/>
        <v>AK$17</v>
      </c>
      <c r="AL2158" s="199" t="str">
        <f t="shared" si="3625"/>
        <v>AL$17</v>
      </c>
      <c r="AM2158" s="199" t="str">
        <f t="shared" si="3625"/>
        <v>AM$17</v>
      </c>
      <c r="AN2158" s="199" t="str">
        <f t="shared" si="3625"/>
        <v>AN$17</v>
      </c>
      <c r="AO2158" s="199" t="str">
        <f t="shared" si="3625"/>
        <v>AO$17</v>
      </c>
      <c r="AP2158" s="199" t="str">
        <f t="shared" si="3625"/>
        <v>AP$17</v>
      </c>
      <c r="AQ2158" s="199" t="str">
        <f t="shared" si="3625"/>
        <v>AQ$17</v>
      </c>
      <c r="AR2158" s="199" t="str">
        <f t="shared" si="3625"/>
        <v>AR$17</v>
      </c>
      <c r="AS2158" s="199" t="str">
        <f t="shared" si="3625"/>
        <v>AS$17</v>
      </c>
      <c r="AT2158" s="199" t="str">
        <f t="shared" si="3625"/>
        <v>AT$17</v>
      </c>
      <c r="AU2158" s="199" t="str">
        <f t="shared" si="3625"/>
        <v>AU$17</v>
      </c>
      <c r="AV2158" s="199" t="str">
        <f t="shared" si="3625"/>
        <v>AV$17</v>
      </c>
      <c r="AW2158" s="199" t="str">
        <f t="shared" si="3625"/>
        <v>AW$17</v>
      </c>
      <c r="AX2158" s="199" t="str">
        <f t="shared" si="3625"/>
        <v>AX$17</v>
      </c>
      <c r="AY2158" s="199" t="str">
        <f t="shared" si="3625"/>
        <v>AY$17</v>
      </c>
      <c r="AZ2158" s="199" t="str">
        <f t="shared" si="3625"/>
        <v>AZ$17</v>
      </c>
      <c r="BA2158" s="199" t="str">
        <f t="shared" si="3625"/>
        <v>BA$17</v>
      </c>
      <c r="BB2158" s="199" t="str">
        <f t="shared" si="3625"/>
        <v>BB$17</v>
      </c>
      <c r="BC2158" s="199" t="str">
        <f t="shared" si="3625"/>
        <v>BC$17</v>
      </c>
      <c r="BD2158" s="199" t="str">
        <f t="shared" si="3625"/>
        <v>BD$17</v>
      </c>
      <c r="BE2158" s="199" t="str">
        <f t="shared" si="3625"/>
        <v>BE$17</v>
      </c>
      <c r="BF2158" s="199" t="str">
        <f t="shared" si="3625"/>
        <v>BF$17</v>
      </c>
      <c r="BG2158" s="199" t="str">
        <f t="shared" si="3625"/>
        <v>BG$17</v>
      </c>
      <c r="BH2158" s="199" t="str">
        <f t="shared" si="3625"/>
        <v>BH$17</v>
      </c>
      <c r="BI2158" s="199" t="str">
        <f t="shared" si="3625"/>
        <v>BI$17</v>
      </c>
      <c r="BJ2158" s="199" t="str">
        <f t="shared" si="3625"/>
        <v>BJ$17</v>
      </c>
      <c r="BK2158" s="199" t="str">
        <f t="shared" si="3625"/>
        <v>BK$17</v>
      </c>
      <c r="BL2158" s="199" t="str">
        <f t="shared" si="3625"/>
        <v>BL$17</v>
      </c>
      <c r="BM2158" s="199" t="str">
        <f t="shared" si="3625"/>
        <v>BM$17</v>
      </c>
      <c r="BN2158" s="199" t="str">
        <f t="shared" si="3625"/>
        <v>BN$17</v>
      </c>
      <c r="BO2158" s="199" t="str">
        <f t="shared" si="3625"/>
        <v>BO$17</v>
      </c>
      <c r="BP2158" s="199" t="str">
        <f t="shared" si="3625"/>
        <v>BP$17</v>
      </c>
      <c r="BQ2158" s="199" t="str">
        <f t="shared" si="3625"/>
        <v>BQ$17</v>
      </c>
      <c r="BR2158" s="199" t="str">
        <f t="shared" si="3625"/>
        <v>BR$17</v>
      </c>
      <c r="BS2158" s="199" t="str">
        <f t="shared" si="3625"/>
        <v>BS$17</v>
      </c>
      <c r="BT2158" s="199" t="str">
        <f t="shared" si="3625"/>
        <v>BT$17</v>
      </c>
      <c r="BU2158" s="199" t="str">
        <f t="shared" si="3625"/>
        <v>BU$17</v>
      </c>
      <c r="BV2158" s="199" t="str">
        <f t="shared" si="3625"/>
        <v>BV$17</v>
      </c>
      <c r="BW2158" s="199" t="str">
        <f t="shared" si="3625"/>
        <v>BW$17</v>
      </c>
      <c r="BX2158" s="199" t="str">
        <f t="shared" si="3625"/>
        <v>BX$17</v>
      </c>
      <c r="BY2158" s="199" t="str">
        <f t="shared" si="3625"/>
        <v>BY$17</v>
      </c>
      <c r="BZ2158" s="199" t="str">
        <f t="shared" si="3625"/>
        <v>BZ$17</v>
      </c>
      <c r="CA2158" s="199" t="str">
        <f t="shared" si="3625"/>
        <v>CA$17</v>
      </c>
      <c r="CB2158" s="199" t="str">
        <f t="shared" si="3625"/>
        <v>CB$17</v>
      </c>
      <c r="CC2158" s="199" t="str">
        <f t="shared" si="3625"/>
        <v>CC$17</v>
      </c>
      <c r="CD2158" s="199" t="str">
        <f t="shared" si="3625"/>
        <v>CD$17</v>
      </c>
      <c r="CE2158" s="199" t="str">
        <f t="shared" ref="CE2158:CL2158" si="3626">CE$21</f>
        <v>CE$17</v>
      </c>
      <c r="CF2158" s="199" t="str">
        <f t="shared" si="3626"/>
        <v>CF$17</v>
      </c>
      <c r="CG2158" s="199" t="str">
        <f t="shared" si="3626"/>
        <v>CG$17</v>
      </c>
      <c r="CH2158" s="199" t="str">
        <f t="shared" si="3626"/>
        <v>CH$17</v>
      </c>
      <c r="CI2158" s="199" t="str">
        <f t="shared" si="3626"/>
        <v>CI$17</v>
      </c>
      <c r="CJ2158" s="199" t="str">
        <f t="shared" si="3626"/>
        <v>CJ$17</v>
      </c>
      <c r="CK2158" s="199" t="str">
        <f t="shared" si="3626"/>
        <v>CK$17</v>
      </c>
      <c r="CL2158" s="199" t="str">
        <f t="shared" si="3626"/>
        <v>CL$17</v>
      </c>
      <c r="CN2158" s="201"/>
      <c r="CO2158" s="199" t="str">
        <f t="shared" ref="CO2158:DL2158" si="3627">CO$21</f>
        <v>CO$17</v>
      </c>
      <c r="CP2158" s="199" t="str">
        <f t="shared" si="3627"/>
        <v>CP$17</v>
      </c>
      <c r="CQ2158" s="199" t="str">
        <f t="shared" si="3627"/>
        <v>CQ$17</v>
      </c>
      <c r="CR2158" s="199" t="str">
        <f t="shared" si="3627"/>
        <v>CR$17</v>
      </c>
      <c r="CS2158" s="199" t="str">
        <f t="shared" si="3627"/>
        <v>CS$17</v>
      </c>
      <c r="CT2158" s="199" t="str">
        <f t="shared" si="3627"/>
        <v>CT$17</v>
      </c>
      <c r="CU2158" s="199" t="str">
        <f t="shared" si="3627"/>
        <v>CU$17</v>
      </c>
      <c r="CV2158" s="199" t="str">
        <f t="shared" si="3627"/>
        <v>CV$17</v>
      </c>
      <c r="CW2158" s="199" t="str">
        <f t="shared" si="3627"/>
        <v>CW$17</v>
      </c>
      <c r="CX2158" s="199" t="str">
        <f t="shared" si="3627"/>
        <v>CX$17</v>
      </c>
      <c r="CY2158" s="199" t="str">
        <f t="shared" si="3627"/>
        <v>CY$17</v>
      </c>
      <c r="CZ2158" s="199" t="str">
        <f t="shared" si="3627"/>
        <v>CZ$17</v>
      </c>
      <c r="DA2158" s="199" t="str">
        <f t="shared" si="3627"/>
        <v>DA$17</v>
      </c>
      <c r="DB2158" s="199" t="str">
        <f t="shared" si="3627"/>
        <v>DB$17</v>
      </c>
      <c r="DC2158" s="199" t="str">
        <f t="shared" si="3627"/>
        <v>DC$17</v>
      </c>
      <c r="DD2158" s="199" t="str">
        <f t="shared" si="3627"/>
        <v>DD$17</v>
      </c>
      <c r="DE2158" s="199" t="str">
        <f t="shared" si="3627"/>
        <v>DE$17</v>
      </c>
      <c r="DF2158" s="199" t="str">
        <f t="shared" si="3627"/>
        <v>DF$17</v>
      </c>
      <c r="DG2158" s="199" t="str">
        <f t="shared" si="3627"/>
        <v>DG$17</v>
      </c>
      <c r="DH2158" s="199" t="str">
        <f t="shared" si="3627"/>
        <v>DH$17</v>
      </c>
      <c r="DI2158" s="199" t="str">
        <f t="shared" si="3627"/>
        <v>DI$17</v>
      </c>
      <c r="DJ2158" s="199" t="str">
        <f t="shared" si="3627"/>
        <v>DJ$17</v>
      </c>
      <c r="DK2158" s="199" t="str">
        <f t="shared" si="3627"/>
        <v>DK$17</v>
      </c>
      <c r="DL2158" s="199" t="str">
        <f t="shared" si="3627"/>
        <v>DL$17</v>
      </c>
    </row>
    <row r="2159" spans="1:116" x14ac:dyDescent="0.4">
      <c r="A2159" s="174"/>
      <c r="E2159" s="8"/>
      <c r="G2159" s="175" t="s">
        <v>491</v>
      </c>
      <c r="H2159" s="200"/>
      <c r="I2159" s="201"/>
      <c r="J2159" s="201"/>
      <c r="K2159" s="202"/>
      <c r="L2159" s="202"/>
      <c r="M2159" s="202"/>
      <c r="N2159" s="202"/>
      <c r="O2159" s="202"/>
      <c r="P2159" s="202"/>
      <c r="R2159" s="202"/>
      <c r="S2159" s="190"/>
      <c r="T2159" s="190"/>
      <c r="U2159" s="190"/>
      <c r="V2159" s="190"/>
      <c r="W2159" s="190"/>
      <c r="X2159" s="190"/>
      <c r="Y2159" s="190"/>
      <c r="Z2159" s="190"/>
      <c r="AA2159" s="190"/>
      <c r="AB2159" s="190"/>
      <c r="AC2159" s="190"/>
      <c r="AD2159" s="190"/>
      <c r="AE2159" s="190"/>
      <c r="AF2159" s="190"/>
      <c r="AG2159" s="190"/>
      <c r="AH2159" s="190"/>
      <c r="AI2159" s="190"/>
      <c r="AJ2159" s="190"/>
      <c r="AK2159" s="190"/>
      <c r="AL2159" s="190"/>
      <c r="AM2159" s="190"/>
      <c r="AN2159" s="190"/>
      <c r="AO2159" s="190"/>
      <c r="AP2159" s="190"/>
      <c r="AQ2159" s="190"/>
      <c r="AR2159" s="190"/>
      <c r="AS2159" s="190"/>
      <c r="AT2159" s="190"/>
      <c r="AU2159" s="190"/>
      <c r="AV2159" s="190"/>
      <c r="AW2159" s="190"/>
      <c r="AX2159" s="190"/>
      <c r="AY2159" s="190"/>
      <c r="AZ2159" s="190"/>
      <c r="BA2159" s="190"/>
      <c r="BB2159" s="190"/>
      <c r="BC2159" s="190"/>
      <c r="BD2159" s="190"/>
      <c r="BE2159" s="190"/>
      <c r="BF2159" s="190"/>
      <c r="BG2159" s="190"/>
      <c r="BH2159" s="190"/>
      <c r="BI2159" s="190"/>
      <c r="BJ2159" s="190"/>
      <c r="BK2159" s="190"/>
      <c r="BL2159" s="190"/>
      <c r="BM2159" s="190"/>
      <c r="BN2159" s="190"/>
      <c r="BO2159" s="190"/>
      <c r="BP2159" s="190"/>
      <c r="BQ2159" s="190"/>
      <c r="BR2159" s="190"/>
      <c r="BS2159" s="190"/>
      <c r="BT2159" s="190"/>
      <c r="BU2159" s="190"/>
      <c r="BV2159" s="190"/>
      <c r="BW2159" s="190"/>
      <c r="BX2159" s="190"/>
      <c r="BY2159" s="190"/>
      <c r="BZ2159" s="190"/>
      <c r="CA2159" s="190"/>
      <c r="CB2159" s="190"/>
      <c r="CC2159" s="190"/>
      <c r="CD2159" s="190"/>
      <c r="CE2159" s="190"/>
      <c r="CF2159" s="190"/>
      <c r="CG2159" s="190"/>
      <c r="CH2159" s="190"/>
      <c r="CI2159" s="190"/>
      <c r="CJ2159" s="190"/>
      <c r="CK2159" s="190"/>
      <c r="CL2159" s="190"/>
      <c r="CN2159" s="201"/>
      <c r="CO2159" s="190"/>
      <c r="CP2159" s="190"/>
      <c r="CQ2159" s="190"/>
      <c r="CR2159" s="190"/>
      <c r="CS2159" s="190"/>
      <c r="CT2159" s="190"/>
      <c r="CU2159" s="190"/>
      <c r="CV2159" s="190"/>
      <c r="CW2159" s="190"/>
      <c r="CX2159" s="190"/>
      <c r="CY2159" s="190"/>
      <c r="CZ2159" s="190"/>
      <c r="DA2159" s="190"/>
      <c r="DB2159" s="190"/>
      <c r="DC2159" s="190"/>
      <c r="DD2159" s="190"/>
      <c r="DE2159" s="190"/>
      <c r="DF2159" s="190"/>
      <c r="DG2159" s="190"/>
      <c r="DH2159" s="190"/>
      <c r="DI2159" s="190"/>
      <c r="DJ2159" s="190"/>
      <c r="DK2159" s="190"/>
      <c r="DL2159" s="190"/>
    </row>
    <row r="2160" spans="1:116" x14ac:dyDescent="0.4">
      <c r="A2160" s="174"/>
      <c r="E2160" s="8"/>
      <c r="G2160" s="175" t="s">
        <v>505</v>
      </c>
      <c r="H2160" s="200"/>
      <c r="I2160" s="201"/>
      <c r="J2160" s="201"/>
      <c r="K2160" s="202"/>
      <c r="L2160" s="202"/>
      <c r="M2160" s="202"/>
      <c r="N2160" s="202"/>
      <c r="O2160" s="202"/>
      <c r="P2160" s="202"/>
      <c r="R2160" s="202"/>
      <c r="S2160" s="190"/>
      <c r="T2160" s="190"/>
      <c r="U2160" s="190"/>
      <c r="V2160" s="190"/>
      <c r="W2160" s="190"/>
      <c r="X2160" s="190"/>
      <c r="Y2160" s="190"/>
      <c r="Z2160" s="190"/>
      <c r="AA2160" s="190"/>
      <c r="AB2160" s="190"/>
      <c r="AC2160" s="190"/>
      <c r="AD2160" s="190"/>
      <c r="AE2160" s="190"/>
      <c r="AF2160" s="190"/>
      <c r="AG2160" s="190"/>
      <c r="AH2160" s="190"/>
      <c r="AI2160" s="190"/>
      <c r="AJ2160" s="190"/>
      <c r="AK2160" s="190"/>
      <c r="AL2160" s="190"/>
      <c r="AM2160" s="190"/>
      <c r="AN2160" s="190"/>
      <c r="AO2160" s="190"/>
      <c r="AP2160" s="190"/>
      <c r="AQ2160" s="190"/>
      <c r="AR2160" s="190"/>
      <c r="AS2160" s="190"/>
      <c r="AT2160" s="190"/>
      <c r="AU2160" s="190"/>
      <c r="AV2160" s="190"/>
      <c r="AW2160" s="190"/>
      <c r="AX2160" s="190"/>
      <c r="AY2160" s="190"/>
      <c r="AZ2160" s="190"/>
      <c r="BA2160" s="190"/>
      <c r="BB2160" s="190"/>
      <c r="BC2160" s="190"/>
      <c r="BD2160" s="190"/>
      <c r="BE2160" s="190"/>
      <c r="BF2160" s="190"/>
      <c r="BG2160" s="190"/>
      <c r="BH2160" s="190"/>
      <c r="BI2160" s="190"/>
      <c r="BJ2160" s="190"/>
      <c r="BK2160" s="190"/>
      <c r="BL2160" s="190"/>
      <c r="BM2160" s="190"/>
      <c r="BN2160" s="190"/>
      <c r="BO2160" s="190"/>
      <c r="BP2160" s="190"/>
      <c r="BQ2160" s="190"/>
      <c r="BR2160" s="190"/>
      <c r="BS2160" s="190"/>
      <c r="BT2160" s="190"/>
      <c r="BU2160" s="190"/>
      <c r="BV2160" s="190"/>
      <c r="BW2160" s="190"/>
      <c r="BX2160" s="190"/>
      <c r="BY2160" s="190"/>
      <c r="BZ2160" s="190"/>
      <c r="CA2160" s="190"/>
      <c r="CB2160" s="190"/>
      <c r="CC2160" s="190"/>
      <c r="CD2160" s="190"/>
      <c r="CE2160" s="190"/>
      <c r="CF2160" s="190"/>
      <c r="CG2160" s="190"/>
      <c r="CH2160" s="190"/>
      <c r="CI2160" s="190"/>
      <c r="CJ2160" s="190"/>
      <c r="CK2160" s="190"/>
      <c r="CL2160" s="190"/>
      <c r="CN2160" s="201"/>
      <c r="CO2160" s="190"/>
      <c r="CP2160" s="190"/>
      <c r="CQ2160" s="190"/>
      <c r="CR2160" s="190"/>
      <c r="CS2160" s="190"/>
      <c r="CT2160" s="190"/>
      <c r="CU2160" s="190"/>
      <c r="CV2160" s="190"/>
      <c r="CW2160" s="190"/>
      <c r="CX2160" s="190"/>
      <c r="CY2160" s="190"/>
      <c r="CZ2160" s="190"/>
      <c r="DA2160" s="190"/>
      <c r="DB2160" s="190"/>
      <c r="DC2160" s="190"/>
      <c r="DD2160" s="190"/>
      <c r="DE2160" s="190"/>
      <c r="DF2160" s="190"/>
      <c r="DG2160" s="190"/>
      <c r="DH2160" s="190"/>
      <c r="DI2160" s="190"/>
      <c r="DJ2160" s="190"/>
      <c r="DK2160" s="190"/>
      <c r="DL2160" s="190"/>
    </row>
    <row r="2161" spans="1:116" x14ac:dyDescent="0.4">
      <c r="A2161" s="174"/>
      <c r="E2161" s="8"/>
      <c r="G2161" s="175" t="s">
        <v>463</v>
      </c>
      <c r="H2161" s="200"/>
      <c r="I2161" s="201"/>
      <c r="J2161" s="201"/>
      <c r="K2161" s="202"/>
      <c r="L2161" s="202"/>
      <c r="M2161" s="202"/>
      <c r="N2161" s="202"/>
      <c r="O2161" s="202"/>
      <c r="P2161" s="202"/>
      <c r="R2161" s="202"/>
      <c r="S2161" s="190" t="str">
        <f t="shared" ref="S2161:CD2161" si="3628">S$22</f>
        <v>S$18</v>
      </c>
      <c r="T2161" s="190" t="str">
        <f t="shared" si="3628"/>
        <v>T$18</v>
      </c>
      <c r="U2161" s="190" t="str">
        <f t="shared" si="3628"/>
        <v>U$18</v>
      </c>
      <c r="V2161" s="190" t="str">
        <f t="shared" si="3628"/>
        <v>V$18</v>
      </c>
      <c r="W2161" s="190" t="str">
        <f t="shared" si="3628"/>
        <v>W$18</v>
      </c>
      <c r="X2161" s="190" t="str">
        <f t="shared" si="3628"/>
        <v>X$18</v>
      </c>
      <c r="Y2161" s="190" t="str">
        <f t="shared" si="3628"/>
        <v>Y$18</v>
      </c>
      <c r="Z2161" s="190" t="str">
        <f t="shared" si="3628"/>
        <v>Z$18</v>
      </c>
      <c r="AA2161" s="190" t="str">
        <f t="shared" si="3628"/>
        <v>AA$18</v>
      </c>
      <c r="AB2161" s="190" t="str">
        <f t="shared" si="3628"/>
        <v>AB$18</v>
      </c>
      <c r="AC2161" s="190" t="str">
        <f t="shared" si="3628"/>
        <v>AC$18</v>
      </c>
      <c r="AD2161" s="190" t="str">
        <f t="shared" si="3628"/>
        <v>AD$18</v>
      </c>
      <c r="AE2161" s="190" t="str">
        <f t="shared" si="3628"/>
        <v>AE$18</v>
      </c>
      <c r="AF2161" s="190" t="str">
        <f t="shared" si="3628"/>
        <v>AF$18</v>
      </c>
      <c r="AG2161" s="190" t="str">
        <f t="shared" si="3628"/>
        <v>AG$18</v>
      </c>
      <c r="AH2161" s="190" t="str">
        <f t="shared" si="3628"/>
        <v>AH$18</v>
      </c>
      <c r="AI2161" s="190" t="str">
        <f t="shared" si="3628"/>
        <v>AI$18</v>
      </c>
      <c r="AJ2161" s="190" t="str">
        <f t="shared" si="3628"/>
        <v>AJ$18</v>
      </c>
      <c r="AK2161" s="190" t="str">
        <f t="shared" si="3628"/>
        <v>AK$18</v>
      </c>
      <c r="AL2161" s="190" t="str">
        <f t="shared" si="3628"/>
        <v>AL$18</v>
      </c>
      <c r="AM2161" s="190" t="str">
        <f t="shared" si="3628"/>
        <v>AM$18</v>
      </c>
      <c r="AN2161" s="190" t="str">
        <f t="shared" si="3628"/>
        <v>AN$18</v>
      </c>
      <c r="AO2161" s="190" t="str">
        <f t="shared" si="3628"/>
        <v>AO$18</v>
      </c>
      <c r="AP2161" s="190" t="str">
        <f t="shared" si="3628"/>
        <v>AP$18</v>
      </c>
      <c r="AQ2161" s="190" t="str">
        <f t="shared" si="3628"/>
        <v>AQ$18</v>
      </c>
      <c r="AR2161" s="190" t="str">
        <f t="shared" si="3628"/>
        <v>AR$18</v>
      </c>
      <c r="AS2161" s="190" t="str">
        <f t="shared" si="3628"/>
        <v>AS$18</v>
      </c>
      <c r="AT2161" s="190" t="str">
        <f t="shared" si="3628"/>
        <v>AT$18</v>
      </c>
      <c r="AU2161" s="190" t="str">
        <f t="shared" si="3628"/>
        <v>AU$18</v>
      </c>
      <c r="AV2161" s="190" t="str">
        <f t="shared" si="3628"/>
        <v>AV$18</v>
      </c>
      <c r="AW2161" s="190" t="str">
        <f t="shared" si="3628"/>
        <v>AW$18</v>
      </c>
      <c r="AX2161" s="190" t="str">
        <f t="shared" si="3628"/>
        <v>AX$18</v>
      </c>
      <c r="AY2161" s="190" t="str">
        <f t="shared" si="3628"/>
        <v>AY$18</v>
      </c>
      <c r="AZ2161" s="190" t="str">
        <f t="shared" si="3628"/>
        <v>AZ$18</v>
      </c>
      <c r="BA2161" s="190" t="str">
        <f t="shared" si="3628"/>
        <v>BA$18</v>
      </c>
      <c r="BB2161" s="190" t="str">
        <f t="shared" si="3628"/>
        <v>BB$18</v>
      </c>
      <c r="BC2161" s="190" t="str">
        <f t="shared" si="3628"/>
        <v>BC$18</v>
      </c>
      <c r="BD2161" s="190" t="str">
        <f t="shared" si="3628"/>
        <v>BD$18</v>
      </c>
      <c r="BE2161" s="190" t="str">
        <f t="shared" si="3628"/>
        <v>BE$18</v>
      </c>
      <c r="BF2161" s="190" t="str">
        <f t="shared" si="3628"/>
        <v>BF$18</v>
      </c>
      <c r="BG2161" s="190" t="str">
        <f t="shared" si="3628"/>
        <v>BG$18</v>
      </c>
      <c r="BH2161" s="190" t="str">
        <f t="shared" si="3628"/>
        <v>BH$18</v>
      </c>
      <c r="BI2161" s="190" t="str">
        <f t="shared" si="3628"/>
        <v>BI$18</v>
      </c>
      <c r="BJ2161" s="190" t="str">
        <f t="shared" si="3628"/>
        <v>BJ$18</v>
      </c>
      <c r="BK2161" s="190" t="str">
        <f t="shared" si="3628"/>
        <v>BK$18</v>
      </c>
      <c r="BL2161" s="190" t="str">
        <f t="shared" si="3628"/>
        <v>BL$18</v>
      </c>
      <c r="BM2161" s="190" t="str">
        <f t="shared" si="3628"/>
        <v>BM$18</v>
      </c>
      <c r="BN2161" s="190" t="str">
        <f t="shared" si="3628"/>
        <v>BN$18</v>
      </c>
      <c r="BO2161" s="190" t="str">
        <f t="shared" si="3628"/>
        <v>BO$18</v>
      </c>
      <c r="BP2161" s="190" t="str">
        <f t="shared" si="3628"/>
        <v>BP$18</v>
      </c>
      <c r="BQ2161" s="190" t="str">
        <f t="shared" si="3628"/>
        <v>BQ$18</v>
      </c>
      <c r="BR2161" s="190" t="str">
        <f t="shared" si="3628"/>
        <v>BR$18</v>
      </c>
      <c r="BS2161" s="190" t="str">
        <f t="shared" si="3628"/>
        <v>BS$18</v>
      </c>
      <c r="BT2161" s="190" t="str">
        <f t="shared" si="3628"/>
        <v>BT$18</v>
      </c>
      <c r="BU2161" s="190" t="str">
        <f t="shared" si="3628"/>
        <v>BU$18</v>
      </c>
      <c r="BV2161" s="190" t="str">
        <f t="shared" si="3628"/>
        <v>BV$18</v>
      </c>
      <c r="BW2161" s="190" t="str">
        <f t="shared" si="3628"/>
        <v>BW$18</v>
      </c>
      <c r="BX2161" s="190" t="str">
        <f t="shared" si="3628"/>
        <v>BX$18</v>
      </c>
      <c r="BY2161" s="190" t="str">
        <f t="shared" si="3628"/>
        <v>BY$18</v>
      </c>
      <c r="BZ2161" s="190" t="str">
        <f t="shared" si="3628"/>
        <v>BZ$18</v>
      </c>
      <c r="CA2161" s="190" t="str">
        <f t="shared" si="3628"/>
        <v>CA$18</v>
      </c>
      <c r="CB2161" s="190" t="str">
        <f t="shared" si="3628"/>
        <v>CB$18</v>
      </c>
      <c r="CC2161" s="190" t="str">
        <f t="shared" si="3628"/>
        <v>CC$18</v>
      </c>
      <c r="CD2161" s="190" t="str">
        <f t="shared" si="3628"/>
        <v>CD$18</v>
      </c>
      <c r="CE2161" s="190" t="str">
        <f t="shared" ref="CE2161:CL2161" si="3629">CE$22</f>
        <v>CE$18</v>
      </c>
      <c r="CF2161" s="190" t="str">
        <f t="shared" si="3629"/>
        <v>CF$18</v>
      </c>
      <c r="CG2161" s="190" t="str">
        <f t="shared" si="3629"/>
        <v>CG$18</v>
      </c>
      <c r="CH2161" s="190" t="str">
        <f t="shared" si="3629"/>
        <v>CH$18</v>
      </c>
      <c r="CI2161" s="190" t="str">
        <f t="shared" si="3629"/>
        <v>CI$18</v>
      </c>
      <c r="CJ2161" s="190" t="str">
        <f t="shared" si="3629"/>
        <v>CJ$18</v>
      </c>
      <c r="CK2161" s="190" t="str">
        <f t="shared" si="3629"/>
        <v>CK$18</v>
      </c>
      <c r="CL2161" s="190" t="str">
        <f t="shared" si="3629"/>
        <v>CL$18</v>
      </c>
      <c r="CN2161" s="201"/>
      <c r="CO2161" s="190" t="str">
        <f t="shared" ref="CO2161:DL2161" si="3630">CO$22</f>
        <v>CO$18</v>
      </c>
      <c r="CP2161" s="190" t="str">
        <f t="shared" si="3630"/>
        <v>CP$18</v>
      </c>
      <c r="CQ2161" s="190" t="str">
        <f t="shared" si="3630"/>
        <v>CQ$18</v>
      </c>
      <c r="CR2161" s="190" t="str">
        <f t="shared" si="3630"/>
        <v>CR$18</v>
      </c>
      <c r="CS2161" s="190" t="str">
        <f t="shared" si="3630"/>
        <v>CS$18</v>
      </c>
      <c r="CT2161" s="190" t="str">
        <f t="shared" si="3630"/>
        <v>CT$18</v>
      </c>
      <c r="CU2161" s="190" t="str">
        <f t="shared" si="3630"/>
        <v>CU$18</v>
      </c>
      <c r="CV2161" s="190" t="str">
        <f t="shared" si="3630"/>
        <v>CV$18</v>
      </c>
      <c r="CW2161" s="190" t="str">
        <f t="shared" si="3630"/>
        <v>CW$18</v>
      </c>
      <c r="CX2161" s="190" t="str">
        <f t="shared" si="3630"/>
        <v>CX$18</v>
      </c>
      <c r="CY2161" s="190" t="str">
        <f t="shared" si="3630"/>
        <v>CY$18</v>
      </c>
      <c r="CZ2161" s="190" t="str">
        <f t="shared" si="3630"/>
        <v>CZ$18</v>
      </c>
      <c r="DA2161" s="190" t="str">
        <f t="shared" si="3630"/>
        <v>DA$18</v>
      </c>
      <c r="DB2161" s="190" t="str">
        <f t="shared" si="3630"/>
        <v>DB$18</v>
      </c>
      <c r="DC2161" s="190" t="str">
        <f t="shared" si="3630"/>
        <v>DC$18</v>
      </c>
      <c r="DD2161" s="190" t="str">
        <f t="shared" si="3630"/>
        <v>DD$18</v>
      </c>
      <c r="DE2161" s="190" t="str">
        <f t="shared" si="3630"/>
        <v>DE$18</v>
      </c>
      <c r="DF2161" s="190" t="str">
        <f t="shared" si="3630"/>
        <v>DF$18</v>
      </c>
      <c r="DG2161" s="190" t="str">
        <f t="shared" si="3630"/>
        <v>DG$18</v>
      </c>
      <c r="DH2161" s="190" t="str">
        <f t="shared" si="3630"/>
        <v>DH$18</v>
      </c>
      <c r="DI2161" s="190" t="str">
        <f t="shared" si="3630"/>
        <v>DI$18</v>
      </c>
      <c r="DJ2161" s="190" t="str">
        <f t="shared" si="3630"/>
        <v>DJ$18</v>
      </c>
      <c r="DK2161" s="190" t="str">
        <f t="shared" si="3630"/>
        <v>DK$18</v>
      </c>
      <c r="DL2161" s="190" t="str">
        <f t="shared" si="3630"/>
        <v>DL$18</v>
      </c>
    </row>
    <row r="2162" spans="1:116" x14ac:dyDescent="0.4">
      <c r="A2162" s="174"/>
      <c r="E2162" s="8"/>
      <c r="G2162" s="175" t="s">
        <v>464</v>
      </c>
      <c r="H2162" s="200"/>
      <c r="I2162" s="201"/>
      <c r="J2162" s="201"/>
      <c r="K2162" s="202"/>
      <c r="L2162" s="202"/>
      <c r="M2162" s="202"/>
      <c r="N2162" s="202"/>
      <c r="O2162" s="202"/>
      <c r="P2162" s="202"/>
      <c r="R2162" s="202"/>
      <c r="S2162" s="190" t="str">
        <f t="shared" ref="S2162:CD2162" si="3631">S$23</f>
        <v>S$19</v>
      </c>
      <c r="T2162" s="190" t="str">
        <f t="shared" si="3631"/>
        <v>T$19</v>
      </c>
      <c r="U2162" s="190" t="str">
        <f t="shared" si="3631"/>
        <v>U$19</v>
      </c>
      <c r="V2162" s="190" t="str">
        <f t="shared" si="3631"/>
        <v>V$19</v>
      </c>
      <c r="W2162" s="190" t="str">
        <f t="shared" si="3631"/>
        <v>W$19</v>
      </c>
      <c r="X2162" s="190" t="str">
        <f t="shared" si="3631"/>
        <v>X$19</v>
      </c>
      <c r="Y2162" s="190" t="str">
        <f t="shared" si="3631"/>
        <v>Y$19</v>
      </c>
      <c r="Z2162" s="190" t="str">
        <f t="shared" si="3631"/>
        <v>Z$19</v>
      </c>
      <c r="AA2162" s="190" t="str">
        <f t="shared" si="3631"/>
        <v>AA$19</v>
      </c>
      <c r="AB2162" s="190" t="str">
        <f t="shared" si="3631"/>
        <v>AB$19</v>
      </c>
      <c r="AC2162" s="190" t="str">
        <f t="shared" si="3631"/>
        <v>AC$19</v>
      </c>
      <c r="AD2162" s="190" t="str">
        <f t="shared" si="3631"/>
        <v>AD$19</v>
      </c>
      <c r="AE2162" s="190" t="str">
        <f t="shared" si="3631"/>
        <v>AE$19</v>
      </c>
      <c r="AF2162" s="190" t="str">
        <f t="shared" si="3631"/>
        <v>AF$19</v>
      </c>
      <c r="AG2162" s="190" t="str">
        <f t="shared" si="3631"/>
        <v>AG$19</v>
      </c>
      <c r="AH2162" s="190" t="str">
        <f t="shared" si="3631"/>
        <v>AH$19</v>
      </c>
      <c r="AI2162" s="190" t="str">
        <f t="shared" si="3631"/>
        <v>AI$19</v>
      </c>
      <c r="AJ2162" s="190" t="str">
        <f t="shared" si="3631"/>
        <v>AJ$19</v>
      </c>
      <c r="AK2162" s="190" t="str">
        <f t="shared" si="3631"/>
        <v>AK$19</v>
      </c>
      <c r="AL2162" s="190" t="str">
        <f t="shared" si="3631"/>
        <v>AL$19</v>
      </c>
      <c r="AM2162" s="190" t="str">
        <f t="shared" si="3631"/>
        <v>AM$19</v>
      </c>
      <c r="AN2162" s="190" t="str">
        <f t="shared" si="3631"/>
        <v>AN$19</v>
      </c>
      <c r="AO2162" s="190" t="str">
        <f t="shared" si="3631"/>
        <v>AO$19</v>
      </c>
      <c r="AP2162" s="190" t="str">
        <f t="shared" si="3631"/>
        <v>AP$19</v>
      </c>
      <c r="AQ2162" s="190" t="str">
        <f t="shared" si="3631"/>
        <v>AQ$19</v>
      </c>
      <c r="AR2162" s="190" t="str">
        <f t="shared" si="3631"/>
        <v>AR$19</v>
      </c>
      <c r="AS2162" s="190" t="str">
        <f t="shared" si="3631"/>
        <v>AS$19</v>
      </c>
      <c r="AT2162" s="190" t="str">
        <f t="shared" si="3631"/>
        <v>AT$19</v>
      </c>
      <c r="AU2162" s="190" t="str">
        <f t="shared" si="3631"/>
        <v>AU$19</v>
      </c>
      <c r="AV2162" s="190" t="str">
        <f t="shared" si="3631"/>
        <v>AV$19</v>
      </c>
      <c r="AW2162" s="190" t="str">
        <f t="shared" si="3631"/>
        <v>AW$19</v>
      </c>
      <c r="AX2162" s="190" t="str">
        <f t="shared" si="3631"/>
        <v>AX$19</v>
      </c>
      <c r="AY2162" s="190" t="str">
        <f t="shared" si="3631"/>
        <v>AY$19</v>
      </c>
      <c r="AZ2162" s="190" t="str">
        <f t="shared" si="3631"/>
        <v>AZ$19</v>
      </c>
      <c r="BA2162" s="190" t="str">
        <f t="shared" si="3631"/>
        <v>BA$19</v>
      </c>
      <c r="BB2162" s="190" t="str">
        <f t="shared" si="3631"/>
        <v>BB$19</v>
      </c>
      <c r="BC2162" s="190" t="str">
        <f t="shared" si="3631"/>
        <v>BC$19</v>
      </c>
      <c r="BD2162" s="190" t="str">
        <f t="shared" si="3631"/>
        <v>BD$19</v>
      </c>
      <c r="BE2162" s="190" t="str">
        <f t="shared" si="3631"/>
        <v>BE$19</v>
      </c>
      <c r="BF2162" s="190" t="str">
        <f t="shared" si="3631"/>
        <v>BF$19</v>
      </c>
      <c r="BG2162" s="190" t="str">
        <f t="shared" si="3631"/>
        <v>BG$19</v>
      </c>
      <c r="BH2162" s="190" t="str">
        <f t="shared" si="3631"/>
        <v>BH$19</v>
      </c>
      <c r="BI2162" s="190" t="str">
        <f t="shared" si="3631"/>
        <v>BI$19</v>
      </c>
      <c r="BJ2162" s="190" t="str">
        <f t="shared" si="3631"/>
        <v>BJ$19</v>
      </c>
      <c r="BK2162" s="190" t="str">
        <f t="shared" si="3631"/>
        <v>BK$19</v>
      </c>
      <c r="BL2162" s="190" t="str">
        <f t="shared" si="3631"/>
        <v>BL$19</v>
      </c>
      <c r="BM2162" s="190" t="str">
        <f t="shared" si="3631"/>
        <v>BM$19</v>
      </c>
      <c r="BN2162" s="190" t="str">
        <f t="shared" si="3631"/>
        <v>BN$19</v>
      </c>
      <c r="BO2162" s="190" t="str">
        <f t="shared" si="3631"/>
        <v>BO$19</v>
      </c>
      <c r="BP2162" s="190" t="str">
        <f t="shared" si="3631"/>
        <v>BP$19</v>
      </c>
      <c r="BQ2162" s="190" t="str">
        <f t="shared" si="3631"/>
        <v>BQ$19</v>
      </c>
      <c r="BR2162" s="190" t="str">
        <f t="shared" si="3631"/>
        <v>BR$19</v>
      </c>
      <c r="BS2162" s="190" t="str">
        <f t="shared" si="3631"/>
        <v>BS$19</v>
      </c>
      <c r="BT2162" s="190" t="str">
        <f t="shared" si="3631"/>
        <v>BT$19</v>
      </c>
      <c r="BU2162" s="190" t="str">
        <f t="shared" si="3631"/>
        <v>BU$19</v>
      </c>
      <c r="BV2162" s="190" t="str">
        <f t="shared" si="3631"/>
        <v>BV$19</v>
      </c>
      <c r="BW2162" s="190" t="str">
        <f t="shared" si="3631"/>
        <v>BW$19</v>
      </c>
      <c r="BX2162" s="190" t="str">
        <f t="shared" si="3631"/>
        <v>BX$19</v>
      </c>
      <c r="BY2162" s="190" t="str">
        <f t="shared" si="3631"/>
        <v>BY$19</v>
      </c>
      <c r="BZ2162" s="190" t="str">
        <f t="shared" si="3631"/>
        <v>BZ$19</v>
      </c>
      <c r="CA2162" s="190" t="str">
        <f t="shared" si="3631"/>
        <v>CA$19</v>
      </c>
      <c r="CB2162" s="190" t="str">
        <f t="shared" si="3631"/>
        <v>CB$19</v>
      </c>
      <c r="CC2162" s="190" t="str">
        <f t="shared" si="3631"/>
        <v>CC$19</v>
      </c>
      <c r="CD2162" s="190" t="str">
        <f t="shared" si="3631"/>
        <v>CD$19</v>
      </c>
      <c r="CE2162" s="190" t="str">
        <f t="shared" ref="CE2162:CL2162" si="3632">CE$23</f>
        <v>CE$19</v>
      </c>
      <c r="CF2162" s="190" t="str">
        <f t="shared" si="3632"/>
        <v>CF$19</v>
      </c>
      <c r="CG2162" s="190" t="str">
        <f t="shared" si="3632"/>
        <v>CG$19</v>
      </c>
      <c r="CH2162" s="190" t="str">
        <f t="shared" si="3632"/>
        <v>CH$19</v>
      </c>
      <c r="CI2162" s="190" t="str">
        <f t="shared" si="3632"/>
        <v>CI$19</v>
      </c>
      <c r="CJ2162" s="190" t="str">
        <f t="shared" si="3632"/>
        <v>CJ$19</v>
      </c>
      <c r="CK2162" s="190" t="str">
        <f t="shared" si="3632"/>
        <v>CK$19</v>
      </c>
      <c r="CL2162" s="190" t="str">
        <f t="shared" si="3632"/>
        <v>CL$19</v>
      </c>
      <c r="CN2162" s="201"/>
      <c r="CO2162" s="190" t="str">
        <f t="shared" ref="CO2162:DL2162" si="3633">CO$23</f>
        <v>CO$19</v>
      </c>
      <c r="CP2162" s="190" t="str">
        <f t="shared" si="3633"/>
        <v>CP$19</v>
      </c>
      <c r="CQ2162" s="190" t="str">
        <f t="shared" si="3633"/>
        <v>CQ$19</v>
      </c>
      <c r="CR2162" s="190" t="str">
        <f t="shared" si="3633"/>
        <v>CR$19</v>
      </c>
      <c r="CS2162" s="190" t="str">
        <f t="shared" si="3633"/>
        <v>CS$19</v>
      </c>
      <c r="CT2162" s="190" t="str">
        <f t="shared" si="3633"/>
        <v>CT$19</v>
      </c>
      <c r="CU2162" s="190" t="str">
        <f t="shared" si="3633"/>
        <v>CU$19</v>
      </c>
      <c r="CV2162" s="190" t="str">
        <f t="shared" si="3633"/>
        <v>CV$19</v>
      </c>
      <c r="CW2162" s="190" t="str">
        <f t="shared" si="3633"/>
        <v>CW$19</v>
      </c>
      <c r="CX2162" s="190" t="str">
        <f t="shared" si="3633"/>
        <v>CX$19</v>
      </c>
      <c r="CY2162" s="190" t="str">
        <f t="shared" si="3633"/>
        <v>CY$19</v>
      </c>
      <c r="CZ2162" s="190" t="str">
        <f t="shared" si="3633"/>
        <v>CZ$19</v>
      </c>
      <c r="DA2162" s="190" t="str">
        <f t="shared" si="3633"/>
        <v>DA$19</v>
      </c>
      <c r="DB2162" s="190" t="str">
        <f t="shared" si="3633"/>
        <v>DB$19</v>
      </c>
      <c r="DC2162" s="190" t="str">
        <f t="shared" si="3633"/>
        <v>DC$19</v>
      </c>
      <c r="DD2162" s="190" t="str">
        <f t="shared" si="3633"/>
        <v>DD$19</v>
      </c>
      <c r="DE2162" s="190" t="str">
        <f t="shared" si="3633"/>
        <v>DE$19</v>
      </c>
      <c r="DF2162" s="190" t="str">
        <f t="shared" si="3633"/>
        <v>DF$19</v>
      </c>
      <c r="DG2162" s="190" t="str">
        <f t="shared" si="3633"/>
        <v>DG$19</v>
      </c>
      <c r="DH2162" s="190" t="str">
        <f t="shared" si="3633"/>
        <v>DH$19</v>
      </c>
      <c r="DI2162" s="190" t="str">
        <f t="shared" si="3633"/>
        <v>DI$19</v>
      </c>
      <c r="DJ2162" s="190" t="str">
        <f t="shared" si="3633"/>
        <v>DJ$19</v>
      </c>
      <c r="DK2162" s="190" t="str">
        <f t="shared" si="3633"/>
        <v>DK$19</v>
      </c>
      <c r="DL2162" s="190" t="str">
        <f t="shared" si="3633"/>
        <v>DL$19</v>
      </c>
    </row>
    <row r="2163" spans="1:116" x14ac:dyDescent="0.4">
      <c r="A2163" s="142" t="s">
        <v>218</v>
      </c>
      <c r="B2163" s="31" t="s">
        <v>81</v>
      </c>
      <c r="C2163" s="31"/>
      <c r="D2163" t="s">
        <v>510</v>
      </c>
      <c r="E2163" s="8" t="str">
        <f t="shared" ref="E2163:E2166" si="3634">ROW()&amp;" "&amp;D2163</f>
        <v>2163 VOV-TV-V</v>
      </c>
      <c r="F2163" t="s">
        <v>511</v>
      </c>
      <c r="G2163" s="143" t="s">
        <v>509</v>
      </c>
      <c r="H2163" s="142"/>
      <c r="I2163" s="144"/>
      <c r="J2163" s="144"/>
      <c r="K2163" s="142"/>
      <c r="L2163" s="142"/>
      <c r="M2163" s="142"/>
      <c r="N2163" s="142"/>
      <c r="O2163" s="142"/>
      <c r="P2163" s="142"/>
      <c r="R2163" s="143"/>
      <c r="S2163" s="168"/>
      <c r="T2163" s="168"/>
      <c r="U2163" s="168"/>
      <c r="V2163" s="168"/>
      <c r="W2163" s="168"/>
      <c r="X2163" s="168"/>
      <c r="Y2163" s="168"/>
      <c r="Z2163" s="168"/>
      <c r="AA2163" s="168"/>
      <c r="AB2163" s="168"/>
      <c r="AC2163" s="168"/>
      <c r="AD2163" s="168"/>
      <c r="AE2163" s="168"/>
      <c r="AF2163" s="168"/>
      <c r="AG2163" s="168"/>
      <c r="AH2163" s="168"/>
      <c r="AI2163" s="168"/>
      <c r="AJ2163" s="168"/>
      <c r="AK2163" s="168"/>
      <c r="AL2163" s="168"/>
      <c r="AM2163" s="168"/>
      <c r="AN2163" s="168"/>
      <c r="AO2163" s="168"/>
      <c r="AP2163" s="168"/>
      <c r="AQ2163" s="168"/>
      <c r="AR2163" s="168"/>
      <c r="AS2163" s="168"/>
      <c r="AT2163" s="168"/>
      <c r="AU2163" s="168"/>
      <c r="AV2163" s="168"/>
      <c r="AW2163" s="168"/>
      <c r="AX2163" s="168"/>
      <c r="AY2163" s="168"/>
      <c r="AZ2163" s="168"/>
      <c r="BA2163" s="168"/>
      <c r="BB2163" s="168"/>
      <c r="BC2163" s="168"/>
      <c r="BD2163" s="168"/>
      <c r="BE2163" s="168"/>
      <c r="BF2163" s="168"/>
      <c r="BG2163" s="168"/>
      <c r="BH2163" s="168"/>
      <c r="BI2163" s="168"/>
      <c r="BJ2163" s="168"/>
      <c r="BK2163" s="168"/>
      <c r="BL2163" s="168"/>
      <c r="BM2163" s="168"/>
      <c r="BN2163" s="168"/>
      <c r="BO2163" s="168"/>
      <c r="BP2163" s="168"/>
      <c r="BQ2163" s="168"/>
      <c r="BR2163" s="168"/>
      <c r="BS2163" s="168"/>
      <c r="BT2163" s="168"/>
      <c r="BU2163" s="168"/>
      <c r="BV2163" s="168"/>
      <c r="BW2163" s="168"/>
      <c r="BX2163" s="168"/>
      <c r="BY2163" s="168"/>
      <c r="BZ2163" s="168"/>
      <c r="CA2163" s="168"/>
      <c r="CB2163" s="168"/>
      <c r="CC2163" s="168"/>
      <c r="CD2163" s="168"/>
      <c r="CE2163" s="168"/>
      <c r="CF2163" s="168"/>
      <c r="CG2163" s="168"/>
      <c r="CH2163" s="168"/>
      <c r="CI2163" s="168"/>
      <c r="CJ2163" s="168"/>
      <c r="CK2163" s="168"/>
      <c r="CL2163" s="168"/>
      <c r="CN2163" s="144"/>
      <c r="CO2163" s="168"/>
      <c r="CP2163" s="168"/>
      <c r="CQ2163" s="168"/>
      <c r="CR2163" s="168"/>
      <c r="CS2163" s="168"/>
      <c r="CT2163" s="168"/>
      <c r="CU2163" s="168"/>
      <c r="CV2163" s="168"/>
      <c r="CW2163" s="168"/>
      <c r="CX2163" s="168"/>
      <c r="CY2163" s="168"/>
      <c r="CZ2163" s="168"/>
      <c r="DA2163" s="168"/>
      <c r="DB2163" s="168"/>
      <c r="DC2163" s="168"/>
      <c r="DD2163" s="168"/>
      <c r="DE2163" s="168"/>
      <c r="DF2163" s="168"/>
      <c r="DG2163" s="168"/>
      <c r="DH2163" s="168"/>
      <c r="DI2163" s="168"/>
      <c r="DJ2163" s="168"/>
      <c r="DK2163" s="168"/>
      <c r="DL2163" s="168"/>
    </row>
    <row r="2164" spans="1:116" x14ac:dyDescent="0.4">
      <c r="A2164" s="12"/>
      <c r="B2164" s="12" t="s">
        <v>332</v>
      </c>
      <c r="C2164" s="12"/>
      <c r="D2164" t="s">
        <v>510</v>
      </c>
      <c r="E2164" s="8" t="str">
        <f t="shared" si="3634"/>
        <v>2164 VOV-TV-V</v>
      </c>
      <c r="G2164" s="95" t="str">
        <f>"# of "&amp;G2156&amp;"s"</f>
        <v># of procedures</v>
      </c>
      <c r="H2164" s="12"/>
      <c r="I2164" s="60"/>
      <c r="J2164" s="60"/>
      <c r="K2164" s="12"/>
      <c r="L2164" s="12"/>
      <c r="M2164" s="12"/>
      <c r="N2164" s="12"/>
      <c r="O2164" s="12"/>
      <c r="P2164" s="12"/>
      <c r="R2164" s="13"/>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239"/>
      <c r="CP2164" s="239"/>
      <c r="CQ2164" s="239"/>
      <c r="CR2164" s="239"/>
      <c r="CS2164" s="239"/>
      <c r="CT2164" s="239"/>
      <c r="CU2164" s="239"/>
      <c r="CV2164" s="239"/>
      <c r="CW2164" s="239"/>
      <c r="CX2164" s="239"/>
      <c r="CY2164" s="239"/>
      <c r="CZ2164" s="239"/>
      <c r="DA2164" s="239"/>
      <c r="DB2164" s="239"/>
      <c r="DC2164" s="239"/>
      <c r="DD2164" s="239"/>
      <c r="DE2164" s="239"/>
      <c r="DF2164" s="239"/>
      <c r="DG2164" s="239"/>
      <c r="DH2164" s="239"/>
      <c r="DI2164" s="239"/>
      <c r="DJ2164" s="239"/>
      <c r="DK2164" s="239"/>
      <c r="DL2164" s="239"/>
    </row>
    <row r="2165" spans="1:116" x14ac:dyDescent="0.4">
      <c r="A2165" s="31"/>
      <c r="B2165" s="31"/>
      <c r="C2165" s="31"/>
      <c r="D2165" t="s">
        <v>510</v>
      </c>
      <c r="E2165" s="8" t="str">
        <f t="shared" si="3634"/>
        <v>2165 VOV-TV-V</v>
      </c>
      <c r="G2165" s="145" t="str">
        <f>"# of "&amp;G2168&amp;"s/"&amp;G2156</f>
        <v># of implants/procedure</v>
      </c>
      <c r="H2165" s="31"/>
      <c r="I2165" s="73"/>
      <c r="J2165" s="73"/>
      <c r="K2165" s="12">
        <v>2</v>
      </c>
      <c r="L2165" s="12">
        <v>2</v>
      </c>
      <c r="M2165" s="12">
        <v>2</v>
      </c>
      <c r="N2165" s="12">
        <v>2</v>
      </c>
      <c r="O2165" s="12">
        <v>2</v>
      </c>
      <c r="P2165" s="12">
        <v>2</v>
      </c>
      <c r="R2165" s="67"/>
      <c r="S2165" s="76" cm="1">
        <f t="array" ref="S2165">INDEX($K:$P,ROW(),MATCH(S$3,$K$2:$P$2,0))</f>
        <v>2</v>
      </c>
      <c r="T2165" s="76" cm="1">
        <f t="array" ref="T2165">INDEX($K:$P,ROW(),MATCH(T$3,$K$2:$P$2,0))</f>
        <v>2</v>
      </c>
      <c r="U2165" s="76" cm="1">
        <f t="array" ref="U2165">INDEX($K:$P,ROW(),MATCH(U$3,$K$2:$P$2,0))</f>
        <v>2</v>
      </c>
      <c r="V2165" s="76" cm="1">
        <f t="array" ref="V2165">INDEX($K:$P,ROW(),MATCH(V$3,$K$2:$P$2,0))</f>
        <v>2</v>
      </c>
      <c r="W2165" s="76" cm="1">
        <f t="array" ref="W2165">INDEX($K:$P,ROW(),MATCH(W$3,$K$2:$P$2,0))</f>
        <v>2</v>
      </c>
      <c r="X2165" s="76" cm="1">
        <f t="array" ref="X2165">INDEX($K:$P,ROW(),MATCH(X$3,$K$2:$P$2,0))</f>
        <v>2</v>
      </c>
      <c r="Y2165" s="76" cm="1">
        <f t="array" ref="Y2165">INDEX($K:$P,ROW(),MATCH(Y$3,$K$2:$P$2,0))</f>
        <v>2</v>
      </c>
      <c r="Z2165" s="76" cm="1">
        <f t="array" ref="Z2165">INDEX($K:$P,ROW(),MATCH(Z$3,$K$2:$P$2,0))</f>
        <v>2</v>
      </c>
      <c r="AA2165" s="76" cm="1">
        <f t="array" ref="AA2165">INDEX($K:$P,ROW(),MATCH(AA$3,$K$2:$P$2,0))</f>
        <v>2</v>
      </c>
      <c r="AB2165" s="76" cm="1">
        <f t="array" ref="AB2165">INDEX($K:$P,ROW(),MATCH(AB$3,$K$2:$P$2,0))</f>
        <v>2</v>
      </c>
      <c r="AC2165" s="76" cm="1">
        <f t="array" ref="AC2165">INDEX($K:$P,ROW(),MATCH(AC$3,$K$2:$P$2,0))</f>
        <v>2</v>
      </c>
      <c r="AD2165" s="76" cm="1">
        <f t="array" ref="AD2165">INDEX($K:$P,ROW(),MATCH(AD$3,$K$2:$P$2,0))</f>
        <v>2</v>
      </c>
      <c r="AE2165" s="76" cm="1">
        <f t="array" ref="AE2165">INDEX($K:$P,ROW(),MATCH(AE$3,$K$2:$P$2,0))</f>
        <v>2</v>
      </c>
      <c r="AF2165" s="76" cm="1">
        <f t="array" ref="AF2165">INDEX($K:$P,ROW(),MATCH(AF$3,$K$2:$P$2,0))</f>
        <v>2</v>
      </c>
      <c r="AG2165" s="76" cm="1">
        <f t="array" ref="AG2165">INDEX($K:$P,ROW(),MATCH(AG$3,$K$2:$P$2,0))</f>
        <v>2</v>
      </c>
      <c r="AH2165" s="76" cm="1">
        <f t="array" ref="AH2165">INDEX($K:$P,ROW(),MATCH(AH$3,$K$2:$P$2,0))</f>
        <v>2</v>
      </c>
      <c r="AI2165" s="76" cm="1">
        <f t="array" ref="AI2165">INDEX($K:$P,ROW(),MATCH(AI$3,$K$2:$P$2,0))</f>
        <v>2</v>
      </c>
      <c r="AJ2165" s="76" cm="1">
        <f t="array" ref="AJ2165">INDEX($K:$P,ROW(),MATCH(AJ$3,$K$2:$P$2,0))</f>
        <v>2</v>
      </c>
      <c r="AK2165" s="76" cm="1">
        <f t="array" ref="AK2165">INDEX($K:$P,ROW(),MATCH(AK$3,$K$2:$P$2,0))</f>
        <v>2</v>
      </c>
      <c r="AL2165" s="76" cm="1">
        <f t="array" ref="AL2165">INDEX($K:$P,ROW(),MATCH(AL$3,$K$2:$P$2,0))</f>
        <v>2</v>
      </c>
      <c r="AM2165" s="76" cm="1">
        <f t="array" ref="AM2165">INDEX($K:$P,ROW(),MATCH(AM$3,$K$2:$P$2,0))</f>
        <v>2</v>
      </c>
      <c r="AN2165" s="76" cm="1">
        <f t="array" ref="AN2165">INDEX($K:$P,ROW(),MATCH(AN$3,$K$2:$P$2,0))</f>
        <v>2</v>
      </c>
      <c r="AO2165" s="76" cm="1">
        <f t="array" ref="AO2165">INDEX($K:$P,ROW(),MATCH(AO$3,$K$2:$P$2,0))</f>
        <v>2</v>
      </c>
      <c r="AP2165" s="76" cm="1">
        <f t="array" ref="AP2165">INDEX($K:$P,ROW(),MATCH(AP$3,$K$2:$P$2,0))</f>
        <v>2</v>
      </c>
      <c r="AQ2165" s="76" cm="1">
        <f t="array" ref="AQ2165">INDEX($K:$P,ROW(),MATCH(AQ$3,$K$2:$P$2,0))</f>
        <v>2</v>
      </c>
      <c r="AR2165" s="76" cm="1">
        <f t="array" ref="AR2165">INDEX($K:$P,ROW(),MATCH(AR$3,$K$2:$P$2,0))</f>
        <v>2</v>
      </c>
      <c r="AS2165" s="76" cm="1">
        <f t="array" ref="AS2165">INDEX($K:$P,ROW(),MATCH(AS$3,$K$2:$P$2,0))</f>
        <v>2</v>
      </c>
      <c r="AT2165" s="76" cm="1">
        <f t="array" ref="AT2165">INDEX($K:$P,ROW(),MATCH(AT$3,$K$2:$P$2,0))</f>
        <v>2</v>
      </c>
      <c r="AU2165" s="76" cm="1">
        <f t="array" ref="AU2165">INDEX($K:$P,ROW(),MATCH(AU$3,$K$2:$P$2,0))</f>
        <v>2</v>
      </c>
      <c r="AV2165" s="76" cm="1">
        <f t="array" ref="AV2165">INDEX($K:$P,ROW(),MATCH(AV$3,$K$2:$P$2,0))</f>
        <v>2</v>
      </c>
      <c r="AW2165" s="76" cm="1">
        <f t="array" ref="AW2165">INDEX($K:$P,ROW(),MATCH(AW$3,$K$2:$P$2,0))</f>
        <v>2</v>
      </c>
      <c r="AX2165" s="76" cm="1">
        <f t="array" ref="AX2165">INDEX($K:$P,ROW(),MATCH(AX$3,$K$2:$P$2,0))</f>
        <v>2</v>
      </c>
      <c r="AY2165" s="76" cm="1">
        <f t="array" ref="AY2165">INDEX($K:$P,ROW(),MATCH(AY$3,$K$2:$P$2,0))</f>
        <v>2</v>
      </c>
      <c r="AZ2165" s="76" cm="1">
        <f t="array" ref="AZ2165">INDEX($K:$P,ROW(),MATCH(AZ$3,$K$2:$P$2,0))</f>
        <v>2</v>
      </c>
      <c r="BA2165" s="76" cm="1">
        <f t="array" ref="BA2165">INDEX($K:$P,ROW(),MATCH(BA$3,$K$2:$P$2,0))</f>
        <v>2</v>
      </c>
      <c r="BB2165" s="76" cm="1">
        <f t="array" ref="BB2165">INDEX($K:$P,ROW(),MATCH(BB$3,$K$2:$P$2,0))</f>
        <v>2</v>
      </c>
      <c r="BC2165" s="76" cm="1">
        <f t="array" ref="BC2165">INDEX($K:$P,ROW(),MATCH(BC$3,$K$2:$P$2,0))</f>
        <v>2</v>
      </c>
      <c r="BD2165" s="76" cm="1">
        <f t="array" ref="BD2165">INDEX($K:$P,ROW(),MATCH(BD$3,$K$2:$P$2,0))</f>
        <v>2</v>
      </c>
      <c r="BE2165" s="76" cm="1">
        <f t="array" ref="BE2165">INDEX($K:$P,ROW(),MATCH(BE$3,$K$2:$P$2,0))</f>
        <v>2</v>
      </c>
      <c r="BF2165" s="76" cm="1">
        <f t="array" ref="BF2165">INDEX($K:$P,ROW(),MATCH(BF$3,$K$2:$P$2,0))</f>
        <v>2</v>
      </c>
      <c r="BG2165" s="76" cm="1">
        <f t="array" ref="BG2165">INDEX($K:$P,ROW(),MATCH(BG$3,$K$2:$P$2,0))</f>
        <v>2</v>
      </c>
      <c r="BH2165" s="76" cm="1">
        <f t="array" ref="BH2165">INDEX($K:$P,ROW(),MATCH(BH$3,$K$2:$P$2,0))</f>
        <v>2</v>
      </c>
      <c r="BI2165" s="76" cm="1">
        <f t="array" ref="BI2165">INDEX($K:$P,ROW(),MATCH(BI$3,$K$2:$P$2,0))</f>
        <v>2</v>
      </c>
      <c r="BJ2165" s="76" cm="1">
        <f t="array" ref="BJ2165">INDEX($K:$P,ROW(),MATCH(BJ$3,$K$2:$P$2,0))</f>
        <v>2</v>
      </c>
      <c r="BK2165" s="76" cm="1">
        <f t="array" ref="BK2165">INDEX($K:$P,ROW(),MATCH(BK$3,$K$2:$P$2,0))</f>
        <v>2</v>
      </c>
      <c r="BL2165" s="76" cm="1">
        <f t="array" ref="BL2165">INDEX($K:$P,ROW(),MATCH(BL$3,$K$2:$P$2,0))</f>
        <v>2</v>
      </c>
      <c r="BM2165" s="76" cm="1">
        <f t="array" ref="BM2165">INDEX($K:$P,ROW(),MATCH(BM$3,$K$2:$P$2,0))</f>
        <v>2</v>
      </c>
      <c r="BN2165" s="76" cm="1">
        <f t="array" ref="BN2165">INDEX($K:$P,ROW(),MATCH(BN$3,$K$2:$P$2,0))</f>
        <v>2</v>
      </c>
      <c r="BO2165" s="76" cm="1">
        <f t="array" ref="BO2165">INDEX($K:$P,ROW(),MATCH(BO$3,$K$2:$P$2,0))</f>
        <v>2</v>
      </c>
      <c r="BP2165" s="76" cm="1">
        <f t="array" ref="BP2165">INDEX($K:$P,ROW(),MATCH(BP$3,$K$2:$P$2,0))</f>
        <v>2</v>
      </c>
      <c r="BQ2165" s="76" cm="1">
        <f t="array" ref="BQ2165">INDEX($K:$P,ROW(),MATCH(BQ$3,$K$2:$P$2,0))</f>
        <v>2</v>
      </c>
      <c r="BR2165" s="76" cm="1">
        <f t="array" ref="BR2165">INDEX($K:$P,ROW(),MATCH(BR$3,$K$2:$P$2,0))</f>
        <v>2</v>
      </c>
      <c r="BS2165" s="76" cm="1">
        <f t="array" ref="BS2165">INDEX($K:$P,ROW(),MATCH(BS$3,$K$2:$P$2,0))</f>
        <v>2</v>
      </c>
      <c r="BT2165" s="76" cm="1">
        <f t="array" ref="BT2165">INDEX($K:$P,ROW(),MATCH(BT$3,$K$2:$P$2,0))</f>
        <v>2</v>
      </c>
      <c r="BU2165" s="76" cm="1">
        <f t="array" ref="BU2165">INDEX($K:$P,ROW(),MATCH(BU$3,$K$2:$P$2,0))</f>
        <v>2</v>
      </c>
      <c r="BV2165" s="76" cm="1">
        <f t="array" ref="BV2165">INDEX($K:$P,ROW(),MATCH(BV$3,$K$2:$P$2,0))</f>
        <v>2</v>
      </c>
      <c r="BW2165" s="76" cm="1">
        <f t="array" ref="BW2165">INDEX($K:$P,ROW(),MATCH(BW$3,$K$2:$P$2,0))</f>
        <v>2</v>
      </c>
      <c r="BX2165" s="76" cm="1">
        <f t="array" ref="BX2165">INDEX($K:$P,ROW(),MATCH(BX$3,$K$2:$P$2,0))</f>
        <v>2</v>
      </c>
      <c r="BY2165" s="76" cm="1">
        <f t="array" ref="BY2165">INDEX($K:$P,ROW(),MATCH(BY$3,$K$2:$P$2,0))</f>
        <v>2</v>
      </c>
      <c r="BZ2165" s="76" cm="1">
        <f t="array" ref="BZ2165">INDEX($K:$P,ROW(),MATCH(BZ$3,$K$2:$P$2,0))</f>
        <v>2</v>
      </c>
      <c r="CA2165" s="76" cm="1">
        <f t="array" ref="CA2165">INDEX($K:$P,ROW(),MATCH(CA$3,$K$2:$P$2,0))</f>
        <v>2</v>
      </c>
      <c r="CB2165" s="76" cm="1">
        <f t="array" ref="CB2165">INDEX($K:$P,ROW(),MATCH(CB$3,$K$2:$P$2,0))</f>
        <v>2</v>
      </c>
      <c r="CC2165" s="76" cm="1">
        <f t="array" ref="CC2165">INDEX($K:$P,ROW(),MATCH(CC$3,$K$2:$P$2,0))</f>
        <v>2</v>
      </c>
      <c r="CD2165" s="76" cm="1">
        <f t="array" ref="CD2165">INDEX($K:$P,ROW(),MATCH(CD$3,$K$2:$P$2,0))</f>
        <v>2</v>
      </c>
      <c r="CE2165" s="76" cm="1">
        <f t="array" ref="CE2165">INDEX($K:$P,ROW(),MATCH(CE$3,$K$2:$P$2,0))</f>
        <v>2</v>
      </c>
      <c r="CF2165" s="76" cm="1">
        <f t="array" ref="CF2165">INDEX($K:$P,ROW(),MATCH(CF$3,$K$2:$P$2,0))</f>
        <v>2</v>
      </c>
      <c r="CG2165" s="76" cm="1">
        <f t="array" ref="CG2165">INDEX($K:$P,ROW(),MATCH(CG$3,$K$2:$P$2,0))</f>
        <v>2</v>
      </c>
      <c r="CH2165" s="76" cm="1">
        <f t="array" ref="CH2165">INDEX($K:$P,ROW(),MATCH(CH$3,$K$2:$P$2,0))</f>
        <v>2</v>
      </c>
      <c r="CI2165" s="76" cm="1">
        <f t="array" ref="CI2165">INDEX($K:$P,ROW(),MATCH(CI$3,$K$2:$P$2,0))</f>
        <v>2</v>
      </c>
      <c r="CJ2165" s="76" cm="1">
        <f t="array" ref="CJ2165">INDEX($K:$P,ROW(),MATCH(CJ$3,$K$2:$P$2,0))</f>
        <v>2</v>
      </c>
      <c r="CK2165" s="76" cm="1">
        <f t="array" ref="CK2165">INDEX($K:$P,ROW(),MATCH(CK$3,$K$2:$P$2,0))</f>
        <v>2</v>
      </c>
      <c r="CL2165" s="76" cm="1">
        <f t="array" ref="CL2165">INDEX($K:$P,ROW(),MATCH(CL$3,$K$2:$P$2,0))</f>
        <v>2</v>
      </c>
      <c r="CN2165" s="76"/>
      <c r="CO2165" s="76" t="e" cm="1">
        <f t="array" ref="CO2165">INDEX($K:$P,ROW(),MATCH(CO$3,$K$2:$P$2,0))</f>
        <v>#N/A</v>
      </c>
      <c r="CP2165" s="76" t="e" cm="1">
        <f t="array" ref="CP2165">INDEX($K:$P,ROW(),MATCH(CP$3,$K$2:$P$2,0))</f>
        <v>#N/A</v>
      </c>
      <c r="CQ2165" s="76" t="e" cm="1">
        <f t="array" ref="CQ2165">INDEX($K:$P,ROW(),MATCH(CQ$3,$K$2:$P$2,0))</f>
        <v>#N/A</v>
      </c>
      <c r="CR2165" s="76" t="e" cm="1">
        <f t="array" ref="CR2165">INDEX($K:$P,ROW(),MATCH(CR$3,$K$2:$P$2,0))</f>
        <v>#N/A</v>
      </c>
      <c r="CS2165" s="76" t="e" cm="1">
        <f t="array" ref="CS2165">INDEX($K:$P,ROW(),MATCH(CS$3,$K$2:$P$2,0))</f>
        <v>#N/A</v>
      </c>
      <c r="CT2165" s="76" t="e" cm="1">
        <f t="array" ref="CT2165">INDEX($K:$P,ROW(),MATCH(CT$3,$K$2:$P$2,0))</f>
        <v>#N/A</v>
      </c>
      <c r="CU2165" s="76" t="e" cm="1">
        <f t="array" ref="CU2165">INDEX($K:$P,ROW(),MATCH(CU$3,$K$2:$P$2,0))</f>
        <v>#N/A</v>
      </c>
      <c r="CV2165" s="76" t="e" cm="1">
        <f t="array" ref="CV2165">INDEX($K:$P,ROW(),MATCH(CV$3,$K$2:$P$2,0))</f>
        <v>#N/A</v>
      </c>
      <c r="CW2165" s="76" t="e" cm="1">
        <f t="array" ref="CW2165">INDEX($K:$P,ROW(),MATCH(CW$3,$K$2:$P$2,0))</f>
        <v>#N/A</v>
      </c>
      <c r="CX2165" s="76" t="e" cm="1">
        <f t="array" ref="CX2165">INDEX($K:$P,ROW(),MATCH(CX$3,$K$2:$P$2,0))</f>
        <v>#N/A</v>
      </c>
      <c r="CY2165" s="76" t="e" cm="1">
        <f t="array" ref="CY2165">INDEX($K:$P,ROW(),MATCH(CY$3,$K$2:$P$2,0))</f>
        <v>#N/A</v>
      </c>
      <c r="CZ2165" s="76" t="e" cm="1">
        <f t="array" ref="CZ2165">INDEX($K:$P,ROW(),MATCH(CZ$3,$K$2:$P$2,0))</f>
        <v>#N/A</v>
      </c>
      <c r="DA2165" s="76" t="e" cm="1">
        <f t="array" ref="DA2165">INDEX($K:$P,ROW(),MATCH(DA$3,$K$2:$P$2,0))</f>
        <v>#N/A</v>
      </c>
      <c r="DB2165" s="76" t="e" cm="1">
        <f t="array" ref="DB2165">INDEX($K:$P,ROW(),MATCH(DB$3,$K$2:$P$2,0))</f>
        <v>#N/A</v>
      </c>
      <c r="DC2165" s="76" t="e" cm="1">
        <f t="array" ref="DC2165">INDEX($K:$P,ROW(),MATCH(DC$3,$K$2:$P$2,0))</f>
        <v>#N/A</v>
      </c>
      <c r="DD2165" s="76" t="e" cm="1">
        <f t="array" ref="DD2165">INDEX($K:$P,ROW(),MATCH(DD$3,$K$2:$P$2,0))</f>
        <v>#N/A</v>
      </c>
      <c r="DE2165" s="76" t="e" cm="1">
        <f t="array" ref="DE2165">INDEX($K:$P,ROW(),MATCH(DE$3,$K$2:$P$2,0))</f>
        <v>#N/A</v>
      </c>
      <c r="DF2165" s="76" t="e" cm="1">
        <f t="array" ref="DF2165">INDEX($K:$P,ROW(),MATCH(DF$3,$K$2:$P$2,0))</f>
        <v>#N/A</v>
      </c>
      <c r="DG2165" s="76" t="e" cm="1">
        <f t="array" ref="DG2165">INDEX($K:$P,ROW(),MATCH(DG$3,$K$2:$P$2,0))</f>
        <v>#N/A</v>
      </c>
      <c r="DH2165" s="76" t="e" cm="1">
        <f t="array" ref="DH2165">INDEX($K:$P,ROW(),MATCH(DH$3,$K$2:$P$2,0))</f>
        <v>#N/A</v>
      </c>
      <c r="DI2165" s="76" t="e" cm="1">
        <f t="array" ref="DI2165">INDEX($K:$P,ROW(),MATCH(DI$3,$K$2:$P$2,0))</f>
        <v>#N/A</v>
      </c>
      <c r="DJ2165" s="76" t="e" cm="1">
        <f t="array" ref="DJ2165">INDEX($K:$P,ROW(),MATCH(DJ$3,$K$2:$P$2,0))</f>
        <v>#N/A</v>
      </c>
      <c r="DK2165" s="76" t="e" cm="1">
        <f t="array" ref="DK2165">INDEX($K:$P,ROW(),MATCH(DK$3,$K$2:$P$2,0))</f>
        <v>#N/A</v>
      </c>
      <c r="DL2165" s="76" t="e" cm="1">
        <f t="array" ref="DL2165">INDEX($K:$P,ROW(),MATCH(DL$3,$K$2:$P$2,0))</f>
        <v>#N/A</v>
      </c>
    </row>
    <row r="2166" spans="1:116" x14ac:dyDescent="0.4">
      <c r="D2166" t="s">
        <v>510</v>
      </c>
      <c r="E2166" s="8" t="str">
        <f t="shared" si="3634"/>
        <v>2166 VOV-TV-V</v>
      </c>
      <c r="G2166" s="127" t="str">
        <f>"# of "&amp;G2168&amp;"s"</f>
        <v># of implants</v>
      </c>
      <c r="H2166" s="12"/>
      <c r="I2166" s="60"/>
      <c r="J2166" s="60"/>
      <c r="K2166" s="117">
        <f t="shared" ref="K2166:P2166" ca="1" si="3635">SUMIF($3:$3,K$2,2166:2166)</f>
        <v>120000</v>
      </c>
      <c r="L2166" s="117">
        <f t="shared" ca="1" si="3635"/>
        <v>120000</v>
      </c>
      <c r="M2166" s="117">
        <f t="shared" ca="1" si="3635"/>
        <v>120000</v>
      </c>
      <c r="N2166" s="117">
        <f t="shared" ca="1" si="3635"/>
        <v>120000</v>
      </c>
      <c r="O2166" s="117">
        <f t="shared" ca="1" si="3635"/>
        <v>120000</v>
      </c>
      <c r="P2166" s="117">
        <f t="shared" ca="1" si="3635"/>
        <v>120000</v>
      </c>
      <c r="R2166" s="15"/>
      <c r="S2166" s="151" cm="1">
        <f t="array" aca="1" ref="S2166" ca="1">INDIRECT(S2158)*S2165</f>
        <v>10000</v>
      </c>
      <c r="T2166" s="151" cm="1">
        <f t="array" aca="1" ref="T2166" ca="1">INDIRECT(T2158)*T2165</f>
        <v>10000</v>
      </c>
      <c r="U2166" s="151" cm="1">
        <f t="array" aca="1" ref="U2166" ca="1">INDIRECT(U2158)*U2165</f>
        <v>10000</v>
      </c>
      <c r="V2166" s="151" cm="1">
        <f t="array" aca="1" ref="V2166" ca="1">INDIRECT(V2158)*V2165</f>
        <v>10000</v>
      </c>
      <c r="W2166" s="151" cm="1">
        <f t="array" aca="1" ref="W2166" ca="1">INDIRECT(W2158)*W2165</f>
        <v>10000</v>
      </c>
      <c r="X2166" s="151" cm="1">
        <f t="array" aca="1" ref="X2166" ca="1">INDIRECT(X2158)*X2165</f>
        <v>10000</v>
      </c>
      <c r="Y2166" s="151" cm="1">
        <f t="array" aca="1" ref="Y2166" ca="1">INDIRECT(Y2158)*Y2165</f>
        <v>10000</v>
      </c>
      <c r="Z2166" s="151" cm="1">
        <f t="array" aca="1" ref="Z2166" ca="1">INDIRECT(Z2158)*Z2165</f>
        <v>10000</v>
      </c>
      <c r="AA2166" s="151" cm="1">
        <f t="array" aca="1" ref="AA2166" ca="1">INDIRECT(AA2158)*AA2165</f>
        <v>10000</v>
      </c>
      <c r="AB2166" s="151" cm="1">
        <f t="array" aca="1" ref="AB2166" ca="1">INDIRECT(AB2158)*AB2165</f>
        <v>10000</v>
      </c>
      <c r="AC2166" s="151" cm="1">
        <f t="array" aca="1" ref="AC2166" ca="1">INDIRECT(AC2158)*AC2165</f>
        <v>10000</v>
      </c>
      <c r="AD2166" s="151" cm="1">
        <f t="array" aca="1" ref="AD2166" ca="1">INDIRECT(AD2158)*AD2165</f>
        <v>10000</v>
      </c>
      <c r="AE2166" s="151" cm="1">
        <f t="array" aca="1" ref="AE2166" ca="1">INDIRECT(AE2158)*AE2165</f>
        <v>10000</v>
      </c>
      <c r="AF2166" s="151" cm="1">
        <f t="array" aca="1" ref="AF2166" ca="1">INDIRECT(AF2158)*AF2165</f>
        <v>10000</v>
      </c>
      <c r="AG2166" s="151" cm="1">
        <f t="array" aca="1" ref="AG2166" ca="1">INDIRECT(AG2158)*AG2165</f>
        <v>10000</v>
      </c>
      <c r="AH2166" s="151" cm="1">
        <f t="array" aca="1" ref="AH2166" ca="1">INDIRECT(AH2158)*AH2165</f>
        <v>10000</v>
      </c>
      <c r="AI2166" s="151" cm="1">
        <f t="array" aca="1" ref="AI2166" ca="1">INDIRECT(AI2158)*AI2165</f>
        <v>10000</v>
      </c>
      <c r="AJ2166" s="151" cm="1">
        <f t="array" aca="1" ref="AJ2166" ca="1">INDIRECT(AJ2158)*AJ2165</f>
        <v>10000</v>
      </c>
      <c r="AK2166" s="151" cm="1">
        <f t="array" aca="1" ref="AK2166" ca="1">INDIRECT(AK2158)*AK2165</f>
        <v>10000</v>
      </c>
      <c r="AL2166" s="151" cm="1">
        <f t="array" aca="1" ref="AL2166" ca="1">INDIRECT(AL2158)*AL2165</f>
        <v>10000</v>
      </c>
      <c r="AM2166" s="151" cm="1">
        <f t="array" aca="1" ref="AM2166" ca="1">INDIRECT(AM2158)*AM2165</f>
        <v>10000</v>
      </c>
      <c r="AN2166" s="151" cm="1">
        <f t="array" aca="1" ref="AN2166" ca="1">INDIRECT(AN2158)*AN2165</f>
        <v>10000</v>
      </c>
      <c r="AO2166" s="151" cm="1">
        <f t="array" aca="1" ref="AO2166" ca="1">INDIRECT(AO2158)*AO2165</f>
        <v>10000</v>
      </c>
      <c r="AP2166" s="151" cm="1">
        <f t="array" aca="1" ref="AP2166" ca="1">INDIRECT(AP2158)*AP2165</f>
        <v>10000</v>
      </c>
      <c r="AQ2166" s="151" cm="1">
        <f t="array" aca="1" ref="AQ2166" ca="1">INDIRECT(AQ2158)*AQ2165</f>
        <v>10000</v>
      </c>
      <c r="AR2166" s="151" cm="1">
        <f t="array" aca="1" ref="AR2166" ca="1">INDIRECT(AR2158)*AR2165</f>
        <v>10000</v>
      </c>
      <c r="AS2166" s="151" cm="1">
        <f t="array" aca="1" ref="AS2166" ca="1">INDIRECT(AS2158)*AS2165</f>
        <v>10000</v>
      </c>
      <c r="AT2166" s="151" cm="1">
        <f t="array" aca="1" ref="AT2166" ca="1">INDIRECT(AT2158)*AT2165</f>
        <v>10000</v>
      </c>
      <c r="AU2166" s="151" cm="1">
        <f t="array" aca="1" ref="AU2166" ca="1">INDIRECT(AU2158)*AU2165</f>
        <v>10000</v>
      </c>
      <c r="AV2166" s="151" cm="1">
        <f t="array" aca="1" ref="AV2166" ca="1">INDIRECT(AV2158)*AV2165</f>
        <v>10000</v>
      </c>
      <c r="AW2166" s="151" cm="1">
        <f t="array" aca="1" ref="AW2166" ca="1">INDIRECT(AW2158)*AW2165</f>
        <v>10000</v>
      </c>
      <c r="AX2166" s="151" cm="1">
        <f t="array" aca="1" ref="AX2166" ca="1">INDIRECT(AX2158)*AX2165</f>
        <v>10000</v>
      </c>
      <c r="AY2166" s="151" cm="1">
        <f t="array" aca="1" ref="AY2166" ca="1">INDIRECT(AY2158)*AY2165</f>
        <v>10000</v>
      </c>
      <c r="AZ2166" s="151" cm="1">
        <f t="array" aca="1" ref="AZ2166" ca="1">INDIRECT(AZ2158)*AZ2165</f>
        <v>10000</v>
      </c>
      <c r="BA2166" s="151" cm="1">
        <f t="array" aca="1" ref="BA2166" ca="1">INDIRECT(BA2158)*BA2165</f>
        <v>10000</v>
      </c>
      <c r="BB2166" s="151" cm="1">
        <f t="array" aca="1" ref="BB2166" ca="1">INDIRECT(BB2158)*BB2165</f>
        <v>10000</v>
      </c>
      <c r="BC2166" s="151" cm="1">
        <f t="array" aca="1" ref="BC2166" ca="1">INDIRECT(BC2158)*BC2165</f>
        <v>10000</v>
      </c>
      <c r="BD2166" s="151" cm="1">
        <f t="array" aca="1" ref="BD2166" ca="1">INDIRECT(BD2158)*BD2165</f>
        <v>10000</v>
      </c>
      <c r="BE2166" s="151" cm="1">
        <f t="array" aca="1" ref="BE2166" ca="1">INDIRECT(BE2158)*BE2165</f>
        <v>10000</v>
      </c>
      <c r="BF2166" s="151" cm="1">
        <f t="array" aca="1" ref="BF2166" ca="1">INDIRECT(BF2158)*BF2165</f>
        <v>10000</v>
      </c>
      <c r="BG2166" s="151" cm="1">
        <f t="array" aca="1" ref="BG2166" ca="1">INDIRECT(BG2158)*BG2165</f>
        <v>10000</v>
      </c>
      <c r="BH2166" s="151" cm="1">
        <f t="array" aca="1" ref="BH2166" ca="1">INDIRECT(BH2158)*BH2165</f>
        <v>10000</v>
      </c>
      <c r="BI2166" s="151" cm="1">
        <f t="array" aca="1" ref="BI2166" ca="1">INDIRECT(BI2158)*BI2165</f>
        <v>10000</v>
      </c>
      <c r="BJ2166" s="151" cm="1">
        <f t="array" aca="1" ref="BJ2166" ca="1">INDIRECT(BJ2158)*BJ2165</f>
        <v>10000</v>
      </c>
      <c r="BK2166" s="151" cm="1">
        <f t="array" aca="1" ref="BK2166" ca="1">INDIRECT(BK2158)*BK2165</f>
        <v>10000</v>
      </c>
      <c r="BL2166" s="151" cm="1">
        <f t="array" aca="1" ref="BL2166" ca="1">INDIRECT(BL2158)*BL2165</f>
        <v>10000</v>
      </c>
      <c r="BM2166" s="151" cm="1">
        <f t="array" aca="1" ref="BM2166" ca="1">INDIRECT(BM2158)*BM2165</f>
        <v>10000</v>
      </c>
      <c r="BN2166" s="151" cm="1">
        <f t="array" aca="1" ref="BN2166" ca="1">INDIRECT(BN2158)*BN2165</f>
        <v>10000</v>
      </c>
      <c r="BO2166" s="151" cm="1">
        <f t="array" aca="1" ref="BO2166" ca="1">INDIRECT(BO2158)*BO2165</f>
        <v>10000</v>
      </c>
      <c r="BP2166" s="151" cm="1">
        <f t="array" aca="1" ref="BP2166" ca="1">INDIRECT(BP2158)*BP2165</f>
        <v>10000</v>
      </c>
      <c r="BQ2166" s="151" cm="1">
        <f t="array" aca="1" ref="BQ2166" ca="1">INDIRECT(BQ2158)*BQ2165</f>
        <v>10000</v>
      </c>
      <c r="BR2166" s="151" cm="1">
        <f t="array" aca="1" ref="BR2166" ca="1">INDIRECT(BR2158)*BR2165</f>
        <v>10000</v>
      </c>
      <c r="BS2166" s="151" cm="1">
        <f t="array" aca="1" ref="BS2166" ca="1">INDIRECT(BS2158)*BS2165</f>
        <v>10000</v>
      </c>
      <c r="BT2166" s="151" cm="1">
        <f t="array" aca="1" ref="BT2166" ca="1">INDIRECT(BT2158)*BT2165</f>
        <v>10000</v>
      </c>
      <c r="BU2166" s="151" cm="1">
        <f t="array" aca="1" ref="BU2166" ca="1">INDIRECT(BU2158)*BU2165</f>
        <v>10000</v>
      </c>
      <c r="BV2166" s="151" cm="1">
        <f t="array" aca="1" ref="BV2166" ca="1">INDIRECT(BV2158)*BV2165</f>
        <v>10000</v>
      </c>
      <c r="BW2166" s="151" cm="1">
        <f t="array" aca="1" ref="BW2166" ca="1">INDIRECT(BW2158)*BW2165</f>
        <v>10000</v>
      </c>
      <c r="BX2166" s="151" cm="1">
        <f t="array" aca="1" ref="BX2166" ca="1">INDIRECT(BX2158)*BX2165</f>
        <v>10000</v>
      </c>
      <c r="BY2166" s="151" cm="1">
        <f t="array" aca="1" ref="BY2166" ca="1">INDIRECT(BY2158)*BY2165</f>
        <v>10000</v>
      </c>
      <c r="BZ2166" s="151" cm="1">
        <f t="array" aca="1" ref="BZ2166" ca="1">INDIRECT(BZ2158)*BZ2165</f>
        <v>10000</v>
      </c>
      <c r="CA2166" s="151" cm="1">
        <f t="array" aca="1" ref="CA2166" ca="1">INDIRECT(CA2158)*CA2165</f>
        <v>10000</v>
      </c>
      <c r="CB2166" s="151" cm="1">
        <f t="array" aca="1" ref="CB2166" ca="1">INDIRECT(CB2158)*CB2165</f>
        <v>10000</v>
      </c>
      <c r="CC2166" s="151" cm="1">
        <f t="array" aca="1" ref="CC2166" ca="1">INDIRECT(CC2158)*CC2165</f>
        <v>10000</v>
      </c>
      <c r="CD2166" s="151" cm="1">
        <f t="array" aca="1" ref="CD2166" ca="1">INDIRECT(CD2158)*CD2165</f>
        <v>10000</v>
      </c>
      <c r="CE2166" s="151" cm="1">
        <f t="array" aca="1" ref="CE2166" ca="1">INDIRECT(CE2158)*CE2165</f>
        <v>10000</v>
      </c>
      <c r="CF2166" s="151" cm="1">
        <f t="array" aca="1" ref="CF2166" ca="1">INDIRECT(CF2158)*CF2165</f>
        <v>10000</v>
      </c>
      <c r="CG2166" s="151" cm="1">
        <f t="array" aca="1" ref="CG2166" ca="1">INDIRECT(CG2158)*CG2165</f>
        <v>10000</v>
      </c>
      <c r="CH2166" s="151" cm="1">
        <f t="array" aca="1" ref="CH2166" ca="1">INDIRECT(CH2158)*CH2165</f>
        <v>10000</v>
      </c>
      <c r="CI2166" s="151" cm="1">
        <f t="array" aca="1" ref="CI2166" ca="1">INDIRECT(CI2158)*CI2165</f>
        <v>10000</v>
      </c>
      <c r="CJ2166" s="151" cm="1">
        <f t="array" aca="1" ref="CJ2166" ca="1">INDIRECT(CJ2158)*CJ2165</f>
        <v>10000</v>
      </c>
      <c r="CK2166" s="151" cm="1">
        <f t="array" aca="1" ref="CK2166" ca="1">INDIRECT(CK2158)*CK2165</f>
        <v>10000</v>
      </c>
      <c r="CL2166" s="151" cm="1">
        <f t="array" aca="1" ref="CL2166" ca="1">INDIRECT(CL2158)*CL2165</f>
        <v>10000</v>
      </c>
      <c r="CN2166" s="240"/>
      <c r="CO2166" s="151" t="e" cm="1">
        <f t="array" aca="1" ref="CO2166" ca="1">INDIRECT(CO2158)*CO2165</f>
        <v>#N/A</v>
      </c>
      <c r="CP2166" s="151" t="e" cm="1">
        <f t="array" aca="1" ref="CP2166" ca="1">INDIRECT(CP2158)*CP2165</f>
        <v>#N/A</v>
      </c>
      <c r="CQ2166" s="151" t="e" cm="1">
        <f t="array" aca="1" ref="CQ2166" ca="1">INDIRECT(CQ2158)*CQ2165</f>
        <v>#N/A</v>
      </c>
      <c r="CR2166" s="151" t="e" cm="1">
        <f t="array" aca="1" ref="CR2166" ca="1">INDIRECT(CR2158)*CR2165</f>
        <v>#N/A</v>
      </c>
      <c r="CS2166" s="151" t="e" cm="1">
        <f t="array" aca="1" ref="CS2166" ca="1">INDIRECT(CS2158)*CS2165</f>
        <v>#N/A</v>
      </c>
      <c r="CT2166" s="151" t="e" cm="1">
        <f t="array" aca="1" ref="CT2166" ca="1">INDIRECT(CT2158)*CT2165</f>
        <v>#N/A</v>
      </c>
      <c r="CU2166" s="151" t="e" cm="1">
        <f t="array" aca="1" ref="CU2166" ca="1">INDIRECT(CU2158)*CU2165</f>
        <v>#N/A</v>
      </c>
      <c r="CV2166" s="151" t="e" cm="1">
        <f t="array" aca="1" ref="CV2166" ca="1">INDIRECT(CV2158)*CV2165</f>
        <v>#N/A</v>
      </c>
      <c r="CW2166" s="151" t="e" cm="1">
        <f t="array" aca="1" ref="CW2166" ca="1">INDIRECT(CW2158)*CW2165</f>
        <v>#N/A</v>
      </c>
      <c r="CX2166" s="151" t="e" cm="1">
        <f t="array" aca="1" ref="CX2166" ca="1">INDIRECT(CX2158)*CX2165</f>
        <v>#N/A</v>
      </c>
      <c r="CY2166" s="151" t="e" cm="1">
        <f t="array" aca="1" ref="CY2166" ca="1">INDIRECT(CY2158)*CY2165</f>
        <v>#N/A</v>
      </c>
      <c r="CZ2166" s="151" t="e" cm="1">
        <f t="array" aca="1" ref="CZ2166" ca="1">INDIRECT(CZ2158)*CZ2165</f>
        <v>#N/A</v>
      </c>
      <c r="DA2166" s="151" t="e" cm="1">
        <f t="array" aca="1" ref="DA2166" ca="1">INDIRECT(DA2158)*DA2165</f>
        <v>#N/A</v>
      </c>
      <c r="DB2166" s="151" t="e" cm="1">
        <f t="array" aca="1" ref="DB2166" ca="1">INDIRECT(DB2158)*DB2165</f>
        <v>#N/A</v>
      </c>
      <c r="DC2166" s="151" t="e" cm="1">
        <f t="array" aca="1" ref="DC2166" ca="1">INDIRECT(DC2158)*DC2165</f>
        <v>#N/A</v>
      </c>
      <c r="DD2166" s="151" t="e" cm="1">
        <f t="array" aca="1" ref="DD2166" ca="1">INDIRECT(DD2158)*DD2165</f>
        <v>#N/A</v>
      </c>
      <c r="DE2166" s="151" t="e" cm="1">
        <f t="array" aca="1" ref="DE2166" ca="1">INDIRECT(DE2158)*DE2165</f>
        <v>#N/A</v>
      </c>
      <c r="DF2166" s="151" t="e" cm="1">
        <f t="array" aca="1" ref="DF2166" ca="1">INDIRECT(DF2158)*DF2165</f>
        <v>#N/A</v>
      </c>
      <c r="DG2166" s="151" t="e" cm="1">
        <f t="array" aca="1" ref="DG2166" ca="1">INDIRECT(DG2158)*DG2165</f>
        <v>#N/A</v>
      </c>
      <c r="DH2166" s="151" t="e" cm="1">
        <f t="array" aca="1" ref="DH2166" ca="1">INDIRECT(DH2158)*DH2165</f>
        <v>#N/A</v>
      </c>
      <c r="DI2166" s="151" t="e" cm="1">
        <f t="array" aca="1" ref="DI2166" ca="1">INDIRECT(DI2158)*DI2165</f>
        <v>#N/A</v>
      </c>
      <c r="DJ2166" s="151" t="e" cm="1">
        <f t="array" aca="1" ref="DJ2166" ca="1">INDIRECT(DJ2158)*DJ2165</f>
        <v>#N/A</v>
      </c>
      <c r="DK2166" s="151" t="e" cm="1">
        <f t="array" aca="1" ref="DK2166" ca="1">INDIRECT(DK2158)*DK2165</f>
        <v>#N/A</v>
      </c>
      <c r="DL2166" s="151" t="e" cm="1">
        <f t="array" aca="1" ref="DL2166" ca="1">INDIRECT(DL2158)*DL2165</f>
        <v>#N/A</v>
      </c>
    </row>
    <row r="2167" spans="1:116" x14ac:dyDescent="0.4">
      <c r="B2167" t="s">
        <v>332</v>
      </c>
      <c r="D2167" t="s">
        <v>510</v>
      </c>
      <c r="E2167" s="8" t="str">
        <f t="shared" ref="E2167" si="3636">ROW()&amp;" "&amp;D2167</f>
        <v>2167 VOV-TV-V</v>
      </c>
      <c r="G2167" s="136" t="str">
        <f>G2155</f>
        <v>Surgical procedures</v>
      </c>
      <c r="H2167" s="12"/>
      <c r="I2167" s="60"/>
      <c r="J2167" s="60"/>
      <c r="K2167" s="38"/>
      <c r="L2167" s="38"/>
      <c r="M2167" s="38"/>
      <c r="N2167" s="38"/>
      <c r="O2167" s="38"/>
      <c r="P2167" s="38"/>
      <c r="R2167" s="15"/>
      <c r="S2167" s="240"/>
      <c r="T2167" s="240"/>
      <c r="U2167" s="240"/>
      <c r="V2167" s="240"/>
      <c r="W2167" s="240"/>
      <c r="X2167" s="240"/>
      <c r="Y2167" s="240"/>
      <c r="Z2167" s="240"/>
      <c r="AA2167" s="240"/>
      <c r="AB2167" s="240"/>
      <c r="AC2167" s="240"/>
      <c r="AD2167" s="240"/>
      <c r="AE2167" s="240"/>
      <c r="AF2167" s="240"/>
      <c r="AG2167" s="240"/>
      <c r="AH2167" s="240"/>
      <c r="AI2167" s="240"/>
      <c r="AJ2167" s="240"/>
      <c r="AK2167" s="240"/>
      <c r="AL2167" s="240"/>
      <c r="AM2167" s="240"/>
      <c r="AN2167" s="240"/>
      <c r="AO2167" s="240"/>
      <c r="AP2167" s="240"/>
      <c r="AQ2167" s="240"/>
      <c r="AR2167" s="240"/>
      <c r="AS2167" s="240"/>
      <c r="AT2167" s="240"/>
      <c r="AU2167" s="240"/>
      <c r="AV2167" s="240"/>
      <c r="AW2167" s="240"/>
      <c r="AX2167" s="240"/>
      <c r="AY2167" s="240"/>
      <c r="AZ2167" s="240"/>
      <c r="BA2167" s="240"/>
      <c r="BB2167" s="240"/>
      <c r="BC2167" s="240"/>
      <c r="BD2167" s="240"/>
      <c r="BE2167" s="240"/>
      <c r="BF2167" s="240"/>
      <c r="BG2167" s="240"/>
      <c r="BH2167" s="240"/>
      <c r="BI2167" s="240"/>
      <c r="BJ2167" s="240"/>
      <c r="BK2167" s="240"/>
      <c r="BL2167" s="240"/>
      <c r="BM2167" s="240"/>
      <c r="BN2167" s="240"/>
      <c r="BO2167" s="240"/>
      <c r="BP2167" s="240"/>
      <c r="BQ2167" s="240"/>
      <c r="BR2167" s="240"/>
      <c r="BS2167" s="240"/>
      <c r="BT2167" s="240"/>
      <c r="BU2167" s="240"/>
      <c r="BV2167" s="240"/>
      <c r="BW2167" s="240"/>
      <c r="BX2167" s="240"/>
      <c r="BY2167" s="240"/>
      <c r="BZ2167" s="240"/>
      <c r="CA2167" s="240"/>
      <c r="CB2167" s="240"/>
      <c r="CC2167" s="240"/>
      <c r="CD2167" s="240"/>
      <c r="CE2167" s="240"/>
      <c r="CF2167" s="240"/>
      <c r="CG2167" s="240"/>
      <c r="CH2167" s="240"/>
      <c r="CI2167" s="240"/>
      <c r="CJ2167" s="240"/>
      <c r="CK2167" s="240"/>
      <c r="CL2167" s="240"/>
      <c r="CN2167" s="60"/>
      <c r="CO2167" s="76"/>
      <c r="CP2167" s="76"/>
      <c r="CQ2167" s="76"/>
      <c r="CR2167" s="76"/>
      <c r="CS2167" s="76"/>
      <c r="CT2167" s="76"/>
      <c r="CU2167" s="76"/>
      <c r="CV2167" s="76"/>
      <c r="CW2167" s="76"/>
      <c r="CX2167" s="76"/>
      <c r="CY2167" s="76"/>
      <c r="CZ2167" s="76"/>
      <c r="DA2167" s="76"/>
      <c r="DB2167" s="76"/>
      <c r="DC2167" s="76"/>
      <c r="DD2167" s="76"/>
      <c r="DE2167" s="76"/>
      <c r="DF2167" s="76"/>
      <c r="DG2167" s="76"/>
      <c r="DH2167" s="76"/>
      <c r="DI2167" s="76"/>
      <c r="DJ2167" s="76"/>
      <c r="DK2167" s="76"/>
      <c r="DL2167" s="76"/>
    </row>
    <row r="2168" spans="1:116" x14ac:dyDescent="0.4">
      <c r="B2168" t="s">
        <v>332</v>
      </c>
      <c r="D2168" t="s">
        <v>510</v>
      </c>
      <c r="E2168" s="8" t="str">
        <f>ROW()&amp;" "&amp;D2168</f>
        <v>2168 VOV-TV-V</v>
      </c>
      <c r="G2168" s="191" t="str">
        <f>IFERROR(SUBSTITUTE(TRIM(MID(G2163, SEARCH("-", G2163) + 1, LEN(G2163))),":",""),"no unit")</f>
        <v>implant</v>
      </c>
      <c r="H2168" s="27"/>
      <c r="I2168" s="78"/>
      <c r="J2168" s="78"/>
      <c r="K2168" s="33"/>
      <c r="L2168" s="33"/>
      <c r="M2168" s="33"/>
      <c r="N2168" s="33"/>
      <c r="O2168" s="33"/>
      <c r="P2168" s="33"/>
      <c r="R2168" s="33"/>
      <c r="S2168" s="80"/>
      <c r="T2168" s="80"/>
      <c r="U2168" s="80"/>
      <c r="V2168" s="80"/>
      <c r="W2168" s="80"/>
      <c r="X2168" s="80"/>
      <c r="Y2168" s="80"/>
      <c r="Z2168" s="80"/>
      <c r="AA2168" s="80"/>
      <c r="AB2168" s="80"/>
      <c r="AC2168" s="80"/>
      <c r="AD2168" s="80"/>
      <c r="AE2168" s="80"/>
      <c r="AF2168" s="80"/>
      <c r="AG2168" s="80"/>
      <c r="AH2168" s="80"/>
      <c r="AI2168" s="80"/>
      <c r="AJ2168" s="80"/>
      <c r="AK2168" s="80"/>
      <c r="AL2168" s="80"/>
      <c r="AM2168" s="80"/>
      <c r="AN2168" s="80"/>
      <c r="AO2168" s="80"/>
      <c r="AP2168" s="80"/>
      <c r="AQ2168" s="80"/>
      <c r="AR2168" s="80"/>
      <c r="AS2168" s="80"/>
      <c r="AT2168" s="80"/>
      <c r="AU2168" s="80"/>
      <c r="AV2168" s="80"/>
      <c r="AW2168" s="80"/>
      <c r="AX2168" s="80"/>
      <c r="AY2168" s="80"/>
      <c r="AZ2168" s="80"/>
      <c r="BA2168" s="80"/>
      <c r="BB2168" s="80"/>
      <c r="BC2168" s="80"/>
      <c r="BD2168" s="80"/>
      <c r="BE2168" s="80"/>
      <c r="BF2168" s="80"/>
      <c r="BG2168" s="80"/>
      <c r="BH2168" s="80"/>
      <c r="BI2168" s="80"/>
      <c r="BJ2168" s="80"/>
      <c r="BK2168" s="80"/>
      <c r="BL2168" s="80"/>
      <c r="BM2168" s="80"/>
      <c r="BN2168" s="80"/>
      <c r="BO2168" s="80"/>
      <c r="BP2168" s="80"/>
      <c r="BQ2168" s="80"/>
      <c r="BR2168" s="80"/>
      <c r="BS2168" s="80"/>
      <c r="BT2168" s="80"/>
      <c r="BU2168" s="80"/>
      <c r="BV2168" s="80"/>
      <c r="BW2168" s="80"/>
      <c r="BX2168" s="80"/>
      <c r="BY2168" s="80"/>
      <c r="BZ2168" s="80"/>
      <c r="CA2168" s="80"/>
      <c r="CB2168" s="80"/>
      <c r="CC2168" s="80"/>
      <c r="CD2168" s="80"/>
      <c r="CE2168" s="80"/>
      <c r="CF2168" s="80"/>
      <c r="CG2168" s="80"/>
      <c r="CH2168" s="80"/>
      <c r="CI2168" s="80"/>
      <c r="CJ2168" s="80"/>
      <c r="CK2168" s="80"/>
      <c r="CL2168" s="80"/>
      <c r="CN2168" s="78"/>
      <c r="CO2168" s="77"/>
      <c r="CP2168" s="77"/>
      <c r="CQ2168" s="77"/>
      <c r="CR2168" s="77"/>
      <c r="CS2168" s="77"/>
      <c r="CT2168" s="77"/>
      <c r="CU2168" s="77"/>
      <c r="CV2168" s="77"/>
      <c r="CW2168" s="77"/>
      <c r="CX2168" s="77"/>
      <c r="CY2168" s="77"/>
      <c r="CZ2168" s="77"/>
      <c r="DA2168" s="77"/>
      <c r="DB2168" s="77"/>
      <c r="DC2168" s="77"/>
      <c r="DD2168" s="77"/>
      <c r="DE2168" s="77"/>
      <c r="DF2168" s="77"/>
      <c r="DG2168" s="77"/>
      <c r="DH2168" s="77"/>
      <c r="DI2168" s="77"/>
      <c r="DJ2168" s="77"/>
      <c r="DK2168" s="77"/>
      <c r="DL2168" s="77"/>
    </row>
    <row r="2169" spans="1:116" x14ac:dyDescent="0.4">
      <c r="B2169" t="s">
        <v>332</v>
      </c>
      <c r="D2169" t="s">
        <v>510</v>
      </c>
      <c r="E2169" s="8" t="str">
        <f t="shared" ref="E2169:E2174" si="3637">ROW()&amp;" "&amp;D2169</f>
        <v>2169 VOV-TV-V</v>
      </c>
      <c r="G2169" s="136" t="s">
        <v>461</v>
      </c>
      <c r="H2169" s="27"/>
      <c r="I2169" s="78"/>
      <c r="J2169" s="78"/>
      <c r="K2169" s="33"/>
      <c r="L2169" s="33"/>
      <c r="M2169" s="33"/>
      <c r="N2169" s="33"/>
      <c r="O2169" s="33"/>
      <c r="P2169" s="33"/>
      <c r="R2169" s="33"/>
      <c r="S2169" s="80" t="str">
        <f>S2157</f>
        <v>S$16</v>
      </c>
      <c r="T2169" s="80" t="str">
        <f t="shared" ref="T2169:CE2169" si="3638">T2157</f>
        <v>T$16</v>
      </c>
      <c r="U2169" s="80" t="str">
        <f t="shared" si="3638"/>
        <v>U$16</v>
      </c>
      <c r="V2169" s="80" t="str">
        <f t="shared" si="3638"/>
        <v>V$16</v>
      </c>
      <c r="W2169" s="80" t="str">
        <f t="shared" si="3638"/>
        <v>W$16</v>
      </c>
      <c r="X2169" s="80" t="str">
        <f t="shared" si="3638"/>
        <v>X$16</v>
      </c>
      <c r="Y2169" s="80" t="str">
        <f t="shared" si="3638"/>
        <v>Y$16</v>
      </c>
      <c r="Z2169" s="80" t="str">
        <f t="shared" si="3638"/>
        <v>Z$16</v>
      </c>
      <c r="AA2169" s="80" t="str">
        <f t="shared" si="3638"/>
        <v>AA$16</v>
      </c>
      <c r="AB2169" s="80" t="str">
        <f t="shared" si="3638"/>
        <v>AB$16</v>
      </c>
      <c r="AC2169" s="80" t="str">
        <f t="shared" si="3638"/>
        <v>AC$16</v>
      </c>
      <c r="AD2169" s="80" t="str">
        <f t="shared" si="3638"/>
        <v>AD$16</v>
      </c>
      <c r="AE2169" s="80" t="str">
        <f t="shared" si="3638"/>
        <v>AE$16</v>
      </c>
      <c r="AF2169" s="80" t="str">
        <f t="shared" si="3638"/>
        <v>AF$16</v>
      </c>
      <c r="AG2169" s="80" t="str">
        <f t="shared" si="3638"/>
        <v>AG$16</v>
      </c>
      <c r="AH2169" s="80" t="str">
        <f t="shared" si="3638"/>
        <v>AH$16</v>
      </c>
      <c r="AI2169" s="80" t="str">
        <f t="shared" si="3638"/>
        <v>AI$16</v>
      </c>
      <c r="AJ2169" s="80" t="str">
        <f t="shared" si="3638"/>
        <v>AJ$16</v>
      </c>
      <c r="AK2169" s="80" t="str">
        <f t="shared" si="3638"/>
        <v>AK$16</v>
      </c>
      <c r="AL2169" s="80" t="str">
        <f t="shared" si="3638"/>
        <v>AL$16</v>
      </c>
      <c r="AM2169" s="80" t="str">
        <f t="shared" si="3638"/>
        <v>AM$16</v>
      </c>
      <c r="AN2169" s="80" t="str">
        <f t="shared" si="3638"/>
        <v>AN$16</v>
      </c>
      <c r="AO2169" s="80" t="str">
        <f t="shared" si="3638"/>
        <v>AO$16</v>
      </c>
      <c r="AP2169" s="80" t="str">
        <f t="shared" si="3638"/>
        <v>AP$16</v>
      </c>
      <c r="AQ2169" s="80" t="str">
        <f t="shared" si="3638"/>
        <v>AQ$16</v>
      </c>
      <c r="AR2169" s="80" t="str">
        <f t="shared" si="3638"/>
        <v>AR$16</v>
      </c>
      <c r="AS2169" s="80" t="str">
        <f t="shared" si="3638"/>
        <v>AS$16</v>
      </c>
      <c r="AT2169" s="80" t="str">
        <f t="shared" si="3638"/>
        <v>AT$16</v>
      </c>
      <c r="AU2169" s="80" t="str">
        <f t="shared" si="3638"/>
        <v>AU$16</v>
      </c>
      <c r="AV2169" s="80" t="str">
        <f t="shared" si="3638"/>
        <v>AV$16</v>
      </c>
      <c r="AW2169" s="80" t="str">
        <f t="shared" si="3638"/>
        <v>AW$16</v>
      </c>
      <c r="AX2169" s="80" t="str">
        <f t="shared" si="3638"/>
        <v>AX$16</v>
      </c>
      <c r="AY2169" s="80" t="str">
        <f t="shared" si="3638"/>
        <v>AY$16</v>
      </c>
      <c r="AZ2169" s="80" t="str">
        <f t="shared" si="3638"/>
        <v>AZ$16</v>
      </c>
      <c r="BA2169" s="80" t="str">
        <f t="shared" si="3638"/>
        <v>BA$16</v>
      </c>
      <c r="BB2169" s="80" t="str">
        <f t="shared" si="3638"/>
        <v>BB$16</v>
      </c>
      <c r="BC2169" s="80" t="str">
        <f t="shared" si="3638"/>
        <v>BC$16</v>
      </c>
      <c r="BD2169" s="80" t="str">
        <f t="shared" si="3638"/>
        <v>BD$16</v>
      </c>
      <c r="BE2169" s="80" t="str">
        <f t="shared" si="3638"/>
        <v>BE$16</v>
      </c>
      <c r="BF2169" s="80" t="str">
        <f t="shared" si="3638"/>
        <v>BF$16</v>
      </c>
      <c r="BG2169" s="80" t="str">
        <f t="shared" si="3638"/>
        <v>BG$16</v>
      </c>
      <c r="BH2169" s="80" t="str">
        <f t="shared" si="3638"/>
        <v>BH$16</v>
      </c>
      <c r="BI2169" s="80" t="str">
        <f t="shared" si="3638"/>
        <v>BI$16</v>
      </c>
      <c r="BJ2169" s="80" t="str">
        <f t="shared" si="3638"/>
        <v>BJ$16</v>
      </c>
      <c r="BK2169" s="80" t="str">
        <f t="shared" si="3638"/>
        <v>BK$16</v>
      </c>
      <c r="BL2169" s="80" t="str">
        <f t="shared" si="3638"/>
        <v>BL$16</v>
      </c>
      <c r="BM2169" s="80" t="str">
        <f t="shared" si="3638"/>
        <v>BM$16</v>
      </c>
      <c r="BN2169" s="80" t="str">
        <f t="shared" si="3638"/>
        <v>BN$16</v>
      </c>
      <c r="BO2169" s="80" t="str">
        <f t="shared" si="3638"/>
        <v>BO$16</v>
      </c>
      <c r="BP2169" s="80" t="str">
        <f t="shared" si="3638"/>
        <v>BP$16</v>
      </c>
      <c r="BQ2169" s="80" t="str">
        <f t="shared" si="3638"/>
        <v>BQ$16</v>
      </c>
      <c r="BR2169" s="80" t="str">
        <f t="shared" si="3638"/>
        <v>BR$16</v>
      </c>
      <c r="BS2169" s="80" t="str">
        <f t="shared" si="3638"/>
        <v>BS$16</v>
      </c>
      <c r="BT2169" s="80" t="str">
        <f t="shared" si="3638"/>
        <v>BT$16</v>
      </c>
      <c r="BU2169" s="80" t="str">
        <f t="shared" si="3638"/>
        <v>BU$16</v>
      </c>
      <c r="BV2169" s="80" t="str">
        <f t="shared" si="3638"/>
        <v>BV$16</v>
      </c>
      <c r="BW2169" s="80" t="str">
        <f t="shared" si="3638"/>
        <v>BW$16</v>
      </c>
      <c r="BX2169" s="80" t="str">
        <f t="shared" si="3638"/>
        <v>BX$16</v>
      </c>
      <c r="BY2169" s="80" t="str">
        <f t="shared" si="3638"/>
        <v>BY$16</v>
      </c>
      <c r="BZ2169" s="80" t="str">
        <f t="shared" si="3638"/>
        <v>BZ$16</v>
      </c>
      <c r="CA2169" s="80" t="str">
        <f t="shared" si="3638"/>
        <v>CA$16</v>
      </c>
      <c r="CB2169" s="80" t="str">
        <f t="shared" si="3638"/>
        <v>CB$16</v>
      </c>
      <c r="CC2169" s="80" t="str">
        <f t="shared" si="3638"/>
        <v>CC$16</v>
      </c>
      <c r="CD2169" s="80" t="str">
        <f t="shared" si="3638"/>
        <v>CD$16</v>
      </c>
      <c r="CE2169" s="80" t="str">
        <f t="shared" si="3638"/>
        <v>CE$16</v>
      </c>
      <c r="CF2169" s="80" t="str">
        <f t="shared" ref="CF2169:CL2169" si="3639">CF2157</f>
        <v>CF$16</v>
      </c>
      <c r="CG2169" s="80" t="str">
        <f t="shared" si="3639"/>
        <v>CG$16</v>
      </c>
      <c r="CH2169" s="80" t="str">
        <f t="shared" si="3639"/>
        <v>CH$16</v>
      </c>
      <c r="CI2169" s="80" t="str">
        <f t="shared" si="3639"/>
        <v>CI$16</v>
      </c>
      <c r="CJ2169" s="80" t="str">
        <f t="shared" si="3639"/>
        <v>CJ$16</v>
      </c>
      <c r="CK2169" s="80" t="str">
        <f t="shared" si="3639"/>
        <v>CK$16</v>
      </c>
      <c r="CL2169" s="80" t="str">
        <f t="shared" si="3639"/>
        <v>CL$16</v>
      </c>
      <c r="CN2169" s="78"/>
      <c r="CO2169" s="80" t="str">
        <f t="shared" ref="CO2169:DL2169" si="3640">CO2157</f>
        <v>CO$16</v>
      </c>
      <c r="CP2169" s="80" t="str">
        <f t="shared" si="3640"/>
        <v>CP$16</v>
      </c>
      <c r="CQ2169" s="80" t="str">
        <f t="shared" si="3640"/>
        <v>CQ$16</v>
      </c>
      <c r="CR2169" s="80" t="str">
        <f t="shared" si="3640"/>
        <v>CR$16</v>
      </c>
      <c r="CS2169" s="80" t="str">
        <f t="shared" si="3640"/>
        <v>CS$16</v>
      </c>
      <c r="CT2169" s="80" t="str">
        <f t="shared" si="3640"/>
        <v>CT$16</v>
      </c>
      <c r="CU2169" s="80" t="str">
        <f t="shared" si="3640"/>
        <v>CU$16</v>
      </c>
      <c r="CV2169" s="80" t="str">
        <f t="shared" si="3640"/>
        <v>CV$16</v>
      </c>
      <c r="CW2169" s="80" t="str">
        <f t="shared" si="3640"/>
        <v>CW$16</v>
      </c>
      <c r="CX2169" s="80" t="str">
        <f t="shared" si="3640"/>
        <v>CX$16</v>
      </c>
      <c r="CY2169" s="80" t="str">
        <f t="shared" si="3640"/>
        <v>CY$16</v>
      </c>
      <c r="CZ2169" s="80" t="str">
        <f t="shared" si="3640"/>
        <v>CZ$16</v>
      </c>
      <c r="DA2169" s="80" t="str">
        <f t="shared" si="3640"/>
        <v>DA$16</v>
      </c>
      <c r="DB2169" s="80" t="str">
        <f t="shared" si="3640"/>
        <v>DB$16</v>
      </c>
      <c r="DC2169" s="80" t="str">
        <f t="shared" si="3640"/>
        <v>DC$16</v>
      </c>
      <c r="DD2169" s="80" t="str">
        <f t="shared" si="3640"/>
        <v>DD$16</v>
      </c>
      <c r="DE2169" s="80" t="str">
        <f t="shared" si="3640"/>
        <v>DE$16</v>
      </c>
      <c r="DF2169" s="80" t="str">
        <f t="shared" si="3640"/>
        <v>DF$16</v>
      </c>
      <c r="DG2169" s="80" t="str">
        <f t="shared" si="3640"/>
        <v>DG$16</v>
      </c>
      <c r="DH2169" s="80" t="str">
        <f t="shared" si="3640"/>
        <v>DH$16</v>
      </c>
      <c r="DI2169" s="80" t="str">
        <f t="shared" si="3640"/>
        <v>DI$16</v>
      </c>
      <c r="DJ2169" s="80" t="str">
        <f t="shared" si="3640"/>
        <v>DJ$16</v>
      </c>
      <c r="DK2169" s="80" t="str">
        <f t="shared" si="3640"/>
        <v>DK$16</v>
      </c>
      <c r="DL2169" s="80" t="str">
        <f t="shared" si="3640"/>
        <v>DL$16</v>
      </c>
    </row>
    <row r="2170" spans="1:116" x14ac:dyDescent="0.4">
      <c r="B2170" t="s">
        <v>332</v>
      </c>
      <c r="D2170" t="s">
        <v>510</v>
      </c>
      <c r="E2170" s="8" t="str">
        <f t="shared" si="3637"/>
        <v>2170 VOV-TV-V</v>
      </c>
      <c r="G2170" s="191" t="s">
        <v>462</v>
      </c>
      <c r="K2170" s="53"/>
      <c r="L2170" s="53"/>
      <c r="M2170" s="53"/>
      <c r="N2170" s="53"/>
      <c r="O2170" s="53"/>
      <c r="P2170" s="53"/>
      <c r="R2170" s="24"/>
      <c r="S2170" s="212" t="str">
        <f>ADDRESS(ROW(S2166),COLUMN(S2166),2)</f>
        <v>S$2166</v>
      </c>
      <c r="T2170" s="212" t="str">
        <f t="shared" ref="T2170:CE2170" si="3641">ADDRESS(ROW(T2166),COLUMN(T2166),2)</f>
        <v>T$2166</v>
      </c>
      <c r="U2170" s="212" t="str">
        <f t="shared" si="3641"/>
        <v>U$2166</v>
      </c>
      <c r="V2170" s="212" t="str">
        <f t="shared" si="3641"/>
        <v>V$2166</v>
      </c>
      <c r="W2170" s="212" t="str">
        <f t="shared" si="3641"/>
        <v>W$2166</v>
      </c>
      <c r="X2170" s="212" t="str">
        <f t="shared" si="3641"/>
        <v>X$2166</v>
      </c>
      <c r="Y2170" s="212" t="str">
        <f t="shared" si="3641"/>
        <v>Y$2166</v>
      </c>
      <c r="Z2170" s="212" t="str">
        <f t="shared" si="3641"/>
        <v>Z$2166</v>
      </c>
      <c r="AA2170" s="212" t="str">
        <f t="shared" si="3641"/>
        <v>AA$2166</v>
      </c>
      <c r="AB2170" s="212" t="str">
        <f t="shared" si="3641"/>
        <v>AB$2166</v>
      </c>
      <c r="AC2170" s="212" t="str">
        <f t="shared" si="3641"/>
        <v>AC$2166</v>
      </c>
      <c r="AD2170" s="212" t="str">
        <f t="shared" si="3641"/>
        <v>AD$2166</v>
      </c>
      <c r="AE2170" s="212" t="str">
        <f t="shared" si="3641"/>
        <v>AE$2166</v>
      </c>
      <c r="AF2170" s="212" t="str">
        <f t="shared" si="3641"/>
        <v>AF$2166</v>
      </c>
      <c r="AG2170" s="212" t="str">
        <f t="shared" si="3641"/>
        <v>AG$2166</v>
      </c>
      <c r="AH2170" s="212" t="str">
        <f t="shared" si="3641"/>
        <v>AH$2166</v>
      </c>
      <c r="AI2170" s="212" t="str">
        <f t="shared" si="3641"/>
        <v>AI$2166</v>
      </c>
      <c r="AJ2170" s="212" t="str">
        <f t="shared" si="3641"/>
        <v>AJ$2166</v>
      </c>
      <c r="AK2170" s="212" t="str">
        <f t="shared" si="3641"/>
        <v>AK$2166</v>
      </c>
      <c r="AL2170" s="212" t="str">
        <f t="shared" si="3641"/>
        <v>AL$2166</v>
      </c>
      <c r="AM2170" s="212" t="str">
        <f t="shared" si="3641"/>
        <v>AM$2166</v>
      </c>
      <c r="AN2170" s="212" t="str">
        <f t="shared" si="3641"/>
        <v>AN$2166</v>
      </c>
      <c r="AO2170" s="212" t="str">
        <f t="shared" si="3641"/>
        <v>AO$2166</v>
      </c>
      <c r="AP2170" s="212" t="str">
        <f t="shared" si="3641"/>
        <v>AP$2166</v>
      </c>
      <c r="AQ2170" s="212" t="str">
        <f t="shared" si="3641"/>
        <v>AQ$2166</v>
      </c>
      <c r="AR2170" s="212" t="str">
        <f t="shared" si="3641"/>
        <v>AR$2166</v>
      </c>
      <c r="AS2170" s="212" t="str">
        <f t="shared" si="3641"/>
        <v>AS$2166</v>
      </c>
      <c r="AT2170" s="212" t="str">
        <f t="shared" si="3641"/>
        <v>AT$2166</v>
      </c>
      <c r="AU2170" s="212" t="str">
        <f t="shared" si="3641"/>
        <v>AU$2166</v>
      </c>
      <c r="AV2170" s="212" t="str">
        <f t="shared" si="3641"/>
        <v>AV$2166</v>
      </c>
      <c r="AW2170" s="212" t="str">
        <f t="shared" si="3641"/>
        <v>AW$2166</v>
      </c>
      <c r="AX2170" s="212" t="str">
        <f t="shared" si="3641"/>
        <v>AX$2166</v>
      </c>
      <c r="AY2170" s="212" t="str">
        <f t="shared" si="3641"/>
        <v>AY$2166</v>
      </c>
      <c r="AZ2170" s="212" t="str">
        <f t="shared" si="3641"/>
        <v>AZ$2166</v>
      </c>
      <c r="BA2170" s="212" t="str">
        <f t="shared" si="3641"/>
        <v>BA$2166</v>
      </c>
      <c r="BB2170" s="212" t="str">
        <f t="shared" si="3641"/>
        <v>BB$2166</v>
      </c>
      <c r="BC2170" s="212" t="str">
        <f t="shared" si="3641"/>
        <v>BC$2166</v>
      </c>
      <c r="BD2170" s="212" t="str">
        <f t="shared" si="3641"/>
        <v>BD$2166</v>
      </c>
      <c r="BE2170" s="212" t="str">
        <f t="shared" si="3641"/>
        <v>BE$2166</v>
      </c>
      <c r="BF2170" s="212" t="str">
        <f t="shared" si="3641"/>
        <v>BF$2166</v>
      </c>
      <c r="BG2170" s="212" t="str">
        <f t="shared" si="3641"/>
        <v>BG$2166</v>
      </c>
      <c r="BH2170" s="212" t="str">
        <f t="shared" si="3641"/>
        <v>BH$2166</v>
      </c>
      <c r="BI2170" s="212" t="str">
        <f t="shared" si="3641"/>
        <v>BI$2166</v>
      </c>
      <c r="BJ2170" s="212" t="str">
        <f t="shared" si="3641"/>
        <v>BJ$2166</v>
      </c>
      <c r="BK2170" s="212" t="str">
        <f t="shared" si="3641"/>
        <v>BK$2166</v>
      </c>
      <c r="BL2170" s="212" t="str">
        <f t="shared" si="3641"/>
        <v>BL$2166</v>
      </c>
      <c r="BM2170" s="212" t="str">
        <f t="shared" si="3641"/>
        <v>BM$2166</v>
      </c>
      <c r="BN2170" s="212" t="str">
        <f t="shared" si="3641"/>
        <v>BN$2166</v>
      </c>
      <c r="BO2170" s="212" t="str">
        <f t="shared" si="3641"/>
        <v>BO$2166</v>
      </c>
      <c r="BP2170" s="212" t="str">
        <f t="shared" si="3641"/>
        <v>BP$2166</v>
      </c>
      <c r="BQ2170" s="212" t="str">
        <f t="shared" si="3641"/>
        <v>BQ$2166</v>
      </c>
      <c r="BR2170" s="212" t="str">
        <f t="shared" si="3641"/>
        <v>BR$2166</v>
      </c>
      <c r="BS2170" s="212" t="str">
        <f t="shared" si="3641"/>
        <v>BS$2166</v>
      </c>
      <c r="BT2170" s="212" t="str">
        <f t="shared" si="3641"/>
        <v>BT$2166</v>
      </c>
      <c r="BU2170" s="212" t="str">
        <f t="shared" si="3641"/>
        <v>BU$2166</v>
      </c>
      <c r="BV2170" s="212" t="str">
        <f t="shared" si="3641"/>
        <v>BV$2166</v>
      </c>
      <c r="BW2170" s="212" t="str">
        <f t="shared" si="3641"/>
        <v>BW$2166</v>
      </c>
      <c r="BX2170" s="212" t="str">
        <f t="shared" si="3641"/>
        <v>BX$2166</v>
      </c>
      <c r="BY2170" s="212" t="str">
        <f t="shared" si="3641"/>
        <v>BY$2166</v>
      </c>
      <c r="BZ2170" s="212" t="str">
        <f t="shared" si="3641"/>
        <v>BZ$2166</v>
      </c>
      <c r="CA2170" s="212" t="str">
        <f t="shared" si="3641"/>
        <v>CA$2166</v>
      </c>
      <c r="CB2170" s="212" t="str">
        <f t="shared" si="3641"/>
        <v>CB$2166</v>
      </c>
      <c r="CC2170" s="212" t="str">
        <f t="shared" si="3641"/>
        <v>CC$2166</v>
      </c>
      <c r="CD2170" s="212" t="str">
        <f t="shared" si="3641"/>
        <v>CD$2166</v>
      </c>
      <c r="CE2170" s="212" t="str">
        <f t="shared" si="3641"/>
        <v>CE$2166</v>
      </c>
      <c r="CF2170" s="212" t="str">
        <f t="shared" ref="CF2170:CL2170" si="3642">ADDRESS(ROW(CF2166),COLUMN(CF2166),2)</f>
        <v>CF$2166</v>
      </c>
      <c r="CG2170" s="212" t="str">
        <f t="shared" si="3642"/>
        <v>CG$2166</v>
      </c>
      <c r="CH2170" s="212" t="str">
        <f t="shared" si="3642"/>
        <v>CH$2166</v>
      </c>
      <c r="CI2170" s="212" t="str">
        <f t="shared" si="3642"/>
        <v>CI$2166</v>
      </c>
      <c r="CJ2170" s="212" t="str">
        <f t="shared" si="3642"/>
        <v>CJ$2166</v>
      </c>
      <c r="CK2170" s="212" t="str">
        <f t="shared" si="3642"/>
        <v>CK$2166</v>
      </c>
      <c r="CL2170" s="212" t="str">
        <f t="shared" si="3642"/>
        <v>CL$2166</v>
      </c>
      <c r="CO2170" s="212" t="str">
        <f t="shared" ref="CO2170:DL2170" si="3643">ADDRESS(ROW(CO2166),COLUMN(CO2166),2)</f>
        <v>CO$2166</v>
      </c>
      <c r="CP2170" s="212" t="str">
        <f t="shared" si="3643"/>
        <v>CP$2166</v>
      </c>
      <c r="CQ2170" s="212" t="str">
        <f t="shared" si="3643"/>
        <v>CQ$2166</v>
      </c>
      <c r="CR2170" s="212" t="str">
        <f t="shared" si="3643"/>
        <v>CR$2166</v>
      </c>
      <c r="CS2170" s="212" t="str">
        <f t="shared" si="3643"/>
        <v>CS$2166</v>
      </c>
      <c r="CT2170" s="212" t="str">
        <f t="shared" si="3643"/>
        <v>CT$2166</v>
      </c>
      <c r="CU2170" s="212" t="str">
        <f t="shared" si="3643"/>
        <v>CU$2166</v>
      </c>
      <c r="CV2170" s="212" t="str">
        <f t="shared" si="3643"/>
        <v>CV$2166</v>
      </c>
      <c r="CW2170" s="212" t="str">
        <f t="shared" si="3643"/>
        <v>CW$2166</v>
      </c>
      <c r="CX2170" s="212" t="str">
        <f t="shared" si="3643"/>
        <v>CX$2166</v>
      </c>
      <c r="CY2170" s="212" t="str">
        <f t="shared" si="3643"/>
        <v>CY$2166</v>
      </c>
      <c r="CZ2170" s="212" t="str">
        <f t="shared" si="3643"/>
        <v>CZ$2166</v>
      </c>
      <c r="DA2170" s="212" t="str">
        <f t="shared" si="3643"/>
        <v>DA$2166</v>
      </c>
      <c r="DB2170" s="212" t="str">
        <f t="shared" si="3643"/>
        <v>DB$2166</v>
      </c>
      <c r="DC2170" s="212" t="str">
        <f t="shared" si="3643"/>
        <v>DC$2166</v>
      </c>
      <c r="DD2170" s="212" t="str">
        <f t="shared" si="3643"/>
        <v>DD$2166</v>
      </c>
      <c r="DE2170" s="212" t="str">
        <f t="shared" si="3643"/>
        <v>DE$2166</v>
      </c>
      <c r="DF2170" s="212" t="str">
        <f t="shared" si="3643"/>
        <v>DF$2166</v>
      </c>
      <c r="DG2170" s="212" t="str">
        <f t="shared" si="3643"/>
        <v>DG$2166</v>
      </c>
      <c r="DH2170" s="212" t="str">
        <f t="shared" si="3643"/>
        <v>DH$2166</v>
      </c>
      <c r="DI2170" s="212" t="str">
        <f t="shared" si="3643"/>
        <v>DI$2166</v>
      </c>
      <c r="DJ2170" s="212" t="str">
        <f t="shared" si="3643"/>
        <v>DJ$2166</v>
      </c>
      <c r="DK2170" s="212" t="str">
        <f t="shared" si="3643"/>
        <v>DK$2166</v>
      </c>
      <c r="DL2170" s="212" t="str">
        <f t="shared" si="3643"/>
        <v>DL$2166</v>
      </c>
    </row>
    <row r="2171" spans="1:116" x14ac:dyDescent="0.4">
      <c r="B2171" t="s">
        <v>332</v>
      </c>
      <c r="D2171" t="s">
        <v>510</v>
      </c>
      <c r="E2171" s="8" t="str">
        <f t="shared" si="3637"/>
        <v>2171 VOV-TV-V</v>
      </c>
      <c r="G2171" s="191" t="str">
        <f>G2163</f>
        <v>Volume of a volume modifier - implant</v>
      </c>
      <c r="H2171" s="12"/>
      <c r="I2171" s="60"/>
      <c r="J2171" s="60"/>
      <c r="K2171" s="15"/>
      <c r="L2171" s="15"/>
      <c r="M2171" s="15"/>
      <c r="N2171" s="15"/>
      <c r="O2171" s="15"/>
      <c r="P2171" s="15"/>
      <c r="R2171" s="15"/>
      <c r="S2171" s="80"/>
      <c r="T2171" s="80"/>
      <c r="U2171" s="80"/>
      <c r="V2171" s="80"/>
      <c r="W2171" s="80"/>
      <c r="X2171" s="80"/>
      <c r="Y2171" s="80"/>
      <c r="Z2171" s="80"/>
      <c r="AA2171" s="80"/>
      <c r="AB2171" s="80"/>
      <c r="AC2171" s="80"/>
      <c r="AD2171" s="80"/>
      <c r="AE2171" s="80"/>
      <c r="AF2171" s="80"/>
      <c r="AG2171" s="80"/>
      <c r="AH2171" s="80"/>
      <c r="AI2171" s="80"/>
      <c r="AJ2171" s="80"/>
      <c r="AK2171" s="80"/>
      <c r="AL2171" s="80"/>
      <c r="AM2171" s="80"/>
      <c r="AN2171" s="80"/>
      <c r="AO2171" s="80"/>
      <c r="AP2171" s="80"/>
      <c r="AQ2171" s="80"/>
      <c r="AR2171" s="80"/>
      <c r="AS2171" s="80"/>
      <c r="AT2171" s="80"/>
      <c r="AU2171" s="80"/>
      <c r="AV2171" s="80"/>
      <c r="AW2171" s="80"/>
      <c r="AX2171" s="80"/>
      <c r="AY2171" s="80"/>
      <c r="AZ2171" s="80"/>
      <c r="BA2171" s="80"/>
      <c r="BB2171" s="80"/>
      <c r="BC2171" s="80"/>
      <c r="BD2171" s="80"/>
      <c r="BE2171" s="80"/>
      <c r="BF2171" s="80"/>
      <c r="BG2171" s="80"/>
      <c r="BH2171" s="80"/>
      <c r="BI2171" s="80"/>
      <c r="BJ2171" s="80"/>
      <c r="BK2171" s="80"/>
      <c r="BL2171" s="80"/>
      <c r="BM2171" s="80"/>
      <c r="BN2171" s="80"/>
      <c r="BO2171" s="80"/>
      <c r="BP2171" s="80"/>
      <c r="BQ2171" s="80"/>
      <c r="BR2171" s="80"/>
      <c r="BS2171" s="80"/>
      <c r="BT2171" s="80"/>
      <c r="BU2171" s="80"/>
      <c r="BV2171" s="80"/>
      <c r="BW2171" s="80"/>
      <c r="BX2171" s="80"/>
      <c r="BY2171" s="80"/>
      <c r="BZ2171" s="80"/>
      <c r="CA2171" s="80"/>
      <c r="CB2171" s="80"/>
      <c r="CC2171" s="80"/>
      <c r="CD2171" s="80"/>
      <c r="CE2171" s="80"/>
      <c r="CF2171" s="80"/>
      <c r="CG2171" s="80"/>
      <c r="CH2171" s="80"/>
      <c r="CI2171" s="80"/>
      <c r="CJ2171" s="80"/>
      <c r="CK2171" s="80"/>
      <c r="CL2171" s="80"/>
      <c r="CN2171" s="60"/>
    </row>
    <row r="2172" spans="1:116" x14ac:dyDescent="0.4">
      <c r="B2172" t="s">
        <v>332</v>
      </c>
      <c r="D2172" t="s">
        <v>510</v>
      </c>
      <c r="E2172" s="8" t="str">
        <f t="shared" si="3637"/>
        <v>2172 VOV-TV-V</v>
      </c>
      <c r="G2172" s="136" t="str">
        <f>G2160</f>
        <v xml:space="preserve">secondary unit </v>
      </c>
      <c r="H2172" s="12"/>
      <c r="I2172" s="60"/>
      <c r="J2172" s="60"/>
      <c r="K2172" s="15"/>
      <c r="L2172" s="15"/>
      <c r="M2172" s="15"/>
      <c r="N2172" s="15"/>
      <c r="O2172" s="15"/>
      <c r="P2172" s="15"/>
      <c r="R2172" s="15"/>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76"/>
      <c r="CP2172" s="76"/>
      <c r="CQ2172" s="76"/>
      <c r="CR2172" s="76"/>
      <c r="CS2172" s="76"/>
      <c r="CT2172" s="76"/>
      <c r="CU2172" s="76"/>
      <c r="CV2172" s="76"/>
      <c r="CW2172" s="76"/>
      <c r="CX2172" s="76"/>
      <c r="CY2172" s="76"/>
      <c r="CZ2172" s="76"/>
      <c r="DA2172" s="76"/>
      <c r="DB2172" s="76"/>
      <c r="DC2172" s="76"/>
      <c r="DD2172" s="76"/>
      <c r="DE2172" s="76"/>
      <c r="DF2172" s="76"/>
      <c r="DG2172" s="76"/>
      <c r="DH2172" s="76"/>
      <c r="DI2172" s="76"/>
      <c r="DJ2172" s="76"/>
      <c r="DK2172" s="76"/>
      <c r="DL2172" s="76"/>
    </row>
    <row r="2173" spans="1:116" x14ac:dyDescent="0.4">
      <c r="B2173" t="s">
        <v>332</v>
      </c>
      <c r="D2173" t="s">
        <v>510</v>
      </c>
      <c r="E2173" s="8" t="str">
        <f t="shared" si="3637"/>
        <v>2173 VOV-TV-V</v>
      </c>
      <c r="G2173" s="136" t="str">
        <f>G2161</f>
        <v>Secondary revenue driver</v>
      </c>
      <c r="H2173" s="12"/>
      <c r="I2173" s="60"/>
      <c r="J2173" s="60"/>
      <c r="K2173" s="15"/>
      <c r="L2173" s="15"/>
      <c r="M2173" s="15"/>
      <c r="N2173" s="15"/>
      <c r="O2173" s="15"/>
      <c r="P2173" s="15"/>
      <c r="R2173" s="15"/>
      <c r="S2173" s="76"/>
      <c r="T2173" s="76"/>
      <c r="U2173" s="76"/>
      <c r="V2173" s="76"/>
      <c r="W2173" s="76"/>
      <c r="X2173" s="76"/>
      <c r="Y2173" s="76"/>
      <c r="Z2173" s="76"/>
      <c r="AA2173" s="76"/>
      <c r="AB2173" s="76"/>
      <c r="AC2173" s="76"/>
      <c r="AD2173" s="76"/>
      <c r="AE2173" s="76"/>
      <c r="AF2173" s="76"/>
      <c r="AG2173" s="76"/>
      <c r="AH2173" s="76"/>
      <c r="AI2173" s="76"/>
      <c r="AJ2173" s="76"/>
      <c r="AK2173" s="76"/>
      <c r="AL2173" s="76"/>
      <c r="AM2173" s="76"/>
      <c r="AN2173" s="76"/>
      <c r="AO2173" s="76"/>
      <c r="AP2173" s="76"/>
      <c r="AQ2173" s="76"/>
      <c r="AR2173" s="76"/>
      <c r="AS2173" s="76"/>
      <c r="AT2173" s="76"/>
      <c r="AU2173" s="76"/>
      <c r="AV2173" s="76"/>
      <c r="AW2173" s="76"/>
      <c r="AX2173" s="76"/>
      <c r="AY2173" s="76"/>
      <c r="AZ2173" s="76"/>
      <c r="BA2173" s="76"/>
      <c r="BB2173" s="76"/>
      <c r="BC2173" s="76"/>
      <c r="BD2173" s="76"/>
      <c r="BE2173" s="76"/>
      <c r="BF2173" s="76"/>
      <c r="BG2173" s="76"/>
      <c r="BH2173" s="76"/>
      <c r="BI2173" s="76"/>
      <c r="BJ2173" s="76"/>
      <c r="BK2173" s="76"/>
      <c r="BL2173" s="76"/>
      <c r="BM2173" s="76"/>
      <c r="BN2173" s="76"/>
      <c r="BO2173" s="76"/>
      <c r="BP2173" s="76"/>
      <c r="BQ2173" s="76"/>
      <c r="BR2173" s="76"/>
      <c r="BS2173" s="76"/>
      <c r="BT2173" s="76"/>
      <c r="BU2173" s="76"/>
      <c r="BV2173" s="76"/>
      <c r="BW2173" s="76"/>
      <c r="BX2173" s="76"/>
      <c r="BY2173" s="76"/>
      <c r="BZ2173" s="76"/>
      <c r="CA2173" s="76"/>
      <c r="CB2173" s="76"/>
      <c r="CC2173" s="76"/>
      <c r="CD2173" s="76"/>
      <c r="CE2173" s="76"/>
      <c r="CF2173" s="76"/>
      <c r="CG2173" s="76"/>
      <c r="CH2173" s="76"/>
      <c r="CI2173" s="76"/>
      <c r="CJ2173" s="76"/>
      <c r="CK2173" s="76"/>
      <c r="CL2173" s="76"/>
      <c r="CN2173" s="60"/>
      <c r="CO2173" s="76"/>
      <c r="CP2173" s="76"/>
      <c r="CQ2173" s="76"/>
      <c r="CR2173" s="76"/>
      <c r="CS2173" s="76"/>
      <c r="CT2173" s="76"/>
      <c r="CU2173" s="76"/>
      <c r="CV2173" s="76"/>
      <c r="CW2173" s="76"/>
      <c r="CX2173" s="76"/>
      <c r="CY2173" s="76"/>
      <c r="CZ2173" s="76"/>
      <c r="DA2173" s="76"/>
      <c r="DB2173" s="76"/>
      <c r="DC2173" s="76"/>
      <c r="DD2173" s="76"/>
      <c r="DE2173" s="76"/>
      <c r="DF2173" s="76"/>
      <c r="DG2173" s="76"/>
      <c r="DH2173" s="76"/>
      <c r="DI2173" s="76"/>
      <c r="DJ2173" s="76"/>
      <c r="DK2173" s="76"/>
      <c r="DL2173" s="76"/>
    </row>
    <row r="2174" spans="1:116" x14ac:dyDescent="0.4">
      <c r="B2174" t="s">
        <v>332</v>
      </c>
      <c r="D2174" t="s">
        <v>510</v>
      </c>
      <c r="E2174" s="8" t="str">
        <f t="shared" si="3637"/>
        <v>2174 VOV-TV-V</v>
      </c>
      <c r="G2174" s="136" t="str">
        <f>G2162</f>
        <v>Secondary volume driver</v>
      </c>
      <c r="H2174" s="12"/>
      <c r="I2174" s="60"/>
      <c r="J2174" s="60"/>
      <c r="K2174" s="15"/>
      <c r="L2174" s="15"/>
      <c r="M2174" s="15"/>
      <c r="N2174" s="15"/>
      <c r="O2174" s="15"/>
      <c r="P2174" s="15"/>
      <c r="R2174" s="15"/>
      <c r="S2174" s="179"/>
      <c r="T2174" s="179"/>
      <c r="U2174" s="179"/>
      <c r="V2174" s="179"/>
      <c r="W2174" s="179"/>
      <c r="X2174" s="179"/>
      <c r="Y2174" s="179"/>
      <c r="Z2174" s="179"/>
      <c r="AA2174" s="179"/>
      <c r="AB2174" s="179"/>
      <c r="AC2174" s="179"/>
      <c r="AD2174" s="179"/>
      <c r="AE2174" s="179"/>
      <c r="AF2174" s="179"/>
      <c r="AG2174" s="179"/>
      <c r="AH2174" s="179"/>
      <c r="AI2174" s="179"/>
      <c r="AJ2174" s="179"/>
      <c r="AK2174" s="179"/>
      <c r="AL2174" s="179"/>
      <c r="AM2174" s="179"/>
      <c r="AN2174" s="179"/>
      <c r="AO2174" s="179"/>
      <c r="AP2174" s="179"/>
      <c r="AQ2174" s="179"/>
      <c r="AR2174" s="179"/>
      <c r="AS2174" s="179"/>
      <c r="AT2174" s="179"/>
      <c r="AU2174" s="179"/>
      <c r="AV2174" s="179"/>
      <c r="AW2174" s="179"/>
      <c r="AX2174" s="179"/>
      <c r="AY2174" s="179"/>
      <c r="AZ2174" s="179"/>
      <c r="BA2174" s="179"/>
      <c r="BB2174" s="179"/>
      <c r="BC2174" s="179"/>
      <c r="BD2174" s="179"/>
      <c r="BE2174" s="179"/>
      <c r="BF2174" s="179"/>
      <c r="BG2174" s="179"/>
      <c r="BH2174" s="179"/>
      <c r="BI2174" s="179"/>
      <c r="BJ2174" s="179"/>
      <c r="BK2174" s="179"/>
      <c r="BL2174" s="179"/>
      <c r="BM2174" s="179"/>
      <c r="BN2174" s="179"/>
      <c r="BO2174" s="179"/>
      <c r="BP2174" s="179"/>
      <c r="BQ2174" s="179"/>
      <c r="BR2174" s="179"/>
      <c r="BS2174" s="179"/>
      <c r="BT2174" s="179"/>
      <c r="BU2174" s="179"/>
      <c r="BV2174" s="179"/>
      <c r="BW2174" s="179"/>
      <c r="BX2174" s="179"/>
      <c r="BY2174" s="179"/>
      <c r="BZ2174" s="179"/>
      <c r="CA2174" s="179"/>
      <c r="CB2174" s="179"/>
      <c r="CC2174" s="179"/>
      <c r="CD2174" s="179"/>
      <c r="CE2174" s="179"/>
      <c r="CF2174" s="179"/>
      <c r="CG2174" s="179"/>
      <c r="CH2174" s="179"/>
      <c r="CI2174" s="179"/>
      <c r="CJ2174" s="179"/>
      <c r="CK2174" s="179"/>
      <c r="CL2174" s="179"/>
      <c r="CN2174" s="60"/>
      <c r="CO2174" s="179"/>
      <c r="CP2174" s="179"/>
      <c r="CQ2174" s="179"/>
      <c r="CR2174" s="179"/>
      <c r="CS2174" s="179"/>
      <c r="CT2174" s="179"/>
      <c r="CU2174" s="179"/>
      <c r="CV2174" s="179"/>
      <c r="CW2174" s="179"/>
      <c r="CX2174" s="179"/>
      <c r="CY2174" s="179"/>
      <c r="CZ2174" s="179"/>
      <c r="DA2174" s="179"/>
      <c r="DB2174" s="179"/>
      <c r="DC2174" s="179"/>
      <c r="DD2174" s="179"/>
      <c r="DE2174" s="179"/>
      <c r="DF2174" s="179"/>
      <c r="DG2174" s="179"/>
      <c r="DH2174" s="179"/>
      <c r="DI2174" s="179"/>
      <c r="DJ2174" s="179"/>
      <c r="DK2174" s="179"/>
      <c r="DL2174" s="179"/>
    </row>
    <row r="2175" spans="1:116" x14ac:dyDescent="0.4">
      <c r="E2175" s="8"/>
      <c r="G2175" s="136"/>
      <c r="H2175" s="12"/>
      <c r="I2175" s="60"/>
      <c r="J2175" s="60"/>
      <c r="K2175" s="15"/>
      <c r="L2175" s="15"/>
      <c r="M2175" s="15"/>
      <c r="N2175" s="15"/>
      <c r="O2175" s="15"/>
      <c r="P2175" s="15"/>
      <c r="R2175" s="15"/>
      <c r="S2175" s="179"/>
      <c r="T2175" s="179"/>
      <c r="U2175" s="179"/>
      <c r="V2175" s="179"/>
      <c r="W2175" s="179"/>
      <c r="X2175" s="179"/>
      <c r="Y2175" s="179"/>
      <c r="Z2175" s="179"/>
      <c r="AA2175" s="179"/>
      <c r="AB2175" s="179"/>
      <c r="AC2175" s="179"/>
      <c r="AD2175" s="179"/>
      <c r="AE2175" s="179"/>
      <c r="AF2175" s="179"/>
      <c r="AG2175" s="179"/>
      <c r="AH2175" s="179"/>
      <c r="AI2175" s="179"/>
      <c r="AJ2175" s="179"/>
      <c r="AK2175" s="179"/>
      <c r="AL2175" s="179"/>
      <c r="AM2175" s="179"/>
      <c r="AN2175" s="179"/>
      <c r="AO2175" s="179"/>
      <c r="AP2175" s="179"/>
      <c r="AQ2175" s="179"/>
      <c r="AR2175" s="179"/>
      <c r="AS2175" s="179"/>
      <c r="AT2175" s="179"/>
      <c r="AU2175" s="179"/>
      <c r="AV2175" s="179"/>
      <c r="AW2175" s="179"/>
      <c r="AX2175" s="179"/>
      <c r="AY2175" s="179"/>
      <c r="AZ2175" s="179"/>
      <c r="BA2175" s="179"/>
      <c r="BB2175" s="179"/>
      <c r="BC2175" s="179"/>
      <c r="BD2175" s="179"/>
      <c r="BE2175" s="179"/>
      <c r="BF2175" s="179"/>
      <c r="BG2175" s="179"/>
      <c r="BH2175" s="179"/>
      <c r="BI2175" s="179"/>
      <c r="BJ2175" s="179"/>
      <c r="BK2175" s="179"/>
      <c r="BL2175" s="179"/>
      <c r="BM2175" s="179"/>
      <c r="BN2175" s="179"/>
      <c r="BO2175" s="179"/>
      <c r="BP2175" s="179"/>
      <c r="BQ2175" s="179"/>
      <c r="BR2175" s="179"/>
      <c r="BS2175" s="179"/>
      <c r="BT2175" s="179"/>
      <c r="BU2175" s="179"/>
      <c r="BV2175" s="179"/>
      <c r="BW2175" s="179"/>
      <c r="BX2175" s="179"/>
      <c r="BY2175" s="179"/>
      <c r="BZ2175" s="179"/>
      <c r="CA2175" s="179"/>
      <c r="CB2175" s="179"/>
      <c r="CC2175" s="179"/>
      <c r="CD2175" s="179"/>
      <c r="CE2175" s="179"/>
      <c r="CF2175" s="179"/>
      <c r="CG2175" s="179"/>
      <c r="CH2175" s="179"/>
      <c r="CI2175" s="179"/>
      <c r="CJ2175" s="179"/>
      <c r="CK2175" s="179"/>
      <c r="CL2175" s="179"/>
      <c r="CN2175" s="60"/>
      <c r="CO2175" s="179"/>
      <c r="CP2175" s="179"/>
      <c r="CQ2175" s="179"/>
      <c r="CR2175" s="179"/>
      <c r="CS2175" s="179"/>
      <c r="CT2175" s="179"/>
      <c r="CU2175" s="179"/>
      <c r="CV2175" s="179"/>
      <c r="CW2175" s="179"/>
      <c r="CX2175" s="179"/>
      <c r="CY2175" s="179"/>
      <c r="CZ2175" s="179"/>
      <c r="DA2175" s="179"/>
      <c r="DB2175" s="179"/>
      <c r="DC2175" s="179"/>
      <c r="DD2175" s="179"/>
      <c r="DE2175" s="179"/>
      <c r="DF2175" s="179"/>
      <c r="DG2175" s="179"/>
      <c r="DH2175" s="179"/>
      <c r="DI2175" s="179"/>
      <c r="DJ2175" s="179"/>
      <c r="DK2175" s="179"/>
      <c r="DL2175" s="179"/>
    </row>
    <row r="2176" spans="1:116" x14ac:dyDescent="0.4">
      <c r="A2176" s="174"/>
      <c r="E2176" s="8"/>
      <c r="G2176" s="175" t="s">
        <v>503</v>
      </c>
      <c r="H2176" s="174"/>
      <c r="I2176" s="176"/>
      <c r="J2176" s="176"/>
      <c r="K2176" s="197"/>
      <c r="L2176" s="197"/>
      <c r="M2176" s="197"/>
      <c r="N2176" s="197"/>
      <c r="O2176" s="197"/>
      <c r="P2176" s="197"/>
      <c r="R2176" s="198"/>
      <c r="S2176" s="174"/>
      <c r="T2176" s="174"/>
      <c r="U2176" s="174"/>
      <c r="V2176" s="174"/>
      <c r="W2176" s="174"/>
      <c r="X2176" s="174"/>
      <c r="Y2176" s="174"/>
      <c r="Z2176" s="174"/>
      <c r="AA2176" s="174"/>
      <c r="AB2176" s="174"/>
      <c r="AC2176" s="174"/>
      <c r="AD2176" s="174"/>
      <c r="AE2176" s="174"/>
      <c r="AF2176" s="174"/>
      <c r="AG2176" s="174"/>
      <c r="AH2176" s="174"/>
      <c r="AI2176" s="174"/>
      <c r="AJ2176" s="174"/>
      <c r="AK2176" s="174"/>
      <c r="AL2176" s="174"/>
      <c r="AM2176" s="174"/>
      <c r="AN2176" s="174"/>
      <c r="AO2176" s="174"/>
      <c r="AP2176" s="174"/>
      <c r="AQ2176" s="174"/>
      <c r="AR2176" s="174"/>
      <c r="AS2176" s="174"/>
      <c r="AT2176" s="174"/>
      <c r="AU2176" s="174"/>
      <c r="AV2176" s="174"/>
      <c r="AW2176" s="174"/>
      <c r="AX2176" s="174"/>
      <c r="AY2176" s="174"/>
      <c r="AZ2176" s="174"/>
      <c r="BA2176" s="174"/>
      <c r="BB2176" s="174"/>
      <c r="BC2176" s="174"/>
      <c r="BD2176" s="174"/>
      <c r="BE2176" s="174"/>
      <c r="BF2176" s="174"/>
      <c r="BG2176" s="174"/>
      <c r="BH2176" s="174"/>
      <c r="BI2176" s="174"/>
      <c r="BJ2176" s="174"/>
      <c r="BK2176" s="174"/>
      <c r="BL2176" s="174"/>
      <c r="BM2176" s="174"/>
      <c r="BN2176" s="174"/>
      <c r="BO2176" s="174"/>
      <c r="BP2176" s="174"/>
      <c r="BQ2176" s="174"/>
      <c r="BR2176" s="174"/>
      <c r="BS2176" s="174"/>
      <c r="BT2176" s="174"/>
      <c r="BU2176" s="174"/>
      <c r="BV2176" s="174"/>
      <c r="BW2176" s="174"/>
      <c r="BX2176" s="174"/>
      <c r="BY2176" s="174"/>
      <c r="BZ2176" s="174"/>
      <c r="CA2176" s="174"/>
      <c r="CB2176" s="174"/>
      <c r="CC2176" s="174"/>
      <c r="CD2176" s="174"/>
      <c r="CE2176" s="174"/>
      <c r="CF2176" s="174"/>
      <c r="CG2176" s="174"/>
      <c r="CH2176" s="174"/>
      <c r="CI2176" s="174"/>
      <c r="CJ2176" s="174"/>
      <c r="CK2176" s="174"/>
      <c r="CL2176" s="174"/>
      <c r="CN2176" s="176"/>
      <c r="CO2176" s="174"/>
      <c r="CP2176" s="174"/>
      <c r="CQ2176" s="174"/>
      <c r="CR2176" s="174"/>
      <c r="CS2176" s="174"/>
      <c r="CT2176" s="174"/>
      <c r="CU2176" s="174"/>
      <c r="CV2176" s="174"/>
      <c r="CW2176" s="174"/>
      <c r="CX2176" s="174"/>
      <c r="CY2176" s="174"/>
      <c r="CZ2176" s="174"/>
      <c r="DA2176" s="174"/>
      <c r="DB2176" s="174"/>
      <c r="DC2176" s="174"/>
      <c r="DD2176" s="174"/>
      <c r="DE2176" s="174"/>
      <c r="DF2176" s="174"/>
      <c r="DG2176" s="174"/>
      <c r="DH2176" s="174"/>
      <c r="DI2176" s="174"/>
      <c r="DJ2176" s="174"/>
      <c r="DK2176" s="174"/>
      <c r="DL2176" s="174"/>
    </row>
    <row r="2177" spans="1:116" x14ac:dyDescent="0.4">
      <c r="A2177" s="174"/>
      <c r="E2177" s="8"/>
      <c r="G2177" s="175" t="s">
        <v>504</v>
      </c>
      <c r="H2177" s="174"/>
      <c r="I2177" s="176"/>
      <c r="J2177" s="176"/>
      <c r="K2177" s="197"/>
      <c r="L2177" s="197"/>
      <c r="M2177" s="197"/>
      <c r="N2177" s="197"/>
      <c r="O2177" s="197"/>
      <c r="P2177" s="197"/>
      <c r="R2177" s="198"/>
      <c r="S2177" s="174"/>
      <c r="T2177" s="174"/>
      <c r="U2177" s="174"/>
      <c r="V2177" s="174"/>
      <c r="W2177" s="174"/>
      <c r="X2177" s="174"/>
      <c r="Y2177" s="174"/>
      <c r="Z2177" s="174"/>
      <c r="AA2177" s="174"/>
      <c r="AB2177" s="174"/>
      <c r="AC2177" s="174"/>
      <c r="AD2177" s="174"/>
      <c r="AE2177" s="174"/>
      <c r="AF2177" s="174"/>
      <c r="AG2177" s="174"/>
      <c r="AH2177" s="174"/>
      <c r="AI2177" s="174"/>
      <c r="AJ2177" s="174"/>
      <c r="AK2177" s="174"/>
      <c r="AL2177" s="174"/>
      <c r="AM2177" s="174"/>
      <c r="AN2177" s="174"/>
      <c r="AO2177" s="174"/>
      <c r="AP2177" s="174"/>
      <c r="AQ2177" s="174"/>
      <c r="AR2177" s="174"/>
      <c r="AS2177" s="174"/>
      <c r="AT2177" s="174"/>
      <c r="AU2177" s="174"/>
      <c r="AV2177" s="174"/>
      <c r="AW2177" s="174"/>
      <c r="AX2177" s="174"/>
      <c r="AY2177" s="174"/>
      <c r="AZ2177" s="174"/>
      <c r="BA2177" s="174"/>
      <c r="BB2177" s="174"/>
      <c r="BC2177" s="174"/>
      <c r="BD2177" s="174"/>
      <c r="BE2177" s="174"/>
      <c r="BF2177" s="174"/>
      <c r="BG2177" s="174"/>
      <c r="BH2177" s="174"/>
      <c r="BI2177" s="174"/>
      <c r="BJ2177" s="174"/>
      <c r="BK2177" s="174"/>
      <c r="BL2177" s="174"/>
      <c r="BM2177" s="174"/>
      <c r="BN2177" s="174"/>
      <c r="BO2177" s="174"/>
      <c r="BP2177" s="174"/>
      <c r="BQ2177" s="174"/>
      <c r="BR2177" s="174"/>
      <c r="BS2177" s="174"/>
      <c r="BT2177" s="174"/>
      <c r="BU2177" s="174"/>
      <c r="BV2177" s="174"/>
      <c r="BW2177" s="174"/>
      <c r="BX2177" s="174"/>
      <c r="BY2177" s="174"/>
      <c r="BZ2177" s="174"/>
      <c r="CA2177" s="174"/>
      <c r="CB2177" s="174"/>
      <c r="CC2177" s="174"/>
      <c r="CD2177" s="174"/>
      <c r="CE2177" s="174"/>
      <c r="CF2177" s="174"/>
      <c r="CG2177" s="174"/>
      <c r="CH2177" s="174"/>
      <c r="CI2177" s="174"/>
      <c r="CJ2177" s="174"/>
      <c r="CK2177" s="174"/>
      <c r="CL2177" s="174"/>
      <c r="CN2177" s="176"/>
      <c r="CO2177" s="174"/>
      <c r="CP2177" s="174"/>
      <c r="CQ2177" s="174"/>
      <c r="CR2177" s="174"/>
      <c r="CS2177" s="174"/>
      <c r="CT2177" s="174"/>
      <c r="CU2177" s="174"/>
      <c r="CV2177" s="174"/>
      <c r="CW2177" s="174"/>
      <c r="CX2177" s="174"/>
      <c r="CY2177" s="174"/>
      <c r="CZ2177" s="174"/>
      <c r="DA2177" s="174"/>
      <c r="DB2177" s="174"/>
      <c r="DC2177" s="174"/>
      <c r="DD2177" s="174"/>
      <c r="DE2177" s="174"/>
      <c r="DF2177" s="174"/>
      <c r="DG2177" s="174"/>
      <c r="DH2177" s="174"/>
      <c r="DI2177" s="174"/>
      <c r="DJ2177" s="174"/>
      <c r="DK2177" s="174"/>
      <c r="DL2177" s="174"/>
    </row>
    <row r="2178" spans="1:116" x14ac:dyDescent="0.4">
      <c r="A2178" s="174"/>
      <c r="E2178" s="8"/>
      <c r="G2178" s="175" t="s">
        <v>461</v>
      </c>
      <c r="H2178" s="174"/>
      <c r="I2178" s="176"/>
      <c r="J2178" s="176"/>
      <c r="K2178" s="197"/>
      <c r="L2178" s="197"/>
      <c r="M2178" s="197"/>
      <c r="N2178" s="197"/>
      <c r="O2178" s="197"/>
      <c r="P2178" s="197"/>
      <c r="R2178" s="198"/>
      <c r="S2178" s="199" t="str">
        <f t="shared" ref="S2178:CD2178" si="3644">S$20</f>
        <v>S$16</v>
      </c>
      <c r="T2178" s="199" t="str">
        <f t="shared" si="3644"/>
        <v>T$16</v>
      </c>
      <c r="U2178" s="199" t="str">
        <f t="shared" si="3644"/>
        <v>U$16</v>
      </c>
      <c r="V2178" s="199" t="str">
        <f t="shared" si="3644"/>
        <v>V$16</v>
      </c>
      <c r="W2178" s="199" t="str">
        <f t="shared" si="3644"/>
        <v>W$16</v>
      </c>
      <c r="X2178" s="199" t="str">
        <f t="shared" si="3644"/>
        <v>X$16</v>
      </c>
      <c r="Y2178" s="199" t="str">
        <f t="shared" si="3644"/>
        <v>Y$16</v>
      </c>
      <c r="Z2178" s="199" t="str">
        <f t="shared" si="3644"/>
        <v>Z$16</v>
      </c>
      <c r="AA2178" s="199" t="str">
        <f t="shared" si="3644"/>
        <v>AA$16</v>
      </c>
      <c r="AB2178" s="199" t="str">
        <f t="shared" si="3644"/>
        <v>AB$16</v>
      </c>
      <c r="AC2178" s="199" t="str">
        <f t="shared" si="3644"/>
        <v>AC$16</v>
      </c>
      <c r="AD2178" s="199" t="str">
        <f t="shared" si="3644"/>
        <v>AD$16</v>
      </c>
      <c r="AE2178" s="199" t="str">
        <f t="shared" si="3644"/>
        <v>AE$16</v>
      </c>
      <c r="AF2178" s="199" t="str">
        <f t="shared" si="3644"/>
        <v>AF$16</v>
      </c>
      <c r="AG2178" s="199" t="str">
        <f t="shared" si="3644"/>
        <v>AG$16</v>
      </c>
      <c r="AH2178" s="199" t="str">
        <f t="shared" si="3644"/>
        <v>AH$16</v>
      </c>
      <c r="AI2178" s="199" t="str">
        <f t="shared" si="3644"/>
        <v>AI$16</v>
      </c>
      <c r="AJ2178" s="199" t="str">
        <f t="shared" si="3644"/>
        <v>AJ$16</v>
      </c>
      <c r="AK2178" s="199" t="str">
        <f t="shared" si="3644"/>
        <v>AK$16</v>
      </c>
      <c r="AL2178" s="199" t="str">
        <f t="shared" si="3644"/>
        <v>AL$16</v>
      </c>
      <c r="AM2178" s="199" t="str">
        <f t="shared" si="3644"/>
        <v>AM$16</v>
      </c>
      <c r="AN2178" s="199" t="str">
        <f t="shared" si="3644"/>
        <v>AN$16</v>
      </c>
      <c r="AO2178" s="199" t="str">
        <f t="shared" si="3644"/>
        <v>AO$16</v>
      </c>
      <c r="AP2178" s="199" t="str">
        <f t="shared" si="3644"/>
        <v>AP$16</v>
      </c>
      <c r="AQ2178" s="199" t="str">
        <f t="shared" si="3644"/>
        <v>AQ$16</v>
      </c>
      <c r="AR2178" s="199" t="str">
        <f t="shared" si="3644"/>
        <v>AR$16</v>
      </c>
      <c r="AS2178" s="199" t="str">
        <f t="shared" si="3644"/>
        <v>AS$16</v>
      </c>
      <c r="AT2178" s="199" t="str">
        <f t="shared" si="3644"/>
        <v>AT$16</v>
      </c>
      <c r="AU2178" s="199" t="str">
        <f t="shared" si="3644"/>
        <v>AU$16</v>
      </c>
      <c r="AV2178" s="199" t="str">
        <f t="shared" si="3644"/>
        <v>AV$16</v>
      </c>
      <c r="AW2178" s="199" t="str">
        <f t="shared" si="3644"/>
        <v>AW$16</v>
      </c>
      <c r="AX2178" s="199" t="str">
        <f t="shared" si="3644"/>
        <v>AX$16</v>
      </c>
      <c r="AY2178" s="199" t="str">
        <f t="shared" si="3644"/>
        <v>AY$16</v>
      </c>
      <c r="AZ2178" s="199" t="str">
        <f t="shared" si="3644"/>
        <v>AZ$16</v>
      </c>
      <c r="BA2178" s="199" t="str">
        <f t="shared" si="3644"/>
        <v>BA$16</v>
      </c>
      <c r="BB2178" s="199" t="str">
        <f t="shared" si="3644"/>
        <v>BB$16</v>
      </c>
      <c r="BC2178" s="199" t="str">
        <f t="shared" si="3644"/>
        <v>BC$16</v>
      </c>
      <c r="BD2178" s="199" t="str">
        <f t="shared" si="3644"/>
        <v>BD$16</v>
      </c>
      <c r="BE2178" s="199" t="str">
        <f t="shared" si="3644"/>
        <v>BE$16</v>
      </c>
      <c r="BF2178" s="199" t="str">
        <f t="shared" si="3644"/>
        <v>BF$16</v>
      </c>
      <c r="BG2178" s="199" t="str">
        <f t="shared" si="3644"/>
        <v>BG$16</v>
      </c>
      <c r="BH2178" s="199" t="str">
        <f t="shared" si="3644"/>
        <v>BH$16</v>
      </c>
      <c r="BI2178" s="199" t="str">
        <f t="shared" si="3644"/>
        <v>BI$16</v>
      </c>
      <c r="BJ2178" s="199" t="str">
        <f t="shared" si="3644"/>
        <v>BJ$16</v>
      </c>
      <c r="BK2178" s="199" t="str">
        <f t="shared" si="3644"/>
        <v>BK$16</v>
      </c>
      <c r="BL2178" s="199" t="str">
        <f t="shared" si="3644"/>
        <v>BL$16</v>
      </c>
      <c r="BM2178" s="199" t="str">
        <f t="shared" si="3644"/>
        <v>BM$16</v>
      </c>
      <c r="BN2178" s="199" t="str">
        <f t="shared" si="3644"/>
        <v>BN$16</v>
      </c>
      <c r="BO2178" s="199" t="str">
        <f t="shared" si="3644"/>
        <v>BO$16</v>
      </c>
      <c r="BP2178" s="199" t="str">
        <f t="shared" si="3644"/>
        <v>BP$16</v>
      </c>
      <c r="BQ2178" s="199" t="str">
        <f t="shared" si="3644"/>
        <v>BQ$16</v>
      </c>
      <c r="BR2178" s="199" t="str">
        <f t="shared" si="3644"/>
        <v>BR$16</v>
      </c>
      <c r="BS2178" s="199" t="str">
        <f t="shared" si="3644"/>
        <v>BS$16</v>
      </c>
      <c r="BT2178" s="199" t="str">
        <f t="shared" si="3644"/>
        <v>BT$16</v>
      </c>
      <c r="BU2178" s="199" t="str">
        <f t="shared" si="3644"/>
        <v>BU$16</v>
      </c>
      <c r="BV2178" s="199" t="str">
        <f t="shared" si="3644"/>
        <v>BV$16</v>
      </c>
      <c r="BW2178" s="199" t="str">
        <f t="shared" si="3644"/>
        <v>BW$16</v>
      </c>
      <c r="BX2178" s="199" t="str">
        <f t="shared" si="3644"/>
        <v>BX$16</v>
      </c>
      <c r="BY2178" s="199" t="str">
        <f t="shared" si="3644"/>
        <v>BY$16</v>
      </c>
      <c r="BZ2178" s="199" t="str">
        <f t="shared" si="3644"/>
        <v>BZ$16</v>
      </c>
      <c r="CA2178" s="199" t="str">
        <f t="shared" si="3644"/>
        <v>CA$16</v>
      </c>
      <c r="CB2178" s="199" t="str">
        <f t="shared" si="3644"/>
        <v>CB$16</v>
      </c>
      <c r="CC2178" s="199" t="str">
        <f t="shared" si="3644"/>
        <v>CC$16</v>
      </c>
      <c r="CD2178" s="199" t="str">
        <f t="shared" si="3644"/>
        <v>CD$16</v>
      </c>
      <c r="CE2178" s="199" t="str">
        <f t="shared" ref="CE2178:CL2178" si="3645">CE$20</f>
        <v>CE$16</v>
      </c>
      <c r="CF2178" s="199" t="str">
        <f t="shared" si="3645"/>
        <v>CF$16</v>
      </c>
      <c r="CG2178" s="199" t="str">
        <f t="shared" si="3645"/>
        <v>CG$16</v>
      </c>
      <c r="CH2178" s="199" t="str">
        <f t="shared" si="3645"/>
        <v>CH$16</v>
      </c>
      <c r="CI2178" s="199" t="str">
        <f t="shared" si="3645"/>
        <v>CI$16</v>
      </c>
      <c r="CJ2178" s="199" t="str">
        <f t="shared" si="3645"/>
        <v>CJ$16</v>
      </c>
      <c r="CK2178" s="199" t="str">
        <f t="shared" si="3645"/>
        <v>CK$16</v>
      </c>
      <c r="CL2178" s="199" t="str">
        <f t="shared" si="3645"/>
        <v>CL$16</v>
      </c>
      <c r="CN2178" s="176"/>
      <c r="CO2178" s="199" t="str">
        <f t="shared" ref="CO2178:DL2178" si="3646">CO$20</f>
        <v>CO$16</v>
      </c>
      <c r="CP2178" s="199" t="str">
        <f t="shared" si="3646"/>
        <v>CP$16</v>
      </c>
      <c r="CQ2178" s="199" t="str">
        <f t="shared" si="3646"/>
        <v>CQ$16</v>
      </c>
      <c r="CR2178" s="199" t="str">
        <f t="shared" si="3646"/>
        <v>CR$16</v>
      </c>
      <c r="CS2178" s="199" t="str">
        <f t="shared" si="3646"/>
        <v>CS$16</v>
      </c>
      <c r="CT2178" s="199" t="str">
        <f t="shared" si="3646"/>
        <v>CT$16</v>
      </c>
      <c r="CU2178" s="199" t="str">
        <f t="shared" si="3646"/>
        <v>CU$16</v>
      </c>
      <c r="CV2178" s="199" t="str">
        <f t="shared" si="3646"/>
        <v>CV$16</v>
      </c>
      <c r="CW2178" s="199" t="str">
        <f t="shared" si="3646"/>
        <v>CW$16</v>
      </c>
      <c r="CX2178" s="199" t="str">
        <f t="shared" si="3646"/>
        <v>CX$16</v>
      </c>
      <c r="CY2178" s="199" t="str">
        <f t="shared" si="3646"/>
        <v>CY$16</v>
      </c>
      <c r="CZ2178" s="199" t="str">
        <f t="shared" si="3646"/>
        <v>CZ$16</v>
      </c>
      <c r="DA2178" s="199" t="str">
        <f t="shared" si="3646"/>
        <v>DA$16</v>
      </c>
      <c r="DB2178" s="199" t="str">
        <f t="shared" si="3646"/>
        <v>DB$16</v>
      </c>
      <c r="DC2178" s="199" t="str">
        <f t="shared" si="3646"/>
        <v>DC$16</v>
      </c>
      <c r="DD2178" s="199" t="str">
        <f t="shared" si="3646"/>
        <v>DD$16</v>
      </c>
      <c r="DE2178" s="199" t="str">
        <f t="shared" si="3646"/>
        <v>DE$16</v>
      </c>
      <c r="DF2178" s="199" t="str">
        <f t="shared" si="3646"/>
        <v>DF$16</v>
      </c>
      <c r="DG2178" s="199" t="str">
        <f t="shared" si="3646"/>
        <v>DG$16</v>
      </c>
      <c r="DH2178" s="199" t="str">
        <f t="shared" si="3646"/>
        <v>DH$16</v>
      </c>
      <c r="DI2178" s="199" t="str">
        <f t="shared" si="3646"/>
        <v>DI$16</v>
      </c>
      <c r="DJ2178" s="199" t="str">
        <f t="shared" si="3646"/>
        <v>DJ$16</v>
      </c>
      <c r="DK2178" s="199" t="str">
        <f t="shared" si="3646"/>
        <v>DK$16</v>
      </c>
      <c r="DL2178" s="199" t="str">
        <f t="shared" si="3646"/>
        <v>DL$16</v>
      </c>
    </row>
    <row r="2179" spans="1:116" x14ac:dyDescent="0.4">
      <c r="A2179" s="174"/>
      <c r="E2179" s="8"/>
      <c r="G2179" s="175" t="s">
        <v>462</v>
      </c>
      <c r="H2179" s="200"/>
      <c r="I2179" s="201"/>
      <c r="J2179" s="201"/>
      <c r="K2179" s="202"/>
      <c r="L2179" s="202"/>
      <c r="M2179" s="202"/>
      <c r="N2179" s="202"/>
      <c r="O2179" s="202"/>
      <c r="P2179" s="202"/>
      <c r="R2179" s="202"/>
      <c r="S2179" s="199" t="str">
        <f t="shared" ref="S2179:CD2179" si="3647">S$21</f>
        <v>S$17</v>
      </c>
      <c r="T2179" s="199" t="str">
        <f t="shared" si="3647"/>
        <v>T$17</v>
      </c>
      <c r="U2179" s="199" t="str">
        <f t="shared" si="3647"/>
        <v>U$17</v>
      </c>
      <c r="V2179" s="199" t="str">
        <f t="shared" si="3647"/>
        <v>V$17</v>
      </c>
      <c r="W2179" s="199" t="str">
        <f t="shared" si="3647"/>
        <v>W$17</v>
      </c>
      <c r="X2179" s="199" t="str">
        <f t="shared" si="3647"/>
        <v>X$17</v>
      </c>
      <c r="Y2179" s="199" t="str">
        <f t="shared" si="3647"/>
        <v>Y$17</v>
      </c>
      <c r="Z2179" s="199" t="str">
        <f t="shared" si="3647"/>
        <v>Z$17</v>
      </c>
      <c r="AA2179" s="199" t="str">
        <f t="shared" si="3647"/>
        <v>AA$17</v>
      </c>
      <c r="AB2179" s="199" t="str">
        <f t="shared" si="3647"/>
        <v>AB$17</v>
      </c>
      <c r="AC2179" s="199" t="str">
        <f t="shared" si="3647"/>
        <v>AC$17</v>
      </c>
      <c r="AD2179" s="199" t="str">
        <f t="shared" si="3647"/>
        <v>AD$17</v>
      </c>
      <c r="AE2179" s="199" t="str">
        <f t="shared" si="3647"/>
        <v>AE$17</v>
      </c>
      <c r="AF2179" s="199" t="str">
        <f t="shared" si="3647"/>
        <v>AF$17</v>
      </c>
      <c r="AG2179" s="199" t="str">
        <f t="shared" si="3647"/>
        <v>AG$17</v>
      </c>
      <c r="AH2179" s="199" t="str">
        <f t="shared" si="3647"/>
        <v>AH$17</v>
      </c>
      <c r="AI2179" s="199" t="str">
        <f t="shared" si="3647"/>
        <v>AI$17</v>
      </c>
      <c r="AJ2179" s="199" t="str">
        <f t="shared" si="3647"/>
        <v>AJ$17</v>
      </c>
      <c r="AK2179" s="199" t="str">
        <f t="shared" si="3647"/>
        <v>AK$17</v>
      </c>
      <c r="AL2179" s="199" t="str">
        <f t="shared" si="3647"/>
        <v>AL$17</v>
      </c>
      <c r="AM2179" s="199" t="str">
        <f t="shared" si="3647"/>
        <v>AM$17</v>
      </c>
      <c r="AN2179" s="199" t="str">
        <f t="shared" si="3647"/>
        <v>AN$17</v>
      </c>
      <c r="AO2179" s="199" t="str">
        <f t="shared" si="3647"/>
        <v>AO$17</v>
      </c>
      <c r="AP2179" s="199" t="str">
        <f t="shared" si="3647"/>
        <v>AP$17</v>
      </c>
      <c r="AQ2179" s="199" t="str">
        <f t="shared" si="3647"/>
        <v>AQ$17</v>
      </c>
      <c r="AR2179" s="199" t="str">
        <f t="shared" si="3647"/>
        <v>AR$17</v>
      </c>
      <c r="AS2179" s="199" t="str">
        <f t="shared" si="3647"/>
        <v>AS$17</v>
      </c>
      <c r="AT2179" s="199" t="str">
        <f t="shared" si="3647"/>
        <v>AT$17</v>
      </c>
      <c r="AU2179" s="199" t="str">
        <f t="shared" si="3647"/>
        <v>AU$17</v>
      </c>
      <c r="AV2179" s="199" t="str">
        <f t="shared" si="3647"/>
        <v>AV$17</v>
      </c>
      <c r="AW2179" s="199" t="str">
        <f t="shared" si="3647"/>
        <v>AW$17</v>
      </c>
      <c r="AX2179" s="199" t="str">
        <f t="shared" si="3647"/>
        <v>AX$17</v>
      </c>
      <c r="AY2179" s="199" t="str">
        <f t="shared" si="3647"/>
        <v>AY$17</v>
      </c>
      <c r="AZ2179" s="199" t="str">
        <f t="shared" si="3647"/>
        <v>AZ$17</v>
      </c>
      <c r="BA2179" s="199" t="str">
        <f t="shared" si="3647"/>
        <v>BA$17</v>
      </c>
      <c r="BB2179" s="199" t="str">
        <f t="shared" si="3647"/>
        <v>BB$17</v>
      </c>
      <c r="BC2179" s="199" t="str">
        <f t="shared" si="3647"/>
        <v>BC$17</v>
      </c>
      <c r="BD2179" s="199" t="str">
        <f t="shared" si="3647"/>
        <v>BD$17</v>
      </c>
      <c r="BE2179" s="199" t="str">
        <f t="shared" si="3647"/>
        <v>BE$17</v>
      </c>
      <c r="BF2179" s="199" t="str">
        <f t="shared" si="3647"/>
        <v>BF$17</v>
      </c>
      <c r="BG2179" s="199" t="str">
        <f t="shared" si="3647"/>
        <v>BG$17</v>
      </c>
      <c r="BH2179" s="199" t="str">
        <f t="shared" si="3647"/>
        <v>BH$17</v>
      </c>
      <c r="BI2179" s="199" t="str">
        <f t="shared" si="3647"/>
        <v>BI$17</v>
      </c>
      <c r="BJ2179" s="199" t="str">
        <f t="shared" si="3647"/>
        <v>BJ$17</v>
      </c>
      <c r="BK2179" s="199" t="str">
        <f t="shared" si="3647"/>
        <v>BK$17</v>
      </c>
      <c r="BL2179" s="199" t="str">
        <f t="shared" si="3647"/>
        <v>BL$17</v>
      </c>
      <c r="BM2179" s="199" t="str">
        <f t="shared" si="3647"/>
        <v>BM$17</v>
      </c>
      <c r="BN2179" s="199" t="str">
        <f t="shared" si="3647"/>
        <v>BN$17</v>
      </c>
      <c r="BO2179" s="199" t="str">
        <f t="shared" si="3647"/>
        <v>BO$17</v>
      </c>
      <c r="BP2179" s="199" t="str">
        <f t="shared" si="3647"/>
        <v>BP$17</v>
      </c>
      <c r="BQ2179" s="199" t="str">
        <f t="shared" si="3647"/>
        <v>BQ$17</v>
      </c>
      <c r="BR2179" s="199" t="str">
        <f t="shared" si="3647"/>
        <v>BR$17</v>
      </c>
      <c r="BS2179" s="199" t="str">
        <f t="shared" si="3647"/>
        <v>BS$17</v>
      </c>
      <c r="BT2179" s="199" t="str">
        <f t="shared" si="3647"/>
        <v>BT$17</v>
      </c>
      <c r="BU2179" s="199" t="str">
        <f t="shared" si="3647"/>
        <v>BU$17</v>
      </c>
      <c r="BV2179" s="199" t="str">
        <f t="shared" si="3647"/>
        <v>BV$17</v>
      </c>
      <c r="BW2179" s="199" t="str">
        <f t="shared" si="3647"/>
        <v>BW$17</v>
      </c>
      <c r="BX2179" s="199" t="str">
        <f t="shared" si="3647"/>
        <v>BX$17</v>
      </c>
      <c r="BY2179" s="199" t="str">
        <f t="shared" si="3647"/>
        <v>BY$17</v>
      </c>
      <c r="BZ2179" s="199" t="str">
        <f t="shared" si="3647"/>
        <v>BZ$17</v>
      </c>
      <c r="CA2179" s="199" t="str">
        <f t="shared" si="3647"/>
        <v>CA$17</v>
      </c>
      <c r="CB2179" s="199" t="str">
        <f t="shared" si="3647"/>
        <v>CB$17</v>
      </c>
      <c r="CC2179" s="199" t="str">
        <f t="shared" si="3647"/>
        <v>CC$17</v>
      </c>
      <c r="CD2179" s="199" t="str">
        <f t="shared" si="3647"/>
        <v>CD$17</v>
      </c>
      <c r="CE2179" s="199" t="str">
        <f t="shared" ref="CE2179:CL2179" si="3648">CE$21</f>
        <v>CE$17</v>
      </c>
      <c r="CF2179" s="199" t="str">
        <f t="shared" si="3648"/>
        <v>CF$17</v>
      </c>
      <c r="CG2179" s="199" t="str">
        <f t="shared" si="3648"/>
        <v>CG$17</v>
      </c>
      <c r="CH2179" s="199" t="str">
        <f t="shared" si="3648"/>
        <v>CH$17</v>
      </c>
      <c r="CI2179" s="199" t="str">
        <f t="shared" si="3648"/>
        <v>CI$17</v>
      </c>
      <c r="CJ2179" s="199" t="str">
        <f t="shared" si="3648"/>
        <v>CJ$17</v>
      </c>
      <c r="CK2179" s="199" t="str">
        <f t="shared" si="3648"/>
        <v>CK$17</v>
      </c>
      <c r="CL2179" s="199" t="str">
        <f t="shared" si="3648"/>
        <v>CL$17</v>
      </c>
      <c r="CN2179" s="201"/>
      <c r="CO2179" s="199" t="str">
        <f t="shared" ref="CO2179:DL2179" si="3649">CO$21</f>
        <v>CO$17</v>
      </c>
      <c r="CP2179" s="199" t="str">
        <f t="shared" si="3649"/>
        <v>CP$17</v>
      </c>
      <c r="CQ2179" s="199" t="str">
        <f t="shared" si="3649"/>
        <v>CQ$17</v>
      </c>
      <c r="CR2179" s="199" t="str">
        <f t="shared" si="3649"/>
        <v>CR$17</v>
      </c>
      <c r="CS2179" s="199" t="str">
        <f t="shared" si="3649"/>
        <v>CS$17</v>
      </c>
      <c r="CT2179" s="199" t="str">
        <f t="shared" si="3649"/>
        <v>CT$17</v>
      </c>
      <c r="CU2179" s="199" t="str">
        <f t="shared" si="3649"/>
        <v>CU$17</v>
      </c>
      <c r="CV2179" s="199" t="str">
        <f t="shared" si="3649"/>
        <v>CV$17</v>
      </c>
      <c r="CW2179" s="199" t="str">
        <f t="shared" si="3649"/>
        <v>CW$17</v>
      </c>
      <c r="CX2179" s="199" t="str">
        <f t="shared" si="3649"/>
        <v>CX$17</v>
      </c>
      <c r="CY2179" s="199" t="str">
        <f t="shared" si="3649"/>
        <v>CY$17</v>
      </c>
      <c r="CZ2179" s="199" t="str">
        <f t="shared" si="3649"/>
        <v>CZ$17</v>
      </c>
      <c r="DA2179" s="199" t="str">
        <f t="shared" si="3649"/>
        <v>DA$17</v>
      </c>
      <c r="DB2179" s="199" t="str">
        <f t="shared" si="3649"/>
        <v>DB$17</v>
      </c>
      <c r="DC2179" s="199" t="str">
        <f t="shared" si="3649"/>
        <v>DC$17</v>
      </c>
      <c r="DD2179" s="199" t="str">
        <f t="shared" si="3649"/>
        <v>DD$17</v>
      </c>
      <c r="DE2179" s="199" t="str">
        <f t="shared" si="3649"/>
        <v>DE$17</v>
      </c>
      <c r="DF2179" s="199" t="str">
        <f t="shared" si="3649"/>
        <v>DF$17</v>
      </c>
      <c r="DG2179" s="199" t="str">
        <f t="shared" si="3649"/>
        <v>DG$17</v>
      </c>
      <c r="DH2179" s="199" t="str">
        <f t="shared" si="3649"/>
        <v>DH$17</v>
      </c>
      <c r="DI2179" s="199" t="str">
        <f t="shared" si="3649"/>
        <v>DI$17</v>
      </c>
      <c r="DJ2179" s="199" t="str">
        <f t="shared" si="3649"/>
        <v>DJ$17</v>
      </c>
      <c r="DK2179" s="199" t="str">
        <f t="shared" si="3649"/>
        <v>DK$17</v>
      </c>
      <c r="DL2179" s="199" t="str">
        <f t="shared" si="3649"/>
        <v>DL$17</v>
      </c>
    </row>
    <row r="2180" spans="1:116" x14ac:dyDescent="0.4">
      <c r="A2180" s="174"/>
      <c r="E2180" s="8"/>
      <c r="G2180" s="175" t="s">
        <v>491</v>
      </c>
      <c r="H2180" s="200"/>
      <c r="I2180" s="201"/>
      <c r="J2180" s="201"/>
      <c r="K2180" s="202"/>
      <c r="L2180" s="202"/>
      <c r="M2180" s="202"/>
      <c r="N2180" s="202"/>
      <c r="O2180" s="202"/>
      <c r="P2180" s="202"/>
      <c r="R2180" s="202"/>
      <c r="S2180" s="190"/>
      <c r="T2180" s="190"/>
      <c r="U2180" s="190"/>
      <c r="V2180" s="190"/>
      <c r="W2180" s="190"/>
      <c r="X2180" s="190"/>
      <c r="Y2180" s="190"/>
      <c r="Z2180" s="190"/>
      <c r="AA2180" s="190"/>
      <c r="AB2180" s="190"/>
      <c r="AC2180" s="190"/>
      <c r="AD2180" s="190"/>
      <c r="AE2180" s="190"/>
      <c r="AF2180" s="190"/>
      <c r="AG2180" s="190"/>
      <c r="AH2180" s="190"/>
      <c r="AI2180" s="190"/>
      <c r="AJ2180" s="190"/>
      <c r="AK2180" s="190"/>
      <c r="AL2180" s="190"/>
      <c r="AM2180" s="190"/>
      <c r="AN2180" s="190"/>
      <c r="AO2180" s="190"/>
      <c r="AP2180" s="190"/>
      <c r="AQ2180" s="190"/>
      <c r="AR2180" s="190"/>
      <c r="AS2180" s="190"/>
      <c r="AT2180" s="190"/>
      <c r="AU2180" s="190"/>
      <c r="AV2180" s="190"/>
      <c r="AW2180" s="190"/>
      <c r="AX2180" s="190"/>
      <c r="AY2180" s="190"/>
      <c r="AZ2180" s="190"/>
      <c r="BA2180" s="190"/>
      <c r="BB2180" s="190"/>
      <c r="BC2180" s="190"/>
      <c r="BD2180" s="190"/>
      <c r="BE2180" s="190"/>
      <c r="BF2180" s="190"/>
      <c r="BG2180" s="190"/>
      <c r="BH2180" s="190"/>
      <c r="BI2180" s="190"/>
      <c r="BJ2180" s="190"/>
      <c r="BK2180" s="190"/>
      <c r="BL2180" s="190"/>
      <c r="BM2180" s="190"/>
      <c r="BN2180" s="190"/>
      <c r="BO2180" s="190"/>
      <c r="BP2180" s="190"/>
      <c r="BQ2180" s="190"/>
      <c r="BR2180" s="190"/>
      <c r="BS2180" s="190"/>
      <c r="BT2180" s="190"/>
      <c r="BU2180" s="190"/>
      <c r="BV2180" s="190"/>
      <c r="BW2180" s="190"/>
      <c r="BX2180" s="190"/>
      <c r="BY2180" s="190"/>
      <c r="BZ2180" s="190"/>
      <c r="CA2180" s="190"/>
      <c r="CB2180" s="190"/>
      <c r="CC2180" s="190"/>
      <c r="CD2180" s="190"/>
      <c r="CE2180" s="190"/>
      <c r="CF2180" s="190"/>
      <c r="CG2180" s="190"/>
      <c r="CH2180" s="190"/>
      <c r="CI2180" s="190"/>
      <c r="CJ2180" s="190"/>
      <c r="CK2180" s="190"/>
      <c r="CL2180" s="190"/>
      <c r="CN2180" s="201"/>
      <c r="CO2180" s="190"/>
      <c r="CP2180" s="190"/>
      <c r="CQ2180" s="190"/>
      <c r="CR2180" s="190"/>
      <c r="CS2180" s="190"/>
      <c r="CT2180" s="190"/>
      <c r="CU2180" s="190"/>
      <c r="CV2180" s="190"/>
      <c r="CW2180" s="190"/>
      <c r="CX2180" s="190"/>
      <c r="CY2180" s="190"/>
      <c r="CZ2180" s="190"/>
      <c r="DA2180" s="190"/>
      <c r="DB2180" s="190"/>
      <c r="DC2180" s="190"/>
      <c r="DD2180" s="190"/>
      <c r="DE2180" s="190"/>
      <c r="DF2180" s="190"/>
      <c r="DG2180" s="190"/>
      <c r="DH2180" s="190"/>
      <c r="DI2180" s="190"/>
      <c r="DJ2180" s="190"/>
      <c r="DK2180" s="190"/>
      <c r="DL2180" s="190"/>
    </row>
    <row r="2181" spans="1:116" x14ac:dyDescent="0.4">
      <c r="A2181" s="174"/>
      <c r="E2181" s="8"/>
      <c r="G2181" s="175" t="s">
        <v>505</v>
      </c>
      <c r="H2181" s="200"/>
      <c r="I2181" s="201"/>
      <c r="J2181" s="201"/>
      <c r="K2181" s="202"/>
      <c r="L2181" s="202"/>
      <c r="M2181" s="202"/>
      <c r="N2181" s="202"/>
      <c r="O2181" s="202"/>
      <c r="P2181" s="202"/>
      <c r="R2181" s="202"/>
      <c r="S2181" s="190"/>
      <c r="T2181" s="190"/>
      <c r="U2181" s="190"/>
      <c r="V2181" s="190"/>
      <c r="W2181" s="190"/>
      <c r="X2181" s="190"/>
      <c r="Y2181" s="190"/>
      <c r="Z2181" s="190"/>
      <c r="AA2181" s="190"/>
      <c r="AB2181" s="190"/>
      <c r="AC2181" s="190"/>
      <c r="AD2181" s="190"/>
      <c r="AE2181" s="190"/>
      <c r="AF2181" s="190"/>
      <c r="AG2181" s="190"/>
      <c r="AH2181" s="190"/>
      <c r="AI2181" s="190"/>
      <c r="AJ2181" s="190"/>
      <c r="AK2181" s="190"/>
      <c r="AL2181" s="190"/>
      <c r="AM2181" s="190"/>
      <c r="AN2181" s="190"/>
      <c r="AO2181" s="190"/>
      <c r="AP2181" s="190"/>
      <c r="AQ2181" s="190"/>
      <c r="AR2181" s="190"/>
      <c r="AS2181" s="190"/>
      <c r="AT2181" s="190"/>
      <c r="AU2181" s="190"/>
      <c r="AV2181" s="190"/>
      <c r="AW2181" s="190"/>
      <c r="AX2181" s="190"/>
      <c r="AY2181" s="190"/>
      <c r="AZ2181" s="190"/>
      <c r="BA2181" s="190"/>
      <c r="BB2181" s="190"/>
      <c r="BC2181" s="190"/>
      <c r="BD2181" s="190"/>
      <c r="BE2181" s="190"/>
      <c r="BF2181" s="190"/>
      <c r="BG2181" s="190"/>
      <c r="BH2181" s="190"/>
      <c r="BI2181" s="190"/>
      <c r="BJ2181" s="190"/>
      <c r="BK2181" s="190"/>
      <c r="BL2181" s="190"/>
      <c r="BM2181" s="190"/>
      <c r="BN2181" s="190"/>
      <c r="BO2181" s="190"/>
      <c r="BP2181" s="190"/>
      <c r="BQ2181" s="190"/>
      <c r="BR2181" s="190"/>
      <c r="BS2181" s="190"/>
      <c r="BT2181" s="190"/>
      <c r="BU2181" s="190"/>
      <c r="BV2181" s="190"/>
      <c r="BW2181" s="190"/>
      <c r="BX2181" s="190"/>
      <c r="BY2181" s="190"/>
      <c r="BZ2181" s="190"/>
      <c r="CA2181" s="190"/>
      <c r="CB2181" s="190"/>
      <c r="CC2181" s="190"/>
      <c r="CD2181" s="190"/>
      <c r="CE2181" s="190"/>
      <c r="CF2181" s="190"/>
      <c r="CG2181" s="190"/>
      <c r="CH2181" s="190"/>
      <c r="CI2181" s="190"/>
      <c r="CJ2181" s="190"/>
      <c r="CK2181" s="190"/>
      <c r="CL2181" s="190"/>
      <c r="CN2181" s="201"/>
      <c r="CO2181" s="190"/>
      <c r="CP2181" s="190"/>
      <c r="CQ2181" s="190"/>
      <c r="CR2181" s="190"/>
      <c r="CS2181" s="190"/>
      <c r="CT2181" s="190"/>
      <c r="CU2181" s="190"/>
      <c r="CV2181" s="190"/>
      <c r="CW2181" s="190"/>
      <c r="CX2181" s="190"/>
      <c r="CY2181" s="190"/>
      <c r="CZ2181" s="190"/>
      <c r="DA2181" s="190"/>
      <c r="DB2181" s="190"/>
      <c r="DC2181" s="190"/>
      <c r="DD2181" s="190"/>
      <c r="DE2181" s="190"/>
      <c r="DF2181" s="190"/>
      <c r="DG2181" s="190"/>
      <c r="DH2181" s="190"/>
      <c r="DI2181" s="190"/>
      <c r="DJ2181" s="190"/>
      <c r="DK2181" s="190"/>
      <c r="DL2181" s="190"/>
    </row>
    <row r="2182" spans="1:116" x14ac:dyDescent="0.4">
      <c r="A2182" s="174"/>
      <c r="E2182" s="8"/>
      <c r="G2182" s="175" t="s">
        <v>463</v>
      </c>
      <c r="H2182" s="200"/>
      <c r="I2182" s="201"/>
      <c r="J2182" s="201"/>
      <c r="K2182" s="202"/>
      <c r="L2182" s="202"/>
      <c r="M2182" s="202"/>
      <c r="N2182" s="202"/>
      <c r="O2182" s="202"/>
      <c r="P2182" s="202"/>
      <c r="R2182" s="202"/>
      <c r="S2182" s="190" t="str">
        <f t="shared" ref="S2182:CD2182" si="3650">S$22</f>
        <v>S$18</v>
      </c>
      <c r="T2182" s="190" t="str">
        <f t="shared" si="3650"/>
        <v>T$18</v>
      </c>
      <c r="U2182" s="190" t="str">
        <f t="shared" si="3650"/>
        <v>U$18</v>
      </c>
      <c r="V2182" s="190" t="str">
        <f t="shared" si="3650"/>
        <v>V$18</v>
      </c>
      <c r="W2182" s="190" t="str">
        <f t="shared" si="3650"/>
        <v>W$18</v>
      </c>
      <c r="X2182" s="190" t="str">
        <f t="shared" si="3650"/>
        <v>X$18</v>
      </c>
      <c r="Y2182" s="190" t="str">
        <f t="shared" si="3650"/>
        <v>Y$18</v>
      </c>
      <c r="Z2182" s="190" t="str">
        <f t="shared" si="3650"/>
        <v>Z$18</v>
      </c>
      <c r="AA2182" s="190" t="str">
        <f t="shared" si="3650"/>
        <v>AA$18</v>
      </c>
      <c r="AB2182" s="190" t="str">
        <f t="shared" si="3650"/>
        <v>AB$18</v>
      </c>
      <c r="AC2182" s="190" t="str">
        <f t="shared" si="3650"/>
        <v>AC$18</v>
      </c>
      <c r="AD2182" s="190" t="str">
        <f t="shared" si="3650"/>
        <v>AD$18</v>
      </c>
      <c r="AE2182" s="190" t="str">
        <f t="shared" si="3650"/>
        <v>AE$18</v>
      </c>
      <c r="AF2182" s="190" t="str">
        <f t="shared" si="3650"/>
        <v>AF$18</v>
      </c>
      <c r="AG2182" s="190" t="str">
        <f t="shared" si="3650"/>
        <v>AG$18</v>
      </c>
      <c r="AH2182" s="190" t="str">
        <f t="shared" si="3650"/>
        <v>AH$18</v>
      </c>
      <c r="AI2182" s="190" t="str">
        <f t="shared" si="3650"/>
        <v>AI$18</v>
      </c>
      <c r="AJ2182" s="190" t="str">
        <f t="shared" si="3650"/>
        <v>AJ$18</v>
      </c>
      <c r="AK2182" s="190" t="str">
        <f t="shared" si="3650"/>
        <v>AK$18</v>
      </c>
      <c r="AL2182" s="190" t="str">
        <f t="shared" si="3650"/>
        <v>AL$18</v>
      </c>
      <c r="AM2182" s="190" t="str">
        <f t="shared" si="3650"/>
        <v>AM$18</v>
      </c>
      <c r="AN2182" s="190" t="str">
        <f t="shared" si="3650"/>
        <v>AN$18</v>
      </c>
      <c r="AO2182" s="190" t="str">
        <f t="shared" si="3650"/>
        <v>AO$18</v>
      </c>
      <c r="AP2182" s="190" t="str">
        <f t="shared" si="3650"/>
        <v>AP$18</v>
      </c>
      <c r="AQ2182" s="190" t="str">
        <f t="shared" si="3650"/>
        <v>AQ$18</v>
      </c>
      <c r="AR2182" s="190" t="str">
        <f t="shared" si="3650"/>
        <v>AR$18</v>
      </c>
      <c r="AS2182" s="190" t="str">
        <f t="shared" si="3650"/>
        <v>AS$18</v>
      </c>
      <c r="AT2182" s="190" t="str">
        <f t="shared" si="3650"/>
        <v>AT$18</v>
      </c>
      <c r="AU2182" s="190" t="str">
        <f t="shared" si="3650"/>
        <v>AU$18</v>
      </c>
      <c r="AV2182" s="190" t="str">
        <f t="shared" si="3650"/>
        <v>AV$18</v>
      </c>
      <c r="AW2182" s="190" t="str">
        <f t="shared" si="3650"/>
        <v>AW$18</v>
      </c>
      <c r="AX2182" s="190" t="str">
        <f t="shared" si="3650"/>
        <v>AX$18</v>
      </c>
      <c r="AY2182" s="190" t="str">
        <f t="shared" si="3650"/>
        <v>AY$18</v>
      </c>
      <c r="AZ2182" s="190" t="str">
        <f t="shared" si="3650"/>
        <v>AZ$18</v>
      </c>
      <c r="BA2182" s="190" t="str">
        <f t="shared" si="3650"/>
        <v>BA$18</v>
      </c>
      <c r="BB2182" s="190" t="str">
        <f t="shared" si="3650"/>
        <v>BB$18</v>
      </c>
      <c r="BC2182" s="190" t="str">
        <f t="shared" si="3650"/>
        <v>BC$18</v>
      </c>
      <c r="BD2182" s="190" t="str">
        <f t="shared" si="3650"/>
        <v>BD$18</v>
      </c>
      <c r="BE2182" s="190" t="str">
        <f t="shared" si="3650"/>
        <v>BE$18</v>
      </c>
      <c r="BF2182" s="190" t="str">
        <f t="shared" si="3650"/>
        <v>BF$18</v>
      </c>
      <c r="BG2182" s="190" t="str">
        <f t="shared" si="3650"/>
        <v>BG$18</v>
      </c>
      <c r="BH2182" s="190" t="str">
        <f t="shared" si="3650"/>
        <v>BH$18</v>
      </c>
      <c r="BI2182" s="190" t="str">
        <f t="shared" si="3650"/>
        <v>BI$18</v>
      </c>
      <c r="BJ2182" s="190" t="str">
        <f t="shared" si="3650"/>
        <v>BJ$18</v>
      </c>
      <c r="BK2182" s="190" t="str">
        <f t="shared" si="3650"/>
        <v>BK$18</v>
      </c>
      <c r="BL2182" s="190" t="str">
        <f t="shared" si="3650"/>
        <v>BL$18</v>
      </c>
      <c r="BM2182" s="190" t="str">
        <f t="shared" si="3650"/>
        <v>BM$18</v>
      </c>
      <c r="BN2182" s="190" t="str">
        <f t="shared" si="3650"/>
        <v>BN$18</v>
      </c>
      <c r="BO2182" s="190" t="str">
        <f t="shared" si="3650"/>
        <v>BO$18</v>
      </c>
      <c r="BP2182" s="190" t="str">
        <f t="shared" si="3650"/>
        <v>BP$18</v>
      </c>
      <c r="BQ2182" s="190" t="str">
        <f t="shared" si="3650"/>
        <v>BQ$18</v>
      </c>
      <c r="BR2182" s="190" t="str">
        <f t="shared" si="3650"/>
        <v>BR$18</v>
      </c>
      <c r="BS2182" s="190" t="str">
        <f t="shared" si="3650"/>
        <v>BS$18</v>
      </c>
      <c r="BT2182" s="190" t="str">
        <f t="shared" si="3650"/>
        <v>BT$18</v>
      </c>
      <c r="BU2182" s="190" t="str">
        <f t="shared" si="3650"/>
        <v>BU$18</v>
      </c>
      <c r="BV2182" s="190" t="str">
        <f t="shared" si="3650"/>
        <v>BV$18</v>
      </c>
      <c r="BW2182" s="190" t="str">
        <f t="shared" si="3650"/>
        <v>BW$18</v>
      </c>
      <c r="BX2182" s="190" t="str">
        <f t="shared" si="3650"/>
        <v>BX$18</v>
      </c>
      <c r="BY2182" s="190" t="str">
        <f t="shared" si="3650"/>
        <v>BY$18</v>
      </c>
      <c r="BZ2182" s="190" t="str">
        <f t="shared" si="3650"/>
        <v>BZ$18</v>
      </c>
      <c r="CA2182" s="190" t="str">
        <f t="shared" si="3650"/>
        <v>CA$18</v>
      </c>
      <c r="CB2182" s="190" t="str">
        <f t="shared" si="3650"/>
        <v>CB$18</v>
      </c>
      <c r="CC2182" s="190" t="str">
        <f t="shared" si="3650"/>
        <v>CC$18</v>
      </c>
      <c r="CD2182" s="190" t="str">
        <f t="shared" si="3650"/>
        <v>CD$18</v>
      </c>
      <c r="CE2182" s="190" t="str">
        <f t="shared" ref="CE2182:CL2182" si="3651">CE$22</f>
        <v>CE$18</v>
      </c>
      <c r="CF2182" s="190" t="str">
        <f t="shared" si="3651"/>
        <v>CF$18</v>
      </c>
      <c r="CG2182" s="190" t="str">
        <f t="shared" si="3651"/>
        <v>CG$18</v>
      </c>
      <c r="CH2182" s="190" t="str">
        <f t="shared" si="3651"/>
        <v>CH$18</v>
      </c>
      <c r="CI2182" s="190" t="str">
        <f t="shared" si="3651"/>
        <v>CI$18</v>
      </c>
      <c r="CJ2182" s="190" t="str">
        <f t="shared" si="3651"/>
        <v>CJ$18</v>
      </c>
      <c r="CK2182" s="190" t="str">
        <f t="shared" si="3651"/>
        <v>CK$18</v>
      </c>
      <c r="CL2182" s="190" t="str">
        <f t="shared" si="3651"/>
        <v>CL$18</v>
      </c>
      <c r="CN2182" s="201"/>
      <c r="CO2182" s="190" t="str">
        <f t="shared" ref="CO2182:DL2182" si="3652">CO$22</f>
        <v>CO$18</v>
      </c>
      <c r="CP2182" s="190" t="str">
        <f t="shared" si="3652"/>
        <v>CP$18</v>
      </c>
      <c r="CQ2182" s="190" t="str">
        <f t="shared" si="3652"/>
        <v>CQ$18</v>
      </c>
      <c r="CR2182" s="190" t="str">
        <f t="shared" si="3652"/>
        <v>CR$18</v>
      </c>
      <c r="CS2182" s="190" t="str">
        <f t="shared" si="3652"/>
        <v>CS$18</v>
      </c>
      <c r="CT2182" s="190" t="str">
        <f t="shared" si="3652"/>
        <v>CT$18</v>
      </c>
      <c r="CU2182" s="190" t="str">
        <f t="shared" si="3652"/>
        <v>CU$18</v>
      </c>
      <c r="CV2182" s="190" t="str">
        <f t="shared" si="3652"/>
        <v>CV$18</v>
      </c>
      <c r="CW2182" s="190" t="str">
        <f t="shared" si="3652"/>
        <v>CW$18</v>
      </c>
      <c r="CX2182" s="190" t="str">
        <f t="shared" si="3652"/>
        <v>CX$18</v>
      </c>
      <c r="CY2182" s="190" t="str">
        <f t="shared" si="3652"/>
        <v>CY$18</v>
      </c>
      <c r="CZ2182" s="190" t="str">
        <f t="shared" si="3652"/>
        <v>CZ$18</v>
      </c>
      <c r="DA2182" s="190" t="str">
        <f t="shared" si="3652"/>
        <v>DA$18</v>
      </c>
      <c r="DB2182" s="190" t="str">
        <f t="shared" si="3652"/>
        <v>DB$18</v>
      </c>
      <c r="DC2182" s="190" t="str">
        <f t="shared" si="3652"/>
        <v>DC$18</v>
      </c>
      <c r="DD2182" s="190" t="str">
        <f t="shared" si="3652"/>
        <v>DD$18</v>
      </c>
      <c r="DE2182" s="190" t="str">
        <f t="shared" si="3652"/>
        <v>DE$18</v>
      </c>
      <c r="DF2182" s="190" t="str">
        <f t="shared" si="3652"/>
        <v>DF$18</v>
      </c>
      <c r="DG2182" s="190" t="str">
        <f t="shared" si="3652"/>
        <v>DG$18</v>
      </c>
      <c r="DH2182" s="190" t="str">
        <f t="shared" si="3652"/>
        <v>DH$18</v>
      </c>
      <c r="DI2182" s="190" t="str">
        <f t="shared" si="3652"/>
        <v>DI$18</v>
      </c>
      <c r="DJ2182" s="190" t="str">
        <f t="shared" si="3652"/>
        <v>DJ$18</v>
      </c>
      <c r="DK2182" s="190" t="str">
        <f t="shared" si="3652"/>
        <v>DK$18</v>
      </c>
      <c r="DL2182" s="190" t="str">
        <f t="shared" si="3652"/>
        <v>DL$18</v>
      </c>
    </row>
    <row r="2183" spans="1:116" x14ac:dyDescent="0.4">
      <c r="A2183" s="174"/>
      <c r="E2183" s="8"/>
      <c r="G2183" s="175" t="s">
        <v>464</v>
      </c>
      <c r="H2183" s="200"/>
      <c r="I2183" s="201"/>
      <c r="J2183" s="201"/>
      <c r="K2183" s="202"/>
      <c r="L2183" s="202"/>
      <c r="M2183" s="202"/>
      <c r="N2183" s="202"/>
      <c r="O2183" s="202"/>
      <c r="P2183" s="202"/>
      <c r="R2183" s="202"/>
      <c r="S2183" s="190" t="str">
        <f t="shared" ref="S2183:CD2183" si="3653">S$23</f>
        <v>S$19</v>
      </c>
      <c r="T2183" s="190" t="str">
        <f t="shared" si="3653"/>
        <v>T$19</v>
      </c>
      <c r="U2183" s="190" t="str">
        <f t="shared" si="3653"/>
        <v>U$19</v>
      </c>
      <c r="V2183" s="190" t="str">
        <f t="shared" si="3653"/>
        <v>V$19</v>
      </c>
      <c r="W2183" s="190" t="str">
        <f t="shared" si="3653"/>
        <v>W$19</v>
      </c>
      <c r="X2183" s="190" t="str">
        <f t="shared" si="3653"/>
        <v>X$19</v>
      </c>
      <c r="Y2183" s="190" t="str">
        <f t="shared" si="3653"/>
        <v>Y$19</v>
      </c>
      <c r="Z2183" s="190" t="str">
        <f t="shared" si="3653"/>
        <v>Z$19</v>
      </c>
      <c r="AA2183" s="190" t="str">
        <f t="shared" si="3653"/>
        <v>AA$19</v>
      </c>
      <c r="AB2183" s="190" t="str">
        <f t="shared" si="3653"/>
        <v>AB$19</v>
      </c>
      <c r="AC2183" s="190" t="str">
        <f t="shared" si="3653"/>
        <v>AC$19</v>
      </c>
      <c r="AD2183" s="190" t="str">
        <f t="shared" si="3653"/>
        <v>AD$19</v>
      </c>
      <c r="AE2183" s="190" t="str">
        <f t="shared" si="3653"/>
        <v>AE$19</v>
      </c>
      <c r="AF2183" s="190" t="str">
        <f t="shared" si="3653"/>
        <v>AF$19</v>
      </c>
      <c r="AG2183" s="190" t="str">
        <f t="shared" si="3653"/>
        <v>AG$19</v>
      </c>
      <c r="AH2183" s="190" t="str">
        <f t="shared" si="3653"/>
        <v>AH$19</v>
      </c>
      <c r="AI2183" s="190" t="str">
        <f t="shared" si="3653"/>
        <v>AI$19</v>
      </c>
      <c r="AJ2183" s="190" t="str">
        <f t="shared" si="3653"/>
        <v>AJ$19</v>
      </c>
      <c r="AK2183" s="190" t="str">
        <f t="shared" si="3653"/>
        <v>AK$19</v>
      </c>
      <c r="AL2183" s="190" t="str">
        <f t="shared" si="3653"/>
        <v>AL$19</v>
      </c>
      <c r="AM2183" s="190" t="str">
        <f t="shared" si="3653"/>
        <v>AM$19</v>
      </c>
      <c r="AN2183" s="190" t="str">
        <f t="shared" si="3653"/>
        <v>AN$19</v>
      </c>
      <c r="AO2183" s="190" t="str">
        <f t="shared" si="3653"/>
        <v>AO$19</v>
      </c>
      <c r="AP2183" s="190" t="str">
        <f t="shared" si="3653"/>
        <v>AP$19</v>
      </c>
      <c r="AQ2183" s="190" t="str">
        <f t="shared" si="3653"/>
        <v>AQ$19</v>
      </c>
      <c r="AR2183" s="190" t="str">
        <f t="shared" si="3653"/>
        <v>AR$19</v>
      </c>
      <c r="AS2183" s="190" t="str">
        <f t="shared" si="3653"/>
        <v>AS$19</v>
      </c>
      <c r="AT2183" s="190" t="str">
        <f t="shared" si="3653"/>
        <v>AT$19</v>
      </c>
      <c r="AU2183" s="190" t="str">
        <f t="shared" si="3653"/>
        <v>AU$19</v>
      </c>
      <c r="AV2183" s="190" t="str">
        <f t="shared" si="3653"/>
        <v>AV$19</v>
      </c>
      <c r="AW2183" s="190" t="str">
        <f t="shared" si="3653"/>
        <v>AW$19</v>
      </c>
      <c r="AX2183" s="190" t="str">
        <f t="shared" si="3653"/>
        <v>AX$19</v>
      </c>
      <c r="AY2183" s="190" t="str">
        <f t="shared" si="3653"/>
        <v>AY$19</v>
      </c>
      <c r="AZ2183" s="190" t="str">
        <f t="shared" si="3653"/>
        <v>AZ$19</v>
      </c>
      <c r="BA2183" s="190" t="str">
        <f t="shared" si="3653"/>
        <v>BA$19</v>
      </c>
      <c r="BB2183" s="190" t="str">
        <f t="shared" si="3653"/>
        <v>BB$19</v>
      </c>
      <c r="BC2183" s="190" t="str">
        <f t="shared" si="3653"/>
        <v>BC$19</v>
      </c>
      <c r="BD2183" s="190" t="str">
        <f t="shared" si="3653"/>
        <v>BD$19</v>
      </c>
      <c r="BE2183" s="190" t="str">
        <f t="shared" si="3653"/>
        <v>BE$19</v>
      </c>
      <c r="BF2183" s="190" t="str">
        <f t="shared" si="3653"/>
        <v>BF$19</v>
      </c>
      <c r="BG2183" s="190" t="str">
        <f t="shared" si="3653"/>
        <v>BG$19</v>
      </c>
      <c r="BH2183" s="190" t="str">
        <f t="shared" si="3653"/>
        <v>BH$19</v>
      </c>
      <c r="BI2183" s="190" t="str">
        <f t="shared" si="3653"/>
        <v>BI$19</v>
      </c>
      <c r="BJ2183" s="190" t="str">
        <f t="shared" si="3653"/>
        <v>BJ$19</v>
      </c>
      <c r="BK2183" s="190" t="str">
        <f t="shared" si="3653"/>
        <v>BK$19</v>
      </c>
      <c r="BL2183" s="190" t="str">
        <f t="shared" si="3653"/>
        <v>BL$19</v>
      </c>
      <c r="BM2183" s="190" t="str">
        <f t="shared" si="3653"/>
        <v>BM$19</v>
      </c>
      <c r="BN2183" s="190" t="str">
        <f t="shared" si="3653"/>
        <v>BN$19</v>
      </c>
      <c r="BO2183" s="190" t="str">
        <f t="shared" si="3653"/>
        <v>BO$19</v>
      </c>
      <c r="BP2183" s="190" t="str">
        <f t="shared" si="3653"/>
        <v>BP$19</v>
      </c>
      <c r="BQ2183" s="190" t="str">
        <f t="shared" si="3653"/>
        <v>BQ$19</v>
      </c>
      <c r="BR2183" s="190" t="str">
        <f t="shared" si="3653"/>
        <v>BR$19</v>
      </c>
      <c r="BS2183" s="190" t="str">
        <f t="shared" si="3653"/>
        <v>BS$19</v>
      </c>
      <c r="BT2183" s="190" t="str">
        <f t="shared" si="3653"/>
        <v>BT$19</v>
      </c>
      <c r="BU2183" s="190" t="str">
        <f t="shared" si="3653"/>
        <v>BU$19</v>
      </c>
      <c r="BV2183" s="190" t="str">
        <f t="shared" si="3653"/>
        <v>BV$19</v>
      </c>
      <c r="BW2183" s="190" t="str">
        <f t="shared" si="3653"/>
        <v>BW$19</v>
      </c>
      <c r="BX2183" s="190" t="str">
        <f t="shared" si="3653"/>
        <v>BX$19</v>
      </c>
      <c r="BY2183" s="190" t="str">
        <f t="shared" si="3653"/>
        <v>BY$19</v>
      </c>
      <c r="BZ2183" s="190" t="str">
        <f t="shared" si="3653"/>
        <v>BZ$19</v>
      </c>
      <c r="CA2183" s="190" t="str">
        <f t="shared" si="3653"/>
        <v>CA$19</v>
      </c>
      <c r="CB2183" s="190" t="str">
        <f t="shared" si="3653"/>
        <v>CB$19</v>
      </c>
      <c r="CC2183" s="190" t="str">
        <f t="shared" si="3653"/>
        <v>CC$19</v>
      </c>
      <c r="CD2183" s="190" t="str">
        <f t="shared" si="3653"/>
        <v>CD$19</v>
      </c>
      <c r="CE2183" s="190" t="str">
        <f t="shared" ref="CE2183:CL2183" si="3654">CE$23</f>
        <v>CE$19</v>
      </c>
      <c r="CF2183" s="190" t="str">
        <f t="shared" si="3654"/>
        <v>CF$19</v>
      </c>
      <c r="CG2183" s="190" t="str">
        <f t="shared" si="3654"/>
        <v>CG$19</v>
      </c>
      <c r="CH2183" s="190" t="str">
        <f t="shared" si="3654"/>
        <v>CH$19</v>
      </c>
      <c r="CI2183" s="190" t="str">
        <f t="shared" si="3654"/>
        <v>CI$19</v>
      </c>
      <c r="CJ2183" s="190" t="str">
        <f t="shared" si="3654"/>
        <v>CJ$19</v>
      </c>
      <c r="CK2183" s="190" t="str">
        <f t="shared" si="3654"/>
        <v>CK$19</v>
      </c>
      <c r="CL2183" s="190" t="str">
        <f t="shared" si="3654"/>
        <v>CL$19</v>
      </c>
      <c r="CN2183" s="201"/>
      <c r="CO2183" s="190" t="str">
        <f t="shared" ref="CO2183:DL2183" si="3655">CO$23</f>
        <v>CO$19</v>
      </c>
      <c r="CP2183" s="190" t="str">
        <f t="shared" si="3655"/>
        <v>CP$19</v>
      </c>
      <c r="CQ2183" s="190" t="str">
        <f t="shared" si="3655"/>
        <v>CQ$19</v>
      </c>
      <c r="CR2183" s="190" t="str">
        <f t="shared" si="3655"/>
        <v>CR$19</v>
      </c>
      <c r="CS2183" s="190" t="str">
        <f t="shared" si="3655"/>
        <v>CS$19</v>
      </c>
      <c r="CT2183" s="190" t="str">
        <f t="shared" si="3655"/>
        <v>CT$19</v>
      </c>
      <c r="CU2183" s="190" t="str">
        <f t="shared" si="3655"/>
        <v>CU$19</v>
      </c>
      <c r="CV2183" s="190" t="str">
        <f t="shared" si="3655"/>
        <v>CV$19</v>
      </c>
      <c r="CW2183" s="190" t="str">
        <f t="shared" si="3655"/>
        <v>CW$19</v>
      </c>
      <c r="CX2183" s="190" t="str">
        <f t="shared" si="3655"/>
        <v>CX$19</v>
      </c>
      <c r="CY2183" s="190" t="str">
        <f t="shared" si="3655"/>
        <v>CY$19</v>
      </c>
      <c r="CZ2183" s="190" t="str">
        <f t="shared" si="3655"/>
        <v>CZ$19</v>
      </c>
      <c r="DA2183" s="190" t="str">
        <f t="shared" si="3655"/>
        <v>DA$19</v>
      </c>
      <c r="DB2183" s="190" t="str">
        <f t="shared" si="3655"/>
        <v>DB$19</v>
      </c>
      <c r="DC2183" s="190" t="str">
        <f t="shared" si="3655"/>
        <v>DC$19</v>
      </c>
      <c r="DD2183" s="190" t="str">
        <f t="shared" si="3655"/>
        <v>DD$19</v>
      </c>
      <c r="DE2183" s="190" t="str">
        <f t="shared" si="3655"/>
        <v>DE$19</v>
      </c>
      <c r="DF2183" s="190" t="str">
        <f t="shared" si="3655"/>
        <v>DF$19</v>
      </c>
      <c r="DG2183" s="190" t="str">
        <f t="shared" si="3655"/>
        <v>DG$19</v>
      </c>
      <c r="DH2183" s="190" t="str">
        <f t="shared" si="3655"/>
        <v>DH$19</v>
      </c>
      <c r="DI2183" s="190" t="str">
        <f t="shared" si="3655"/>
        <v>DI$19</v>
      </c>
      <c r="DJ2183" s="190" t="str">
        <f t="shared" si="3655"/>
        <v>DJ$19</v>
      </c>
      <c r="DK2183" s="190" t="str">
        <f t="shared" si="3655"/>
        <v>DK$19</v>
      </c>
      <c r="DL2183" s="190" t="str">
        <f t="shared" si="3655"/>
        <v>DL$19</v>
      </c>
    </row>
    <row r="2184" spans="1:116" x14ac:dyDescent="0.4">
      <c r="A2184" s="142" t="s">
        <v>218</v>
      </c>
      <c r="B2184" s="31" t="s">
        <v>81</v>
      </c>
      <c r="C2184" s="31"/>
      <c r="D2184" t="s">
        <v>516</v>
      </c>
      <c r="E2184" s="8" t="str">
        <f t="shared" ref="E2184:E2188" si="3656">ROW()&amp;" "&amp;D2184</f>
        <v>2184 FAIL-TV-V</v>
      </c>
      <c r="F2184" t="s">
        <v>513</v>
      </c>
      <c r="G2184" s="143" t="s">
        <v>514</v>
      </c>
      <c r="H2184" s="142"/>
      <c r="I2184" s="144"/>
      <c r="J2184" s="144"/>
      <c r="K2184" s="142"/>
      <c r="L2184" s="142"/>
      <c r="M2184" s="142"/>
      <c r="N2184" s="142"/>
      <c r="O2184" s="142"/>
      <c r="P2184" s="142"/>
      <c r="R2184" s="143"/>
      <c r="S2184" s="168"/>
      <c r="T2184" s="168"/>
      <c r="U2184" s="168"/>
      <c r="V2184" s="168"/>
      <c r="W2184" s="168"/>
      <c r="X2184" s="168"/>
      <c r="Y2184" s="168"/>
      <c r="Z2184" s="168"/>
      <c r="AA2184" s="168"/>
      <c r="AB2184" s="168"/>
      <c r="AC2184" s="168"/>
      <c r="AD2184" s="168"/>
      <c r="AE2184" s="168"/>
      <c r="AF2184" s="168"/>
      <c r="AG2184" s="168"/>
      <c r="AH2184" s="168"/>
      <c r="AI2184" s="168"/>
      <c r="AJ2184" s="168"/>
      <c r="AK2184" s="168"/>
      <c r="AL2184" s="168"/>
      <c r="AM2184" s="168"/>
      <c r="AN2184" s="168"/>
      <c r="AO2184" s="168"/>
      <c r="AP2184" s="168"/>
      <c r="AQ2184" s="168"/>
      <c r="AR2184" s="168"/>
      <c r="AS2184" s="168"/>
      <c r="AT2184" s="168"/>
      <c r="AU2184" s="168"/>
      <c r="AV2184" s="168"/>
      <c r="AW2184" s="168"/>
      <c r="AX2184" s="168"/>
      <c r="AY2184" s="168"/>
      <c r="AZ2184" s="168"/>
      <c r="BA2184" s="168"/>
      <c r="BB2184" s="168"/>
      <c r="BC2184" s="168"/>
      <c r="BD2184" s="168"/>
      <c r="BE2184" s="168"/>
      <c r="BF2184" s="168"/>
      <c r="BG2184" s="168"/>
      <c r="BH2184" s="168"/>
      <c r="BI2184" s="168"/>
      <c r="BJ2184" s="168"/>
      <c r="BK2184" s="168"/>
      <c r="BL2184" s="168"/>
      <c r="BM2184" s="168"/>
      <c r="BN2184" s="168"/>
      <c r="BO2184" s="168"/>
      <c r="BP2184" s="168"/>
      <c r="BQ2184" s="168"/>
      <c r="BR2184" s="168"/>
      <c r="BS2184" s="168"/>
      <c r="BT2184" s="168"/>
      <c r="BU2184" s="168"/>
      <c r="BV2184" s="168"/>
      <c r="BW2184" s="168"/>
      <c r="BX2184" s="168"/>
      <c r="BY2184" s="168"/>
      <c r="BZ2184" s="168"/>
      <c r="CA2184" s="168"/>
      <c r="CB2184" s="168"/>
      <c r="CC2184" s="168"/>
      <c r="CD2184" s="168"/>
      <c r="CE2184" s="168"/>
      <c r="CF2184" s="168"/>
      <c r="CG2184" s="168"/>
      <c r="CH2184" s="168"/>
      <c r="CI2184" s="168"/>
      <c r="CJ2184" s="168"/>
      <c r="CK2184" s="168"/>
      <c r="CL2184" s="168"/>
      <c r="CN2184" s="144"/>
      <c r="CO2184" s="168"/>
      <c r="CP2184" s="168"/>
      <c r="CQ2184" s="168"/>
      <c r="CR2184" s="168"/>
      <c r="CS2184" s="168"/>
      <c r="CT2184" s="168"/>
      <c r="CU2184" s="168"/>
      <c r="CV2184" s="168"/>
      <c r="CW2184" s="168"/>
      <c r="CX2184" s="168"/>
      <c r="CY2184" s="168"/>
      <c r="CZ2184" s="168"/>
      <c r="DA2184" s="168"/>
      <c r="DB2184" s="168"/>
      <c r="DC2184" s="168"/>
      <c r="DD2184" s="168"/>
      <c r="DE2184" s="168"/>
      <c r="DF2184" s="168"/>
      <c r="DG2184" s="168"/>
      <c r="DH2184" s="168"/>
      <c r="DI2184" s="168"/>
      <c r="DJ2184" s="168"/>
      <c r="DK2184" s="168"/>
      <c r="DL2184" s="168"/>
    </row>
    <row r="2185" spans="1:116" x14ac:dyDescent="0.4">
      <c r="A2185" s="12"/>
      <c r="B2185" s="12" t="s">
        <v>332</v>
      </c>
      <c r="C2185" s="12"/>
      <c r="D2185" t="s">
        <v>516</v>
      </c>
      <c r="E2185" s="8" t="str">
        <f t="shared" si="3656"/>
        <v>2185 FAIL-TV-V</v>
      </c>
      <c r="G2185" s="95" t="str">
        <f>G2179</f>
        <v>Primary volume driver</v>
      </c>
      <c r="H2185" s="12"/>
      <c r="I2185" s="60"/>
      <c r="J2185" s="60"/>
      <c r="K2185" s="12"/>
      <c r="L2185" s="12"/>
      <c r="M2185" s="12"/>
      <c r="N2185" s="12"/>
      <c r="O2185" s="12"/>
      <c r="P2185" s="12"/>
      <c r="R2185" s="13"/>
      <c r="S2185" s="76"/>
      <c r="T2185" s="76"/>
      <c r="U2185" s="76"/>
      <c r="V2185" s="76"/>
      <c r="W2185" s="76"/>
      <c r="X2185" s="76"/>
      <c r="Y2185" s="76"/>
      <c r="Z2185" s="76"/>
      <c r="AA2185" s="76"/>
      <c r="AB2185" s="76"/>
      <c r="AC2185" s="76"/>
      <c r="AD2185" s="76"/>
      <c r="AE2185" s="76"/>
      <c r="AF2185" s="76"/>
      <c r="AG2185" s="76"/>
      <c r="AH2185" s="76"/>
      <c r="AI2185" s="76"/>
      <c r="AJ2185" s="76"/>
      <c r="AK2185" s="76"/>
      <c r="AL2185" s="76"/>
      <c r="AM2185" s="76"/>
      <c r="AN2185" s="76"/>
      <c r="AO2185" s="76"/>
      <c r="AP2185" s="76"/>
      <c r="AQ2185" s="76"/>
      <c r="AR2185" s="76"/>
      <c r="AS2185" s="76"/>
      <c r="AT2185" s="76"/>
      <c r="AU2185" s="76"/>
      <c r="AV2185" s="76"/>
      <c r="AW2185" s="76"/>
      <c r="AX2185" s="76"/>
      <c r="AY2185" s="76"/>
      <c r="AZ2185" s="76"/>
      <c r="BA2185" s="76"/>
      <c r="BB2185" s="76"/>
      <c r="BC2185" s="76"/>
      <c r="BD2185" s="76"/>
      <c r="BE2185" s="76"/>
      <c r="BF2185" s="76"/>
      <c r="BG2185" s="76"/>
      <c r="BH2185" s="76"/>
      <c r="BI2185" s="76"/>
      <c r="BJ2185" s="76"/>
      <c r="BK2185" s="76"/>
      <c r="BL2185" s="76"/>
      <c r="BM2185" s="76"/>
      <c r="BN2185" s="76"/>
      <c r="BO2185" s="76"/>
      <c r="BP2185" s="76"/>
      <c r="BQ2185" s="76"/>
      <c r="BR2185" s="76"/>
      <c r="BS2185" s="76"/>
      <c r="BT2185" s="76"/>
      <c r="BU2185" s="76"/>
      <c r="BV2185" s="76"/>
      <c r="BW2185" s="76"/>
      <c r="BX2185" s="76"/>
      <c r="BY2185" s="76"/>
      <c r="BZ2185" s="76"/>
      <c r="CA2185" s="76"/>
      <c r="CB2185" s="76"/>
      <c r="CC2185" s="76"/>
      <c r="CD2185" s="76"/>
      <c r="CE2185" s="76"/>
      <c r="CF2185" s="76"/>
      <c r="CG2185" s="76"/>
      <c r="CH2185" s="76"/>
      <c r="CI2185" s="76"/>
      <c r="CJ2185" s="76"/>
      <c r="CK2185" s="76"/>
      <c r="CL2185" s="76"/>
      <c r="CN2185" s="60"/>
      <c r="CO2185" s="239"/>
      <c r="CP2185" s="239"/>
      <c r="CQ2185" s="239"/>
      <c r="CR2185" s="239"/>
      <c r="CS2185" s="239"/>
      <c r="CT2185" s="239"/>
      <c r="CU2185" s="239"/>
      <c r="CV2185" s="239"/>
      <c r="CW2185" s="239"/>
      <c r="CX2185" s="239"/>
      <c r="CY2185" s="239"/>
      <c r="CZ2185" s="239"/>
      <c r="DA2185" s="239"/>
      <c r="DB2185" s="239"/>
      <c r="DC2185" s="239"/>
      <c r="DD2185" s="239"/>
      <c r="DE2185" s="239"/>
      <c r="DF2185" s="239"/>
      <c r="DG2185" s="239"/>
      <c r="DH2185" s="239"/>
      <c r="DI2185" s="239"/>
      <c r="DJ2185" s="239"/>
      <c r="DK2185" s="239"/>
      <c r="DL2185" s="239"/>
    </row>
    <row r="2186" spans="1:116" x14ac:dyDescent="0.4">
      <c r="A2186" s="31"/>
      <c r="B2186" s="31"/>
      <c r="C2186" s="31"/>
      <c r="D2186" t="s">
        <v>516</v>
      </c>
      <c r="E2186" s="8" t="str">
        <f t="shared" si="3656"/>
        <v>2186 FAIL-TV-V</v>
      </c>
      <c r="G2186" s="145" t="s">
        <v>515</v>
      </c>
      <c r="H2186" s="31"/>
      <c r="I2186" s="73"/>
      <c r="J2186" s="73"/>
      <c r="K2186" s="21">
        <v>0.5</v>
      </c>
      <c r="L2186" s="21">
        <v>0.5</v>
      </c>
      <c r="M2186" s="21">
        <v>0.5</v>
      </c>
      <c r="N2186" s="21">
        <v>0.5</v>
      </c>
      <c r="O2186" s="21">
        <v>0.5</v>
      </c>
      <c r="P2186" s="21">
        <v>0.5</v>
      </c>
      <c r="R2186" s="67"/>
      <c r="S2186" s="150" cm="1">
        <f t="array" ref="S2186">INDEX($K:$P,ROW(),MATCH(S$3,$K$2:$P$2,0))</f>
        <v>0.5</v>
      </c>
      <c r="T2186" s="150" cm="1">
        <f t="array" ref="T2186">INDEX($K:$P,ROW(),MATCH(T$3,$K$2:$P$2,0))</f>
        <v>0.5</v>
      </c>
      <c r="U2186" s="150" cm="1">
        <f t="array" ref="U2186">INDEX($K:$P,ROW(),MATCH(U$3,$K$2:$P$2,0))</f>
        <v>0.5</v>
      </c>
      <c r="V2186" s="150" cm="1">
        <f t="array" ref="V2186">INDEX($K:$P,ROW(),MATCH(V$3,$K$2:$P$2,0))</f>
        <v>0.5</v>
      </c>
      <c r="W2186" s="150" cm="1">
        <f t="array" ref="W2186">INDEX($K:$P,ROW(),MATCH(W$3,$K$2:$P$2,0))</f>
        <v>0.5</v>
      </c>
      <c r="X2186" s="150" cm="1">
        <f t="array" ref="X2186">INDEX($K:$P,ROW(),MATCH(X$3,$K$2:$P$2,0))</f>
        <v>0.5</v>
      </c>
      <c r="Y2186" s="150" cm="1">
        <f t="array" ref="Y2186">INDEX($K:$P,ROW(),MATCH(Y$3,$K$2:$P$2,0))</f>
        <v>0.5</v>
      </c>
      <c r="Z2186" s="150" cm="1">
        <f t="array" ref="Z2186">INDEX($K:$P,ROW(),MATCH(Z$3,$K$2:$P$2,0))</f>
        <v>0.5</v>
      </c>
      <c r="AA2186" s="150" cm="1">
        <f t="array" ref="AA2186">INDEX($K:$P,ROW(),MATCH(AA$3,$K$2:$P$2,0))</f>
        <v>0.5</v>
      </c>
      <c r="AB2186" s="150" cm="1">
        <f t="array" ref="AB2186">INDEX($K:$P,ROW(),MATCH(AB$3,$K$2:$P$2,0))</f>
        <v>0.5</v>
      </c>
      <c r="AC2186" s="150" cm="1">
        <f t="array" ref="AC2186">INDEX($K:$P,ROW(),MATCH(AC$3,$K$2:$P$2,0))</f>
        <v>0.5</v>
      </c>
      <c r="AD2186" s="150" cm="1">
        <f t="array" ref="AD2186">INDEX($K:$P,ROW(),MATCH(AD$3,$K$2:$P$2,0))</f>
        <v>0.5</v>
      </c>
      <c r="AE2186" s="150" cm="1">
        <f t="array" ref="AE2186">INDEX($K:$P,ROW(),MATCH(AE$3,$K$2:$P$2,0))</f>
        <v>0.5</v>
      </c>
      <c r="AF2186" s="150" cm="1">
        <f t="array" ref="AF2186">INDEX($K:$P,ROW(),MATCH(AF$3,$K$2:$P$2,0))</f>
        <v>0.5</v>
      </c>
      <c r="AG2186" s="150" cm="1">
        <f t="array" ref="AG2186">INDEX($K:$P,ROW(),MATCH(AG$3,$K$2:$P$2,0))</f>
        <v>0.5</v>
      </c>
      <c r="AH2186" s="150" cm="1">
        <f t="array" ref="AH2186">INDEX($K:$P,ROW(),MATCH(AH$3,$K$2:$P$2,0))</f>
        <v>0.5</v>
      </c>
      <c r="AI2186" s="150" cm="1">
        <f t="array" ref="AI2186">INDEX($K:$P,ROW(),MATCH(AI$3,$K$2:$P$2,0))</f>
        <v>0.5</v>
      </c>
      <c r="AJ2186" s="150" cm="1">
        <f t="array" ref="AJ2186">INDEX($K:$P,ROW(),MATCH(AJ$3,$K$2:$P$2,0))</f>
        <v>0.5</v>
      </c>
      <c r="AK2186" s="150" cm="1">
        <f t="array" ref="AK2186">INDEX($K:$P,ROW(),MATCH(AK$3,$K$2:$P$2,0))</f>
        <v>0.5</v>
      </c>
      <c r="AL2186" s="150" cm="1">
        <f t="array" ref="AL2186">INDEX($K:$P,ROW(),MATCH(AL$3,$K$2:$P$2,0))</f>
        <v>0.5</v>
      </c>
      <c r="AM2186" s="150" cm="1">
        <f t="array" ref="AM2186">INDEX($K:$P,ROW(),MATCH(AM$3,$K$2:$P$2,0))</f>
        <v>0.5</v>
      </c>
      <c r="AN2186" s="150" cm="1">
        <f t="array" ref="AN2186">INDEX($K:$P,ROW(),MATCH(AN$3,$K$2:$P$2,0))</f>
        <v>0.5</v>
      </c>
      <c r="AO2186" s="150" cm="1">
        <f t="array" ref="AO2186">INDEX($K:$P,ROW(),MATCH(AO$3,$K$2:$P$2,0))</f>
        <v>0.5</v>
      </c>
      <c r="AP2186" s="150" cm="1">
        <f t="array" ref="AP2186">INDEX($K:$P,ROW(),MATCH(AP$3,$K$2:$P$2,0))</f>
        <v>0.5</v>
      </c>
      <c r="AQ2186" s="150" cm="1">
        <f t="array" ref="AQ2186">INDEX($K:$P,ROW(),MATCH(AQ$3,$K$2:$P$2,0))</f>
        <v>0.5</v>
      </c>
      <c r="AR2186" s="150" cm="1">
        <f t="array" ref="AR2186">INDEX($K:$P,ROW(),MATCH(AR$3,$K$2:$P$2,0))</f>
        <v>0.5</v>
      </c>
      <c r="AS2186" s="150" cm="1">
        <f t="array" ref="AS2186">INDEX($K:$P,ROW(),MATCH(AS$3,$K$2:$P$2,0))</f>
        <v>0.5</v>
      </c>
      <c r="AT2186" s="150" cm="1">
        <f t="array" ref="AT2186">INDEX($K:$P,ROW(),MATCH(AT$3,$K$2:$P$2,0))</f>
        <v>0.5</v>
      </c>
      <c r="AU2186" s="150" cm="1">
        <f t="array" ref="AU2186">INDEX($K:$P,ROW(),MATCH(AU$3,$K$2:$P$2,0))</f>
        <v>0.5</v>
      </c>
      <c r="AV2186" s="150" cm="1">
        <f t="array" ref="AV2186">INDEX($K:$P,ROW(),MATCH(AV$3,$K$2:$P$2,0))</f>
        <v>0.5</v>
      </c>
      <c r="AW2186" s="150" cm="1">
        <f t="array" ref="AW2186">INDEX($K:$P,ROW(),MATCH(AW$3,$K$2:$P$2,0))</f>
        <v>0.5</v>
      </c>
      <c r="AX2186" s="150" cm="1">
        <f t="array" ref="AX2186">INDEX($K:$P,ROW(),MATCH(AX$3,$K$2:$P$2,0))</f>
        <v>0.5</v>
      </c>
      <c r="AY2186" s="150" cm="1">
        <f t="array" ref="AY2186">INDEX($K:$P,ROW(),MATCH(AY$3,$K$2:$P$2,0))</f>
        <v>0.5</v>
      </c>
      <c r="AZ2186" s="150" cm="1">
        <f t="array" ref="AZ2186">INDEX($K:$P,ROW(),MATCH(AZ$3,$K$2:$P$2,0))</f>
        <v>0.5</v>
      </c>
      <c r="BA2186" s="150" cm="1">
        <f t="array" ref="BA2186">INDEX($K:$P,ROW(),MATCH(BA$3,$K$2:$P$2,0))</f>
        <v>0.5</v>
      </c>
      <c r="BB2186" s="150" cm="1">
        <f t="array" ref="BB2186">INDEX($K:$P,ROW(),MATCH(BB$3,$K$2:$P$2,0))</f>
        <v>0.5</v>
      </c>
      <c r="BC2186" s="150" cm="1">
        <f t="array" ref="BC2186">INDEX($K:$P,ROW(),MATCH(BC$3,$K$2:$P$2,0))</f>
        <v>0.5</v>
      </c>
      <c r="BD2186" s="150" cm="1">
        <f t="array" ref="BD2186">INDEX($K:$P,ROW(),MATCH(BD$3,$K$2:$P$2,0))</f>
        <v>0.5</v>
      </c>
      <c r="BE2186" s="150" cm="1">
        <f t="array" ref="BE2186">INDEX($K:$P,ROW(),MATCH(BE$3,$K$2:$P$2,0))</f>
        <v>0.5</v>
      </c>
      <c r="BF2186" s="150" cm="1">
        <f t="array" ref="BF2186">INDEX($K:$P,ROW(),MATCH(BF$3,$K$2:$P$2,0))</f>
        <v>0.5</v>
      </c>
      <c r="BG2186" s="150" cm="1">
        <f t="array" ref="BG2186">INDEX($K:$P,ROW(),MATCH(BG$3,$K$2:$P$2,0))</f>
        <v>0.5</v>
      </c>
      <c r="BH2186" s="150" cm="1">
        <f t="array" ref="BH2186">INDEX($K:$P,ROW(),MATCH(BH$3,$K$2:$P$2,0))</f>
        <v>0.5</v>
      </c>
      <c r="BI2186" s="150" cm="1">
        <f t="array" ref="BI2186">INDEX($K:$P,ROW(),MATCH(BI$3,$K$2:$P$2,0))</f>
        <v>0.5</v>
      </c>
      <c r="BJ2186" s="150" cm="1">
        <f t="array" ref="BJ2186">INDEX($K:$P,ROW(),MATCH(BJ$3,$K$2:$P$2,0))</f>
        <v>0.5</v>
      </c>
      <c r="BK2186" s="150" cm="1">
        <f t="array" ref="BK2186">INDEX($K:$P,ROW(),MATCH(BK$3,$K$2:$P$2,0))</f>
        <v>0.5</v>
      </c>
      <c r="BL2186" s="150" cm="1">
        <f t="array" ref="BL2186">INDEX($K:$P,ROW(),MATCH(BL$3,$K$2:$P$2,0))</f>
        <v>0.5</v>
      </c>
      <c r="BM2186" s="150" cm="1">
        <f t="array" ref="BM2186">INDEX($K:$P,ROW(),MATCH(BM$3,$K$2:$P$2,0))</f>
        <v>0.5</v>
      </c>
      <c r="BN2186" s="150" cm="1">
        <f t="array" ref="BN2186">INDEX($K:$P,ROW(),MATCH(BN$3,$K$2:$P$2,0))</f>
        <v>0.5</v>
      </c>
      <c r="BO2186" s="150" cm="1">
        <f t="array" ref="BO2186">INDEX($K:$P,ROW(),MATCH(BO$3,$K$2:$P$2,0))</f>
        <v>0.5</v>
      </c>
      <c r="BP2186" s="150" cm="1">
        <f t="array" ref="BP2186">INDEX($K:$P,ROW(),MATCH(BP$3,$K$2:$P$2,0))</f>
        <v>0.5</v>
      </c>
      <c r="BQ2186" s="150" cm="1">
        <f t="array" ref="BQ2186">INDEX($K:$P,ROW(),MATCH(BQ$3,$K$2:$P$2,0))</f>
        <v>0.5</v>
      </c>
      <c r="BR2186" s="150" cm="1">
        <f t="array" ref="BR2186">INDEX($K:$P,ROW(),MATCH(BR$3,$K$2:$P$2,0))</f>
        <v>0.5</v>
      </c>
      <c r="BS2186" s="150" cm="1">
        <f t="array" ref="BS2186">INDEX($K:$P,ROW(),MATCH(BS$3,$K$2:$P$2,0))</f>
        <v>0.5</v>
      </c>
      <c r="BT2186" s="150" cm="1">
        <f t="array" ref="BT2186">INDEX($K:$P,ROW(),MATCH(BT$3,$K$2:$P$2,0))</f>
        <v>0.5</v>
      </c>
      <c r="BU2186" s="150" cm="1">
        <f t="array" ref="BU2186">INDEX($K:$P,ROW(),MATCH(BU$3,$K$2:$P$2,0))</f>
        <v>0.5</v>
      </c>
      <c r="BV2186" s="150" cm="1">
        <f t="array" ref="BV2186">INDEX($K:$P,ROW(),MATCH(BV$3,$K$2:$P$2,0))</f>
        <v>0.5</v>
      </c>
      <c r="BW2186" s="150" cm="1">
        <f t="array" ref="BW2186">INDEX($K:$P,ROW(),MATCH(BW$3,$K$2:$P$2,0))</f>
        <v>0.5</v>
      </c>
      <c r="BX2186" s="150" cm="1">
        <f t="array" ref="BX2186">INDEX($K:$P,ROW(),MATCH(BX$3,$K$2:$P$2,0))</f>
        <v>0.5</v>
      </c>
      <c r="BY2186" s="150" cm="1">
        <f t="array" ref="BY2186">INDEX($K:$P,ROW(),MATCH(BY$3,$K$2:$P$2,0))</f>
        <v>0.5</v>
      </c>
      <c r="BZ2186" s="150" cm="1">
        <f t="array" ref="BZ2186">INDEX($K:$P,ROW(),MATCH(BZ$3,$K$2:$P$2,0))</f>
        <v>0.5</v>
      </c>
      <c r="CA2186" s="150" cm="1">
        <f t="array" ref="CA2186">INDEX($K:$P,ROW(),MATCH(CA$3,$K$2:$P$2,0))</f>
        <v>0.5</v>
      </c>
      <c r="CB2186" s="150" cm="1">
        <f t="array" ref="CB2186">INDEX($K:$P,ROW(),MATCH(CB$3,$K$2:$P$2,0))</f>
        <v>0.5</v>
      </c>
      <c r="CC2186" s="150" cm="1">
        <f t="array" ref="CC2186">INDEX($K:$P,ROW(),MATCH(CC$3,$K$2:$P$2,0))</f>
        <v>0.5</v>
      </c>
      <c r="CD2186" s="150" cm="1">
        <f t="array" ref="CD2186">INDEX($K:$P,ROW(),MATCH(CD$3,$K$2:$P$2,0))</f>
        <v>0.5</v>
      </c>
      <c r="CE2186" s="150" cm="1">
        <f t="array" ref="CE2186">INDEX($K:$P,ROW(),MATCH(CE$3,$K$2:$P$2,0))</f>
        <v>0.5</v>
      </c>
      <c r="CF2186" s="150" cm="1">
        <f t="array" ref="CF2186">INDEX($K:$P,ROW(),MATCH(CF$3,$K$2:$P$2,0))</f>
        <v>0.5</v>
      </c>
      <c r="CG2186" s="150" cm="1">
        <f t="array" ref="CG2186">INDEX($K:$P,ROW(),MATCH(CG$3,$K$2:$P$2,0))</f>
        <v>0.5</v>
      </c>
      <c r="CH2186" s="150" cm="1">
        <f t="array" ref="CH2186">INDEX($K:$P,ROW(),MATCH(CH$3,$K$2:$P$2,0))</f>
        <v>0.5</v>
      </c>
      <c r="CI2186" s="150" cm="1">
        <f t="array" ref="CI2186">INDEX($K:$P,ROW(),MATCH(CI$3,$K$2:$P$2,0))</f>
        <v>0.5</v>
      </c>
      <c r="CJ2186" s="150" cm="1">
        <f t="array" ref="CJ2186">INDEX($K:$P,ROW(),MATCH(CJ$3,$K$2:$P$2,0))</f>
        <v>0.5</v>
      </c>
      <c r="CK2186" s="150" cm="1">
        <f t="array" ref="CK2186">INDEX($K:$P,ROW(),MATCH(CK$3,$K$2:$P$2,0))</f>
        <v>0.5</v>
      </c>
      <c r="CL2186" s="150" cm="1">
        <f t="array" ref="CL2186">INDEX($K:$P,ROW(),MATCH(CL$3,$K$2:$P$2,0))</f>
        <v>0.5</v>
      </c>
      <c r="CN2186" s="150"/>
      <c r="CO2186" s="150" t="e" cm="1">
        <f t="array" ref="CO2186">INDEX($K:$P,ROW(),MATCH(CO$3,$K$2:$P$2,0))</f>
        <v>#N/A</v>
      </c>
      <c r="CP2186" s="150" t="e" cm="1">
        <f t="array" ref="CP2186">INDEX($K:$P,ROW(),MATCH(CP$3,$K$2:$P$2,0))</f>
        <v>#N/A</v>
      </c>
      <c r="CQ2186" s="150" t="e" cm="1">
        <f t="array" ref="CQ2186">INDEX($K:$P,ROW(),MATCH(CQ$3,$K$2:$P$2,0))</f>
        <v>#N/A</v>
      </c>
      <c r="CR2186" s="150" t="e" cm="1">
        <f t="array" ref="CR2186">INDEX($K:$P,ROW(),MATCH(CR$3,$K$2:$P$2,0))</f>
        <v>#N/A</v>
      </c>
      <c r="CS2186" s="150" t="e" cm="1">
        <f t="array" ref="CS2186">INDEX($K:$P,ROW(),MATCH(CS$3,$K$2:$P$2,0))</f>
        <v>#N/A</v>
      </c>
      <c r="CT2186" s="150" t="e" cm="1">
        <f t="array" ref="CT2186">INDEX($K:$P,ROW(),MATCH(CT$3,$K$2:$P$2,0))</f>
        <v>#N/A</v>
      </c>
      <c r="CU2186" s="150" t="e" cm="1">
        <f t="array" ref="CU2186">INDEX($K:$P,ROW(),MATCH(CU$3,$K$2:$P$2,0))</f>
        <v>#N/A</v>
      </c>
      <c r="CV2186" s="150" t="e" cm="1">
        <f t="array" ref="CV2186">INDEX($K:$P,ROW(),MATCH(CV$3,$K$2:$P$2,0))</f>
        <v>#N/A</v>
      </c>
      <c r="CW2186" s="150" t="e" cm="1">
        <f t="array" ref="CW2186">INDEX($K:$P,ROW(),MATCH(CW$3,$K$2:$P$2,0))</f>
        <v>#N/A</v>
      </c>
      <c r="CX2186" s="150" t="e" cm="1">
        <f t="array" ref="CX2186">INDEX($K:$P,ROW(),MATCH(CX$3,$K$2:$P$2,0))</f>
        <v>#N/A</v>
      </c>
      <c r="CY2186" s="150" t="e" cm="1">
        <f t="array" ref="CY2186">INDEX($K:$P,ROW(),MATCH(CY$3,$K$2:$P$2,0))</f>
        <v>#N/A</v>
      </c>
      <c r="CZ2186" s="150" t="e" cm="1">
        <f t="array" ref="CZ2186">INDEX($K:$P,ROW(),MATCH(CZ$3,$K$2:$P$2,0))</f>
        <v>#N/A</v>
      </c>
      <c r="DA2186" s="150" t="e" cm="1">
        <f t="array" ref="DA2186">INDEX($K:$P,ROW(),MATCH(DA$3,$K$2:$P$2,0))</f>
        <v>#N/A</v>
      </c>
      <c r="DB2186" s="150" t="e" cm="1">
        <f t="array" ref="DB2186">INDEX($K:$P,ROW(),MATCH(DB$3,$K$2:$P$2,0))</f>
        <v>#N/A</v>
      </c>
      <c r="DC2186" s="150" t="e" cm="1">
        <f t="array" ref="DC2186">INDEX($K:$P,ROW(),MATCH(DC$3,$K$2:$P$2,0))</f>
        <v>#N/A</v>
      </c>
      <c r="DD2186" s="150" t="e" cm="1">
        <f t="array" ref="DD2186">INDEX($K:$P,ROW(),MATCH(DD$3,$K$2:$P$2,0))</f>
        <v>#N/A</v>
      </c>
      <c r="DE2186" s="150" t="e" cm="1">
        <f t="array" ref="DE2186">INDEX($K:$P,ROW(),MATCH(DE$3,$K$2:$P$2,0))</f>
        <v>#N/A</v>
      </c>
      <c r="DF2186" s="150" t="e" cm="1">
        <f t="array" ref="DF2186">INDEX($K:$P,ROW(),MATCH(DF$3,$K$2:$P$2,0))</f>
        <v>#N/A</v>
      </c>
      <c r="DG2186" s="150" t="e" cm="1">
        <f t="array" ref="DG2186">INDEX($K:$P,ROW(),MATCH(DG$3,$K$2:$P$2,0))</f>
        <v>#N/A</v>
      </c>
      <c r="DH2186" s="150" t="e" cm="1">
        <f t="array" ref="DH2186">INDEX($K:$P,ROW(),MATCH(DH$3,$K$2:$P$2,0))</f>
        <v>#N/A</v>
      </c>
      <c r="DI2186" s="150" t="e" cm="1">
        <f t="array" ref="DI2186">INDEX($K:$P,ROW(),MATCH(DI$3,$K$2:$P$2,0))</f>
        <v>#N/A</v>
      </c>
      <c r="DJ2186" s="150" t="e" cm="1">
        <f t="array" ref="DJ2186">INDEX($K:$P,ROW(),MATCH(DJ$3,$K$2:$P$2,0))</f>
        <v>#N/A</v>
      </c>
      <c r="DK2186" s="150" t="e" cm="1">
        <f t="array" ref="DK2186">INDEX($K:$P,ROW(),MATCH(DK$3,$K$2:$P$2,0))</f>
        <v>#N/A</v>
      </c>
      <c r="DL2186" s="150" t="e" cm="1">
        <f t="array" ref="DL2186">INDEX($K:$P,ROW(),MATCH(DL$3,$K$2:$P$2,0))</f>
        <v>#N/A</v>
      </c>
    </row>
    <row r="2187" spans="1:116" x14ac:dyDescent="0.4">
      <c r="D2187" t="s">
        <v>516</v>
      </c>
      <c r="E2187" s="8" t="str">
        <f t="shared" si="3656"/>
        <v>2187 FAIL-TV-V</v>
      </c>
      <c r="G2187" s="127" t="str">
        <f>"# of "&amp;G2189&amp;"s"</f>
        <v># of in and outs (charged)s</v>
      </c>
      <c r="H2187" s="12"/>
      <c r="I2187" s="60"/>
      <c r="J2187" s="60"/>
      <c r="K2187" s="117">
        <f t="shared" ref="K2187:P2187" ca="1" si="3657">SUMIF($3:$3,K$2,2187:2187)</f>
        <v>30000</v>
      </c>
      <c r="L2187" s="117">
        <f t="shared" ca="1" si="3657"/>
        <v>30000</v>
      </c>
      <c r="M2187" s="117">
        <f t="shared" ca="1" si="3657"/>
        <v>30000</v>
      </c>
      <c r="N2187" s="117">
        <f t="shared" ca="1" si="3657"/>
        <v>30000</v>
      </c>
      <c r="O2187" s="117">
        <f t="shared" ca="1" si="3657"/>
        <v>30000</v>
      </c>
      <c r="P2187" s="117">
        <f t="shared" ca="1" si="3657"/>
        <v>30000</v>
      </c>
      <c r="R2187" s="15"/>
      <c r="S2187" s="151" cm="1">
        <f t="array" aca="1" ref="S2187" ca="1">INDIRECT(S2179)*S2186</f>
        <v>2500</v>
      </c>
      <c r="T2187" s="151" cm="1">
        <f t="array" aca="1" ref="T2187" ca="1">INDIRECT(T2179)*T2186</f>
        <v>2500</v>
      </c>
      <c r="U2187" s="151" cm="1">
        <f t="array" aca="1" ref="U2187" ca="1">INDIRECT(U2179)*U2186</f>
        <v>2500</v>
      </c>
      <c r="V2187" s="151" cm="1">
        <f t="array" aca="1" ref="V2187" ca="1">INDIRECT(V2179)*V2186</f>
        <v>2500</v>
      </c>
      <c r="W2187" s="151" cm="1">
        <f t="array" aca="1" ref="W2187" ca="1">INDIRECT(W2179)*W2186</f>
        <v>2500</v>
      </c>
      <c r="X2187" s="151" cm="1">
        <f t="array" aca="1" ref="X2187" ca="1">INDIRECT(X2179)*X2186</f>
        <v>2500</v>
      </c>
      <c r="Y2187" s="151" cm="1">
        <f t="array" aca="1" ref="Y2187" ca="1">INDIRECT(Y2179)*Y2186</f>
        <v>2500</v>
      </c>
      <c r="Z2187" s="151" cm="1">
        <f t="array" aca="1" ref="Z2187" ca="1">INDIRECT(Z2179)*Z2186</f>
        <v>2500</v>
      </c>
      <c r="AA2187" s="151" cm="1">
        <f t="array" aca="1" ref="AA2187" ca="1">INDIRECT(AA2179)*AA2186</f>
        <v>2500</v>
      </c>
      <c r="AB2187" s="151" cm="1">
        <f t="array" aca="1" ref="AB2187" ca="1">INDIRECT(AB2179)*AB2186</f>
        <v>2500</v>
      </c>
      <c r="AC2187" s="151" cm="1">
        <f t="array" aca="1" ref="AC2187" ca="1">INDIRECT(AC2179)*AC2186</f>
        <v>2500</v>
      </c>
      <c r="AD2187" s="151" cm="1">
        <f t="array" aca="1" ref="AD2187" ca="1">INDIRECT(AD2179)*AD2186</f>
        <v>2500</v>
      </c>
      <c r="AE2187" s="151" cm="1">
        <f t="array" aca="1" ref="AE2187" ca="1">INDIRECT(AE2179)*AE2186</f>
        <v>2500</v>
      </c>
      <c r="AF2187" s="151" cm="1">
        <f t="array" aca="1" ref="AF2187" ca="1">INDIRECT(AF2179)*AF2186</f>
        <v>2500</v>
      </c>
      <c r="AG2187" s="151" cm="1">
        <f t="array" aca="1" ref="AG2187" ca="1">INDIRECT(AG2179)*AG2186</f>
        <v>2500</v>
      </c>
      <c r="AH2187" s="151" cm="1">
        <f t="array" aca="1" ref="AH2187" ca="1">INDIRECT(AH2179)*AH2186</f>
        <v>2500</v>
      </c>
      <c r="AI2187" s="151" cm="1">
        <f t="array" aca="1" ref="AI2187" ca="1">INDIRECT(AI2179)*AI2186</f>
        <v>2500</v>
      </c>
      <c r="AJ2187" s="151" cm="1">
        <f t="array" aca="1" ref="AJ2187" ca="1">INDIRECT(AJ2179)*AJ2186</f>
        <v>2500</v>
      </c>
      <c r="AK2187" s="151" cm="1">
        <f t="array" aca="1" ref="AK2187" ca="1">INDIRECT(AK2179)*AK2186</f>
        <v>2500</v>
      </c>
      <c r="AL2187" s="151" cm="1">
        <f t="array" aca="1" ref="AL2187" ca="1">INDIRECT(AL2179)*AL2186</f>
        <v>2500</v>
      </c>
      <c r="AM2187" s="151" cm="1">
        <f t="array" aca="1" ref="AM2187" ca="1">INDIRECT(AM2179)*AM2186</f>
        <v>2500</v>
      </c>
      <c r="AN2187" s="151" cm="1">
        <f t="array" aca="1" ref="AN2187" ca="1">INDIRECT(AN2179)*AN2186</f>
        <v>2500</v>
      </c>
      <c r="AO2187" s="151" cm="1">
        <f t="array" aca="1" ref="AO2187" ca="1">INDIRECT(AO2179)*AO2186</f>
        <v>2500</v>
      </c>
      <c r="AP2187" s="151" cm="1">
        <f t="array" aca="1" ref="AP2187" ca="1">INDIRECT(AP2179)*AP2186</f>
        <v>2500</v>
      </c>
      <c r="AQ2187" s="151" cm="1">
        <f t="array" aca="1" ref="AQ2187" ca="1">INDIRECT(AQ2179)*AQ2186</f>
        <v>2500</v>
      </c>
      <c r="AR2187" s="151" cm="1">
        <f t="array" aca="1" ref="AR2187" ca="1">INDIRECT(AR2179)*AR2186</f>
        <v>2500</v>
      </c>
      <c r="AS2187" s="151" cm="1">
        <f t="array" aca="1" ref="AS2187" ca="1">INDIRECT(AS2179)*AS2186</f>
        <v>2500</v>
      </c>
      <c r="AT2187" s="151" cm="1">
        <f t="array" aca="1" ref="AT2187" ca="1">INDIRECT(AT2179)*AT2186</f>
        <v>2500</v>
      </c>
      <c r="AU2187" s="151" cm="1">
        <f t="array" aca="1" ref="AU2187" ca="1">INDIRECT(AU2179)*AU2186</f>
        <v>2500</v>
      </c>
      <c r="AV2187" s="151" cm="1">
        <f t="array" aca="1" ref="AV2187" ca="1">INDIRECT(AV2179)*AV2186</f>
        <v>2500</v>
      </c>
      <c r="AW2187" s="151" cm="1">
        <f t="array" aca="1" ref="AW2187" ca="1">INDIRECT(AW2179)*AW2186</f>
        <v>2500</v>
      </c>
      <c r="AX2187" s="151" cm="1">
        <f t="array" aca="1" ref="AX2187" ca="1">INDIRECT(AX2179)*AX2186</f>
        <v>2500</v>
      </c>
      <c r="AY2187" s="151" cm="1">
        <f t="array" aca="1" ref="AY2187" ca="1">INDIRECT(AY2179)*AY2186</f>
        <v>2500</v>
      </c>
      <c r="AZ2187" s="151" cm="1">
        <f t="array" aca="1" ref="AZ2187" ca="1">INDIRECT(AZ2179)*AZ2186</f>
        <v>2500</v>
      </c>
      <c r="BA2187" s="151" cm="1">
        <f t="array" aca="1" ref="BA2187" ca="1">INDIRECT(BA2179)*BA2186</f>
        <v>2500</v>
      </c>
      <c r="BB2187" s="151" cm="1">
        <f t="array" aca="1" ref="BB2187" ca="1">INDIRECT(BB2179)*BB2186</f>
        <v>2500</v>
      </c>
      <c r="BC2187" s="151" cm="1">
        <f t="array" aca="1" ref="BC2187" ca="1">INDIRECT(BC2179)*BC2186</f>
        <v>2500</v>
      </c>
      <c r="BD2187" s="151" cm="1">
        <f t="array" aca="1" ref="BD2187" ca="1">INDIRECT(BD2179)*BD2186</f>
        <v>2500</v>
      </c>
      <c r="BE2187" s="151" cm="1">
        <f t="array" aca="1" ref="BE2187" ca="1">INDIRECT(BE2179)*BE2186</f>
        <v>2500</v>
      </c>
      <c r="BF2187" s="151" cm="1">
        <f t="array" aca="1" ref="BF2187" ca="1">INDIRECT(BF2179)*BF2186</f>
        <v>2500</v>
      </c>
      <c r="BG2187" s="151" cm="1">
        <f t="array" aca="1" ref="BG2187" ca="1">INDIRECT(BG2179)*BG2186</f>
        <v>2500</v>
      </c>
      <c r="BH2187" s="151" cm="1">
        <f t="array" aca="1" ref="BH2187" ca="1">INDIRECT(BH2179)*BH2186</f>
        <v>2500</v>
      </c>
      <c r="BI2187" s="151" cm="1">
        <f t="array" aca="1" ref="BI2187" ca="1">INDIRECT(BI2179)*BI2186</f>
        <v>2500</v>
      </c>
      <c r="BJ2187" s="151" cm="1">
        <f t="array" aca="1" ref="BJ2187" ca="1">INDIRECT(BJ2179)*BJ2186</f>
        <v>2500</v>
      </c>
      <c r="BK2187" s="151" cm="1">
        <f t="array" aca="1" ref="BK2187" ca="1">INDIRECT(BK2179)*BK2186</f>
        <v>2500</v>
      </c>
      <c r="BL2187" s="151" cm="1">
        <f t="array" aca="1" ref="BL2187" ca="1">INDIRECT(BL2179)*BL2186</f>
        <v>2500</v>
      </c>
      <c r="BM2187" s="151" cm="1">
        <f t="array" aca="1" ref="BM2187" ca="1">INDIRECT(BM2179)*BM2186</f>
        <v>2500</v>
      </c>
      <c r="BN2187" s="151" cm="1">
        <f t="array" aca="1" ref="BN2187" ca="1">INDIRECT(BN2179)*BN2186</f>
        <v>2500</v>
      </c>
      <c r="BO2187" s="151" cm="1">
        <f t="array" aca="1" ref="BO2187" ca="1">INDIRECT(BO2179)*BO2186</f>
        <v>2500</v>
      </c>
      <c r="BP2187" s="151" cm="1">
        <f t="array" aca="1" ref="BP2187" ca="1">INDIRECT(BP2179)*BP2186</f>
        <v>2500</v>
      </c>
      <c r="BQ2187" s="151" cm="1">
        <f t="array" aca="1" ref="BQ2187" ca="1">INDIRECT(BQ2179)*BQ2186</f>
        <v>2500</v>
      </c>
      <c r="BR2187" s="151" cm="1">
        <f t="array" aca="1" ref="BR2187" ca="1">INDIRECT(BR2179)*BR2186</f>
        <v>2500</v>
      </c>
      <c r="BS2187" s="151" cm="1">
        <f t="array" aca="1" ref="BS2187" ca="1">INDIRECT(BS2179)*BS2186</f>
        <v>2500</v>
      </c>
      <c r="BT2187" s="151" cm="1">
        <f t="array" aca="1" ref="BT2187" ca="1">INDIRECT(BT2179)*BT2186</f>
        <v>2500</v>
      </c>
      <c r="BU2187" s="151" cm="1">
        <f t="array" aca="1" ref="BU2187" ca="1">INDIRECT(BU2179)*BU2186</f>
        <v>2500</v>
      </c>
      <c r="BV2187" s="151" cm="1">
        <f t="array" aca="1" ref="BV2187" ca="1">INDIRECT(BV2179)*BV2186</f>
        <v>2500</v>
      </c>
      <c r="BW2187" s="151" cm="1">
        <f t="array" aca="1" ref="BW2187" ca="1">INDIRECT(BW2179)*BW2186</f>
        <v>2500</v>
      </c>
      <c r="BX2187" s="151" cm="1">
        <f t="array" aca="1" ref="BX2187" ca="1">INDIRECT(BX2179)*BX2186</f>
        <v>2500</v>
      </c>
      <c r="BY2187" s="151" cm="1">
        <f t="array" aca="1" ref="BY2187" ca="1">INDIRECT(BY2179)*BY2186</f>
        <v>2500</v>
      </c>
      <c r="BZ2187" s="151" cm="1">
        <f t="array" aca="1" ref="BZ2187" ca="1">INDIRECT(BZ2179)*BZ2186</f>
        <v>2500</v>
      </c>
      <c r="CA2187" s="151" cm="1">
        <f t="array" aca="1" ref="CA2187" ca="1">INDIRECT(CA2179)*CA2186</f>
        <v>2500</v>
      </c>
      <c r="CB2187" s="151" cm="1">
        <f t="array" aca="1" ref="CB2187" ca="1">INDIRECT(CB2179)*CB2186</f>
        <v>2500</v>
      </c>
      <c r="CC2187" s="151" cm="1">
        <f t="array" aca="1" ref="CC2187" ca="1">INDIRECT(CC2179)*CC2186</f>
        <v>2500</v>
      </c>
      <c r="CD2187" s="151" cm="1">
        <f t="array" aca="1" ref="CD2187" ca="1">INDIRECT(CD2179)*CD2186</f>
        <v>2500</v>
      </c>
      <c r="CE2187" s="151" cm="1">
        <f t="array" aca="1" ref="CE2187" ca="1">INDIRECT(CE2179)*CE2186</f>
        <v>2500</v>
      </c>
      <c r="CF2187" s="151" cm="1">
        <f t="array" aca="1" ref="CF2187" ca="1">INDIRECT(CF2179)*CF2186</f>
        <v>2500</v>
      </c>
      <c r="CG2187" s="151" cm="1">
        <f t="array" aca="1" ref="CG2187" ca="1">INDIRECT(CG2179)*CG2186</f>
        <v>2500</v>
      </c>
      <c r="CH2187" s="151" cm="1">
        <f t="array" aca="1" ref="CH2187" ca="1">INDIRECT(CH2179)*CH2186</f>
        <v>2500</v>
      </c>
      <c r="CI2187" s="151" cm="1">
        <f t="array" aca="1" ref="CI2187" ca="1">INDIRECT(CI2179)*CI2186</f>
        <v>2500</v>
      </c>
      <c r="CJ2187" s="151" cm="1">
        <f t="array" aca="1" ref="CJ2187" ca="1">INDIRECT(CJ2179)*CJ2186</f>
        <v>2500</v>
      </c>
      <c r="CK2187" s="151" cm="1">
        <f t="array" aca="1" ref="CK2187" ca="1">INDIRECT(CK2179)*CK2186</f>
        <v>2500</v>
      </c>
      <c r="CL2187" s="151" cm="1">
        <f t="array" aca="1" ref="CL2187" ca="1">INDIRECT(CL2179)*CL2186</f>
        <v>2500</v>
      </c>
      <c r="CN2187" s="240"/>
      <c r="CO2187" s="151" t="e" cm="1">
        <f t="array" aca="1" ref="CO2187" ca="1">INDIRECT(CO2179)*CO2186</f>
        <v>#N/A</v>
      </c>
      <c r="CP2187" s="151" t="e" cm="1">
        <f t="array" aca="1" ref="CP2187" ca="1">INDIRECT(CP2179)*CP2186</f>
        <v>#N/A</v>
      </c>
      <c r="CQ2187" s="151" t="e" cm="1">
        <f t="array" aca="1" ref="CQ2187" ca="1">INDIRECT(CQ2179)*CQ2186</f>
        <v>#N/A</v>
      </c>
      <c r="CR2187" s="151" t="e" cm="1">
        <f t="array" aca="1" ref="CR2187" ca="1">INDIRECT(CR2179)*CR2186</f>
        <v>#N/A</v>
      </c>
      <c r="CS2187" s="151" t="e" cm="1">
        <f t="array" aca="1" ref="CS2187" ca="1">INDIRECT(CS2179)*CS2186</f>
        <v>#N/A</v>
      </c>
      <c r="CT2187" s="151" t="e" cm="1">
        <f t="array" aca="1" ref="CT2187" ca="1">INDIRECT(CT2179)*CT2186</f>
        <v>#N/A</v>
      </c>
      <c r="CU2187" s="151" t="e" cm="1">
        <f t="array" aca="1" ref="CU2187" ca="1">INDIRECT(CU2179)*CU2186</f>
        <v>#N/A</v>
      </c>
      <c r="CV2187" s="151" t="e" cm="1">
        <f t="array" aca="1" ref="CV2187" ca="1">INDIRECT(CV2179)*CV2186</f>
        <v>#N/A</v>
      </c>
      <c r="CW2187" s="151" t="e" cm="1">
        <f t="array" aca="1" ref="CW2187" ca="1">INDIRECT(CW2179)*CW2186</f>
        <v>#N/A</v>
      </c>
      <c r="CX2187" s="151" t="e" cm="1">
        <f t="array" aca="1" ref="CX2187" ca="1">INDIRECT(CX2179)*CX2186</f>
        <v>#N/A</v>
      </c>
      <c r="CY2187" s="151" t="e" cm="1">
        <f t="array" aca="1" ref="CY2187" ca="1">INDIRECT(CY2179)*CY2186</f>
        <v>#N/A</v>
      </c>
      <c r="CZ2187" s="151" t="e" cm="1">
        <f t="array" aca="1" ref="CZ2187" ca="1">INDIRECT(CZ2179)*CZ2186</f>
        <v>#N/A</v>
      </c>
      <c r="DA2187" s="151" t="e" cm="1">
        <f t="array" aca="1" ref="DA2187" ca="1">INDIRECT(DA2179)*DA2186</f>
        <v>#N/A</v>
      </c>
      <c r="DB2187" s="151" t="e" cm="1">
        <f t="array" aca="1" ref="DB2187" ca="1">INDIRECT(DB2179)*DB2186</f>
        <v>#N/A</v>
      </c>
      <c r="DC2187" s="151" t="e" cm="1">
        <f t="array" aca="1" ref="DC2187" ca="1">INDIRECT(DC2179)*DC2186</f>
        <v>#N/A</v>
      </c>
      <c r="DD2187" s="151" t="e" cm="1">
        <f t="array" aca="1" ref="DD2187" ca="1">INDIRECT(DD2179)*DD2186</f>
        <v>#N/A</v>
      </c>
      <c r="DE2187" s="151" t="e" cm="1">
        <f t="array" aca="1" ref="DE2187" ca="1">INDIRECT(DE2179)*DE2186</f>
        <v>#N/A</v>
      </c>
      <c r="DF2187" s="151" t="e" cm="1">
        <f t="array" aca="1" ref="DF2187" ca="1">INDIRECT(DF2179)*DF2186</f>
        <v>#N/A</v>
      </c>
      <c r="DG2187" s="151" t="e" cm="1">
        <f t="array" aca="1" ref="DG2187" ca="1">INDIRECT(DG2179)*DG2186</f>
        <v>#N/A</v>
      </c>
      <c r="DH2187" s="151" t="e" cm="1">
        <f t="array" aca="1" ref="DH2187" ca="1">INDIRECT(DH2179)*DH2186</f>
        <v>#N/A</v>
      </c>
      <c r="DI2187" s="151" t="e" cm="1">
        <f t="array" aca="1" ref="DI2187" ca="1">INDIRECT(DI2179)*DI2186</f>
        <v>#N/A</v>
      </c>
      <c r="DJ2187" s="151" t="e" cm="1">
        <f t="array" aca="1" ref="DJ2187" ca="1">INDIRECT(DJ2179)*DJ2186</f>
        <v>#N/A</v>
      </c>
      <c r="DK2187" s="151" t="e" cm="1">
        <f t="array" aca="1" ref="DK2187" ca="1">INDIRECT(DK2179)*DK2186</f>
        <v>#N/A</v>
      </c>
      <c r="DL2187" s="151" t="e" cm="1">
        <f t="array" aca="1" ref="DL2187" ca="1">INDIRECT(DL2179)*DL2186</f>
        <v>#N/A</v>
      </c>
    </row>
    <row r="2188" spans="1:116" x14ac:dyDescent="0.4">
      <c r="B2188" t="s">
        <v>332</v>
      </c>
      <c r="D2188" t="s">
        <v>516</v>
      </c>
      <c r="E2188" s="8" t="str">
        <f t="shared" si="3656"/>
        <v>2188 FAIL-TV-V</v>
      </c>
      <c r="G2188" s="136" t="str">
        <f>G2176</f>
        <v>Surgical procedures</v>
      </c>
      <c r="H2188" s="12"/>
      <c r="I2188" s="60"/>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60"/>
      <c r="CO2188" s="76"/>
      <c r="CP2188" s="76"/>
      <c r="CQ2188" s="76"/>
      <c r="CR2188" s="76"/>
      <c r="CS2188" s="76"/>
      <c r="CT2188" s="76"/>
      <c r="CU2188" s="76"/>
      <c r="CV2188" s="76"/>
      <c r="CW2188" s="76"/>
      <c r="CX2188" s="76"/>
      <c r="CY2188" s="76"/>
      <c r="CZ2188" s="76"/>
      <c r="DA2188" s="76"/>
      <c r="DB2188" s="76"/>
      <c r="DC2188" s="76"/>
      <c r="DD2188" s="76"/>
      <c r="DE2188" s="76"/>
      <c r="DF2188" s="76"/>
      <c r="DG2188" s="76"/>
      <c r="DH2188" s="76"/>
      <c r="DI2188" s="76"/>
      <c r="DJ2188" s="76"/>
      <c r="DK2188" s="76"/>
      <c r="DL2188" s="76"/>
    </row>
    <row r="2189" spans="1:116" x14ac:dyDescent="0.4">
      <c r="B2189" t="s">
        <v>332</v>
      </c>
      <c r="D2189" t="s">
        <v>516</v>
      </c>
      <c r="E2189" s="8" t="str">
        <f>ROW()&amp;" "&amp;D2189</f>
        <v>2189 FAIL-TV-V</v>
      </c>
      <c r="G2189" s="191" t="str">
        <f>SUBSTITUTE(TRIM(MID(G2184, SEARCH("-", G2184) + 1, LEN(G2184))),":","")</f>
        <v>in and outs (charged)</v>
      </c>
      <c r="H2189" s="27"/>
      <c r="I2189" s="78"/>
      <c r="J2189" s="78"/>
      <c r="K2189" s="33"/>
      <c r="L2189" s="33"/>
      <c r="M2189" s="33"/>
      <c r="N2189" s="33"/>
      <c r="O2189" s="33"/>
      <c r="P2189" s="33"/>
      <c r="R2189" s="33"/>
      <c r="S2189" s="80"/>
      <c r="T2189" s="80"/>
      <c r="U2189" s="80"/>
      <c r="V2189" s="80"/>
      <c r="W2189" s="80"/>
      <c r="X2189" s="80"/>
      <c r="Y2189" s="80"/>
      <c r="Z2189" s="80"/>
      <c r="AA2189" s="80"/>
      <c r="AB2189" s="80"/>
      <c r="AC2189" s="80"/>
      <c r="AD2189" s="80"/>
      <c r="AE2189" s="80"/>
      <c r="AF2189" s="80"/>
      <c r="AG2189" s="80"/>
      <c r="AH2189" s="80"/>
      <c r="AI2189" s="80"/>
      <c r="AJ2189" s="80"/>
      <c r="AK2189" s="80"/>
      <c r="AL2189" s="80"/>
      <c r="AM2189" s="80"/>
      <c r="AN2189" s="80"/>
      <c r="AO2189" s="80"/>
      <c r="AP2189" s="80"/>
      <c r="AQ2189" s="80"/>
      <c r="AR2189" s="80"/>
      <c r="AS2189" s="80"/>
      <c r="AT2189" s="80"/>
      <c r="AU2189" s="80"/>
      <c r="AV2189" s="80"/>
      <c r="AW2189" s="80"/>
      <c r="AX2189" s="80"/>
      <c r="AY2189" s="80"/>
      <c r="AZ2189" s="80"/>
      <c r="BA2189" s="80"/>
      <c r="BB2189" s="80"/>
      <c r="BC2189" s="80"/>
      <c r="BD2189" s="80"/>
      <c r="BE2189" s="80"/>
      <c r="BF2189" s="80"/>
      <c r="BG2189" s="80"/>
      <c r="BH2189" s="80"/>
      <c r="BI2189" s="80"/>
      <c r="BJ2189" s="80"/>
      <c r="BK2189" s="80"/>
      <c r="BL2189" s="80"/>
      <c r="BM2189" s="80"/>
      <c r="BN2189" s="80"/>
      <c r="BO2189" s="80"/>
      <c r="BP2189" s="80"/>
      <c r="BQ2189" s="80"/>
      <c r="BR2189" s="80"/>
      <c r="BS2189" s="80"/>
      <c r="BT2189" s="80"/>
      <c r="BU2189" s="80"/>
      <c r="BV2189" s="80"/>
      <c r="BW2189" s="80"/>
      <c r="BX2189" s="80"/>
      <c r="BY2189" s="80"/>
      <c r="BZ2189" s="80"/>
      <c r="CA2189" s="80"/>
      <c r="CB2189" s="80"/>
      <c r="CC2189" s="80"/>
      <c r="CD2189" s="80"/>
      <c r="CE2189" s="80"/>
      <c r="CF2189" s="80"/>
      <c r="CG2189" s="80"/>
      <c r="CH2189" s="80"/>
      <c r="CI2189" s="80"/>
      <c r="CJ2189" s="80"/>
      <c r="CK2189" s="80"/>
      <c r="CL2189" s="80"/>
      <c r="CN2189" s="78"/>
      <c r="CO2189" s="77"/>
      <c r="CP2189" s="77"/>
      <c r="CQ2189" s="77"/>
      <c r="CR2189" s="77"/>
      <c r="CS2189" s="77"/>
      <c r="CT2189" s="77"/>
      <c r="CU2189" s="77"/>
      <c r="CV2189" s="77"/>
      <c r="CW2189" s="77"/>
      <c r="CX2189" s="77"/>
      <c r="CY2189" s="77"/>
      <c r="CZ2189" s="77"/>
      <c r="DA2189" s="77"/>
      <c r="DB2189" s="77"/>
      <c r="DC2189" s="77"/>
      <c r="DD2189" s="77"/>
      <c r="DE2189" s="77"/>
      <c r="DF2189" s="77"/>
      <c r="DG2189" s="77"/>
      <c r="DH2189" s="77"/>
      <c r="DI2189" s="77"/>
      <c r="DJ2189" s="77"/>
      <c r="DK2189" s="77"/>
      <c r="DL2189" s="77"/>
    </row>
    <row r="2190" spans="1:116" x14ac:dyDescent="0.4">
      <c r="B2190" t="s">
        <v>332</v>
      </c>
      <c r="D2190" t="s">
        <v>516</v>
      </c>
      <c r="E2190" s="8" t="str">
        <f t="shared" ref="E2190:E2195" si="3658">ROW()&amp;" "&amp;D2190</f>
        <v>2190 FAIL-TV-V</v>
      </c>
      <c r="G2190" s="136" t="s">
        <v>461</v>
      </c>
      <c r="H2190" s="27"/>
      <c r="I2190" s="78"/>
      <c r="J2190" s="78"/>
      <c r="K2190" s="33"/>
      <c r="L2190" s="33"/>
      <c r="M2190" s="33"/>
      <c r="N2190" s="33"/>
      <c r="O2190" s="33"/>
      <c r="P2190" s="33"/>
      <c r="R2190" s="33"/>
      <c r="S2190" s="80" t="str">
        <f t="shared" ref="S2190:AX2190" si="3659">S2178</f>
        <v>S$16</v>
      </c>
      <c r="T2190" s="80" t="str">
        <f t="shared" si="3659"/>
        <v>T$16</v>
      </c>
      <c r="U2190" s="80" t="str">
        <f t="shared" si="3659"/>
        <v>U$16</v>
      </c>
      <c r="V2190" s="80" t="str">
        <f t="shared" si="3659"/>
        <v>V$16</v>
      </c>
      <c r="W2190" s="80" t="str">
        <f t="shared" si="3659"/>
        <v>W$16</v>
      </c>
      <c r="X2190" s="80" t="str">
        <f t="shared" si="3659"/>
        <v>X$16</v>
      </c>
      <c r="Y2190" s="80" t="str">
        <f t="shared" si="3659"/>
        <v>Y$16</v>
      </c>
      <c r="Z2190" s="80" t="str">
        <f t="shared" si="3659"/>
        <v>Z$16</v>
      </c>
      <c r="AA2190" s="80" t="str">
        <f t="shared" si="3659"/>
        <v>AA$16</v>
      </c>
      <c r="AB2190" s="80" t="str">
        <f t="shared" si="3659"/>
        <v>AB$16</v>
      </c>
      <c r="AC2190" s="80" t="str">
        <f t="shared" si="3659"/>
        <v>AC$16</v>
      </c>
      <c r="AD2190" s="80" t="str">
        <f t="shared" si="3659"/>
        <v>AD$16</v>
      </c>
      <c r="AE2190" s="80" t="str">
        <f t="shared" si="3659"/>
        <v>AE$16</v>
      </c>
      <c r="AF2190" s="80" t="str">
        <f t="shared" si="3659"/>
        <v>AF$16</v>
      </c>
      <c r="AG2190" s="80" t="str">
        <f t="shared" si="3659"/>
        <v>AG$16</v>
      </c>
      <c r="AH2190" s="80" t="str">
        <f t="shared" si="3659"/>
        <v>AH$16</v>
      </c>
      <c r="AI2190" s="80" t="str">
        <f t="shared" si="3659"/>
        <v>AI$16</v>
      </c>
      <c r="AJ2190" s="80" t="str">
        <f t="shared" si="3659"/>
        <v>AJ$16</v>
      </c>
      <c r="AK2190" s="80" t="str">
        <f t="shared" si="3659"/>
        <v>AK$16</v>
      </c>
      <c r="AL2190" s="80" t="str">
        <f t="shared" si="3659"/>
        <v>AL$16</v>
      </c>
      <c r="AM2190" s="80" t="str">
        <f t="shared" si="3659"/>
        <v>AM$16</v>
      </c>
      <c r="AN2190" s="80" t="str">
        <f t="shared" si="3659"/>
        <v>AN$16</v>
      </c>
      <c r="AO2190" s="80" t="str">
        <f t="shared" si="3659"/>
        <v>AO$16</v>
      </c>
      <c r="AP2190" s="80" t="str">
        <f t="shared" si="3659"/>
        <v>AP$16</v>
      </c>
      <c r="AQ2190" s="80" t="str">
        <f t="shared" si="3659"/>
        <v>AQ$16</v>
      </c>
      <c r="AR2190" s="80" t="str">
        <f t="shared" si="3659"/>
        <v>AR$16</v>
      </c>
      <c r="AS2190" s="80" t="str">
        <f t="shared" si="3659"/>
        <v>AS$16</v>
      </c>
      <c r="AT2190" s="80" t="str">
        <f t="shared" si="3659"/>
        <v>AT$16</v>
      </c>
      <c r="AU2190" s="80" t="str">
        <f t="shared" si="3659"/>
        <v>AU$16</v>
      </c>
      <c r="AV2190" s="80" t="str">
        <f t="shared" si="3659"/>
        <v>AV$16</v>
      </c>
      <c r="AW2190" s="80" t="str">
        <f t="shared" si="3659"/>
        <v>AW$16</v>
      </c>
      <c r="AX2190" s="80" t="str">
        <f t="shared" si="3659"/>
        <v>AX$16</v>
      </c>
      <c r="AY2190" s="80" t="str">
        <f t="shared" ref="AY2190:CD2190" si="3660">AY2178</f>
        <v>AY$16</v>
      </c>
      <c r="AZ2190" s="80" t="str">
        <f t="shared" si="3660"/>
        <v>AZ$16</v>
      </c>
      <c r="BA2190" s="80" t="str">
        <f t="shared" si="3660"/>
        <v>BA$16</v>
      </c>
      <c r="BB2190" s="80" t="str">
        <f t="shared" si="3660"/>
        <v>BB$16</v>
      </c>
      <c r="BC2190" s="80" t="str">
        <f t="shared" si="3660"/>
        <v>BC$16</v>
      </c>
      <c r="BD2190" s="80" t="str">
        <f t="shared" si="3660"/>
        <v>BD$16</v>
      </c>
      <c r="BE2190" s="80" t="str">
        <f t="shared" si="3660"/>
        <v>BE$16</v>
      </c>
      <c r="BF2190" s="80" t="str">
        <f t="shared" si="3660"/>
        <v>BF$16</v>
      </c>
      <c r="BG2190" s="80" t="str">
        <f t="shared" si="3660"/>
        <v>BG$16</v>
      </c>
      <c r="BH2190" s="80" t="str">
        <f t="shared" si="3660"/>
        <v>BH$16</v>
      </c>
      <c r="BI2190" s="80" t="str">
        <f t="shared" si="3660"/>
        <v>BI$16</v>
      </c>
      <c r="BJ2190" s="80" t="str">
        <f t="shared" si="3660"/>
        <v>BJ$16</v>
      </c>
      <c r="BK2190" s="80" t="str">
        <f t="shared" si="3660"/>
        <v>BK$16</v>
      </c>
      <c r="BL2190" s="80" t="str">
        <f t="shared" si="3660"/>
        <v>BL$16</v>
      </c>
      <c r="BM2190" s="80" t="str">
        <f t="shared" si="3660"/>
        <v>BM$16</v>
      </c>
      <c r="BN2190" s="80" t="str">
        <f t="shared" si="3660"/>
        <v>BN$16</v>
      </c>
      <c r="BO2190" s="80" t="str">
        <f t="shared" si="3660"/>
        <v>BO$16</v>
      </c>
      <c r="BP2190" s="80" t="str">
        <f t="shared" si="3660"/>
        <v>BP$16</v>
      </c>
      <c r="BQ2190" s="80" t="str">
        <f t="shared" si="3660"/>
        <v>BQ$16</v>
      </c>
      <c r="BR2190" s="80" t="str">
        <f t="shared" si="3660"/>
        <v>BR$16</v>
      </c>
      <c r="BS2190" s="80" t="str">
        <f t="shared" si="3660"/>
        <v>BS$16</v>
      </c>
      <c r="BT2190" s="80" t="str">
        <f t="shared" si="3660"/>
        <v>BT$16</v>
      </c>
      <c r="BU2190" s="80" t="str">
        <f t="shared" si="3660"/>
        <v>BU$16</v>
      </c>
      <c r="BV2190" s="80" t="str">
        <f t="shared" si="3660"/>
        <v>BV$16</v>
      </c>
      <c r="BW2190" s="80" t="str">
        <f t="shared" si="3660"/>
        <v>BW$16</v>
      </c>
      <c r="BX2190" s="80" t="str">
        <f t="shared" si="3660"/>
        <v>BX$16</v>
      </c>
      <c r="BY2190" s="80" t="str">
        <f t="shared" si="3660"/>
        <v>BY$16</v>
      </c>
      <c r="BZ2190" s="80" t="str">
        <f t="shared" si="3660"/>
        <v>BZ$16</v>
      </c>
      <c r="CA2190" s="80" t="str">
        <f t="shared" si="3660"/>
        <v>CA$16</v>
      </c>
      <c r="CB2190" s="80" t="str">
        <f t="shared" si="3660"/>
        <v>CB$16</v>
      </c>
      <c r="CC2190" s="80" t="str">
        <f t="shared" si="3660"/>
        <v>CC$16</v>
      </c>
      <c r="CD2190" s="80" t="str">
        <f t="shared" si="3660"/>
        <v>CD$16</v>
      </c>
      <c r="CE2190" s="80" t="str">
        <f t="shared" ref="CE2190:CL2190" si="3661">CE2178</f>
        <v>CE$16</v>
      </c>
      <c r="CF2190" s="80" t="str">
        <f t="shared" si="3661"/>
        <v>CF$16</v>
      </c>
      <c r="CG2190" s="80" t="str">
        <f t="shared" si="3661"/>
        <v>CG$16</v>
      </c>
      <c r="CH2190" s="80" t="str">
        <f t="shared" si="3661"/>
        <v>CH$16</v>
      </c>
      <c r="CI2190" s="80" t="str">
        <f t="shared" si="3661"/>
        <v>CI$16</v>
      </c>
      <c r="CJ2190" s="80" t="str">
        <f t="shared" si="3661"/>
        <v>CJ$16</v>
      </c>
      <c r="CK2190" s="80" t="str">
        <f t="shared" si="3661"/>
        <v>CK$16</v>
      </c>
      <c r="CL2190" s="80" t="str">
        <f t="shared" si="3661"/>
        <v>CL$16</v>
      </c>
      <c r="CN2190" s="78"/>
      <c r="CO2190" s="80" t="str">
        <f t="shared" ref="CO2190:DL2190" si="3662">CO2178</f>
        <v>CO$16</v>
      </c>
      <c r="CP2190" s="80" t="str">
        <f t="shared" si="3662"/>
        <v>CP$16</v>
      </c>
      <c r="CQ2190" s="80" t="str">
        <f t="shared" si="3662"/>
        <v>CQ$16</v>
      </c>
      <c r="CR2190" s="80" t="str">
        <f t="shared" si="3662"/>
        <v>CR$16</v>
      </c>
      <c r="CS2190" s="80" t="str">
        <f t="shared" si="3662"/>
        <v>CS$16</v>
      </c>
      <c r="CT2190" s="80" t="str">
        <f t="shared" si="3662"/>
        <v>CT$16</v>
      </c>
      <c r="CU2190" s="80" t="str">
        <f t="shared" si="3662"/>
        <v>CU$16</v>
      </c>
      <c r="CV2190" s="80" t="str">
        <f t="shared" si="3662"/>
        <v>CV$16</v>
      </c>
      <c r="CW2190" s="80" t="str">
        <f t="shared" si="3662"/>
        <v>CW$16</v>
      </c>
      <c r="CX2190" s="80" t="str">
        <f t="shared" si="3662"/>
        <v>CX$16</v>
      </c>
      <c r="CY2190" s="80" t="str">
        <f t="shared" si="3662"/>
        <v>CY$16</v>
      </c>
      <c r="CZ2190" s="80" t="str">
        <f t="shared" si="3662"/>
        <v>CZ$16</v>
      </c>
      <c r="DA2190" s="80" t="str">
        <f t="shared" si="3662"/>
        <v>DA$16</v>
      </c>
      <c r="DB2190" s="80" t="str">
        <f t="shared" si="3662"/>
        <v>DB$16</v>
      </c>
      <c r="DC2190" s="80" t="str">
        <f t="shared" si="3662"/>
        <v>DC$16</v>
      </c>
      <c r="DD2190" s="80" t="str">
        <f t="shared" si="3662"/>
        <v>DD$16</v>
      </c>
      <c r="DE2190" s="80" t="str">
        <f t="shared" si="3662"/>
        <v>DE$16</v>
      </c>
      <c r="DF2190" s="80" t="str">
        <f t="shared" si="3662"/>
        <v>DF$16</v>
      </c>
      <c r="DG2190" s="80" t="str">
        <f t="shared" si="3662"/>
        <v>DG$16</v>
      </c>
      <c r="DH2190" s="80" t="str">
        <f t="shared" si="3662"/>
        <v>DH$16</v>
      </c>
      <c r="DI2190" s="80" t="str">
        <f t="shared" si="3662"/>
        <v>DI$16</v>
      </c>
      <c r="DJ2190" s="80" t="str">
        <f t="shared" si="3662"/>
        <v>DJ$16</v>
      </c>
      <c r="DK2190" s="80" t="str">
        <f t="shared" si="3662"/>
        <v>DK$16</v>
      </c>
      <c r="DL2190" s="80" t="str">
        <f t="shared" si="3662"/>
        <v>DL$16</v>
      </c>
    </row>
    <row r="2191" spans="1:116" x14ac:dyDescent="0.4">
      <c r="B2191" t="s">
        <v>332</v>
      </c>
      <c r="D2191" t="s">
        <v>516</v>
      </c>
      <c r="E2191" s="8" t="str">
        <f t="shared" si="3658"/>
        <v>2191 FAIL-TV-V</v>
      </c>
      <c r="G2191" s="191" t="s">
        <v>462</v>
      </c>
      <c r="K2191" s="53"/>
      <c r="L2191" s="53"/>
      <c r="M2191" s="53"/>
      <c r="N2191" s="53"/>
      <c r="O2191" s="53"/>
      <c r="P2191" s="53"/>
      <c r="R2191" s="24"/>
      <c r="S2191" s="212" t="str">
        <f>ADDRESS(ROW(S2187),COLUMN(S2187),2)</f>
        <v>S$2187</v>
      </c>
      <c r="T2191" s="212" t="str">
        <f t="shared" ref="T2191:CE2191" si="3663">ADDRESS(ROW(T2187),COLUMN(T2187),2)</f>
        <v>T$2187</v>
      </c>
      <c r="U2191" s="212" t="str">
        <f t="shared" si="3663"/>
        <v>U$2187</v>
      </c>
      <c r="V2191" s="212" t="str">
        <f t="shared" si="3663"/>
        <v>V$2187</v>
      </c>
      <c r="W2191" s="212" t="str">
        <f t="shared" si="3663"/>
        <v>W$2187</v>
      </c>
      <c r="X2191" s="212" t="str">
        <f t="shared" si="3663"/>
        <v>X$2187</v>
      </c>
      <c r="Y2191" s="212" t="str">
        <f t="shared" si="3663"/>
        <v>Y$2187</v>
      </c>
      <c r="Z2191" s="212" t="str">
        <f t="shared" si="3663"/>
        <v>Z$2187</v>
      </c>
      <c r="AA2191" s="212" t="str">
        <f t="shared" si="3663"/>
        <v>AA$2187</v>
      </c>
      <c r="AB2191" s="212" t="str">
        <f t="shared" si="3663"/>
        <v>AB$2187</v>
      </c>
      <c r="AC2191" s="212" t="str">
        <f t="shared" si="3663"/>
        <v>AC$2187</v>
      </c>
      <c r="AD2191" s="212" t="str">
        <f t="shared" si="3663"/>
        <v>AD$2187</v>
      </c>
      <c r="AE2191" s="212" t="str">
        <f t="shared" si="3663"/>
        <v>AE$2187</v>
      </c>
      <c r="AF2191" s="212" t="str">
        <f t="shared" si="3663"/>
        <v>AF$2187</v>
      </c>
      <c r="AG2191" s="212" t="str">
        <f t="shared" si="3663"/>
        <v>AG$2187</v>
      </c>
      <c r="AH2191" s="212" t="str">
        <f t="shared" si="3663"/>
        <v>AH$2187</v>
      </c>
      <c r="AI2191" s="212" t="str">
        <f t="shared" si="3663"/>
        <v>AI$2187</v>
      </c>
      <c r="AJ2191" s="212" t="str">
        <f t="shared" si="3663"/>
        <v>AJ$2187</v>
      </c>
      <c r="AK2191" s="212" t="str">
        <f t="shared" si="3663"/>
        <v>AK$2187</v>
      </c>
      <c r="AL2191" s="212" t="str">
        <f t="shared" si="3663"/>
        <v>AL$2187</v>
      </c>
      <c r="AM2191" s="212" t="str">
        <f t="shared" si="3663"/>
        <v>AM$2187</v>
      </c>
      <c r="AN2191" s="212" t="str">
        <f t="shared" si="3663"/>
        <v>AN$2187</v>
      </c>
      <c r="AO2191" s="212" t="str">
        <f t="shared" si="3663"/>
        <v>AO$2187</v>
      </c>
      <c r="AP2191" s="212" t="str">
        <f t="shared" si="3663"/>
        <v>AP$2187</v>
      </c>
      <c r="AQ2191" s="212" t="str">
        <f t="shared" si="3663"/>
        <v>AQ$2187</v>
      </c>
      <c r="AR2191" s="212" t="str">
        <f t="shared" si="3663"/>
        <v>AR$2187</v>
      </c>
      <c r="AS2191" s="212" t="str">
        <f t="shared" si="3663"/>
        <v>AS$2187</v>
      </c>
      <c r="AT2191" s="212" t="str">
        <f t="shared" si="3663"/>
        <v>AT$2187</v>
      </c>
      <c r="AU2191" s="212" t="str">
        <f t="shared" si="3663"/>
        <v>AU$2187</v>
      </c>
      <c r="AV2191" s="212" t="str">
        <f t="shared" si="3663"/>
        <v>AV$2187</v>
      </c>
      <c r="AW2191" s="212" t="str">
        <f t="shared" si="3663"/>
        <v>AW$2187</v>
      </c>
      <c r="AX2191" s="212" t="str">
        <f t="shared" si="3663"/>
        <v>AX$2187</v>
      </c>
      <c r="AY2191" s="212" t="str">
        <f t="shared" si="3663"/>
        <v>AY$2187</v>
      </c>
      <c r="AZ2191" s="212" t="str">
        <f t="shared" si="3663"/>
        <v>AZ$2187</v>
      </c>
      <c r="BA2191" s="212" t="str">
        <f t="shared" si="3663"/>
        <v>BA$2187</v>
      </c>
      <c r="BB2191" s="212" t="str">
        <f t="shared" si="3663"/>
        <v>BB$2187</v>
      </c>
      <c r="BC2191" s="212" t="str">
        <f t="shared" si="3663"/>
        <v>BC$2187</v>
      </c>
      <c r="BD2191" s="212" t="str">
        <f t="shared" si="3663"/>
        <v>BD$2187</v>
      </c>
      <c r="BE2191" s="212" t="str">
        <f t="shared" si="3663"/>
        <v>BE$2187</v>
      </c>
      <c r="BF2191" s="212" t="str">
        <f t="shared" si="3663"/>
        <v>BF$2187</v>
      </c>
      <c r="BG2191" s="212" t="str">
        <f t="shared" si="3663"/>
        <v>BG$2187</v>
      </c>
      <c r="BH2191" s="212" t="str">
        <f t="shared" si="3663"/>
        <v>BH$2187</v>
      </c>
      <c r="BI2191" s="212" t="str">
        <f t="shared" si="3663"/>
        <v>BI$2187</v>
      </c>
      <c r="BJ2191" s="212" t="str">
        <f t="shared" si="3663"/>
        <v>BJ$2187</v>
      </c>
      <c r="BK2191" s="212" t="str">
        <f t="shared" si="3663"/>
        <v>BK$2187</v>
      </c>
      <c r="BL2191" s="212" t="str">
        <f t="shared" si="3663"/>
        <v>BL$2187</v>
      </c>
      <c r="BM2191" s="212" t="str">
        <f t="shared" si="3663"/>
        <v>BM$2187</v>
      </c>
      <c r="BN2191" s="212" t="str">
        <f t="shared" si="3663"/>
        <v>BN$2187</v>
      </c>
      <c r="BO2191" s="212" t="str">
        <f t="shared" si="3663"/>
        <v>BO$2187</v>
      </c>
      <c r="BP2191" s="212" t="str">
        <f t="shared" si="3663"/>
        <v>BP$2187</v>
      </c>
      <c r="BQ2191" s="212" t="str">
        <f t="shared" si="3663"/>
        <v>BQ$2187</v>
      </c>
      <c r="BR2191" s="212" t="str">
        <f t="shared" si="3663"/>
        <v>BR$2187</v>
      </c>
      <c r="BS2191" s="212" t="str">
        <f t="shared" si="3663"/>
        <v>BS$2187</v>
      </c>
      <c r="BT2191" s="212" t="str">
        <f t="shared" si="3663"/>
        <v>BT$2187</v>
      </c>
      <c r="BU2191" s="212" t="str">
        <f t="shared" si="3663"/>
        <v>BU$2187</v>
      </c>
      <c r="BV2191" s="212" t="str">
        <f t="shared" si="3663"/>
        <v>BV$2187</v>
      </c>
      <c r="BW2191" s="212" t="str">
        <f t="shared" si="3663"/>
        <v>BW$2187</v>
      </c>
      <c r="BX2191" s="212" t="str">
        <f t="shared" si="3663"/>
        <v>BX$2187</v>
      </c>
      <c r="BY2191" s="212" t="str">
        <f t="shared" si="3663"/>
        <v>BY$2187</v>
      </c>
      <c r="BZ2191" s="212" t="str">
        <f t="shared" si="3663"/>
        <v>BZ$2187</v>
      </c>
      <c r="CA2191" s="212" t="str">
        <f t="shared" si="3663"/>
        <v>CA$2187</v>
      </c>
      <c r="CB2191" s="212" t="str">
        <f t="shared" si="3663"/>
        <v>CB$2187</v>
      </c>
      <c r="CC2191" s="212" t="str">
        <f t="shared" si="3663"/>
        <v>CC$2187</v>
      </c>
      <c r="CD2191" s="212" t="str">
        <f t="shared" si="3663"/>
        <v>CD$2187</v>
      </c>
      <c r="CE2191" s="212" t="str">
        <f t="shared" si="3663"/>
        <v>CE$2187</v>
      </c>
      <c r="CF2191" s="212" t="str">
        <f t="shared" ref="CF2191:CL2191" si="3664">ADDRESS(ROW(CF2187),COLUMN(CF2187),2)</f>
        <v>CF$2187</v>
      </c>
      <c r="CG2191" s="212" t="str">
        <f t="shared" si="3664"/>
        <v>CG$2187</v>
      </c>
      <c r="CH2191" s="212" t="str">
        <f t="shared" si="3664"/>
        <v>CH$2187</v>
      </c>
      <c r="CI2191" s="212" t="str">
        <f t="shared" si="3664"/>
        <v>CI$2187</v>
      </c>
      <c r="CJ2191" s="212" t="str">
        <f t="shared" si="3664"/>
        <v>CJ$2187</v>
      </c>
      <c r="CK2191" s="212" t="str">
        <f t="shared" si="3664"/>
        <v>CK$2187</v>
      </c>
      <c r="CL2191" s="212" t="str">
        <f t="shared" si="3664"/>
        <v>CL$2187</v>
      </c>
      <c r="CO2191" s="212" t="str">
        <f t="shared" ref="CO2191:DL2191" si="3665">ADDRESS(ROW(CO2187),COLUMN(CO2187),2)</f>
        <v>CO$2187</v>
      </c>
      <c r="CP2191" s="212" t="str">
        <f t="shared" si="3665"/>
        <v>CP$2187</v>
      </c>
      <c r="CQ2191" s="212" t="str">
        <f t="shared" si="3665"/>
        <v>CQ$2187</v>
      </c>
      <c r="CR2191" s="212" t="str">
        <f t="shared" si="3665"/>
        <v>CR$2187</v>
      </c>
      <c r="CS2191" s="212" t="str">
        <f t="shared" si="3665"/>
        <v>CS$2187</v>
      </c>
      <c r="CT2191" s="212" t="str">
        <f t="shared" si="3665"/>
        <v>CT$2187</v>
      </c>
      <c r="CU2191" s="212" t="str">
        <f t="shared" si="3665"/>
        <v>CU$2187</v>
      </c>
      <c r="CV2191" s="212" t="str">
        <f t="shared" si="3665"/>
        <v>CV$2187</v>
      </c>
      <c r="CW2191" s="212" t="str">
        <f t="shared" si="3665"/>
        <v>CW$2187</v>
      </c>
      <c r="CX2191" s="212" t="str">
        <f t="shared" si="3665"/>
        <v>CX$2187</v>
      </c>
      <c r="CY2191" s="212" t="str">
        <f t="shared" si="3665"/>
        <v>CY$2187</v>
      </c>
      <c r="CZ2191" s="212" t="str">
        <f t="shared" si="3665"/>
        <v>CZ$2187</v>
      </c>
      <c r="DA2191" s="212" t="str">
        <f t="shared" si="3665"/>
        <v>DA$2187</v>
      </c>
      <c r="DB2191" s="212" t="str">
        <f t="shared" si="3665"/>
        <v>DB$2187</v>
      </c>
      <c r="DC2191" s="212" t="str">
        <f t="shared" si="3665"/>
        <v>DC$2187</v>
      </c>
      <c r="DD2191" s="212" t="str">
        <f t="shared" si="3665"/>
        <v>DD$2187</v>
      </c>
      <c r="DE2191" s="212" t="str">
        <f t="shared" si="3665"/>
        <v>DE$2187</v>
      </c>
      <c r="DF2191" s="212" t="str">
        <f t="shared" si="3665"/>
        <v>DF$2187</v>
      </c>
      <c r="DG2191" s="212" t="str">
        <f t="shared" si="3665"/>
        <v>DG$2187</v>
      </c>
      <c r="DH2191" s="212" t="str">
        <f t="shared" si="3665"/>
        <v>DH$2187</v>
      </c>
      <c r="DI2191" s="212" t="str">
        <f t="shared" si="3665"/>
        <v>DI$2187</v>
      </c>
      <c r="DJ2191" s="212" t="str">
        <f t="shared" si="3665"/>
        <v>DJ$2187</v>
      </c>
      <c r="DK2191" s="212" t="str">
        <f t="shared" si="3665"/>
        <v>DK$2187</v>
      </c>
      <c r="DL2191" s="212" t="str">
        <f t="shared" si="3665"/>
        <v>DL$2187</v>
      </c>
    </row>
    <row r="2192" spans="1:116" x14ac:dyDescent="0.4">
      <c r="B2192" t="s">
        <v>332</v>
      </c>
      <c r="D2192" t="s">
        <v>516</v>
      </c>
      <c r="E2192" s="8" t="str">
        <f t="shared" si="3658"/>
        <v>2192 FAIL-TV-V</v>
      </c>
      <c r="G2192" s="191" t="str">
        <f>G2184</f>
        <v>% failure - in and outs (charged)</v>
      </c>
      <c r="H2192" s="12"/>
      <c r="I2192" s="60"/>
      <c r="J2192" s="60"/>
      <c r="K2192" s="15"/>
      <c r="L2192" s="15"/>
      <c r="M2192" s="15"/>
      <c r="N2192" s="15"/>
      <c r="O2192" s="15"/>
      <c r="P2192" s="15"/>
      <c r="R2192" s="15"/>
      <c r="S2192" s="80"/>
      <c r="T2192" s="80"/>
      <c r="U2192" s="80"/>
      <c r="V2192" s="80"/>
      <c r="W2192" s="80"/>
      <c r="X2192" s="80"/>
      <c r="Y2192" s="80"/>
      <c r="Z2192" s="80"/>
      <c r="AA2192" s="80"/>
      <c r="AB2192" s="80"/>
      <c r="AC2192" s="80"/>
      <c r="AD2192" s="80"/>
      <c r="AE2192" s="80"/>
      <c r="AF2192" s="80"/>
      <c r="AG2192" s="80"/>
      <c r="AH2192" s="80"/>
      <c r="AI2192" s="80"/>
      <c r="AJ2192" s="80"/>
      <c r="AK2192" s="80"/>
      <c r="AL2192" s="80"/>
      <c r="AM2192" s="80"/>
      <c r="AN2192" s="80"/>
      <c r="AO2192" s="80"/>
      <c r="AP2192" s="80"/>
      <c r="AQ2192" s="80"/>
      <c r="AR2192" s="80"/>
      <c r="AS2192" s="80"/>
      <c r="AT2192" s="80"/>
      <c r="AU2192" s="80"/>
      <c r="AV2192" s="80"/>
      <c r="AW2192" s="80"/>
      <c r="AX2192" s="80"/>
      <c r="AY2192" s="80"/>
      <c r="AZ2192" s="80"/>
      <c r="BA2192" s="80"/>
      <c r="BB2192" s="80"/>
      <c r="BC2192" s="80"/>
      <c r="BD2192" s="80"/>
      <c r="BE2192" s="80"/>
      <c r="BF2192" s="80"/>
      <c r="BG2192" s="80"/>
      <c r="BH2192" s="80"/>
      <c r="BI2192" s="80"/>
      <c r="BJ2192" s="80"/>
      <c r="BK2192" s="80"/>
      <c r="BL2192" s="80"/>
      <c r="BM2192" s="80"/>
      <c r="BN2192" s="80"/>
      <c r="BO2192" s="80"/>
      <c r="BP2192" s="80"/>
      <c r="BQ2192" s="80"/>
      <c r="BR2192" s="80"/>
      <c r="BS2192" s="80"/>
      <c r="BT2192" s="80"/>
      <c r="BU2192" s="80"/>
      <c r="BV2192" s="80"/>
      <c r="BW2192" s="80"/>
      <c r="BX2192" s="80"/>
      <c r="BY2192" s="80"/>
      <c r="BZ2192" s="80"/>
      <c r="CA2192" s="80"/>
      <c r="CB2192" s="80"/>
      <c r="CC2192" s="80"/>
      <c r="CD2192" s="80"/>
      <c r="CE2192" s="80"/>
      <c r="CF2192" s="80"/>
      <c r="CG2192" s="80"/>
      <c r="CH2192" s="80"/>
      <c r="CI2192" s="80"/>
      <c r="CJ2192" s="80"/>
      <c r="CK2192" s="80"/>
      <c r="CL2192" s="80"/>
      <c r="CN2192" s="60"/>
    </row>
    <row r="2193" spans="1:116" x14ac:dyDescent="0.4">
      <c r="B2193" t="s">
        <v>332</v>
      </c>
      <c r="D2193" t="s">
        <v>516</v>
      </c>
      <c r="E2193" s="8" t="str">
        <f t="shared" si="3658"/>
        <v>2193 FAIL-TV-V</v>
      </c>
      <c r="G2193" s="136" t="str">
        <f>G2181</f>
        <v xml:space="preserve">secondary unit </v>
      </c>
      <c r="H2193" s="12"/>
      <c r="I2193" s="60"/>
      <c r="J2193" s="60"/>
      <c r="K2193" s="15"/>
      <c r="L2193" s="15"/>
      <c r="M2193" s="15"/>
      <c r="N2193" s="15"/>
      <c r="O2193" s="15"/>
      <c r="P2193" s="15"/>
      <c r="R2193" s="15"/>
      <c r="S2193" s="76"/>
      <c r="T2193" s="76"/>
      <c r="U2193" s="76"/>
      <c r="V2193" s="76"/>
      <c r="W2193" s="76"/>
      <c r="X2193" s="76"/>
      <c r="Y2193" s="76"/>
      <c r="Z2193" s="76"/>
      <c r="AA2193" s="76"/>
      <c r="AB2193" s="76"/>
      <c r="AC2193" s="76"/>
      <c r="AD2193" s="76"/>
      <c r="AE2193" s="76"/>
      <c r="AF2193" s="76"/>
      <c r="AG2193" s="76"/>
      <c r="AH2193" s="76"/>
      <c r="AI2193" s="76"/>
      <c r="AJ2193" s="76"/>
      <c r="AK2193" s="76"/>
      <c r="AL2193" s="76"/>
      <c r="AM2193" s="76"/>
      <c r="AN2193" s="76"/>
      <c r="AO2193" s="76"/>
      <c r="AP2193" s="76"/>
      <c r="AQ2193" s="76"/>
      <c r="AR2193" s="76"/>
      <c r="AS2193" s="76"/>
      <c r="AT2193" s="76"/>
      <c r="AU2193" s="76"/>
      <c r="AV2193" s="76"/>
      <c r="AW2193" s="76"/>
      <c r="AX2193" s="76"/>
      <c r="AY2193" s="76"/>
      <c r="AZ2193" s="76"/>
      <c r="BA2193" s="76"/>
      <c r="BB2193" s="76"/>
      <c r="BC2193" s="76"/>
      <c r="BD2193" s="76"/>
      <c r="BE2193" s="76"/>
      <c r="BF2193" s="76"/>
      <c r="BG2193" s="76"/>
      <c r="BH2193" s="76"/>
      <c r="BI2193" s="76"/>
      <c r="BJ2193" s="76"/>
      <c r="BK2193" s="76"/>
      <c r="BL2193" s="76"/>
      <c r="BM2193" s="76"/>
      <c r="BN2193" s="76"/>
      <c r="BO2193" s="76"/>
      <c r="BP2193" s="76"/>
      <c r="BQ2193" s="76"/>
      <c r="BR2193" s="76"/>
      <c r="BS2193" s="76"/>
      <c r="BT2193" s="76"/>
      <c r="BU2193" s="76"/>
      <c r="BV2193" s="76"/>
      <c r="BW2193" s="76"/>
      <c r="BX2193" s="76"/>
      <c r="BY2193" s="76"/>
      <c r="BZ2193" s="76"/>
      <c r="CA2193" s="76"/>
      <c r="CB2193" s="76"/>
      <c r="CC2193" s="76"/>
      <c r="CD2193" s="76"/>
      <c r="CE2193" s="76"/>
      <c r="CF2193" s="76"/>
      <c r="CG2193" s="76"/>
      <c r="CH2193" s="76"/>
      <c r="CI2193" s="76"/>
      <c r="CJ2193" s="76"/>
      <c r="CK2193" s="76"/>
      <c r="CL2193" s="76"/>
      <c r="CN2193" s="60"/>
      <c r="CO2193" s="76"/>
      <c r="CP2193" s="76"/>
      <c r="CQ2193" s="76"/>
      <c r="CR2193" s="76"/>
      <c r="CS2193" s="76"/>
      <c r="CT2193" s="76"/>
      <c r="CU2193" s="76"/>
      <c r="CV2193" s="76"/>
      <c r="CW2193" s="76"/>
      <c r="CX2193" s="76"/>
      <c r="CY2193" s="76"/>
      <c r="CZ2193" s="76"/>
      <c r="DA2193" s="76"/>
      <c r="DB2193" s="76"/>
      <c r="DC2193" s="76"/>
      <c r="DD2193" s="76"/>
      <c r="DE2193" s="76"/>
      <c r="DF2193" s="76"/>
      <c r="DG2193" s="76"/>
      <c r="DH2193" s="76"/>
      <c r="DI2193" s="76"/>
      <c r="DJ2193" s="76"/>
      <c r="DK2193" s="76"/>
      <c r="DL2193" s="76"/>
    </row>
    <row r="2194" spans="1:116" x14ac:dyDescent="0.4">
      <c r="B2194" t="s">
        <v>332</v>
      </c>
      <c r="D2194" t="s">
        <v>516</v>
      </c>
      <c r="E2194" s="8" t="str">
        <f t="shared" si="3658"/>
        <v>2194 FAIL-TV-V</v>
      </c>
      <c r="G2194" s="136" t="str">
        <f>G2182</f>
        <v>Secondary revenue driver</v>
      </c>
      <c r="H2194" s="12"/>
      <c r="I2194" s="60"/>
      <c r="J2194" s="60"/>
      <c r="K2194" s="15"/>
      <c r="L2194" s="15"/>
      <c r="M2194" s="15"/>
      <c r="N2194" s="15"/>
      <c r="O2194" s="15"/>
      <c r="P2194" s="15"/>
      <c r="R2194" s="15"/>
      <c r="S2194" s="76"/>
      <c r="T2194" s="76"/>
      <c r="U2194" s="76"/>
      <c r="V2194" s="76"/>
      <c r="W2194" s="76"/>
      <c r="X2194" s="76"/>
      <c r="Y2194" s="76"/>
      <c r="Z2194" s="76"/>
      <c r="AA2194" s="76"/>
      <c r="AB2194" s="76"/>
      <c r="AC2194" s="76"/>
      <c r="AD2194" s="76"/>
      <c r="AE2194" s="76"/>
      <c r="AF2194" s="76"/>
      <c r="AG2194" s="76"/>
      <c r="AH2194" s="76"/>
      <c r="AI2194" s="76"/>
      <c r="AJ2194" s="76"/>
      <c r="AK2194" s="76"/>
      <c r="AL2194" s="76"/>
      <c r="AM2194" s="76"/>
      <c r="AN2194" s="76"/>
      <c r="AO2194" s="76"/>
      <c r="AP2194" s="76"/>
      <c r="AQ2194" s="76"/>
      <c r="AR2194" s="76"/>
      <c r="AS2194" s="76"/>
      <c r="AT2194" s="76"/>
      <c r="AU2194" s="76"/>
      <c r="AV2194" s="76"/>
      <c r="AW2194" s="76"/>
      <c r="AX2194" s="76"/>
      <c r="AY2194" s="76"/>
      <c r="AZ2194" s="76"/>
      <c r="BA2194" s="76"/>
      <c r="BB2194" s="76"/>
      <c r="BC2194" s="76"/>
      <c r="BD2194" s="76"/>
      <c r="BE2194" s="76"/>
      <c r="BF2194" s="76"/>
      <c r="BG2194" s="76"/>
      <c r="BH2194" s="76"/>
      <c r="BI2194" s="76"/>
      <c r="BJ2194" s="76"/>
      <c r="BK2194" s="76"/>
      <c r="BL2194" s="76"/>
      <c r="BM2194" s="76"/>
      <c r="BN2194" s="76"/>
      <c r="BO2194" s="76"/>
      <c r="BP2194" s="76"/>
      <c r="BQ2194" s="76"/>
      <c r="BR2194" s="76"/>
      <c r="BS2194" s="76"/>
      <c r="BT2194" s="76"/>
      <c r="BU2194" s="76"/>
      <c r="BV2194" s="76"/>
      <c r="BW2194" s="76"/>
      <c r="BX2194" s="76"/>
      <c r="BY2194" s="76"/>
      <c r="BZ2194" s="76"/>
      <c r="CA2194" s="76"/>
      <c r="CB2194" s="76"/>
      <c r="CC2194" s="76"/>
      <c r="CD2194" s="76"/>
      <c r="CE2194" s="76"/>
      <c r="CF2194" s="76"/>
      <c r="CG2194" s="76"/>
      <c r="CH2194" s="76"/>
      <c r="CI2194" s="76"/>
      <c r="CJ2194" s="76"/>
      <c r="CK2194" s="76"/>
      <c r="CL2194" s="76"/>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516</v>
      </c>
      <c r="E2195" s="8" t="str">
        <f t="shared" si="3658"/>
        <v>2195 FAIL-TV-V</v>
      </c>
      <c r="G2195" s="136" t="str">
        <f>G2183</f>
        <v>Secondary volume driver</v>
      </c>
      <c r="H2195" s="12"/>
      <c r="I2195" s="60"/>
      <c r="J2195" s="60"/>
      <c r="K2195" s="15"/>
      <c r="L2195" s="15"/>
      <c r="M2195" s="15"/>
      <c r="N2195" s="15"/>
      <c r="O2195" s="15"/>
      <c r="P2195" s="15"/>
      <c r="R2195" s="15"/>
      <c r="S2195" s="179"/>
      <c r="T2195" s="179"/>
      <c r="U2195" s="179"/>
      <c r="V2195" s="179"/>
      <c r="W2195" s="179"/>
      <c r="X2195" s="179"/>
      <c r="Y2195" s="179"/>
      <c r="Z2195" s="179"/>
      <c r="AA2195" s="179"/>
      <c r="AB2195" s="179"/>
      <c r="AC2195" s="179"/>
      <c r="AD2195" s="179"/>
      <c r="AE2195" s="179"/>
      <c r="AF2195" s="179"/>
      <c r="AG2195" s="179"/>
      <c r="AH2195" s="179"/>
      <c r="AI2195" s="179"/>
      <c r="AJ2195" s="179"/>
      <c r="AK2195" s="179"/>
      <c r="AL2195" s="179"/>
      <c r="AM2195" s="179"/>
      <c r="AN2195" s="179"/>
      <c r="AO2195" s="179"/>
      <c r="AP2195" s="179"/>
      <c r="AQ2195" s="179"/>
      <c r="AR2195" s="179"/>
      <c r="AS2195" s="179"/>
      <c r="AT2195" s="179"/>
      <c r="AU2195" s="179"/>
      <c r="AV2195" s="179"/>
      <c r="AW2195" s="179"/>
      <c r="AX2195" s="179"/>
      <c r="AY2195" s="179"/>
      <c r="AZ2195" s="179"/>
      <c r="BA2195" s="179"/>
      <c r="BB2195" s="179"/>
      <c r="BC2195" s="179"/>
      <c r="BD2195" s="179"/>
      <c r="BE2195" s="179"/>
      <c r="BF2195" s="179"/>
      <c r="BG2195" s="179"/>
      <c r="BH2195" s="179"/>
      <c r="BI2195" s="179"/>
      <c r="BJ2195" s="179"/>
      <c r="BK2195" s="179"/>
      <c r="BL2195" s="179"/>
      <c r="BM2195" s="179"/>
      <c r="BN2195" s="179"/>
      <c r="BO2195" s="179"/>
      <c r="BP2195" s="179"/>
      <c r="BQ2195" s="179"/>
      <c r="BR2195" s="179"/>
      <c r="BS2195" s="179"/>
      <c r="BT2195" s="179"/>
      <c r="BU2195" s="179"/>
      <c r="BV2195" s="179"/>
      <c r="BW2195" s="179"/>
      <c r="BX2195" s="179"/>
      <c r="BY2195" s="179"/>
      <c r="BZ2195" s="179"/>
      <c r="CA2195" s="179"/>
      <c r="CB2195" s="179"/>
      <c r="CC2195" s="179"/>
      <c r="CD2195" s="179"/>
      <c r="CE2195" s="179"/>
      <c r="CF2195" s="179"/>
      <c r="CG2195" s="179"/>
      <c r="CH2195" s="179"/>
      <c r="CI2195" s="179"/>
      <c r="CJ2195" s="179"/>
      <c r="CK2195" s="179"/>
      <c r="CL2195" s="179"/>
      <c r="CN2195" s="60"/>
      <c r="CO2195" s="179"/>
      <c r="CP2195" s="179"/>
      <c r="CQ2195" s="179"/>
      <c r="CR2195" s="179"/>
      <c r="CS2195" s="179"/>
      <c r="CT2195" s="179"/>
      <c r="CU2195" s="179"/>
      <c r="CV2195" s="179"/>
      <c r="CW2195" s="179"/>
      <c r="CX2195" s="179"/>
      <c r="CY2195" s="179"/>
      <c r="CZ2195" s="179"/>
      <c r="DA2195" s="179"/>
      <c r="DB2195" s="179"/>
      <c r="DC2195" s="179"/>
      <c r="DD2195" s="179"/>
      <c r="DE2195" s="179"/>
      <c r="DF2195" s="179"/>
      <c r="DG2195" s="179"/>
      <c r="DH2195" s="179"/>
      <c r="DI2195" s="179"/>
      <c r="DJ2195" s="179"/>
      <c r="DK2195" s="179"/>
      <c r="DL2195" s="179"/>
    </row>
    <row r="2197" spans="1:116" x14ac:dyDescent="0.4">
      <c r="A2197" s="174"/>
      <c r="E2197" s="8"/>
      <c r="G2197" s="175" t="s">
        <v>503</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504</v>
      </c>
      <c r="H2198" s="174"/>
      <c r="I2198" s="176"/>
      <c r="J2198" s="176"/>
      <c r="K2198" s="197"/>
      <c r="L2198" s="197"/>
      <c r="M2198" s="197"/>
      <c r="N2198" s="197"/>
      <c r="O2198" s="197"/>
      <c r="P2198" s="197"/>
      <c r="R2198" s="198"/>
      <c r="S2198" s="174"/>
      <c r="T2198" s="174"/>
      <c r="U2198" s="174"/>
      <c r="V2198" s="174"/>
      <c r="W2198" s="174"/>
      <c r="X2198" s="174"/>
      <c r="Y2198" s="174"/>
      <c r="Z2198" s="174"/>
      <c r="AA2198" s="174"/>
      <c r="AB2198" s="174"/>
      <c r="AC2198" s="174"/>
      <c r="AD2198" s="174"/>
      <c r="AE2198" s="174"/>
      <c r="AF2198" s="174"/>
      <c r="AG2198" s="174"/>
      <c r="AH2198" s="174"/>
      <c r="AI2198" s="174"/>
      <c r="AJ2198" s="174"/>
      <c r="AK2198" s="174"/>
      <c r="AL2198" s="174"/>
      <c r="AM2198" s="174"/>
      <c r="AN2198" s="174"/>
      <c r="AO2198" s="174"/>
      <c r="AP2198" s="174"/>
      <c r="AQ2198" s="174"/>
      <c r="AR2198" s="174"/>
      <c r="AS2198" s="174"/>
      <c r="AT2198" s="174"/>
      <c r="AU2198" s="174"/>
      <c r="AV2198" s="174"/>
      <c r="AW2198" s="174"/>
      <c r="AX2198" s="174"/>
      <c r="AY2198" s="174"/>
      <c r="AZ2198" s="174"/>
      <c r="BA2198" s="174"/>
      <c r="BB2198" s="174"/>
      <c r="BC2198" s="174"/>
      <c r="BD2198" s="174"/>
      <c r="BE2198" s="174"/>
      <c r="BF2198" s="174"/>
      <c r="BG2198" s="174"/>
      <c r="BH2198" s="174"/>
      <c r="BI2198" s="174"/>
      <c r="BJ2198" s="174"/>
      <c r="BK2198" s="174"/>
      <c r="BL2198" s="174"/>
      <c r="BM2198" s="174"/>
      <c r="BN2198" s="174"/>
      <c r="BO2198" s="174"/>
      <c r="BP2198" s="174"/>
      <c r="BQ2198" s="174"/>
      <c r="BR2198" s="174"/>
      <c r="BS2198" s="174"/>
      <c r="BT2198" s="174"/>
      <c r="BU2198" s="174"/>
      <c r="BV2198" s="174"/>
      <c r="BW2198" s="174"/>
      <c r="BX2198" s="174"/>
      <c r="BY2198" s="174"/>
      <c r="BZ2198" s="174"/>
      <c r="CA2198" s="174"/>
      <c r="CB2198" s="174"/>
      <c r="CC2198" s="174"/>
      <c r="CD2198" s="174"/>
      <c r="CE2198" s="174"/>
      <c r="CF2198" s="174"/>
      <c r="CG2198" s="174"/>
      <c r="CH2198" s="174"/>
      <c r="CI2198" s="174"/>
      <c r="CJ2198" s="174"/>
      <c r="CK2198" s="174"/>
      <c r="CL2198" s="174"/>
      <c r="CN2198" s="176"/>
      <c r="CO2198" s="174"/>
      <c r="CP2198" s="174"/>
      <c r="CQ2198" s="174"/>
      <c r="CR2198" s="174"/>
      <c r="CS2198" s="174"/>
      <c r="CT2198" s="174"/>
      <c r="CU2198" s="174"/>
      <c r="CV2198" s="174"/>
      <c r="CW2198" s="174"/>
      <c r="CX2198" s="174"/>
      <c r="CY2198" s="174"/>
      <c r="CZ2198" s="174"/>
      <c r="DA2198" s="174"/>
      <c r="DB2198" s="174"/>
      <c r="DC2198" s="174"/>
      <c r="DD2198" s="174"/>
      <c r="DE2198" s="174"/>
      <c r="DF2198" s="174"/>
      <c r="DG2198" s="174"/>
      <c r="DH2198" s="174"/>
      <c r="DI2198" s="174"/>
      <c r="DJ2198" s="174"/>
      <c r="DK2198" s="174"/>
      <c r="DL2198" s="174"/>
    </row>
    <row r="2199" spans="1:116" x14ac:dyDescent="0.4">
      <c r="A2199" s="174"/>
      <c r="E2199" s="8"/>
      <c r="G2199" s="175" t="s">
        <v>461</v>
      </c>
      <c r="H2199" s="174"/>
      <c r="I2199" s="176"/>
      <c r="J2199" s="176"/>
      <c r="K2199" s="197"/>
      <c r="L2199" s="197"/>
      <c r="M2199" s="197"/>
      <c r="N2199" s="197"/>
      <c r="O2199" s="197"/>
      <c r="P2199" s="197"/>
      <c r="R2199" s="198"/>
      <c r="S2199" s="199" t="str">
        <f t="shared" ref="S2199:CD2199" si="3666">S$20</f>
        <v>S$16</v>
      </c>
      <c r="T2199" s="199" t="str">
        <f t="shared" si="3666"/>
        <v>T$16</v>
      </c>
      <c r="U2199" s="199" t="str">
        <f t="shared" si="3666"/>
        <v>U$16</v>
      </c>
      <c r="V2199" s="199" t="str">
        <f t="shared" si="3666"/>
        <v>V$16</v>
      </c>
      <c r="W2199" s="199" t="str">
        <f t="shared" si="3666"/>
        <v>W$16</v>
      </c>
      <c r="X2199" s="199" t="str">
        <f t="shared" si="3666"/>
        <v>X$16</v>
      </c>
      <c r="Y2199" s="199" t="str">
        <f t="shared" si="3666"/>
        <v>Y$16</v>
      </c>
      <c r="Z2199" s="199" t="str">
        <f t="shared" si="3666"/>
        <v>Z$16</v>
      </c>
      <c r="AA2199" s="199" t="str">
        <f t="shared" si="3666"/>
        <v>AA$16</v>
      </c>
      <c r="AB2199" s="199" t="str">
        <f t="shared" si="3666"/>
        <v>AB$16</v>
      </c>
      <c r="AC2199" s="199" t="str">
        <f t="shared" si="3666"/>
        <v>AC$16</v>
      </c>
      <c r="AD2199" s="199" t="str">
        <f t="shared" si="3666"/>
        <v>AD$16</v>
      </c>
      <c r="AE2199" s="199" t="str">
        <f t="shared" si="3666"/>
        <v>AE$16</v>
      </c>
      <c r="AF2199" s="199" t="str">
        <f t="shared" si="3666"/>
        <v>AF$16</v>
      </c>
      <c r="AG2199" s="199" t="str">
        <f t="shared" si="3666"/>
        <v>AG$16</v>
      </c>
      <c r="AH2199" s="199" t="str">
        <f t="shared" si="3666"/>
        <v>AH$16</v>
      </c>
      <c r="AI2199" s="199" t="str">
        <f t="shared" si="3666"/>
        <v>AI$16</v>
      </c>
      <c r="AJ2199" s="199" t="str">
        <f t="shared" si="3666"/>
        <v>AJ$16</v>
      </c>
      <c r="AK2199" s="199" t="str">
        <f t="shared" si="3666"/>
        <v>AK$16</v>
      </c>
      <c r="AL2199" s="199" t="str">
        <f t="shared" si="3666"/>
        <v>AL$16</v>
      </c>
      <c r="AM2199" s="199" t="str">
        <f t="shared" si="3666"/>
        <v>AM$16</v>
      </c>
      <c r="AN2199" s="199" t="str">
        <f t="shared" si="3666"/>
        <v>AN$16</v>
      </c>
      <c r="AO2199" s="199" t="str">
        <f t="shared" si="3666"/>
        <v>AO$16</v>
      </c>
      <c r="AP2199" s="199" t="str">
        <f t="shared" si="3666"/>
        <v>AP$16</v>
      </c>
      <c r="AQ2199" s="199" t="str">
        <f t="shared" si="3666"/>
        <v>AQ$16</v>
      </c>
      <c r="AR2199" s="199" t="str">
        <f t="shared" si="3666"/>
        <v>AR$16</v>
      </c>
      <c r="AS2199" s="199" t="str">
        <f t="shared" si="3666"/>
        <v>AS$16</v>
      </c>
      <c r="AT2199" s="199" t="str">
        <f t="shared" si="3666"/>
        <v>AT$16</v>
      </c>
      <c r="AU2199" s="199" t="str">
        <f t="shared" si="3666"/>
        <v>AU$16</v>
      </c>
      <c r="AV2199" s="199" t="str">
        <f t="shared" si="3666"/>
        <v>AV$16</v>
      </c>
      <c r="AW2199" s="199" t="str">
        <f t="shared" si="3666"/>
        <v>AW$16</v>
      </c>
      <c r="AX2199" s="199" t="str">
        <f t="shared" si="3666"/>
        <v>AX$16</v>
      </c>
      <c r="AY2199" s="199" t="str">
        <f t="shared" si="3666"/>
        <v>AY$16</v>
      </c>
      <c r="AZ2199" s="199" t="str">
        <f t="shared" si="3666"/>
        <v>AZ$16</v>
      </c>
      <c r="BA2199" s="199" t="str">
        <f t="shared" si="3666"/>
        <v>BA$16</v>
      </c>
      <c r="BB2199" s="199" t="str">
        <f t="shared" si="3666"/>
        <v>BB$16</v>
      </c>
      <c r="BC2199" s="199" t="str">
        <f t="shared" si="3666"/>
        <v>BC$16</v>
      </c>
      <c r="BD2199" s="199" t="str">
        <f t="shared" si="3666"/>
        <v>BD$16</v>
      </c>
      <c r="BE2199" s="199" t="str">
        <f t="shared" si="3666"/>
        <v>BE$16</v>
      </c>
      <c r="BF2199" s="199" t="str">
        <f t="shared" si="3666"/>
        <v>BF$16</v>
      </c>
      <c r="BG2199" s="199" t="str">
        <f t="shared" si="3666"/>
        <v>BG$16</v>
      </c>
      <c r="BH2199" s="199" t="str">
        <f t="shared" si="3666"/>
        <v>BH$16</v>
      </c>
      <c r="BI2199" s="199" t="str">
        <f t="shared" si="3666"/>
        <v>BI$16</v>
      </c>
      <c r="BJ2199" s="199" t="str">
        <f t="shared" si="3666"/>
        <v>BJ$16</v>
      </c>
      <c r="BK2199" s="199" t="str">
        <f t="shared" si="3666"/>
        <v>BK$16</v>
      </c>
      <c r="BL2199" s="199" t="str">
        <f t="shared" si="3666"/>
        <v>BL$16</v>
      </c>
      <c r="BM2199" s="199" t="str">
        <f t="shared" si="3666"/>
        <v>BM$16</v>
      </c>
      <c r="BN2199" s="199" t="str">
        <f t="shared" si="3666"/>
        <v>BN$16</v>
      </c>
      <c r="BO2199" s="199" t="str">
        <f t="shared" si="3666"/>
        <v>BO$16</v>
      </c>
      <c r="BP2199" s="199" t="str">
        <f t="shared" si="3666"/>
        <v>BP$16</v>
      </c>
      <c r="BQ2199" s="199" t="str">
        <f t="shared" si="3666"/>
        <v>BQ$16</v>
      </c>
      <c r="BR2199" s="199" t="str">
        <f t="shared" si="3666"/>
        <v>BR$16</v>
      </c>
      <c r="BS2199" s="199" t="str">
        <f t="shared" si="3666"/>
        <v>BS$16</v>
      </c>
      <c r="BT2199" s="199" t="str">
        <f t="shared" si="3666"/>
        <v>BT$16</v>
      </c>
      <c r="BU2199" s="199" t="str">
        <f t="shared" si="3666"/>
        <v>BU$16</v>
      </c>
      <c r="BV2199" s="199" t="str">
        <f t="shared" si="3666"/>
        <v>BV$16</v>
      </c>
      <c r="BW2199" s="199" t="str">
        <f t="shared" si="3666"/>
        <v>BW$16</v>
      </c>
      <c r="BX2199" s="199" t="str">
        <f t="shared" si="3666"/>
        <v>BX$16</v>
      </c>
      <c r="BY2199" s="199" t="str">
        <f t="shared" si="3666"/>
        <v>BY$16</v>
      </c>
      <c r="BZ2199" s="199" t="str">
        <f t="shared" si="3666"/>
        <v>BZ$16</v>
      </c>
      <c r="CA2199" s="199" t="str">
        <f t="shared" si="3666"/>
        <v>CA$16</v>
      </c>
      <c r="CB2199" s="199" t="str">
        <f t="shared" si="3666"/>
        <v>CB$16</v>
      </c>
      <c r="CC2199" s="199" t="str">
        <f t="shared" si="3666"/>
        <v>CC$16</v>
      </c>
      <c r="CD2199" s="199" t="str">
        <f t="shared" si="3666"/>
        <v>CD$16</v>
      </c>
      <c r="CE2199" s="199" t="str">
        <f t="shared" ref="CE2199:CL2199" si="3667">CE$20</f>
        <v>CE$16</v>
      </c>
      <c r="CF2199" s="199" t="str">
        <f t="shared" si="3667"/>
        <v>CF$16</v>
      </c>
      <c r="CG2199" s="199" t="str">
        <f t="shared" si="3667"/>
        <v>CG$16</v>
      </c>
      <c r="CH2199" s="199" t="str">
        <f t="shared" si="3667"/>
        <v>CH$16</v>
      </c>
      <c r="CI2199" s="199" t="str">
        <f t="shared" si="3667"/>
        <v>CI$16</v>
      </c>
      <c r="CJ2199" s="199" t="str">
        <f t="shared" si="3667"/>
        <v>CJ$16</v>
      </c>
      <c r="CK2199" s="199" t="str">
        <f t="shared" si="3667"/>
        <v>CK$16</v>
      </c>
      <c r="CL2199" s="199" t="str">
        <f t="shared" si="3667"/>
        <v>CL$16</v>
      </c>
      <c r="CN2199" s="176"/>
      <c r="CO2199" s="199" t="str">
        <f t="shared" ref="CO2199:DL2199" si="3668">CO$20</f>
        <v>CO$16</v>
      </c>
      <c r="CP2199" s="199" t="str">
        <f t="shared" si="3668"/>
        <v>CP$16</v>
      </c>
      <c r="CQ2199" s="199" t="str">
        <f t="shared" si="3668"/>
        <v>CQ$16</v>
      </c>
      <c r="CR2199" s="199" t="str">
        <f t="shared" si="3668"/>
        <v>CR$16</v>
      </c>
      <c r="CS2199" s="199" t="str">
        <f t="shared" si="3668"/>
        <v>CS$16</v>
      </c>
      <c r="CT2199" s="199" t="str">
        <f t="shared" si="3668"/>
        <v>CT$16</v>
      </c>
      <c r="CU2199" s="199" t="str">
        <f t="shared" si="3668"/>
        <v>CU$16</v>
      </c>
      <c r="CV2199" s="199" t="str">
        <f t="shared" si="3668"/>
        <v>CV$16</v>
      </c>
      <c r="CW2199" s="199" t="str">
        <f t="shared" si="3668"/>
        <v>CW$16</v>
      </c>
      <c r="CX2199" s="199" t="str">
        <f t="shared" si="3668"/>
        <v>CX$16</v>
      </c>
      <c r="CY2199" s="199" t="str">
        <f t="shared" si="3668"/>
        <v>CY$16</v>
      </c>
      <c r="CZ2199" s="199" t="str">
        <f t="shared" si="3668"/>
        <v>CZ$16</v>
      </c>
      <c r="DA2199" s="199" t="str">
        <f t="shared" si="3668"/>
        <v>DA$16</v>
      </c>
      <c r="DB2199" s="199" t="str">
        <f t="shared" si="3668"/>
        <v>DB$16</v>
      </c>
      <c r="DC2199" s="199" t="str">
        <f t="shared" si="3668"/>
        <v>DC$16</v>
      </c>
      <c r="DD2199" s="199" t="str">
        <f t="shared" si="3668"/>
        <v>DD$16</v>
      </c>
      <c r="DE2199" s="199" t="str">
        <f t="shared" si="3668"/>
        <v>DE$16</v>
      </c>
      <c r="DF2199" s="199" t="str">
        <f t="shared" si="3668"/>
        <v>DF$16</v>
      </c>
      <c r="DG2199" s="199" t="str">
        <f t="shared" si="3668"/>
        <v>DG$16</v>
      </c>
      <c r="DH2199" s="199" t="str">
        <f t="shared" si="3668"/>
        <v>DH$16</v>
      </c>
      <c r="DI2199" s="199" t="str">
        <f t="shared" si="3668"/>
        <v>DI$16</v>
      </c>
      <c r="DJ2199" s="199" t="str">
        <f t="shared" si="3668"/>
        <v>DJ$16</v>
      </c>
      <c r="DK2199" s="199" t="str">
        <f t="shared" si="3668"/>
        <v>DK$16</v>
      </c>
      <c r="DL2199" s="199" t="str">
        <f t="shared" si="3668"/>
        <v>DL$16</v>
      </c>
    </row>
    <row r="2200" spans="1:116" x14ac:dyDescent="0.4">
      <c r="A2200" s="174"/>
      <c r="E2200" s="8"/>
      <c r="G2200" s="175" t="s">
        <v>462</v>
      </c>
      <c r="H2200" s="200"/>
      <c r="I2200" s="201"/>
      <c r="J2200" s="201"/>
      <c r="K2200" s="202"/>
      <c r="L2200" s="202"/>
      <c r="M2200" s="202"/>
      <c r="N2200" s="202"/>
      <c r="O2200" s="202"/>
      <c r="P2200" s="202"/>
      <c r="R2200" s="202"/>
      <c r="S2200" s="199" t="str">
        <f t="shared" ref="S2200:CD2200" si="3669">S$21</f>
        <v>S$17</v>
      </c>
      <c r="T2200" s="199" t="str">
        <f t="shared" si="3669"/>
        <v>T$17</v>
      </c>
      <c r="U2200" s="199" t="str">
        <f t="shared" si="3669"/>
        <v>U$17</v>
      </c>
      <c r="V2200" s="199" t="str">
        <f t="shared" si="3669"/>
        <v>V$17</v>
      </c>
      <c r="W2200" s="199" t="str">
        <f t="shared" si="3669"/>
        <v>W$17</v>
      </c>
      <c r="X2200" s="199" t="str">
        <f t="shared" si="3669"/>
        <v>X$17</v>
      </c>
      <c r="Y2200" s="199" t="str">
        <f t="shared" si="3669"/>
        <v>Y$17</v>
      </c>
      <c r="Z2200" s="199" t="str">
        <f t="shared" si="3669"/>
        <v>Z$17</v>
      </c>
      <c r="AA2200" s="199" t="str">
        <f t="shared" si="3669"/>
        <v>AA$17</v>
      </c>
      <c r="AB2200" s="199" t="str">
        <f t="shared" si="3669"/>
        <v>AB$17</v>
      </c>
      <c r="AC2200" s="199" t="str">
        <f t="shared" si="3669"/>
        <v>AC$17</v>
      </c>
      <c r="AD2200" s="199" t="str">
        <f t="shared" si="3669"/>
        <v>AD$17</v>
      </c>
      <c r="AE2200" s="199" t="str">
        <f t="shared" si="3669"/>
        <v>AE$17</v>
      </c>
      <c r="AF2200" s="199" t="str">
        <f t="shared" si="3669"/>
        <v>AF$17</v>
      </c>
      <c r="AG2200" s="199" t="str">
        <f t="shared" si="3669"/>
        <v>AG$17</v>
      </c>
      <c r="AH2200" s="199" t="str">
        <f t="shared" si="3669"/>
        <v>AH$17</v>
      </c>
      <c r="AI2200" s="199" t="str">
        <f t="shared" si="3669"/>
        <v>AI$17</v>
      </c>
      <c r="AJ2200" s="199" t="str">
        <f t="shared" si="3669"/>
        <v>AJ$17</v>
      </c>
      <c r="AK2200" s="199" t="str">
        <f t="shared" si="3669"/>
        <v>AK$17</v>
      </c>
      <c r="AL2200" s="199" t="str">
        <f t="shared" si="3669"/>
        <v>AL$17</v>
      </c>
      <c r="AM2200" s="199" t="str">
        <f t="shared" si="3669"/>
        <v>AM$17</v>
      </c>
      <c r="AN2200" s="199" t="str">
        <f t="shared" si="3669"/>
        <v>AN$17</v>
      </c>
      <c r="AO2200" s="199" t="str">
        <f t="shared" si="3669"/>
        <v>AO$17</v>
      </c>
      <c r="AP2200" s="199" t="str">
        <f t="shared" si="3669"/>
        <v>AP$17</v>
      </c>
      <c r="AQ2200" s="199" t="str">
        <f t="shared" si="3669"/>
        <v>AQ$17</v>
      </c>
      <c r="AR2200" s="199" t="str">
        <f t="shared" si="3669"/>
        <v>AR$17</v>
      </c>
      <c r="AS2200" s="199" t="str">
        <f t="shared" si="3669"/>
        <v>AS$17</v>
      </c>
      <c r="AT2200" s="199" t="str">
        <f t="shared" si="3669"/>
        <v>AT$17</v>
      </c>
      <c r="AU2200" s="199" t="str">
        <f t="shared" si="3669"/>
        <v>AU$17</v>
      </c>
      <c r="AV2200" s="199" t="str">
        <f t="shared" si="3669"/>
        <v>AV$17</v>
      </c>
      <c r="AW2200" s="199" t="str">
        <f t="shared" si="3669"/>
        <v>AW$17</v>
      </c>
      <c r="AX2200" s="199" t="str">
        <f t="shared" si="3669"/>
        <v>AX$17</v>
      </c>
      <c r="AY2200" s="199" t="str">
        <f t="shared" si="3669"/>
        <v>AY$17</v>
      </c>
      <c r="AZ2200" s="199" t="str">
        <f t="shared" si="3669"/>
        <v>AZ$17</v>
      </c>
      <c r="BA2200" s="199" t="str">
        <f t="shared" si="3669"/>
        <v>BA$17</v>
      </c>
      <c r="BB2200" s="199" t="str">
        <f t="shared" si="3669"/>
        <v>BB$17</v>
      </c>
      <c r="BC2200" s="199" t="str">
        <f t="shared" si="3669"/>
        <v>BC$17</v>
      </c>
      <c r="BD2200" s="199" t="str">
        <f t="shared" si="3669"/>
        <v>BD$17</v>
      </c>
      <c r="BE2200" s="199" t="str">
        <f t="shared" si="3669"/>
        <v>BE$17</v>
      </c>
      <c r="BF2200" s="199" t="str">
        <f t="shared" si="3669"/>
        <v>BF$17</v>
      </c>
      <c r="BG2200" s="199" t="str">
        <f t="shared" si="3669"/>
        <v>BG$17</v>
      </c>
      <c r="BH2200" s="199" t="str">
        <f t="shared" si="3669"/>
        <v>BH$17</v>
      </c>
      <c r="BI2200" s="199" t="str">
        <f t="shared" si="3669"/>
        <v>BI$17</v>
      </c>
      <c r="BJ2200" s="199" t="str">
        <f t="shared" si="3669"/>
        <v>BJ$17</v>
      </c>
      <c r="BK2200" s="199" t="str">
        <f t="shared" si="3669"/>
        <v>BK$17</v>
      </c>
      <c r="BL2200" s="199" t="str">
        <f t="shared" si="3669"/>
        <v>BL$17</v>
      </c>
      <c r="BM2200" s="199" t="str">
        <f t="shared" si="3669"/>
        <v>BM$17</v>
      </c>
      <c r="BN2200" s="199" t="str">
        <f t="shared" si="3669"/>
        <v>BN$17</v>
      </c>
      <c r="BO2200" s="199" t="str">
        <f t="shared" si="3669"/>
        <v>BO$17</v>
      </c>
      <c r="BP2200" s="199" t="str">
        <f t="shared" si="3669"/>
        <v>BP$17</v>
      </c>
      <c r="BQ2200" s="199" t="str">
        <f t="shared" si="3669"/>
        <v>BQ$17</v>
      </c>
      <c r="BR2200" s="199" t="str">
        <f t="shared" si="3669"/>
        <v>BR$17</v>
      </c>
      <c r="BS2200" s="199" t="str">
        <f t="shared" si="3669"/>
        <v>BS$17</v>
      </c>
      <c r="BT2200" s="199" t="str">
        <f t="shared" si="3669"/>
        <v>BT$17</v>
      </c>
      <c r="BU2200" s="199" t="str">
        <f t="shared" si="3669"/>
        <v>BU$17</v>
      </c>
      <c r="BV2200" s="199" t="str">
        <f t="shared" si="3669"/>
        <v>BV$17</v>
      </c>
      <c r="BW2200" s="199" t="str">
        <f t="shared" si="3669"/>
        <v>BW$17</v>
      </c>
      <c r="BX2200" s="199" t="str">
        <f t="shared" si="3669"/>
        <v>BX$17</v>
      </c>
      <c r="BY2200" s="199" t="str">
        <f t="shared" si="3669"/>
        <v>BY$17</v>
      </c>
      <c r="BZ2200" s="199" t="str">
        <f t="shared" si="3669"/>
        <v>BZ$17</v>
      </c>
      <c r="CA2200" s="199" t="str">
        <f t="shared" si="3669"/>
        <v>CA$17</v>
      </c>
      <c r="CB2200" s="199" t="str">
        <f t="shared" si="3669"/>
        <v>CB$17</v>
      </c>
      <c r="CC2200" s="199" t="str">
        <f t="shared" si="3669"/>
        <v>CC$17</v>
      </c>
      <c r="CD2200" s="199" t="str">
        <f t="shared" si="3669"/>
        <v>CD$17</v>
      </c>
      <c r="CE2200" s="199" t="str">
        <f t="shared" ref="CE2200:CL2200" si="3670">CE$21</f>
        <v>CE$17</v>
      </c>
      <c r="CF2200" s="199" t="str">
        <f t="shared" si="3670"/>
        <v>CF$17</v>
      </c>
      <c r="CG2200" s="199" t="str">
        <f t="shared" si="3670"/>
        <v>CG$17</v>
      </c>
      <c r="CH2200" s="199" t="str">
        <f t="shared" si="3670"/>
        <v>CH$17</v>
      </c>
      <c r="CI2200" s="199" t="str">
        <f t="shared" si="3670"/>
        <v>CI$17</v>
      </c>
      <c r="CJ2200" s="199" t="str">
        <f t="shared" si="3670"/>
        <v>CJ$17</v>
      </c>
      <c r="CK2200" s="199" t="str">
        <f t="shared" si="3670"/>
        <v>CK$17</v>
      </c>
      <c r="CL2200" s="199" t="str">
        <f t="shared" si="3670"/>
        <v>CL$17</v>
      </c>
      <c r="CN2200" s="201"/>
      <c r="CO2200" s="199" t="str">
        <f t="shared" ref="CO2200:DL2200" si="3671">CO$21</f>
        <v>CO$17</v>
      </c>
      <c r="CP2200" s="199" t="str">
        <f t="shared" si="3671"/>
        <v>CP$17</v>
      </c>
      <c r="CQ2200" s="199" t="str">
        <f t="shared" si="3671"/>
        <v>CQ$17</v>
      </c>
      <c r="CR2200" s="199" t="str">
        <f t="shared" si="3671"/>
        <v>CR$17</v>
      </c>
      <c r="CS2200" s="199" t="str">
        <f t="shared" si="3671"/>
        <v>CS$17</v>
      </c>
      <c r="CT2200" s="199" t="str">
        <f t="shared" si="3671"/>
        <v>CT$17</v>
      </c>
      <c r="CU2200" s="199" t="str">
        <f t="shared" si="3671"/>
        <v>CU$17</v>
      </c>
      <c r="CV2200" s="199" t="str">
        <f t="shared" si="3671"/>
        <v>CV$17</v>
      </c>
      <c r="CW2200" s="199" t="str">
        <f t="shared" si="3671"/>
        <v>CW$17</v>
      </c>
      <c r="CX2200" s="199" t="str">
        <f t="shared" si="3671"/>
        <v>CX$17</v>
      </c>
      <c r="CY2200" s="199" t="str">
        <f t="shared" si="3671"/>
        <v>CY$17</v>
      </c>
      <c r="CZ2200" s="199" t="str">
        <f t="shared" si="3671"/>
        <v>CZ$17</v>
      </c>
      <c r="DA2200" s="199" t="str">
        <f t="shared" si="3671"/>
        <v>DA$17</v>
      </c>
      <c r="DB2200" s="199" t="str">
        <f t="shared" si="3671"/>
        <v>DB$17</v>
      </c>
      <c r="DC2200" s="199" t="str">
        <f t="shared" si="3671"/>
        <v>DC$17</v>
      </c>
      <c r="DD2200" s="199" t="str">
        <f t="shared" si="3671"/>
        <v>DD$17</v>
      </c>
      <c r="DE2200" s="199" t="str">
        <f t="shared" si="3671"/>
        <v>DE$17</v>
      </c>
      <c r="DF2200" s="199" t="str">
        <f t="shared" si="3671"/>
        <v>DF$17</v>
      </c>
      <c r="DG2200" s="199" t="str">
        <f t="shared" si="3671"/>
        <v>DG$17</v>
      </c>
      <c r="DH2200" s="199" t="str">
        <f t="shared" si="3671"/>
        <v>DH$17</v>
      </c>
      <c r="DI2200" s="199" t="str">
        <f t="shared" si="3671"/>
        <v>DI$17</v>
      </c>
      <c r="DJ2200" s="199" t="str">
        <f t="shared" si="3671"/>
        <v>DJ$17</v>
      </c>
      <c r="DK2200" s="199" t="str">
        <f t="shared" si="3671"/>
        <v>DK$17</v>
      </c>
      <c r="DL2200" s="199" t="str">
        <f t="shared" si="3671"/>
        <v>DL$17</v>
      </c>
    </row>
    <row r="2201" spans="1:116" x14ac:dyDescent="0.4">
      <c r="A2201" s="174"/>
      <c r="E2201" s="8"/>
      <c r="G2201" s="175" t="s">
        <v>491</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505</v>
      </c>
      <c r="H2202" s="200"/>
      <c r="I2202" s="201"/>
      <c r="J2202" s="201"/>
      <c r="K2202" s="202"/>
      <c r="L2202" s="202"/>
      <c r="M2202" s="202"/>
      <c r="N2202" s="202"/>
      <c r="O2202" s="202"/>
      <c r="P2202" s="202"/>
      <c r="R2202" s="202"/>
      <c r="S2202" s="190"/>
      <c r="T2202" s="190"/>
      <c r="U2202" s="190"/>
      <c r="V2202" s="190"/>
      <c r="W2202" s="190"/>
      <c r="X2202" s="190"/>
      <c r="Y2202" s="190"/>
      <c r="Z2202" s="190"/>
      <c r="AA2202" s="190"/>
      <c r="AB2202" s="190"/>
      <c r="AC2202" s="190"/>
      <c r="AD2202" s="190"/>
      <c r="AE2202" s="190"/>
      <c r="AF2202" s="190"/>
      <c r="AG2202" s="190"/>
      <c r="AH2202" s="190"/>
      <c r="AI2202" s="190"/>
      <c r="AJ2202" s="190"/>
      <c r="AK2202" s="190"/>
      <c r="AL2202" s="190"/>
      <c r="AM2202" s="190"/>
      <c r="AN2202" s="190"/>
      <c r="AO2202" s="190"/>
      <c r="AP2202" s="190"/>
      <c r="AQ2202" s="190"/>
      <c r="AR2202" s="190"/>
      <c r="AS2202" s="190"/>
      <c r="AT2202" s="190"/>
      <c r="AU2202" s="190"/>
      <c r="AV2202" s="190"/>
      <c r="AW2202" s="190"/>
      <c r="AX2202" s="190"/>
      <c r="AY2202" s="190"/>
      <c r="AZ2202" s="190"/>
      <c r="BA2202" s="190"/>
      <c r="BB2202" s="190"/>
      <c r="BC2202" s="190"/>
      <c r="BD2202" s="190"/>
      <c r="BE2202" s="190"/>
      <c r="BF2202" s="190"/>
      <c r="BG2202" s="190"/>
      <c r="BH2202" s="190"/>
      <c r="BI2202" s="190"/>
      <c r="BJ2202" s="190"/>
      <c r="BK2202" s="190"/>
      <c r="BL2202" s="190"/>
      <c r="BM2202" s="190"/>
      <c r="BN2202" s="190"/>
      <c r="BO2202" s="190"/>
      <c r="BP2202" s="190"/>
      <c r="BQ2202" s="190"/>
      <c r="BR2202" s="190"/>
      <c r="BS2202" s="190"/>
      <c r="BT2202" s="190"/>
      <c r="BU2202" s="190"/>
      <c r="BV2202" s="190"/>
      <c r="BW2202" s="190"/>
      <c r="BX2202" s="190"/>
      <c r="BY2202" s="190"/>
      <c r="BZ2202" s="190"/>
      <c r="CA2202" s="190"/>
      <c r="CB2202" s="190"/>
      <c r="CC2202" s="190"/>
      <c r="CD2202" s="190"/>
      <c r="CE2202" s="190"/>
      <c r="CF2202" s="190"/>
      <c r="CG2202" s="190"/>
      <c r="CH2202" s="190"/>
      <c r="CI2202" s="190"/>
      <c r="CJ2202" s="190"/>
      <c r="CK2202" s="190"/>
      <c r="CL2202" s="190"/>
      <c r="CN2202" s="201"/>
      <c r="CO2202" s="190"/>
      <c r="CP2202" s="190"/>
      <c r="CQ2202" s="190"/>
      <c r="CR2202" s="190"/>
      <c r="CS2202" s="190"/>
      <c r="CT2202" s="190"/>
      <c r="CU2202" s="190"/>
      <c r="CV2202" s="190"/>
      <c r="CW2202" s="190"/>
      <c r="CX2202" s="190"/>
      <c r="CY2202" s="190"/>
      <c r="CZ2202" s="190"/>
      <c r="DA2202" s="190"/>
      <c r="DB2202" s="190"/>
      <c r="DC2202" s="190"/>
      <c r="DD2202" s="190"/>
      <c r="DE2202" s="190"/>
      <c r="DF2202" s="190"/>
      <c r="DG2202" s="190"/>
      <c r="DH2202" s="190"/>
      <c r="DI2202" s="190"/>
      <c r="DJ2202" s="190"/>
      <c r="DK2202" s="190"/>
      <c r="DL2202" s="190"/>
    </row>
    <row r="2203" spans="1:116" x14ac:dyDescent="0.4">
      <c r="A2203" s="174"/>
      <c r="E2203" s="8"/>
      <c r="G2203" s="175" t="s">
        <v>463</v>
      </c>
      <c r="H2203" s="200"/>
      <c r="I2203" s="201"/>
      <c r="J2203" s="201"/>
      <c r="K2203" s="202"/>
      <c r="L2203" s="202"/>
      <c r="M2203" s="202"/>
      <c r="N2203" s="202"/>
      <c r="O2203" s="202"/>
      <c r="P2203" s="202"/>
      <c r="R2203" s="202"/>
      <c r="S2203" s="190" t="str">
        <f t="shared" ref="S2203:CD2203" si="3672">S$22</f>
        <v>S$18</v>
      </c>
      <c r="T2203" s="190" t="str">
        <f t="shared" si="3672"/>
        <v>T$18</v>
      </c>
      <c r="U2203" s="190" t="str">
        <f t="shared" si="3672"/>
        <v>U$18</v>
      </c>
      <c r="V2203" s="190" t="str">
        <f t="shared" si="3672"/>
        <v>V$18</v>
      </c>
      <c r="W2203" s="190" t="str">
        <f t="shared" si="3672"/>
        <v>W$18</v>
      </c>
      <c r="X2203" s="190" t="str">
        <f t="shared" si="3672"/>
        <v>X$18</v>
      </c>
      <c r="Y2203" s="190" t="str">
        <f t="shared" si="3672"/>
        <v>Y$18</v>
      </c>
      <c r="Z2203" s="190" t="str">
        <f t="shared" si="3672"/>
        <v>Z$18</v>
      </c>
      <c r="AA2203" s="190" t="str">
        <f t="shared" si="3672"/>
        <v>AA$18</v>
      </c>
      <c r="AB2203" s="190" t="str">
        <f t="shared" si="3672"/>
        <v>AB$18</v>
      </c>
      <c r="AC2203" s="190" t="str">
        <f t="shared" si="3672"/>
        <v>AC$18</v>
      </c>
      <c r="AD2203" s="190" t="str">
        <f t="shared" si="3672"/>
        <v>AD$18</v>
      </c>
      <c r="AE2203" s="190" t="str">
        <f t="shared" si="3672"/>
        <v>AE$18</v>
      </c>
      <c r="AF2203" s="190" t="str">
        <f t="shared" si="3672"/>
        <v>AF$18</v>
      </c>
      <c r="AG2203" s="190" t="str">
        <f t="shared" si="3672"/>
        <v>AG$18</v>
      </c>
      <c r="AH2203" s="190" t="str">
        <f t="shared" si="3672"/>
        <v>AH$18</v>
      </c>
      <c r="AI2203" s="190" t="str">
        <f t="shared" si="3672"/>
        <v>AI$18</v>
      </c>
      <c r="AJ2203" s="190" t="str">
        <f t="shared" si="3672"/>
        <v>AJ$18</v>
      </c>
      <c r="AK2203" s="190" t="str">
        <f t="shared" si="3672"/>
        <v>AK$18</v>
      </c>
      <c r="AL2203" s="190" t="str">
        <f t="shared" si="3672"/>
        <v>AL$18</v>
      </c>
      <c r="AM2203" s="190" t="str">
        <f t="shared" si="3672"/>
        <v>AM$18</v>
      </c>
      <c r="AN2203" s="190" t="str">
        <f t="shared" si="3672"/>
        <v>AN$18</v>
      </c>
      <c r="AO2203" s="190" t="str">
        <f t="shared" si="3672"/>
        <v>AO$18</v>
      </c>
      <c r="AP2203" s="190" t="str">
        <f t="shared" si="3672"/>
        <v>AP$18</v>
      </c>
      <c r="AQ2203" s="190" t="str">
        <f t="shared" si="3672"/>
        <v>AQ$18</v>
      </c>
      <c r="AR2203" s="190" t="str">
        <f t="shared" si="3672"/>
        <v>AR$18</v>
      </c>
      <c r="AS2203" s="190" t="str">
        <f t="shared" si="3672"/>
        <v>AS$18</v>
      </c>
      <c r="AT2203" s="190" t="str">
        <f t="shared" si="3672"/>
        <v>AT$18</v>
      </c>
      <c r="AU2203" s="190" t="str">
        <f t="shared" si="3672"/>
        <v>AU$18</v>
      </c>
      <c r="AV2203" s="190" t="str">
        <f t="shared" si="3672"/>
        <v>AV$18</v>
      </c>
      <c r="AW2203" s="190" t="str">
        <f t="shared" si="3672"/>
        <v>AW$18</v>
      </c>
      <c r="AX2203" s="190" t="str">
        <f t="shared" si="3672"/>
        <v>AX$18</v>
      </c>
      <c r="AY2203" s="190" t="str">
        <f t="shared" si="3672"/>
        <v>AY$18</v>
      </c>
      <c r="AZ2203" s="190" t="str">
        <f t="shared" si="3672"/>
        <v>AZ$18</v>
      </c>
      <c r="BA2203" s="190" t="str">
        <f t="shared" si="3672"/>
        <v>BA$18</v>
      </c>
      <c r="BB2203" s="190" t="str">
        <f t="shared" si="3672"/>
        <v>BB$18</v>
      </c>
      <c r="BC2203" s="190" t="str">
        <f t="shared" si="3672"/>
        <v>BC$18</v>
      </c>
      <c r="BD2203" s="190" t="str">
        <f t="shared" si="3672"/>
        <v>BD$18</v>
      </c>
      <c r="BE2203" s="190" t="str">
        <f t="shared" si="3672"/>
        <v>BE$18</v>
      </c>
      <c r="BF2203" s="190" t="str">
        <f t="shared" si="3672"/>
        <v>BF$18</v>
      </c>
      <c r="BG2203" s="190" t="str">
        <f t="shared" si="3672"/>
        <v>BG$18</v>
      </c>
      <c r="BH2203" s="190" t="str">
        <f t="shared" si="3672"/>
        <v>BH$18</v>
      </c>
      <c r="BI2203" s="190" t="str">
        <f t="shared" si="3672"/>
        <v>BI$18</v>
      </c>
      <c r="BJ2203" s="190" t="str">
        <f t="shared" si="3672"/>
        <v>BJ$18</v>
      </c>
      <c r="BK2203" s="190" t="str">
        <f t="shared" si="3672"/>
        <v>BK$18</v>
      </c>
      <c r="BL2203" s="190" t="str">
        <f t="shared" si="3672"/>
        <v>BL$18</v>
      </c>
      <c r="BM2203" s="190" t="str">
        <f t="shared" si="3672"/>
        <v>BM$18</v>
      </c>
      <c r="BN2203" s="190" t="str">
        <f t="shared" si="3672"/>
        <v>BN$18</v>
      </c>
      <c r="BO2203" s="190" t="str">
        <f t="shared" si="3672"/>
        <v>BO$18</v>
      </c>
      <c r="BP2203" s="190" t="str">
        <f t="shared" si="3672"/>
        <v>BP$18</v>
      </c>
      <c r="BQ2203" s="190" t="str">
        <f t="shared" si="3672"/>
        <v>BQ$18</v>
      </c>
      <c r="BR2203" s="190" t="str">
        <f t="shared" si="3672"/>
        <v>BR$18</v>
      </c>
      <c r="BS2203" s="190" t="str">
        <f t="shared" si="3672"/>
        <v>BS$18</v>
      </c>
      <c r="BT2203" s="190" t="str">
        <f t="shared" si="3672"/>
        <v>BT$18</v>
      </c>
      <c r="BU2203" s="190" t="str">
        <f t="shared" si="3672"/>
        <v>BU$18</v>
      </c>
      <c r="BV2203" s="190" t="str">
        <f t="shared" si="3672"/>
        <v>BV$18</v>
      </c>
      <c r="BW2203" s="190" t="str">
        <f t="shared" si="3672"/>
        <v>BW$18</v>
      </c>
      <c r="BX2203" s="190" t="str">
        <f t="shared" si="3672"/>
        <v>BX$18</v>
      </c>
      <c r="BY2203" s="190" t="str">
        <f t="shared" si="3672"/>
        <v>BY$18</v>
      </c>
      <c r="BZ2203" s="190" t="str">
        <f t="shared" si="3672"/>
        <v>BZ$18</v>
      </c>
      <c r="CA2203" s="190" t="str">
        <f t="shared" si="3672"/>
        <v>CA$18</v>
      </c>
      <c r="CB2203" s="190" t="str">
        <f t="shared" si="3672"/>
        <v>CB$18</v>
      </c>
      <c r="CC2203" s="190" t="str">
        <f t="shared" si="3672"/>
        <v>CC$18</v>
      </c>
      <c r="CD2203" s="190" t="str">
        <f t="shared" si="3672"/>
        <v>CD$18</v>
      </c>
      <c r="CE2203" s="190" t="str">
        <f t="shared" ref="CE2203:CL2203" si="3673">CE$22</f>
        <v>CE$18</v>
      </c>
      <c r="CF2203" s="190" t="str">
        <f t="shared" si="3673"/>
        <v>CF$18</v>
      </c>
      <c r="CG2203" s="190" t="str">
        <f t="shared" si="3673"/>
        <v>CG$18</v>
      </c>
      <c r="CH2203" s="190" t="str">
        <f t="shared" si="3673"/>
        <v>CH$18</v>
      </c>
      <c r="CI2203" s="190" t="str">
        <f t="shared" si="3673"/>
        <v>CI$18</v>
      </c>
      <c r="CJ2203" s="190" t="str">
        <f t="shared" si="3673"/>
        <v>CJ$18</v>
      </c>
      <c r="CK2203" s="190" t="str">
        <f t="shared" si="3673"/>
        <v>CK$18</v>
      </c>
      <c r="CL2203" s="190" t="str">
        <f t="shared" si="3673"/>
        <v>CL$18</v>
      </c>
      <c r="CN2203" s="201"/>
      <c r="CO2203" s="190" t="str">
        <f t="shared" ref="CO2203:DL2203" si="3674">CO$22</f>
        <v>CO$18</v>
      </c>
      <c r="CP2203" s="190" t="str">
        <f t="shared" si="3674"/>
        <v>CP$18</v>
      </c>
      <c r="CQ2203" s="190" t="str">
        <f t="shared" si="3674"/>
        <v>CQ$18</v>
      </c>
      <c r="CR2203" s="190" t="str">
        <f t="shared" si="3674"/>
        <v>CR$18</v>
      </c>
      <c r="CS2203" s="190" t="str">
        <f t="shared" si="3674"/>
        <v>CS$18</v>
      </c>
      <c r="CT2203" s="190" t="str">
        <f t="shared" si="3674"/>
        <v>CT$18</v>
      </c>
      <c r="CU2203" s="190" t="str">
        <f t="shared" si="3674"/>
        <v>CU$18</v>
      </c>
      <c r="CV2203" s="190" t="str">
        <f t="shared" si="3674"/>
        <v>CV$18</v>
      </c>
      <c r="CW2203" s="190" t="str">
        <f t="shared" si="3674"/>
        <v>CW$18</v>
      </c>
      <c r="CX2203" s="190" t="str">
        <f t="shared" si="3674"/>
        <v>CX$18</v>
      </c>
      <c r="CY2203" s="190" t="str">
        <f t="shared" si="3674"/>
        <v>CY$18</v>
      </c>
      <c r="CZ2203" s="190" t="str">
        <f t="shared" si="3674"/>
        <v>CZ$18</v>
      </c>
      <c r="DA2203" s="190" t="str">
        <f t="shared" si="3674"/>
        <v>DA$18</v>
      </c>
      <c r="DB2203" s="190" t="str">
        <f t="shared" si="3674"/>
        <v>DB$18</v>
      </c>
      <c r="DC2203" s="190" t="str">
        <f t="shared" si="3674"/>
        <v>DC$18</v>
      </c>
      <c r="DD2203" s="190" t="str">
        <f t="shared" si="3674"/>
        <v>DD$18</v>
      </c>
      <c r="DE2203" s="190" t="str">
        <f t="shared" si="3674"/>
        <v>DE$18</v>
      </c>
      <c r="DF2203" s="190" t="str">
        <f t="shared" si="3674"/>
        <v>DF$18</v>
      </c>
      <c r="DG2203" s="190" t="str">
        <f t="shared" si="3674"/>
        <v>DG$18</v>
      </c>
      <c r="DH2203" s="190" t="str">
        <f t="shared" si="3674"/>
        <v>DH$18</v>
      </c>
      <c r="DI2203" s="190" t="str">
        <f t="shared" si="3674"/>
        <v>DI$18</v>
      </c>
      <c r="DJ2203" s="190" t="str">
        <f t="shared" si="3674"/>
        <v>DJ$18</v>
      </c>
      <c r="DK2203" s="190" t="str">
        <f t="shared" si="3674"/>
        <v>DK$18</v>
      </c>
      <c r="DL2203" s="190" t="str">
        <f t="shared" si="3674"/>
        <v>DL$18</v>
      </c>
    </row>
    <row r="2204" spans="1:116" x14ac:dyDescent="0.4">
      <c r="A2204" s="174"/>
      <c r="E2204" s="8"/>
      <c r="G2204" s="175" t="s">
        <v>464</v>
      </c>
      <c r="H2204" s="200"/>
      <c r="I2204" s="201"/>
      <c r="J2204" s="201"/>
      <c r="K2204" s="202"/>
      <c r="L2204" s="202"/>
      <c r="M2204" s="202"/>
      <c r="N2204" s="202"/>
      <c r="O2204" s="202"/>
      <c r="P2204" s="202"/>
      <c r="R2204" s="202"/>
      <c r="S2204" s="190" t="str">
        <f t="shared" ref="S2204:CD2204" si="3675">S$23</f>
        <v>S$19</v>
      </c>
      <c r="T2204" s="190" t="str">
        <f t="shared" si="3675"/>
        <v>T$19</v>
      </c>
      <c r="U2204" s="190" t="str">
        <f t="shared" si="3675"/>
        <v>U$19</v>
      </c>
      <c r="V2204" s="190" t="str">
        <f t="shared" si="3675"/>
        <v>V$19</v>
      </c>
      <c r="W2204" s="190" t="str">
        <f t="shared" si="3675"/>
        <v>W$19</v>
      </c>
      <c r="X2204" s="190" t="str">
        <f t="shared" si="3675"/>
        <v>X$19</v>
      </c>
      <c r="Y2204" s="190" t="str">
        <f t="shared" si="3675"/>
        <v>Y$19</v>
      </c>
      <c r="Z2204" s="190" t="str">
        <f t="shared" si="3675"/>
        <v>Z$19</v>
      </c>
      <c r="AA2204" s="190" t="str">
        <f t="shared" si="3675"/>
        <v>AA$19</v>
      </c>
      <c r="AB2204" s="190" t="str">
        <f t="shared" si="3675"/>
        <v>AB$19</v>
      </c>
      <c r="AC2204" s="190" t="str">
        <f t="shared" si="3675"/>
        <v>AC$19</v>
      </c>
      <c r="AD2204" s="190" t="str">
        <f t="shared" si="3675"/>
        <v>AD$19</v>
      </c>
      <c r="AE2204" s="190" t="str">
        <f t="shared" si="3675"/>
        <v>AE$19</v>
      </c>
      <c r="AF2204" s="190" t="str">
        <f t="shared" si="3675"/>
        <v>AF$19</v>
      </c>
      <c r="AG2204" s="190" t="str">
        <f t="shared" si="3675"/>
        <v>AG$19</v>
      </c>
      <c r="AH2204" s="190" t="str">
        <f t="shared" si="3675"/>
        <v>AH$19</v>
      </c>
      <c r="AI2204" s="190" t="str">
        <f t="shared" si="3675"/>
        <v>AI$19</v>
      </c>
      <c r="AJ2204" s="190" t="str">
        <f t="shared" si="3675"/>
        <v>AJ$19</v>
      </c>
      <c r="AK2204" s="190" t="str">
        <f t="shared" si="3675"/>
        <v>AK$19</v>
      </c>
      <c r="AL2204" s="190" t="str">
        <f t="shared" si="3675"/>
        <v>AL$19</v>
      </c>
      <c r="AM2204" s="190" t="str">
        <f t="shared" si="3675"/>
        <v>AM$19</v>
      </c>
      <c r="AN2204" s="190" t="str">
        <f t="shared" si="3675"/>
        <v>AN$19</v>
      </c>
      <c r="AO2204" s="190" t="str">
        <f t="shared" si="3675"/>
        <v>AO$19</v>
      </c>
      <c r="AP2204" s="190" t="str">
        <f t="shared" si="3675"/>
        <v>AP$19</v>
      </c>
      <c r="AQ2204" s="190" t="str">
        <f t="shared" si="3675"/>
        <v>AQ$19</v>
      </c>
      <c r="AR2204" s="190" t="str">
        <f t="shared" si="3675"/>
        <v>AR$19</v>
      </c>
      <c r="AS2204" s="190" t="str">
        <f t="shared" si="3675"/>
        <v>AS$19</v>
      </c>
      <c r="AT2204" s="190" t="str">
        <f t="shared" si="3675"/>
        <v>AT$19</v>
      </c>
      <c r="AU2204" s="190" t="str">
        <f t="shared" si="3675"/>
        <v>AU$19</v>
      </c>
      <c r="AV2204" s="190" t="str">
        <f t="shared" si="3675"/>
        <v>AV$19</v>
      </c>
      <c r="AW2204" s="190" t="str">
        <f t="shared" si="3675"/>
        <v>AW$19</v>
      </c>
      <c r="AX2204" s="190" t="str">
        <f t="shared" si="3675"/>
        <v>AX$19</v>
      </c>
      <c r="AY2204" s="190" t="str">
        <f t="shared" si="3675"/>
        <v>AY$19</v>
      </c>
      <c r="AZ2204" s="190" t="str">
        <f t="shared" si="3675"/>
        <v>AZ$19</v>
      </c>
      <c r="BA2204" s="190" t="str">
        <f t="shared" si="3675"/>
        <v>BA$19</v>
      </c>
      <c r="BB2204" s="190" t="str">
        <f t="shared" si="3675"/>
        <v>BB$19</v>
      </c>
      <c r="BC2204" s="190" t="str">
        <f t="shared" si="3675"/>
        <v>BC$19</v>
      </c>
      <c r="BD2204" s="190" t="str">
        <f t="shared" si="3675"/>
        <v>BD$19</v>
      </c>
      <c r="BE2204" s="190" t="str">
        <f t="shared" si="3675"/>
        <v>BE$19</v>
      </c>
      <c r="BF2204" s="190" t="str">
        <f t="shared" si="3675"/>
        <v>BF$19</v>
      </c>
      <c r="BG2204" s="190" t="str">
        <f t="shared" si="3675"/>
        <v>BG$19</v>
      </c>
      <c r="BH2204" s="190" t="str">
        <f t="shared" si="3675"/>
        <v>BH$19</v>
      </c>
      <c r="BI2204" s="190" t="str">
        <f t="shared" si="3675"/>
        <v>BI$19</v>
      </c>
      <c r="BJ2204" s="190" t="str">
        <f t="shared" si="3675"/>
        <v>BJ$19</v>
      </c>
      <c r="BK2204" s="190" t="str">
        <f t="shared" si="3675"/>
        <v>BK$19</v>
      </c>
      <c r="BL2204" s="190" t="str">
        <f t="shared" si="3675"/>
        <v>BL$19</v>
      </c>
      <c r="BM2204" s="190" t="str">
        <f t="shared" si="3675"/>
        <v>BM$19</v>
      </c>
      <c r="BN2204" s="190" t="str">
        <f t="shared" si="3675"/>
        <v>BN$19</v>
      </c>
      <c r="BO2204" s="190" t="str">
        <f t="shared" si="3675"/>
        <v>BO$19</v>
      </c>
      <c r="BP2204" s="190" t="str">
        <f t="shared" si="3675"/>
        <v>BP$19</v>
      </c>
      <c r="BQ2204" s="190" t="str">
        <f t="shared" si="3675"/>
        <v>BQ$19</v>
      </c>
      <c r="BR2204" s="190" t="str">
        <f t="shared" si="3675"/>
        <v>BR$19</v>
      </c>
      <c r="BS2204" s="190" t="str">
        <f t="shared" si="3675"/>
        <v>BS$19</v>
      </c>
      <c r="BT2204" s="190" t="str">
        <f t="shared" si="3675"/>
        <v>BT$19</v>
      </c>
      <c r="BU2204" s="190" t="str">
        <f t="shared" si="3675"/>
        <v>BU$19</v>
      </c>
      <c r="BV2204" s="190" t="str">
        <f t="shared" si="3675"/>
        <v>BV$19</v>
      </c>
      <c r="BW2204" s="190" t="str">
        <f t="shared" si="3675"/>
        <v>BW$19</v>
      </c>
      <c r="BX2204" s="190" t="str">
        <f t="shared" si="3675"/>
        <v>BX$19</v>
      </c>
      <c r="BY2204" s="190" t="str">
        <f t="shared" si="3675"/>
        <v>BY$19</v>
      </c>
      <c r="BZ2204" s="190" t="str">
        <f t="shared" si="3675"/>
        <v>BZ$19</v>
      </c>
      <c r="CA2204" s="190" t="str">
        <f t="shared" si="3675"/>
        <v>CA$19</v>
      </c>
      <c r="CB2204" s="190" t="str">
        <f t="shared" si="3675"/>
        <v>CB$19</v>
      </c>
      <c r="CC2204" s="190" t="str">
        <f t="shared" si="3675"/>
        <v>CC$19</v>
      </c>
      <c r="CD2204" s="190" t="str">
        <f t="shared" si="3675"/>
        <v>CD$19</v>
      </c>
      <c r="CE2204" s="190" t="str">
        <f t="shared" ref="CE2204:CL2204" si="3676">CE$23</f>
        <v>CE$19</v>
      </c>
      <c r="CF2204" s="190" t="str">
        <f t="shared" si="3676"/>
        <v>CF$19</v>
      </c>
      <c r="CG2204" s="190" t="str">
        <f t="shared" si="3676"/>
        <v>CG$19</v>
      </c>
      <c r="CH2204" s="190" t="str">
        <f t="shared" si="3676"/>
        <v>CH$19</v>
      </c>
      <c r="CI2204" s="190" t="str">
        <f t="shared" si="3676"/>
        <v>CI$19</v>
      </c>
      <c r="CJ2204" s="190" t="str">
        <f t="shared" si="3676"/>
        <v>CJ$19</v>
      </c>
      <c r="CK2204" s="190" t="str">
        <f t="shared" si="3676"/>
        <v>CK$19</v>
      </c>
      <c r="CL2204" s="190" t="str">
        <f t="shared" si="3676"/>
        <v>CL$19</v>
      </c>
      <c r="CN2204" s="201"/>
      <c r="CO2204" s="190" t="str">
        <f t="shared" ref="CO2204:DL2204" si="3677">CO$23</f>
        <v>CO$19</v>
      </c>
      <c r="CP2204" s="190" t="str">
        <f t="shared" si="3677"/>
        <v>CP$19</v>
      </c>
      <c r="CQ2204" s="190" t="str">
        <f t="shared" si="3677"/>
        <v>CQ$19</v>
      </c>
      <c r="CR2204" s="190" t="str">
        <f t="shared" si="3677"/>
        <v>CR$19</v>
      </c>
      <c r="CS2204" s="190" t="str">
        <f t="shared" si="3677"/>
        <v>CS$19</v>
      </c>
      <c r="CT2204" s="190" t="str">
        <f t="shared" si="3677"/>
        <v>CT$19</v>
      </c>
      <c r="CU2204" s="190" t="str">
        <f t="shared" si="3677"/>
        <v>CU$19</v>
      </c>
      <c r="CV2204" s="190" t="str">
        <f t="shared" si="3677"/>
        <v>CV$19</v>
      </c>
      <c r="CW2204" s="190" t="str">
        <f t="shared" si="3677"/>
        <v>CW$19</v>
      </c>
      <c r="CX2204" s="190" t="str">
        <f t="shared" si="3677"/>
        <v>CX$19</v>
      </c>
      <c r="CY2204" s="190" t="str">
        <f t="shared" si="3677"/>
        <v>CY$19</v>
      </c>
      <c r="CZ2204" s="190" t="str">
        <f t="shared" si="3677"/>
        <v>CZ$19</v>
      </c>
      <c r="DA2204" s="190" t="str">
        <f t="shared" si="3677"/>
        <v>DA$19</v>
      </c>
      <c r="DB2204" s="190" t="str">
        <f t="shared" si="3677"/>
        <v>DB$19</v>
      </c>
      <c r="DC2204" s="190" t="str">
        <f t="shared" si="3677"/>
        <v>DC$19</v>
      </c>
      <c r="DD2204" s="190" t="str">
        <f t="shared" si="3677"/>
        <v>DD$19</v>
      </c>
      <c r="DE2204" s="190" t="str">
        <f t="shared" si="3677"/>
        <v>DE$19</v>
      </c>
      <c r="DF2204" s="190" t="str">
        <f t="shared" si="3677"/>
        <v>DF$19</v>
      </c>
      <c r="DG2204" s="190" t="str">
        <f t="shared" si="3677"/>
        <v>DG$19</v>
      </c>
      <c r="DH2204" s="190" t="str">
        <f t="shared" si="3677"/>
        <v>DH$19</v>
      </c>
      <c r="DI2204" s="190" t="str">
        <f t="shared" si="3677"/>
        <v>DI$19</v>
      </c>
      <c r="DJ2204" s="190" t="str">
        <f t="shared" si="3677"/>
        <v>DJ$19</v>
      </c>
      <c r="DK2204" s="190" t="str">
        <f t="shared" si="3677"/>
        <v>DK$19</v>
      </c>
      <c r="DL2204" s="190" t="str">
        <f t="shared" si="3677"/>
        <v>DL$19</v>
      </c>
    </row>
    <row r="2205" spans="1:116" x14ac:dyDescent="0.4">
      <c r="A2205" s="142" t="s">
        <v>218</v>
      </c>
      <c r="B2205" s="31" t="s">
        <v>81</v>
      </c>
      <c r="C2205" s="31"/>
      <c r="D2205" t="s">
        <v>541</v>
      </c>
      <c r="E2205" s="8" t="str">
        <f t="shared" ref="E2205:E2223" si="3678">ROW()&amp;" "&amp;D2205</f>
        <v>2205 SEASON MONTHL-TV-V</v>
      </c>
      <c r="F2205" t="s">
        <v>553</v>
      </c>
      <c r="G2205" s="143" t="s">
        <v>543</v>
      </c>
      <c r="H2205" s="142"/>
      <c r="I2205" s="144"/>
      <c r="J2205" s="144"/>
      <c r="K2205" s="142"/>
      <c r="L2205" s="142"/>
      <c r="M2205" s="142"/>
      <c r="N2205" s="142"/>
      <c r="O2205" s="142"/>
      <c r="P2205" s="142"/>
      <c r="R2205" s="143"/>
      <c r="S2205" s="168"/>
      <c r="T2205" s="168"/>
      <c r="U2205" s="168"/>
      <c r="V2205" s="168"/>
      <c r="W2205" s="168"/>
      <c r="X2205" s="168"/>
      <c r="Y2205" s="168"/>
      <c r="Z2205" s="168"/>
      <c r="AA2205" s="168"/>
      <c r="AB2205" s="168"/>
      <c r="AC2205" s="168"/>
      <c r="AD2205" s="168"/>
      <c r="AE2205" s="168"/>
      <c r="AF2205" s="168"/>
      <c r="AG2205" s="168"/>
      <c r="AH2205" s="168"/>
      <c r="AI2205" s="168"/>
      <c r="AJ2205" s="168"/>
      <c r="AK2205" s="168"/>
      <c r="AL2205" s="168"/>
      <c r="AM2205" s="168"/>
      <c r="AN2205" s="168"/>
      <c r="AO2205" s="168"/>
      <c r="AP2205" s="168"/>
      <c r="AQ2205" s="168"/>
      <c r="AR2205" s="168"/>
      <c r="AS2205" s="168"/>
      <c r="AT2205" s="168"/>
      <c r="AU2205" s="168"/>
      <c r="AV2205" s="168"/>
      <c r="AW2205" s="168"/>
      <c r="AX2205" s="168"/>
      <c r="AY2205" s="168"/>
      <c r="AZ2205" s="168"/>
      <c r="BA2205" s="168"/>
      <c r="BB2205" s="168"/>
      <c r="BC2205" s="168"/>
      <c r="BD2205" s="168"/>
      <c r="BE2205" s="168"/>
      <c r="BF2205" s="168"/>
      <c r="BG2205" s="168"/>
      <c r="BH2205" s="168"/>
      <c r="BI2205" s="168"/>
      <c r="BJ2205" s="168"/>
      <c r="BK2205" s="168"/>
      <c r="BL2205" s="168"/>
      <c r="BM2205" s="168"/>
      <c r="BN2205" s="168"/>
      <c r="BO2205" s="168"/>
      <c r="BP2205" s="168"/>
      <c r="BQ2205" s="168"/>
      <c r="BR2205" s="168"/>
      <c r="BS2205" s="168"/>
      <c r="BT2205" s="168"/>
      <c r="BU2205" s="168"/>
      <c r="BV2205" s="168"/>
      <c r="BW2205" s="168"/>
      <c r="BX2205" s="168"/>
      <c r="BY2205" s="168"/>
      <c r="BZ2205" s="168"/>
      <c r="CA2205" s="168"/>
      <c r="CB2205" s="168"/>
      <c r="CC2205" s="168"/>
      <c r="CD2205" s="168"/>
      <c r="CE2205" s="168"/>
      <c r="CF2205" s="168"/>
      <c r="CG2205" s="168"/>
      <c r="CH2205" s="168"/>
      <c r="CI2205" s="168"/>
      <c r="CJ2205" s="168"/>
      <c r="CK2205" s="168"/>
      <c r="CL2205" s="168"/>
      <c r="CN2205" s="144"/>
      <c r="CO2205" s="168"/>
      <c r="CP2205" s="168"/>
      <c r="CQ2205" s="168"/>
      <c r="CR2205" s="168"/>
      <c r="CS2205" s="168"/>
      <c r="CT2205" s="168"/>
      <c r="CU2205" s="168"/>
      <c r="CV2205" s="168"/>
      <c r="CW2205" s="168"/>
      <c r="CX2205" s="168"/>
      <c r="CY2205" s="168"/>
      <c r="CZ2205" s="168"/>
      <c r="DA2205" s="168"/>
      <c r="DB2205" s="168"/>
      <c r="DC2205" s="168"/>
      <c r="DD2205" s="168"/>
      <c r="DE2205" s="168"/>
      <c r="DF2205" s="168"/>
      <c r="DG2205" s="168"/>
      <c r="DH2205" s="168"/>
      <c r="DI2205" s="168"/>
      <c r="DJ2205" s="168"/>
      <c r="DK2205" s="168"/>
      <c r="DL2205" s="168"/>
    </row>
    <row r="2206" spans="1:116" x14ac:dyDescent="0.4">
      <c r="A2206" s="12"/>
      <c r="B2206" s="12" t="s">
        <v>332</v>
      </c>
      <c r="C2206" s="12"/>
      <c r="D2206" t="s">
        <v>541</v>
      </c>
      <c r="E2206" s="8" t="str">
        <f t="shared" si="3678"/>
        <v>2206 SEASON MONTHL-TV-V</v>
      </c>
      <c r="G2206" s="95" t="str">
        <f>G2200</f>
        <v>Primary volume driver</v>
      </c>
      <c r="H2206" s="12"/>
      <c r="I2206" s="60"/>
      <c r="J2206" s="60"/>
      <c r="K2206" s="12"/>
      <c r="L2206" s="12"/>
      <c r="M2206" s="12"/>
      <c r="N2206" s="12"/>
      <c r="O2206" s="12"/>
      <c r="P2206" s="12"/>
      <c r="R2206" s="13"/>
      <c r="S2206" s="76"/>
      <c r="T2206" s="76"/>
      <c r="U2206" s="76"/>
      <c r="V2206" s="76"/>
      <c r="W2206" s="76"/>
      <c r="X2206" s="76"/>
      <c r="Y2206" s="76"/>
      <c r="Z2206" s="76"/>
      <c r="AA2206" s="76"/>
      <c r="AB2206" s="76"/>
      <c r="AC2206" s="76"/>
      <c r="AD2206" s="76"/>
      <c r="AE2206" s="76"/>
      <c r="AF2206" s="76"/>
      <c r="AG2206" s="76"/>
      <c r="AH2206" s="76"/>
      <c r="AI2206" s="76"/>
      <c r="AJ2206" s="76"/>
      <c r="AK2206" s="76"/>
      <c r="AL2206" s="76"/>
      <c r="AM2206" s="76"/>
      <c r="AN2206" s="76"/>
      <c r="AO2206" s="76"/>
      <c r="AP2206" s="76"/>
      <c r="AQ2206" s="76"/>
      <c r="AR2206" s="76"/>
      <c r="AS2206" s="76"/>
      <c r="AT2206" s="76"/>
      <c r="AU2206" s="76"/>
      <c r="AV2206" s="76"/>
      <c r="AW2206" s="76"/>
      <c r="AX2206" s="76"/>
      <c r="AY2206" s="76"/>
      <c r="AZ2206" s="76"/>
      <c r="BA2206" s="76"/>
      <c r="BB2206" s="76"/>
      <c r="BC2206" s="76"/>
      <c r="BD2206" s="76"/>
      <c r="BE2206" s="76"/>
      <c r="BF2206" s="76"/>
      <c r="BG2206" s="76"/>
      <c r="BH2206" s="76"/>
      <c r="BI2206" s="76"/>
      <c r="BJ2206" s="76"/>
      <c r="BK2206" s="76"/>
      <c r="BL2206" s="76"/>
      <c r="BM2206" s="76"/>
      <c r="BN2206" s="76"/>
      <c r="BO2206" s="76"/>
      <c r="BP2206" s="76"/>
      <c r="BQ2206" s="76"/>
      <c r="BR2206" s="76"/>
      <c r="BS2206" s="76"/>
      <c r="BT2206" s="76"/>
      <c r="BU2206" s="76"/>
      <c r="BV2206" s="76"/>
      <c r="BW2206" s="76"/>
      <c r="BX2206" s="76"/>
      <c r="BY2206" s="76"/>
      <c r="BZ2206" s="76"/>
      <c r="CA2206" s="76"/>
      <c r="CB2206" s="76"/>
      <c r="CC2206" s="76"/>
      <c r="CD2206" s="76"/>
      <c r="CE2206" s="76"/>
      <c r="CF2206" s="76"/>
      <c r="CG2206" s="76"/>
      <c r="CH2206" s="76"/>
      <c r="CI2206" s="76"/>
      <c r="CJ2206" s="76"/>
      <c r="CK2206" s="76"/>
      <c r="CL2206" s="76"/>
      <c r="CN2206" s="60"/>
      <c r="CO2206" s="239"/>
      <c r="CP2206" s="239"/>
      <c r="CQ2206" s="239"/>
      <c r="CR2206" s="239"/>
      <c r="CS2206" s="239"/>
      <c r="CT2206" s="239"/>
      <c r="CU2206" s="239"/>
      <c r="CV2206" s="239"/>
      <c r="CW2206" s="239"/>
      <c r="CX2206" s="239"/>
      <c r="CY2206" s="239"/>
      <c r="CZ2206" s="239"/>
      <c r="DA2206" s="239"/>
      <c r="DB2206" s="239"/>
      <c r="DC2206" s="239"/>
      <c r="DD2206" s="239"/>
      <c r="DE2206" s="239"/>
      <c r="DF2206" s="239"/>
      <c r="DG2206" s="239"/>
      <c r="DH2206" s="239"/>
      <c r="DI2206" s="239"/>
      <c r="DJ2206" s="239"/>
      <c r="DK2206" s="239"/>
      <c r="DL2206" s="239"/>
    </row>
    <row r="2207" spans="1:116" x14ac:dyDescent="0.4">
      <c r="A2207" s="12"/>
      <c r="B2207" s="12"/>
      <c r="C2207" s="12"/>
      <c r="D2207" t="s">
        <v>541</v>
      </c>
      <c r="E2207" s="8"/>
      <c r="G2207" s="95" t="str">
        <f>"Seasonally adjusted # of "&amp;G2198&amp;"s"</f>
        <v>Seasonally adjusted # of procedures</v>
      </c>
      <c r="H2207" s="12"/>
      <c r="I2207" s="60"/>
      <c r="J2207" s="60"/>
      <c r="K2207" s="12"/>
      <c r="L2207" s="12"/>
      <c r="M2207" s="12"/>
      <c r="N2207" s="12"/>
      <c r="O2207" s="12"/>
      <c r="P2207" s="12"/>
      <c r="R2207" s="13"/>
      <c r="S2207" s="76" cm="1">
        <f t="array" aca="1" ref="S2207" ca="1">INDIRECT(S2200)*INDEX($H2210:$I2221,MATCH(S$7,$I2210:$I2221,0),1)*12</f>
        <v>5000</v>
      </c>
      <c r="T2207" s="76" cm="1">
        <f t="array" aca="1" ref="T2207" ca="1">INDIRECT(T2200)*INDEX($H2210:$I2221,MATCH(T$7,$I2210:$I2221,0),1)*12</f>
        <v>7500</v>
      </c>
      <c r="U2207" s="76" cm="1">
        <f t="array" aca="1" ref="U2207" ca="1">INDIRECT(U2200)*INDEX($H2210:$I2221,MATCH(U$7,$I2210:$I2221,0),1)*12</f>
        <v>2500</v>
      </c>
      <c r="V2207" s="76" cm="1">
        <f t="array" aca="1" ref="V2207" ca="1">INDIRECT(V2200)*INDEX($H2210:$I2221,MATCH(V$7,$I2210:$I2221,0),1)*12</f>
        <v>7500</v>
      </c>
      <c r="W2207" s="76" cm="1">
        <f t="array" aca="1" ref="W2207" ca="1">INDIRECT(W2200)*INDEX($H2210:$I2221,MATCH(W$7,$I2210:$I2221,0),1)*12</f>
        <v>2500</v>
      </c>
      <c r="X2207" s="76" cm="1">
        <f t="array" aca="1" ref="X2207" ca="1">INDIRECT(X2200)*INDEX($H2210:$I2221,MATCH(X$7,$I2210:$I2221,0),1)*12</f>
        <v>7500</v>
      </c>
      <c r="Y2207" s="76" cm="1">
        <f t="array" aca="1" ref="Y2207" ca="1">INDIRECT(Y2200)*INDEX($H2210:$I2221,MATCH(Y$7,$I2210:$I2221,0),1)*12</f>
        <v>2500</v>
      </c>
      <c r="Z2207" s="76" cm="1">
        <f t="array" aca="1" ref="Z2207" ca="1">INDIRECT(Z2200)*INDEX($H2210:$I2221,MATCH(Z$7,$I2210:$I2221,0),1)*12</f>
        <v>7500</v>
      </c>
      <c r="AA2207" s="76" cm="1">
        <f t="array" aca="1" ref="AA2207" ca="1">INDIRECT(AA2200)*INDEX($H2210:$I2221,MATCH(AA$7,$I2210:$I2221,0),1)*12</f>
        <v>2500</v>
      </c>
      <c r="AB2207" s="76" cm="1">
        <f t="array" aca="1" ref="AB2207" ca="1">INDIRECT(AB2200)*INDEX($H2210:$I2221,MATCH(AB$7,$I2210:$I2221,0),1)*12</f>
        <v>7500</v>
      </c>
      <c r="AC2207" s="76" cm="1">
        <f t="array" aca="1" ref="AC2207" ca="1">INDIRECT(AC2200)*INDEX($H2210:$I2221,MATCH(AC$7,$I2210:$I2221,0),1)*12</f>
        <v>2500</v>
      </c>
      <c r="AD2207" s="76" cm="1">
        <f t="array" aca="1" ref="AD2207" ca="1">INDIRECT(AD2200)*INDEX($H2210:$I2221,MATCH(AD$7,$I2210:$I2221,0),1)*12</f>
        <v>4980</v>
      </c>
      <c r="AE2207" s="76" cm="1">
        <f t="array" aca="1" ref="AE2207" ca="1">INDIRECT(AE2200)*INDEX($H2210:$I2221,MATCH(AE$7,$I2210:$I2221,0),1)*12</f>
        <v>5000</v>
      </c>
      <c r="AF2207" s="76" cm="1">
        <f t="array" aca="1" ref="AF2207" ca="1">INDIRECT(AF2200)*INDEX($H2210:$I2221,MATCH(AF$7,$I2210:$I2221,0),1)*12</f>
        <v>7500</v>
      </c>
      <c r="AG2207" s="76" cm="1">
        <f t="array" aca="1" ref="AG2207" ca="1">INDIRECT(AG2200)*INDEX($H2210:$I2221,MATCH(AG$7,$I2210:$I2221,0),1)*12</f>
        <v>2500</v>
      </c>
      <c r="AH2207" s="76" cm="1">
        <f t="array" aca="1" ref="AH2207" ca="1">INDIRECT(AH2200)*INDEX($H2210:$I2221,MATCH(AH$7,$I2210:$I2221,0),1)*12</f>
        <v>7500</v>
      </c>
      <c r="AI2207" s="76" cm="1">
        <f t="array" aca="1" ref="AI2207" ca="1">INDIRECT(AI2200)*INDEX($H2210:$I2221,MATCH(AI$7,$I2210:$I2221,0),1)*12</f>
        <v>2500</v>
      </c>
      <c r="AJ2207" s="76" cm="1">
        <f t="array" aca="1" ref="AJ2207" ca="1">INDIRECT(AJ2200)*INDEX($H2210:$I2221,MATCH(AJ$7,$I2210:$I2221,0),1)*12</f>
        <v>7500</v>
      </c>
      <c r="AK2207" s="76" cm="1">
        <f t="array" aca="1" ref="AK2207" ca="1">INDIRECT(AK2200)*INDEX($H2210:$I2221,MATCH(AK$7,$I2210:$I2221,0),1)*12</f>
        <v>2500</v>
      </c>
      <c r="AL2207" s="76" cm="1">
        <f t="array" aca="1" ref="AL2207" ca="1">INDIRECT(AL2200)*INDEX($H2210:$I2221,MATCH(AL$7,$I2210:$I2221,0),1)*12</f>
        <v>7500</v>
      </c>
      <c r="AM2207" s="76" cm="1">
        <f t="array" aca="1" ref="AM2207" ca="1">INDIRECT(AM2200)*INDEX($H2210:$I2221,MATCH(AM$7,$I2210:$I2221,0),1)*12</f>
        <v>2500</v>
      </c>
      <c r="AN2207" s="76" cm="1">
        <f t="array" aca="1" ref="AN2207" ca="1">INDIRECT(AN2200)*INDEX($H2210:$I2221,MATCH(AN$7,$I2210:$I2221,0),1)*12</f>
        <v>7500</v>
      </c>
      <c r="AO2207" s="76" cm="1">
        <f t="array" aca="1" ref="AO2207" ca="1">INDIRECT(AO2200)*INDEX($H2210:$I2221,MATCH(AO$7,$I2210:$I2221,0),1)*12</f>
        <v>2500</v>
      </c>
      <c r="AP2207" s="76" cm="1">
        <f t="array" aca="1" ref="AP2207" ca="1">INDIRECT(AP2200)*INDEX($H2210:$I2221,MATCH(AP$7,$I2210:$I2221,0),1)*12</f>
        <v>4980</v>
      </c>
      <c r="AQ2207" s="76" cm="1">
        <f t="array" aca="1" ref="AQ2207" ca="1">INDIRECT(AQ2200)*INDEX($H2210:$I2221,MATCH(AQ$7,$I2210:$I2221,0),1)*12</f>
        <v>5000</v>
      </c>
      <c r="AR2207" s="76" cm="1">
        <f t="array" aca="1" ref="AR2207" ca="1">INDIRECT(AR2200)*INDEX($H2210:$I2221,MATCH(AR$7,$I2210:$I2221,0),1)*12</f>
        <v>7500</v>
      </c>
      <c r="AS2207" s="76" cm="1">
        <f t="array" aca="1" ref="AS2207" ca="1">INDIRECT(AS2200)*INDEX($H2210:$I2221,MATCH(AS$7,$I2210:$I2221,0),1)*12</f>
        <v>2500</v>
      </c>
      <c r="AT2207" s="76" cm="1">
        <f t="array" aca="1" ref="AT2207" ca="1">INDIRECT(AT2200)*INDEX($H2210:$I2221,MATCH(AT$7,$I2210:$I2221,0),1)*12</f>
        <v>7500</v>
      </c>
      <c r="AU2207" s="76" cm="1">
        <f t="array" aca="1" ref="AU2207" ca="1">INDIRECT(AU2200)*INDEX($H2210:$I2221,MATCH(AU$7,$I2210:$I2221,0),1)*12</f>
        <v>2500</v>
      </c>
      <c r="AV2207" s="76" cm="1">
        <f t="array" aca="1" ref="AV2207" ca="1">INDIRECT(AV2200)*INDEX($H2210:$I2221,MATCH(AV$7,$I2210:$I2221,0),1)*12</f>
        <v>7500</v>
      </c>
      <c r="AW2207" s="76" cm="1">
        <f t="array" aca="1" ref="AW2207" ca="1">INDIRECT(AW2200)*INDEX($H2210:$I2221,MATCH(AW$7,$I2210:$I2221,0),1)*12</f>
        <v>2500</v>
      </c>
      <c r="AX2207" s="76" cm="1">
        <f t="array" aca="1" ref="AX2207" ca="1">INDIRECT(AX2200)*INDEX($H2210:$I2221,MATCH(AX$7,$I2210:$I2221,0),1)*12</f>
        <v>7500</v>
      </c>
      <c r="AY2207" s="76" cm="1">
        <f t="array" aca="1" ref="AY2207" ca="1">INDIRECT(AY2200)*INDEX($H2210:$I2221,MATCH(AY$7,$I2210:$I2221,0),1)*12</f>
        <v>2500</v>
      </c>
      <c r="AZ2207" s="76" cm="1">
        <f t="array" aca="1" ref="AZ2207" ca="1">INDIRECT(AZ2200)*INDEX($H2210:$I2221,MATCH(AZ$7,$I2210:$I2221,0),1)*12</f>
        <v>7500</v>
      </c>
      <c r="BA2207" s="76" cm="1">
        <f t="array" aca="1" ref="BA2207" ca="1">INDIRECT(BA2200)*INDEX($H2210:$I2221,MATCH(BA$7,$I2210:$I2221,0),1)*12</f>
        <v>2500</v>
      </c>
      <c r="BB2207" s="76" cm="1">
        <f t="array" aca="1" ref="BB2207" ca="1">INDIRECT(BB2200)*INDEX($H2210:$I2221,MATCH(BB$7,$I2210:$I2221,0),1)*12</f>
        <v>4980</v>
      </c>
      <c r="BC2207" s="76" cm="1">
        <f t="array" aca="1" ref="BC2207" ca="1">INDIRECT(BC2200)*INDEX($H2210:$I2221,MATCH(BC$7,$I2210:$I2221,0),1)*12</f>
        <v>5000</v>
      </c>
      <c r="BD2207" s="76" cm="1">
        <f t="array" aca="1" ref="BD2207" ca="1">INDIRECT(BD2200)*INDEX($H2210:$I2221,MATCH(BD$7,$I2210:$I2221,0),1)*12</f>
        <v>7500</v>
      </c>
      <c r="BE2207" s="76" cm="1">
        <f t="array" aca="1" ref="BE2207" ca="1">INDIRECT(BE2200)*INDEX($H2210:$I2221,MATCH(BE$7,$I2210:$I2221,0),1)*12</f>
        <v>2500</v>
      </c>
      <c r="BF2207" s="76" cm="1">
        <f t="array" aca="1" ref="BF2207" ca="1">INDIRECT(BF2200)*INDEX($H2210:$I2221,MATCH(BF$7,$I2210:$I2221,0),1)*12</f>
        <v>7500</v>
      </c>
      <c r="BG2207" s="76" cm="1">
        <f t="array" aca="1" ref="BG2207" ca="1">INDIRECT(BG2200)*INDEX($H2210:$I2221,MATCH(BG$7,$I2210:$I2221,0),1)*12</f>
        <v>2500</v>
      </c>
      <c r="BH2207" s="76" cm="1">
        <f t="array" aca="1" ref="BH2207" ca="1">INDIRECT(BH2200)*INDEX($H2210:$I2221,MATCH(BH$7,$I2210:$I2221,0),1)*12</f>
        <v>7500</v>
      </c>
      <c r="BI2207" s="76" cm="1">
        <f t="array" aca="1" ref="BI2207" ca="1">INDIRECT(BI2200)*INDEX($H2210:$I2221,MATCH(BI$7,$I2210:$I2221,0),1)*12</f>
        <v>2500</v>
      </c>
      <c r="BJ2207" s="76" cm="1">
        <f t="array" aca="1" ref="BJ2207" ca="1">INDIRECT(BJ2200)*INDEX($H2210:$I2221,MATCH(BJ$7,$I2210:$I2221,0),1)*12</f>
        <v>7500</v>
      </c>
      <c r="BK2207" s="76" cm="1">
        <f t="array" aca="1" ref="BK2207" ca="1">INDIRECT(BK2200)*INDEX($H2210:$I2221,MATCH(BK$7,$I2210:$I2221,0),1)*12</f>
        <v>2500</v>
      </c>
      <c r="BL2207" s="76" cm="1">
        <f t="array" aca="1" ref="BL2207" ca="1">INDIRECT(BL2200)*INDEX($H2210:$I2221,MATCH(BL$7,$I2210:$I2221,0),1)*12</f>
        <v>7500</v>
      </c>
      <c r="BM2207" s="76" cm="1">
        <f t="array" aca="1" ref="BM2207" ca="1">INDIRECT(BM2200)*INDEX($H2210:$I2221,MATCH(BM$7,$I2210:$I2221,0),1)*12</f>
        <v>2500</v>
      </c>
      <c r="BN2207" s="76" cm="1">
        <f t="array" aca="1" ref="BN2207" ca="1">INDIRECT(BN2200)*INDEX($H2210:$I2221,MATCH(BN$7,$I2210:$I2221,0),1)*12</f>
        <v>4980</v>
      </c>
      <c r="BO2207" s="76" cm="1">
        <f t="array" aca="1" ref="BO2207" ca="1">INDIRECT(BO2200)*INDEX($H2210:$I2221,MATCH(BO$7,$I2210:$I2221,0),1)*12</f>
        <v>5000</v>
      </c>
      <c r="BP2207" s="76" cm="1">
        <f t="array" aca="1" ref="BP2207" ca="1">INDIRECT(BP2200)*INDEX($H2210:$I2221,MATCH(BP$7,$I2210:$I2221,0),1)*12</f>
        <v>7500</v>
      </c>
      <c r="BQ2207" s="76" cm="1">
        <f t="array" aca="1" ref="BQ2207" ca="1">INDIRECT(BQ2200)*INDEX($H2210:$I2221,MATCH(BQ$7,$I2210:$I2221,0),1)*12</f>
        <v>2500</v>
      </c>
      <c r="BR2207" s="76" cm="1">
        <f t="array" aca="1" ref="BR2207" ca="1">INDIRECT(BR2200)*INDEX($H2210:$I2221,MATCH(BR$7,$I2210:$I2221,0),1)*12</f>
        <v>7500</v>
      </c>
      <c r="BS2207" s="76" cm="1">
        <f t="array" aca="1" ref="BS2207" ca="1">INDIRECT(BS2200)*INDEX($H2210:$I2221,MATCH(BS$7,$I2210:$I2221,0),1)*12</f>
        <v>2500</v>
      </c>
      <c r="BT2207" s="76" cm="1">
        <f t="array" aca="1" ref="BT2207" ca="1">INDIRECT(BT2200)*INDEX($H2210:$I2221,MATCH(BT$7,$I2210:$I2221,0),1)*12</f>
        <v>7500</v>
      </c>
      <c r="BU2207" s="76" cm="1">
        <f t="array" aca="1" ref="BU2207" ca="1">INDIRECT(BU2200)*INDEX($H2210:$I2221,MATCH(BU$7,$I2210:$I2221,0),1)*12</f>
        <v>2500</v>
      </c>
      <c r="BV2207" s="76" cm="1">
        <f t="array" aca="1" ref="BV2207" ca="1">INDIRECT(BV2200)*INDEX($H2210:$I2221,MATCH(BV$7,$I2210:$I2221,0),1)*12</f>
        <v>7500</v>
      </c>
      <c r="BW2207" s="76" cm="1">
        <f t="array" aca="1" ref="BW2207" ca="1">INDIRECT(BW2200)*INDEX($H2210:$I2221,MATCH(BW$7,$I2210:$I2221,0),1)*12</f>
        <v>2500</v>
      </c>
      <c r="BX2207" s="76" cm="1">
        <f t="array" aca="1" ref="BX2207" ca="1">INDIRECT(BX2200)*INDEX($H2210:$I2221,MATCH(BX$7,$I2210:$I2221,0),1)*12</f>
        <v>7500</v>
      </c>
      <c r="BY2207" s="76" cm="1">
        <f t="array" aca="1" ref="BY2207" ca="1">INDIRECT(BY2200)*INDEX($H2210:$I2221,MATCH(BY$7,$I2210:$I2221,0),1)*12</f>
        <v>2500</v>
      </c>
      <c r="BZ2207" s="76" cm="1">
        <f t="array" aca="1" ref="BZ2207" ca="1">INDIRECT(BZ2200)*INDEX($H2210:$I2221,MATCH(BZ$7,$I2210:$I2221,0),1)*12</f>
        <v>4980</v>
      </c>
      <c r="CA2207" s="76" cm="1">
        <f t="array" aca="1" ref="CA2207" ca="1">INDIRECT(CA2200)*INDEX($H2210:$I2221,MATCH(CA$7,$I2210:$I2221,0),1)*12</f>
        <v>5000</v>
      </c>
      <c r="CB2207" s="76" cm="1">
        <f t="array" aca="1" ref="CB2207" ca="1">INDIRECT(CB2200)*INDEX($H2210:$I2221,MATCH(CB$7,$I2210:$I2221,0),1)*12</f>
        <v>7500</v>
      </c>
      <c r="CC2207" s="76" cm="1">
        <f t="array" aca="1" ref="CC2207" ca="1">INDIRECT(CC2200)*INDEX($H2210:$I2221,MATCH(CC$7,$I2210:$I2221,0),1)*12</f>
        <v>2500</v>
      </c>
      <c r="CD2207" s="76" cm="1">
        <f t="array" aca="1" ref="CD2207" ca="1">INDIRECT(CD2200)*INDEX($H2210:$I2221,MATCH(CD$7,$I2210:$I2221,0),1)*12</f>
        <v>7500</v>
      </c>
      <c r="CE2207" s="76" cm="1">
        <f t="array" aca="1" ref="CE2207" ca="1">INDIRECT(CE2200)*INDEX($H2210:$I2221,MATCH(CE$7,$I2210:$I2221,0),1)*12</f>
        <v>2500</v>
      </c>
      <c r="CF2207" s="76" cm="1">
        <f t="array" aca="1" ref="CF2207" ca="1">INDIRECT(CF2200)*INDEX($H2210:$I2221,MATCH(CF$7,$I2210:$I2221,0),1)*12</f>
        <v>7500</v>
      </c>
      <c r="CG2207" s="76" cm="1">
        <f t="array" aca="1" ref="CG2207" ca="1">INDIRECT(CG2200)*INDEX($H2210:$I2221,MATCH(CG$7,$I2210:$I2221,0),1)*12</f>
        <v>2500</v>
      </c>
      <c r="CH2207" s="76" cm="1">
        <f t="array" aca="1" ref="CH2207" ca="1">INDIRECT(CH2200)*INDEX($H2210:$I2221,MATCH(CH$7,$I2210:$I2221,0),1)*12</f>
        <v>7500</v>
      </c>
      <c r="CI2207" s="76" cm="1">
        <f t="array" aca="1" ref="CI2207" ca="1">INDIRECT(CI2200)*INDEX($H2210:$I2221,MATCH(CI$7,$I2210:$I2221,0),1)*12</f>
        <v>2500</v>
      </c>
      <c r="CJ2207" s="76" cm="1">
        <f t="array" aca="1" ref="CJ2207" ca="1">INDIRECT(CJ2200)*INDEX($H2210:$I2221,MATCH(CJ$7,$I2210:$I2221,0),1)*12</f>
        <v>7500</v>
      </c>
      <c r="CK2207" s="76" cm="1">
        <f t="array" aca="1" ref="CK2207" ca="1">INDIRECT(CK2200)*INDEX($H2210:$I2221,MATCH(CK$7,$I2210:$I2221,0),1)*12</f>
        <v>2500</v>
      </c>
      <c r="CL2207" s="76" cm="1">
        <f t="array" aca="1" ref="CL2207" ca="1">INDIRECT(CL2200)*INDEX($H2210:$I2221,MATCH(CL$7,$I2210:$I2221,0),1)*12</f>
        <v>4980</v>
      </c>
      <c r="CN2207" s="60"/>
      <c r="CO2207" s="239"/>
      <c r="CP2207" s="239"/>
      <c r="CQ2207" s="239"/>
      <c r="CR2207" s="239"/>
      <c r="CS2207" s="239"/>
      <c r="CT2207" s="239"/>
      <c r="CU2207" s="239"/>
      <c r="CV2207" s="239"/>
      <c r="CW2207" s="239"/>
      <c r="CX2207" s="239"/>
      <c r="CY2207" s="239"/>
      <c r="CZ2207" s="239"/>
      <c r="DA2207" s="239"/>
      <c r="DB2207" s="239"/>
      <c r="DC2207" s="239"/>
      <c r="DD2207" s="239"/>
      <c r="DE2207" s="239"/>
      <c r="DF2207" s="239"/>
      <c r="DG2207" s="239"/>
      <c r="DH2207" s="239"/>
      <c r="DI2207" s="239"/>
      <c r="DJ2207" s="239"/>
      <c r="DK2207" s="239"/>
      <c r="DL2207" s="239"/>
    </row>
    <row r="2208" spans="1:116" x14ac:dyDescent="0.4">
      <c r="D2208" t="s">
        <v>541</v>
      </c>
      <c r="E2208" s="8"/>
      <c r="G2208" s="127"/>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240"/>
      <c r="CO2208" s="240"/>
      <c r="CP2208" s="240"/>
      <c r="CQ2208" s="240"/>
      <c r="CR2208" s="240"/>
      <c r="CS2208" s="240"/>
      <c r="CT2208" s="240"/>
      <c r="CU2208" s="240"/>
      <c r="CV2208" s="240"/>
      <c r="CW2208" s="240"/>
      <c r="CX2208" s="240"/>
      <c r="CY2208" s="240"/>
      <c r="CZ2208" s="240"/>
      <c r="DA2208" s="240"/>
      <c r="DB2208" s="240"/>
      <c r="DC2208" s="240"/>
      <c r="DD2208" s="240"/>
      <c r="DE2208" s="240"/>
      <c r="DF2208" s="240"/>
      <c r="DG2208" s="240"/>
      <c r="DH2208" s="240"/>
      <c r="DI2208" s="240"/>
      <c r="DJ2208" s="240"/>
      <c r="DK2208" s="240"/>
      <c r="DL2208" s="240"/>
    </row>
    <row r="2209" spans="2:116" x14ac:dyDescent="0.4">
      <c r="D2209" t="s">
        <v>541</v>
      </c>
      <c r="E2209" s="8"/>
      <c r="G2209" s="127" t="s">
        <v>542</v>
      </c>
      <c r="H2209" s="12"/>
      <c r="I2209" s="60"/>
      <c r="J2209" s="60"/>
      <c r="K2209" s="38"/>
      <c r="L2209" s="38"/>
      <c r="M2209" s="38"/>
      <c r="N2209" s="38"/>
      <c r="O2209" s="38"/>
      <c r="P2209" s="38"/>
      <c r="R2209" s="15"/>
      <c r="S2209" s="240"/>
      <c r="T2209" s="240"/>
      <c r="U2209" s="240"/>
      <c r="V2209" s="240"/>
      <c r="W2209" s="240"/>
      <c r="X2209" s="240"/>
      <c r="Y2209" s="240"/>
      <c r="Z2209" s="240"/>
      <c r="AA2209" s="240"/>
      <c r="AB2209" s="240"/>
      <c r="AC2209" s="240"/>
      <c r="AD2209" s="240"/>
      <c r="AE2209" s="240"/>
      <c r="AF2209" s="240"/>
      <c r="AG2209" s="240"/>
      <c r="AH2209" s="240"/>
      <c r="AI2209" s="240"/>
      <c r="AJ2209" s="240"/>
      <c r="AK2209" s="240"/>
      <c r="AL2209" s="240"/>
      <c r="AM2209" s="240"/>
      <c r="AN2209" s="240"/>
      <c r="AO2209" s="240"/>
      <c r="AP2209" s="240"/>
      <c r="AQ2209" s="240"/>
      <c r="AR2209" s="240"/>
      <c r="AS2209" s="240"/>
      <c r="AT2209" s="240"/>
      <c r="AU2209" s="240"/>
      <c r="AV2209" s="240"/>
      <c r="AW2209" s="240"/>
      <c r="AX2209" s="240"/>
      <c r="AY2209" s="240"/>
      <c r="AZ2209" s="240"/>
      <c r="BA2209" s="240"/>
      <c r="BB2209" s="240"/>
      <c r="BC2209" s="240"/>
      <c r="BD2209" s="240"/>
      <c r="BE2209" s="240"/>
      <c r="BF2209" s="240"/>
      <c r="BG2209" s="240"/>
      <c r="BH2209" s="240"/>
      <c r="BI2209" s="240"/>
      <c r="BJ2209" s="240"/>
      <c r="BK2209" s="240"/>
      <c r="BL2209" s="240"/>
      <c r="BM2209" s="240"/>
      <c r="BN2209" s="240"/>
      <c r="BO2209" s="240"/>
      <c r="BP2209" s="240"/>
      <c r="BQ2209" s="240"/>
      <c r="BR2209" s="240"/>
      <c r="BS2209" s="240"/>
      <c r="BT2209" s="240"/>
      <c r="BU2209" s="240"/>
      <c r="BV2209" s="240"/>
      <c r="BW2209" s="240"/>
      <c r="BX2209" s="240"/>
      <c r="BY2209" s="240"/>
      <c r="BZ2209" s="240"/>
      <c r="CA2209" s="240"/>
      <c r="CB2209" s="240"/>
      <c r="CC2209" s="240"/>
      <c r="CD2209" s="240"/>
      <c r="CE2209" s="240"/>
      <c r="CF2209" s="240"/>
      <c r="CG2209" s="240"/>
      <c r="CH2209" s="240"/>
      <c r="CI2209" s="240"/>
      <c r="CJ2209" s="240"/>
      <c r="CK2209" s="240"/>
      <c r="CL2209" s="240"/>
      <c r="CN2209" s="240"/>
      <c r="CO2209" s="240"/>
      <c r="CP2209" s="240"/>
      <c r="CQ2209" s="240"/>
      <c r="CR2209" s="240"/>
      <c r="CS2209" s="240"/>
      <c r="CT2209" s="240"/>
      <c r="CU2209" s="240"/>
      <c r="CV2209" s="240"/>
      <c r="CW2209" s="240"/>
      <c r="CX2209" s="240"/>
      <c r="CY2209" s="240"/>
      <c r="CZ2209" s="240"/>
      <c r="DA2209" s="240"/>
      <c r="DB2209" s="240"/>
      <c r="DC2209" s="240"/>
      <c r="DD2209" s="240"/>
      <c r="DE2209" s="240"/>
      <c r="DF2209" s="240"/>
      <c r="DG2209" s="240"/>
      <c r="DH2209" s="240"/>
      <c r="DI2209" s="240"/>
      <c r="DJ2209" s="240"/>
      <c r="DK2209" s="240"/>
      <c r="DL2209" s="240"/>
    </row>
    <row r="2210" spans="2:116" x14ac:dyDescent="0.4">
      <c r="D2210" t="s">
        <v>541</v>
      </c>
      <c r="E2210" s="8"/>
      <c r="G2210" s="323">
        <v>45292</v>
      </c>
      <c r="H2210" s="16">
        <v>8.3333333333333329E-2</v>
      </c>
      <c r="I2210" s="60">
        <v>1</v>
      </c>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2:116" x14ac:dyDescent="0.4">
      <c r="D2211" t="s">
        <v>541</v>
      </c>
      <c r="E2211" s="8"/>
      <c r="G2211" s="323">
        <f>EOMONTH(G2210,1)</f>
        <v>45351</v>
      </c>
      <c r="H2211" s="16">
        <v>0.125</v>
      </c>
      <c r="I2211" s="60">
        <f>I2210+1</f>
        <v>2</v>
      </c>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2:116" x14ac:dyDescent="0.4">
      <c r="D2212" t="s">
        <v>541</v>
      </c>
      <c r="E2212" s="8"/>
      <c r="G2212" s="323">
        <f t="shared" ref="G2212:G2221" si="3679">EOMONTH(G2211,1)</f>
        <v>45382</v>
      </c>
      <c r="H2212" s="16">
        <v>4.1666666666666664E-2</v>
      </c>
      <c r="I2212" s="60">
        <f t="shared" ref="I2212:I2221" si="3680">I2211+1</f>
        <v>3</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2:116" x14ac:dyDescent="0.4">
      <c r="D2213" t="s">
        <v>541</v>
      </c>
      <c r="E2213" s="8"/>
      <c r="G2213" s="323">
        <f t="shared" si="3679"/>
        <v>45412</v>
      </c>
      <c r="H2213" s="16">
        <v>0.125</v>
      </c>
      <c r="I2213" s="60">
        <f t="shared" si="3680"/>
        <v>4</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2:116" x14ac:dyDescent="0.4">
      <c r="D2214" t="s">
        <v>541</v>
      </c>
      <c r="E2214" s="8"/>
      <c r="G2214" s="323">
        <f t="shared" si="3679"/>
        <v>45443</v>
      </c>
      <c r="H2214" s="16">
        <v>4.1666666666666664E-2</v>
      </c>
      <c r="I2214" s="60">
        <f t="shared" si="3680"/>
        <v>5</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2:116" x14ac:dyDescent="0.4">
      <c r="D2215" t="s">
        <v>541</v>
      </c>
      <c r="E2215" s="8"/>
      <c r="G2215" s="323">
        <f t="shared" si="3679"/>
        <v>45473</v>
      </c>
      <c r="H2215" s="16">
        <v>0.125</v>
      </c>
      <c r="I2215" s="60">
        <f t="shared" si="3680"/>
        <v>6</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2:116" x14ac:dyDescent="0.4">
      <c r="D2216" t="s">
        <v>541</v>
      </c>
      <c r="E2216" s="8"/>
      <c r="G2216" s="323">
        <f t="shared" si="3679"/>
        <v>45504</v>
      </c>
      <c r="H2216" s="16">
        <v>4.1666666666666664E-2</v>
      </c>
      <c r="I2216" s="60">
        <f t="shared" si="3680"/>
        <v>7</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2:116" x14ac:dyDescent="0.4">
      <c r="D2217" t="s">
        <v>541</v>
      </c>
      <c r="E2217" s="8"/>
      <c r="G2217" s="323">
        <f t="shared" si="3679"/>
        <v>45535</v>
      </c>
      <c r="H2217" s="16">
        <v>0.125</v>
      </c>
      <c r="I2217" s="60">
        <f t="shared" si="3680"/>
        <v>8</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2:116" x14ac:dyDescent="0.4">
      <c r="D2218" t="s">
        <v>541</v>
      </c>
      <c r="E2218" s="8"/>
      <c r="G2218" s="323">
        <f t="shared" si="3679"/>
        <v>45565</v>
      </c>
      <c r="H2218" s="16">
        <v>4.1666666666666664E-2</v>
      </c>
      <c r="I2218" s="60">
        <f t="shared" si="3680"/>
        <v>9</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2:116" x14ac:dyDescent="0.4">
      <c r="D2219" t="s">
        <v>541</v>
      </c>
      <c r="E2219" s="8"/>
      <c r="G2219" s="323">
        <f t="shared" si="3679"/>
        <v>45596</v>
      </c>
      <c r="H2219" s="16">
        <v>0.125</v>
      </c>
      <c r="I2219" s="60">
        <f t="shared" si="3680"/>
        <v>10</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2:116" x14ac:dyDescent="0.4">
      <c r="D2220" t="s">
        <v>541</v>
      </c>
      <c r="E2220" s="8"/>
      <c r="G2220" s="323">
        <f t="shared" si="3679"/>
        <v>45626</v>
      </c>
      <c r="H2220" s="16">
        <v>4.1666666666666664E-2</v>
      </c>
      <c r="I2220" s="60">
        <f t="shared" si="3680"/>
        <v>11</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2:116" x14ac:dyDescent="0.4">
      <c r="D2221" t="s">
        <v>541</v>
      </c>
      <c r="E2221" s="8"/>
      <c r="G2221" s="323">
        <f t="shared" si="3679"/>
        <v>45657</v>
      </c>
      <c r="H2221" s="16">
        <v>8.3000000000000004E-2</v>
      </c>
      <c r="I2221" s="60">
        <f t="shared" si="3680"/>
        <v>12</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2:116" x14ac:dyDescent="0.4">
      <c r="D2222" t="s">
        <v>541</v>
      </c>
      <c r="E2222" s="8"/>
      <c r="G2222" s="145" t="s">
        <v>62</v>
      </c>
      <c r="H2222" s="34">
        <f>1-SUM(H2210:H2221)</f>
        <v>3.3333333333340764E-4</v>
      </c>
      <c r="I2222" s="60"/>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2:116" x14ac:dyDescent="0.4">
      <c r="B2223" t="s">
        <v>332</v>
      </c>
      <c r="D2223" t="s">
        <v>541</v>
      </c>
      <c r="E2223" s="8" t="str">
        <f t="shared" si="3678"/>
        <v>2223 SEASON MONTHL-TV-V</v>
      </c>
      <c r="G2223" s="136" t="str">
        <f>G2197</f>
        <v>Surgical procedures</v>
      </c>
      <c r="H2223" s="12"/>
      <c r="I2223" s="60"/>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60"/>
      <c r="CO2223" s="76"/>
      <c r="CP2223" s="76"/>
      <c r="CQ2223" s="76"/>
      <c r="CR2223" s="76"/>
      <c r="CS2223" s="76"/>
      <c r="CT2223" s="76"/>
      <c r="CU2223" s="76"/>
      <c r="CV2223" s="76"/>
      <c r="CW2223" s="76"/>
      <c r="CX2223" s="76"/>
      <c r="CY2223" s="76"/>
      <c r="CZ2223" s="76"/>
      <c r="DA2223" s="76"/>
      <c r="DB2223" s="76"/>
      <c r="DC2223" s="76"/>
      <c r="DD2223" s="76"/>
      <c r="DE2223" s="76"/>
      <c r="DF2223" s="76"/>
      <c r="DG2223" s="76"/>
      <c r="DH2223" s="76"/>
      <c r="DI2223" s="76"/>
      <c r="DJ2223" s="76"/>
      <c r="DK2223" s="76"/>
      <c r="DL2223" s="76"/>
    </row>
    <row r="2224" spans="2:116" x14ac:dyDescent="0.4">
      <c r="B2224" t="s">
        <v>332</v>
      </c>
      <c r="D2224" t="s">
        <v>541</v>
      </c>
      <c r="E2224" s="8" t="str">
        <f>ROW()&amp;" "&amp;D2224</f>
        <v>2224 SEASON MONTHL-TV-V</v>
      </c>
      <c r="G2224" s="136" t="str">
        <f t="shared" ref="G2224:G2230" si="3681">G2198</f>
        <v>procedure</v>
      </c>
      <c r="H2224" s="27"/>
      <c r="I2224" s="78"/>
      <c r="J2224" s="78"/>
      <c r="K2224" s="33"/>
      <c r="L2224" s="33"/>
      <c r="M2224" s="33"/>
      <c r="N2224" s="33"/>
      <c r="O2224" s="33"/>
      <c r="P2224" s="33"/>
      <c r="R2224" s="33"/>
      <c r="S2224" s="80"/>
      <c r="T2224" s="80"/>
      <c r="U2224" s="80"/>
      <c r="V2224" s="80"/>
      <c r="W2224" s="80"/>
      <c r="X2224" s="80"/>
      <c r="Y2224" s="80"/>
      <c r="Z2224" s="80"/>
      <c r="AA2224" s="80"/>
      <c r="AB2224" s="80"/>
      <c r="AC2224" s="80"/>
      <c r="AD2224" s="80"/>
      <c r="AE2224" s="80"/>
      <c r="AF2224" s="80"/>
      <c r="AG2224" s="80"/>
      <c r="AH2224" s="80"/>
      <c r="AI2224" s="80"/>
      <c r="AJ2224" s="80"/>
      <c r="AK2224" s="80"/>
      <c r="AL2224" s="80"/>
      <c r="AM2224" s="80"/>
      <c r="AN2224" s="80"/>
      <c r="AO2224" s="80"/>
      <c r="AP2224" s="80"/>
      <c r="AQ2224" s="80"/>
      <c r="AR2224" s="80"/>
      <c r="AS2224" s="80"/>
      <c r="AT2224" s="80"/>
      <c r="AU2224" s="80"/>
      <c r="AV2224" s="80"/>
      <c r="AW2224" s="80"/>
      <c r="AX2224" s="80"/>
      <c r="AY2224" s="80"/>
      <c r="AZ2224" s="80"/>
      <c r="BA2224" s="80"/>
      <c r="BB2224" s="80"/>
      <c r="BC2224" s="80"/>
      <c r="BD2224" s="80"/>
      <c r="BE2224" s="80"/>
      <c r="BF2224" s="80"/>
      <c r="BG2224" s="80"/>
      <c r="BH2224" s="80"/>
      <c r="BI2224" s="80"/>
      <c r="BJ2224" s="80"/>
      <c r="BK2224" s="80"/>
      <c r="BL2224" s="80"/>
      <c r="BM2224" s="80"/>
      <c r="BN2224" s="80"/>
      <c r="BO2224" s="80"/>
      <c r="BP2224" s="80"/>
      <c r="BQ2224" s="80"/>
      <c r="BR2224" s="80"/>
      <c r="BS2224" s="80"/>
      <c r="BT2224" s="80"/>
      <c r="BU2224" s="80"/>
      <c r="BV2224" s="80"/>
      <c r="BW2224" s="80"/>
      <c r="BX2224" s="80"/>
      <c r="BY2224" s="80"/>
      <c r="BZ2224" s="80"/>
      <c r="CA2224" s="80"/>
      <c r="CB2224" s="80"/>
      <c r="CC2224" s="80"/>
      <c r="CD2224" s="80"/>
      <c r="CE2224" s="80"/>
      <c r="CF2224" s="80"/>
      <c r="CG2224" s="80"/>
      <c r="CH2224" s="80"/>
      <c r="CI2224" s="80"/>
      <c r="CJ2224" s="80"/>
      <c r="CK2224" s="80"/>
      <c r="CL2224" s="80"/>
      <c r="CN2224" s="78"/>
      <c r="CO2224" s="77"/>
      <c r="CP2224" s="77"/>
      <c r="CQ2224" s="77"/>
      <c r="CR2224" s="77"/>
      <c r="CS2224" s="77"/>
      <c r="CT2224" s="77"/>
      <c r="CU2224" s="77"/>
      <c r="CV2224" s="77"/>
      <c r="CW2224" s="77"/>
      <c r="CX2224" s="77"/>
      <c r="CY2224" s="77"/>
      <c r="CZ2224" s="77"/>
      <c r="DA2224" s="77"/>
      <c r="DB2224" s="77"/>
      <c r="DC2224" s="77"/>
      <c r="DD2224" s="77"/>
      <c r="DE2224" s="77"/>
      <c r="DF2224" s="77"/>
      <c r="DG2224" s="77"/>
      <c r="DH2224" s="77"/>
      <c r="DI2224" s="77"/>
      <c r="DJ2224" s="77"/>
      <c r="DK2224" s="77"/>
      <c r="DL2224" s="77"/>
    </row>
    <row r="2225" spans="1:116" x14ac:dyDescent="0.4">
      <c r="B2225" t="s">
        <v>332</v>
      </c>
      <c r="D2225" t="s">
        <v>541</v>
      </c>
      <c r="E2225" s="8" t="str">
        <f t="shared" ref="E2225:E2230" si="3682">ROW()&amp;" "&amp;D2225</f>
        <v>2225 SEASON MONTHL-TV-V</v>
      </c>
      <c r="G2225" s="136" t="str">
        <f t="shared" si="3681"/>
        <v>Primary revenue driver</v>
      </c>
      <c r="H2225" s="27"/>
      <c r="I2225" s="78"/>
      <c r="J2225" s="78"/>
      <c r="K2225" s="33"/>
      <c r="L2225" s="33"/>
      <c r="M2225" s="33"/>
      <c r="N2225" s="33"/>
      <c r="O2225" s="33"/>
      <c r="P2225" s="33"/>
      <c r="R2225" s="33"/>
      <c r="S2225" s="80" t="str">
        <f>S2199</f>
        <v>S$16</v>
      </c>
      <c r="T2225" s="80" t="str">
        <f t="shared" ref="T2225:CE2225" si="3683">T2199</f>
        <v>T$16</v>
      </c>
      <c r="U2225" s="80" t="str">
        <f t="shared" si="3683"/>
        <v>U$16</v>
      </c>
      <c r="V2225" s="80" t="str">
        <f t="shared" si="3683"/>
        <v>V$16</v>
      </c>
      <c r="W2225" s="80" t="str">
        <f t="shared" si="3683"/>
        <v>W$16</v>
      </c>
      <c r="X2225" s="80" t="str">
        <f t="shared" si="3683"/>
        <v>X$16</v>
      </c>
      <c r="Y2225" s="80" t="str">
        <f t="shared" si="3683"/>
        <v>Y$16</v>
      </c>
      <c r="Z2225" s="80" t="str">
        <f t="shared" si="3683"/>
        <v>Z$16</v>
      </c>
      <c r="AA2225" s="80" t="str">
        <f t="shared" si="3683"/>
        <v>AA$16</v>
      </c>
      <c r="AB2225" s="80" t="str">
        <f t="shared" si="3683"/>
        <v>AB$16</v>
      </c>
      <c r="AC2225" s="80" t="str">
        <f t="shared" si="3683"/>
        <v>AC$16</v>
      </c>
      <c r="AD2225" s="80" t="str">
        <f t="shared" si="3683"/>
        <v>AD$16</v>
      </c>
      <c r="AE2225" s="80" t="str">
        <f t="shared" si="3683"/>
        <v>AE$16</v>
      </c>
      <c r="AF2225" s="80" t="str">
        <f t="shared" si="3683"/>
        <v>AF$16</v>
      </c>
      <c r="AG2225" s="80" t="str">
        <f t="shared" si="3683"/>
        <v>AG$16</v>
      </c>
      <c r="AH2225" s="80" t="str">
        <f t="shared" si="3683"/>
        <v>AH$16</v>
      </c>
      <c r="AI2225" s="80" t="str">
        <f t="shared" si="3683"/>
        <v>AI$16</v>
      </c>
      <c r="AJ2225" s="80" t="str">
        <f t="shared" si="3683"/>
        <v>AJ$16</v>
      </c>
      <c r="AK2225" s="80" t="str">
        <f t="shared" si="3683"/>
        <v>AK$16</v>
      </c>
      <c r="AL2225" s="80" t="str">
        <f t="shared" si="3683"/>
        <v>AL$16</v>
      </c>
      <c r="AM2225" s="80" t="str">
        <f t="shared" si="3683"/>
        <v>AM$16</v>
      </c>
      <c r="AN2225" s="80" t="str">
        <f t="shared" si="3683"/>
        <v>AN$16</v>
      </c>
      <c r="AO2225" s="80" t="str">
        <f t="shared" si="3683"/>
        <v>AO$16</v>
      </c>
      <c r="AP2225" s="80" t="str">
        <f t="shared" si="3683"/>
        <v>AP$16</v>
      </c>
      <c r="AQ2225" s="80" t="str">
        <f t="shared" si="3683"/>
        <v>AQ$16</v>
      </c>
      <c r="AR2225" s="80" t="str">
        <f t="shared" si="3683"/>
        <v>AR$16</v>
      </c>
      <c r="AS2225" s="80" t="str">
        <f t="shared" si="3683"/>
        <v>AS$16</v>
      </c>
      <c r="AT2225" s="80" t="str">
        <f t="shared" si="3683"/>
        <v>AT$16</v>
      </c>
      <c r="AU2225" s="80" t="str">
        <f t="shared" si="3683"/>
        <v>AU$16</v>
      </c>
      <c r="AV2225" s="80" t="str">
        <f t="shared" si="3683"/>
        <v>AV$16</v>
      </c>
      <c r="AW2225" s="80" t="str">
        <f t="shared" si="3683"/>
        <v>AW$16</v>
      </c>
      <c r="AX2225" s="80" t="str">
        <f t="shared" si="3683"/>
        <v>AX$16</v>
      </c>
      <c r="AY2225" s="80" t="str">
        <f t="shared" si="3683"/>
        <v>AY$16</v>
      </c>
      <c r="AZ2225" s="80" t="str">
        <f t="shared" si="3683"/>
        <v>AZ$16</v>
      </c>
      <c r="BA2225" s="80" t="str">
        <f t="shared" si="3683"/>
        <v>BA$16</v>
      </c>
      <c r="BB2225" s="80" t="str">
        <f t="shared" si="3683"/>
        <v>BB$16</v>
      </c>
      <c r="BC2225" s="80" t="str">
        <f t="shared" si="3683"/>
        <v>BC$16</v>
      </c>
      <c r="BD2225" s="80" t="str">
        <f t="shared" si="3683"/>
        <v>BD$16</v>
      </c>
      <c r="BE2225" s="80" t="str">
        <f t="shared" si="3683"/>
        <v>BE$16</v>
      </c>
      <c r="BF2225" s="80" t="str">
        <f t="shared" si="3683"/>
        <v>BF$16</v>
      </c>
      <c r="BG2225" s="80" t="str">
        <f t="shared" si="3683"/>
        <v>BG$16</v>
      </c>
      <c r="BH2225" s="80" t="str">
        <f t="shared" si="3683"/>
        <v>BH$16</v>
      </c>
      <c r="BI2225" s="80" t="str">
        <f t="shared" si="3683"/>
        <v>BI$16</v>
      </c>
      <c r="BJ2225" s="80" t="str">
        <f t="shared" si="3683"/>
        <v>BJ$16</v>
      </c>
      <c r="BK2225" s="80" t="str">
        <f t="shared" si="3683"/>
        <v>BK$16</v>
      </c>
      <c r="BL2225" s="80" t="str">
        <f t="shared" si="3683"/>
        <v>BL$16</v>
      </c>
      <c r="BM2225" s="80" t="str">
        <f t="shared" si="3683"/>
        <v>BM$16</v>
      </c>
      <c r="BN2225" s="80" t="str">
        <f t="shared" si="3683"/>
        <v>BN$16</v>
      </c>
      <c r="BO2225" s="80" t="str">
        <f t="shared" si="3683"/>
        <v>BO$16</v>
      </c>
      <c r="BP2225" s="80" t="str">
        <f t="shared" si="3683"/>
        <v>BP$16</v>
      </c>
      <c r="BQ2225" s="80" t="str">
        <f t="shared" si="3683"/>
        <v>BQ$16</v>
      </c>
      <c r="BR2225" s="80" t="str">
        <f t="shared" si="3683"/>
        <v>BR$16</v>
      </c>
      <c r="BS2225" s="80" t="str">
        <f t="shared" si="3683"/>
        <v>BS$16</v>
      </c>
      <c r="BT2225" s="80" t="str">
        <f t="shared" si="3683"/>
        <v>BT$16</v>
      </c>
      <c r="BU2225" s="80" t="str">
        <f t="shared" si="3683"/>
        <v>BU$16</v>
      </c>
      <c r="BV2225" s="80" t="str">
        <f t="shared" si="3683"/>
        <v>BV$16</v>
      </c>
      <c r="BW2225" s="80" t="str">
        <f t="shared" si="3683"/>
        <v>BW$16</v>
      </c>
      <c r="BX2225" s="80" t="str">
        <f t="shared" si="3683"/>
        <v>BX$16</v>
      </c>
      <c r="BY2225" s="80" t="str">
        <f t="shared" si="3683"/>
        <v>BY$16</v>
      </c>
      <c r="BZ2225" s="80" t="str">
        <f t="shared" si="3683"/>
        <v>BZ$16</v>
      </c>
      <c r="CA2225" s="80" t="str">
        <f t="shared" si="3683"/>
        <v>CA$16</v>
      </c>
      <c r="CB2225" s="80" t="str">
        <f t="shared" si="3683"/>
        <v>CB$16</v>
      </c>
      <c r="CC2225" s="80" t="str">
        <f t="shared" si="3683"/>
        <v>CC$16</v>
      </c>
      <c r="CD2225" s="80" t="str">
        <f t="shared" si="3683"/>
        <v>CD$16</v>
      </c>
      <c r="CE2225" s="80" t="str">
        <f t="shared" si="3683"/>
        <v>CE$16</v>
      </c>
      <c r="CF2225" s="80" t="str">
        <f t="shared" ref="CF2225:CL2225" si="3684">CF2199</f>
        <v>CF$16</v>
      </c>
      <c r="CG2225" s="80" t="str">
        <f t="shared" si="3684"/>
        <v>CG$16</v>
      </c>
      <c r="CH2225" s="80" t="str">
        <f t="shared" si="3684"/>
        <v>CH$16</v>
      </c>
      <c r="CI2225" s="80" t="str">
        <f t="shared" si="3684"/>
        <v>CI$16</v>
      </c>
      <c r="CJ2225" s="80" t="str">
        <f t="shared" si="3684"/>
        <v>CJ$16</v>
      </c>
      <c r="CK2225" s="80" t="str">
        <f t="shared" si="3684"/>
        <v>CK$16</v>
      </c>
      <c r="CL2225" s="80" t="str">
        <f t="shared" si="3684"/>
        <v>CL$16</v>
      </c>
      <c r="CN2225" s="78"/>
      <c r="CO2225" s="80" t="str">
        <f t="shared" ref="CO2225:DL2225" si="3685">CO2199</f>
        <v>CO$16</v>
      </c>
      <c r="CP2225" s="80" t="str">
        <f t="shared" si="3685"/>
        <v>CP$16</v>
      </c>
      <c r="CQ2225" s="80" t="str">
        <f t="shared" si="3685"/>
        <v>CQ$16</v>
      </c>
      <c r="CR2225" s="80" t="str">
        <f t="shared" si="3685"/>
        <v>CR$16</v>
      </c>
      <c r="CS2225" s="80" t="str">
        <f t="shared" si="3685"/>
        <v>CS$16</v>
      </c>
      <c r="CT2225" s="80" t="str">
        <f t="shared" si="3685"/>
        <v>CT$16</v>
      </c>
      <c r="CU2225" s="80" t="str">
        <f t="shared" si="3685"/>
        <v>CU$16</v>
      </c>
      <c r="CV2225" s="80" t="str">
        <f t="shared" si="3685"/>
        <v>CV$16</v>
      </c>
      <c r="CW2225" s="80" t="str">
        <f t="shared" si="3685"/>
        <v>CW$16</v>
      </c>
      <c r="CX2225" s="80" t="str">
        <f t="shared" si="3685"/>
        <v>CX$16</v>
      </c>
      <c r="CY2225" s="80" t="str">
        <f t="shared" si="3685"/>
        <v>CY$16</v>
      </c>
      <c r="CZ2225" s="80" t="str">
        <f t="shared" si="3685"/>
        <v>CZ$16</v>
      </c>
      <c r="DA2225" s="80" t="str">
        <f t="shared" si="3685"/>
        <v>DA$16</v>
      </c>
      <c r="DB2225" s="80" t="str">
        <f t="shared" si="3685"/>
        <v>DB$16</v>
      </c>
      <c r="DC2225" s="80" t="str">
        <f t="shared" si="3685"/>
        <v>DC$16</v>
      </c>
      <c r="DD2225" s="80" t="str">
        <f t="shared" si="3685"/>
        <v>DD$16</v>
      </c>
      <c r="DE2225" s="80" t="str">
        <f t="shared" si="3685"/>
        <v>DE$16</v>
      </c>
      <c r="DF2225" s="80" t="str">
        <f t="shared" si="3685"/>
        <v>DF$16</v>
      </c>
      <c r="DG2225" s="80" t="str">
        <f t="shared" si="3685"/>
        <v>DG$16</v>
      </c>
      <c r="DH2225" s="80" t="str">
        <f t="shared" si="3685"/>
        <v>DH$16</v>
      </c>
      <c r="DI2225" s="80" t="str">
        <f t="shared" si="3685"/>
        <v>DI$16</v>
      </c>
      <c r="DJ2225" s="80" t="str">
        <f t="shared" si="3685"/>
        <v>DJ$16</v>
      </c>
      <c r="DK2225" s="80" t="str">
        <f t="shared" si="3685"/>
        <v>DK$16</v>
      </c>
      <c r="DL2225" s="80" t="str">
        <f t="shared" si="3685"/>
        <v>DL$16</v>
      </c>
    </row>
    <row r="2226" spans="1:116" x14ac:dyDescent="0.4">
      <c r="B2226" t="s">
        <v>332</v>
      </c>
      <c r="D2226" t="s">
        <v>541</v>
      </c>
      <c r="E2226" s="8" t="str">
        <f t="shared" si="3682"/>
        <v>2226 SEASON MONTHL-TV-V</v>
      </c>
      <c r="G2226" s="136" t="str">
        <f t="shared" si="3681"/>
        <v>Primary volume driver</v>
      </c>
      <c r="K2226" s="53"/>
      <c r="L2226" s="53"/>
      <c r="M2226" s="53"/>
      <c r="N2226" s="53"/>
      <c r="O2226" s="53"/>
      <c r="P2226" s="53"/>
      <c r="R2226" s="24"/>
      <c r="S2226" s="4" t="str">
        <f>ADDRESS(ROW(S2207),COLUMN(S2207),2)</f>
        <v>S$2207</v>
      </c>
      <c r="T2226" s="4" t="str">
        <f t="shared" ref="T2226:CE2226" si="3686">ADDRESS(ROW(T2207),COLUMN(T2207),2)</f>
        <v>T$2207</v>
      </c>
      <c r="U2226" s="4" t="str">
        <f t="shared" si="3686"/>
        <v>U$2207</v>
      </c>
      <c r="V2226" s="4" t="str">
        <f t="shared" si="3686"/>
        <v>V$2207</v>
      </c>
      <c r="W2226" s="4" t="str">
        <f t="shared" si="3686"/>
        <v>W$2207</v>
      </c>
      <c r="X2226" s="4" t="str">
        <f t="shared" si="3686"/>
        <v>X$2207</v>
      </c>
      <c r="Y2226" s="4" t="str">
        <f t="shared" si="3686"/>
        <v>Y$2207</v>
      </c>
      <c r="Z2226" s="4" t="str">
        <f t="shared" si="3686"/>
        <v>Z$2207</v>
      </c>
      <c r="AA2226" s="4" t="str">
        <f t="shared" si="3686"/>
        <v>AA$2207</v>
      </c>
      <c r="AB2226" s="4" t="str">
        <f t="shared" si="3686"/>
        <v>AB$2207</v>
      </c>
      <c r="AC2226" s="4" t="str">
        <f t="shared" si="3686"/>
        <v>AC$2207</v>
      </c>
      <c r="AD2226" s="4" t="str">
        <f t="shared" si="3686"/>
        <v>AD$2207</v>
      </c>
      <c r="AE2226" s="4" t="str">
        <f t="shared" si="3686"/>
        <v>AE$2207</v>
      </c>
      <c r="AF2226" s="4" t="str">
        <f t="shared" si="3686"/>
        <v>AF$2207</v>
      </c>
      <c r="AG2226" s="4" t="str">
        <f t="shared" si="3686"/>
        <v>AG$2207</v>
      </c>
      <c r="AH2226" s="4" t="str">
        <f t="shared" si="3686"/>
        <v>AH$2207</v>
      </c>
      <c r="AI2226" s="4" t="str">
        <f t="shared" si="3686"/>
        <v>AI$2207</v>
      </c>
      <c r="AJ2226" s="4" t="str">
        <f t="shared" si="3686"/>
        <v>AJ$2207</v>
      </c>
      <c r="AK2226" s="4" t="str">
        <f t="shared" si="3686"/>
        <v>AK$2207</v>
      </c>
      <c r="AL2226" s="4" t="str">
        <f t="shared" si="3686"/>
        <v>AL$2207</v>
      </c>
      <c r="AM2226" s="4" t="str">
        <f t="shared" si="3686"/>
        <v>AM$2207</v>
      </c>
      <c r="AN2226" s="4" t="str">
        <f t="shared" si="3686"/>
        <v>AN$2207</v>
      </c>
      <c r="AO2226" s="4" t="str">
        <f t="shared" si="3686"/>
        <v>AO$2207</v>
      </c>
      <c r="AP2226" s="4" t="str">
        <f t="shared" si="3686"/>
        <v>AP$2207</v>
      </c>
      <c r="AQ2226" s="4" t="str">
        <f t="shared" si="3686"/>
        <v>AQ$2207</v>
      </c>
      <c r="AR2226" s="4" t="str">
        <f t="shared" si="3686"/>
        <v>AR$2207</v>
      </c>
      <c r="AS2226" s="4" t="str">
        <f t="shared" si="3686"/>
        <v>AS$2207</v>
      </c>
      <c r="AT2226" s="4" t="str">
        <f t="shared" si="3686"/>
        <v>AT$2207</v>
      </c>
      <c r="AU2226" s="4" t="str">
        <f t="shared" si="3686"/>
        <v>AU$2207</v>
      </c>
      <c r="AV2226" s="4" t="str">
        <f t="shared" si="3686"/>
        <v>AV$2207</v>
      </c>
      <c r="AW2226" s="4" t="str">
        <f t="shared" si="3686"/>
        <v>AW$2207</v>
      </c>
      <c r="AX2226" s="4" t="str">
        <f t="shared" si="3686"/>
        <v>AX$2207</v>
      </c>
      <c r="AY2226" s="4" t="str">
        <f t="shared" si="3686"/>
        <v>AY$2207</v>
      </c>
      <c r="AZ2226" s="4" t="str">
        <f t="shared" si="3686"/>
        <v>AZ$2207</v>
      </c>
      <c r="BA2226" s="4" t="str">
        <f t="shared" si="3686"/>
        <v>BA$2207</v>
      </c>
      <c r="BB2226" s="4" t="str">
        <f t="shared" si="3686"/>
        <v>BB$2207</v>
      </c>
      <c r="BC2226" s="4" t="str">
        <f t="shared" si="3686"/>
        <v>BC$2207</v>
      </c>
      <c r="BD2226" s="4" t="str">
        <f t="shared" si="3686"/>
        <v>BD$2207</v>
      </c>
      <c r="BE2226" s="4" t="str">
        <f t="shared" si="3686"/>
        <v>BE$2207</v>
      </c>
      <c r="BF2226" s="4" t="str">
        <f t="shared" si="3686"/>
        <v>BF$2207</v>
      </c>
      <c r="BG2226" s="4" t="str">
        <f t="shared" si="3686"/>
        <v>BG$2207</v>
      </c>
      <c r="BH2226" s="4" t="str">
        <f t="shared" si="3686"/>
        <v>BH$2207</v>
      </c>
      <c r="BI2226" s="4" t="str">
        <f t="shared" si="3686"/>
        <v>BI$2207</v>
      </c>
      <c r="BJ2226" s="4" t="str">
        <f t="shared" si="3686"/>
        <v>BJ$2207</v>
      </c>
      <c r="BK2226" s="4" t="str">
        <f t="shared" si="3686"/>
        <v>BK$2207</v>
      </c>
      <c r="BL2226" s="4" t="str">
        <f t="shared" si="3686"/>
        <v>BL$2207</v>
      </c>
      <c r="BM2226" s="4" t="str">
        <f t="shared" si="3686"/>
        <v>BM$2207</v>
      </c>
      <c r="BN2226" s="4" t="str">
        <f t="shared" si="3686"/>
        <v>BN$2207</v>
      </c>
      <c r="BO2226" s="4" t="str">
        <f t="shared" si="3686"/>
        <v>BO$2207</v>
      </c>
      <c r="BP2226" s="4" t="str">
        <f t="shared" si="3686"/>
        <v>BP$2207</v>
      </c>
      <c r="BQ2226" s="4" t="str">
        <f t="shared" si="3686"/>
        <v>BQ$2207</v>
      </c>
      <c r="BR2226" s="4" t="str">
        <f t="shared" si="3686"/>
        <v>BR$2207</v>
      </c>
      <c r="BS2226" s="4" t="str">
        <f t="shared" si="3686"/>
        <v>BS$2207</v>
      </c>
      <c r="BT2226" s="4" t="str">
        <f t="shared" si="3686"/>
        <v>BT$2207</v>
      </c>
      <c r="BU2226" s="4" t="str">
        <f t="shared" si="3686"/>
        <v>BU$2207</v>
      </c>
      <c r="BV2226" s="4" t="str">
        <f t="shared" si="3686"/>
        <v>BV$2207</v>
      </c>
      <c r="BW2226" s="4" t="str">
        <f t="shared" si="3686"/>
        <v>BW$2207</v>
      </c>
      <c r="BX2226" s="4" t="str">
        <f t="shared" si="3686"/>
        <v>BX$2207</v>
      </c>
      <c r="BY2226" s="4" t="str">
        <f t="shared" si="3686"/>
        <v>BY$2207</v>
      </c>
      <c r="BZ2226" s="4" t="str">
        <f t="shared" si="3686"/>
        <v>BZ$2207</v>
      </c>
      <c r="CA2226" s="4" t="str">
        <f t="shared" si="3686"/>
        <v>CA$2207</v>
      </c>
      <c r="CB2226" s="4" t="str">
        <f t="shared" si="3686"/>
        <v>CB$2207</v>
      </c>
      <c r="CC2226" s="4" t="str">
        <f t="shared" si="3686"/>
        <v>CC$2207</v>
      </c>
      <c r="CD2226" s="4" t="str">
        <f t="shared" si="3686"/>
        <v>CD$2207</v>
      </c>
      <c r="CE2226" s="4" t="str">
        <f t="shared" si="3686"/>
        <v>CE$2207</v>
      </c>
      <c r="CF2226" s="4" t="str">
        <f t="shared" ref="CF2226:CL2226" si="3687">ADDRESS(ROW(CF2207),COLUMN(CF2207),2)</f>
        <v>CF$2207</v>
      </c>
      <c r="CG2226" s="4" t="str">
        <f t="shared" si="3687"/>
        <v>CG$2207</v>
      </c>
      <c r="CH2226" s="4" t="str">
        <f t="shared" si="3687"/>
        <v>CH$2207</v>
      </c>
      <c r="CI2226" s="4" t="str">
        <f t="shared" si="3687"/>
        <v>CI$2207</v>
      </c>
      <c r="CJ2226" s="4" t="str">
        <f t="shared" si="3687"/>
        <v>CJ$2207</v>
      </c>
      <c r="CK2226" s="4" t="str">
        <f t="shared" si="3687"/>
        <v>CK$2207</v>
      </c>
      <c r="CL2226" s="4" t="str">
        <f t="shared" si="3687"/>
        <v>CL$2207</v>
      </c>
      <c r="CO2226" s="212" t="e">
        <f>ADDRESS(ROW(#REF!),COLUMN(#REF!),2)</f>
        <v>#REF!</v>
      </c>
      <c r="CP2226" s="212" t="e">
        <f>ADDRESS(ROW(#REF!),COLUMN(#REF!),2)</f>
        <v>#REF!</v>
      </c>
      <c r="CQ2226" s="212" t="e">
        <f>ADDRESS(ROW(#REF!),COLUMN(#REF!),2)</f>
        <v>#REF!</v>
      </c>
      <c r="CR2226" s="212" t="e">
        <f>ADDRESS(ROW(#REF!),COLUMN(#REF!),2)</f>
        <v>#REF!</v>
      </c>
      <c r="CS2226" s="212" t="e">
        <f>ADDRESS(ROW(#REF!),COLUMN(#REF!),2)</f>
        <v>#REF!</v>
      </c>
      <c r="CT2226" s="212" t="e">
        <f>ADDRESS(ROW(#REF!),COLUMN(#REF!),2)</f>
        <v>#REF!</v>
      </c>
      <c r="CU2226" s="212" t="e">
        <f>ADDRESS(ROW(#REF!),COLUMN(#REF!),2)</f>
        <v>#REF!</v>
      </c>
      <c r="CV2226" s="212" t="e">
        <f>ADDRESS(ROW(#REF!),COLUMN(#REF!),2)</f>
        <v>#REF!</v>
      </c>
      <c r="CW2226" s="212" t="e">
        <f>ADDRESS(ROW(#REF!),COLUMN(#REF!),2)</f>
        <v>#REF!</v>
      </c>
      <c r="CX2226" s="212" t="e">
        <f>ADDRESS(ROW(#REF!),COLUMN(#REF!),2)</f>
        <v>#REF!</v>
      </c>
      <c r="CY2226" s="212" t="e">
        <f>ADDRESS(ROW(#REF!),COLUMN(#REF!),2)</f>
        <v>#REF!</v>
      </c>
      <c r="CZ2226" s="212" t="e">
        <f>ADDRESS(ROW(#REF!),COLUMN(#REF!),2)</f>
        <v>#REF!</v>
      </c>
      <c r="DA2226" s="212" t="e">
        <f>ADDRESS(ROW(#REF!),COLUMN(#REF!),2)</f>
        <v>#REF!</v>
      </c>
      <c r="DB2226" s="212" t="e">
        <f>ADDRESS(ROW(#REF!),COLUMN(#REF!),2)</f>
        <v>#REF!</v>
      </c>
      <c r="DC2226" s="212" t="e">
        <f>ADDRESS(ROW(#REF!),COLUMN(#REF!),2)</f>
        <v>#REF!</v>
      </c>
      <c r="DD2226" s="212" t="e">
        <f>ADDRESS(ROW(#REF!),COLUMN(#REF!),2)</f>
        <v>#REF!</v>
      </c>
      <c r="DE2226" s="212" t="e">
        <f>ADDRESS(ROW(#REF!),COLUMN(#REF!),2)</f>
        <v>#REF!</v>
      </c>
      <c r="DF2226" s="212" t="e">
        <f>ADDRESS(ROW(#REF!),COLUMN(#REF!),2)</f>
        <v>#REF!</v>
      </c>
      <c r="DG2226" s="212" t="e">
        <f>ADDRESS(ROW(#REF!),COLUMN(#REF!),2)</f>
        <v>#REF!</v>
      </c>
      <c r="DH2226" s="212" t="e">
        <f>ADDRESS(ROW(#REF!),COLUMN(#REF!),2)</f>
        <v>#REF!</v>
      </c>
      <c r="DI2226" s="212" t="e">
        <f>ADDRESS(ROW(#REF!),COLUMN(#REF!),2)</f>
        <v>#REF!</v>
      </c>
      <c r="DJ2226" s="212" t="e">
        <f>ADDRESS(ROW(#REF!),COLUMN(#REF!),2)</f>
        <v>#REF!</v>
      </c>
      <c r="DK2226" s="212" t="e">
        <f>ADDRESS(ROW(#REF!),COLUMN(#REF!),2)</f>
        <v>#REF!</v>
      </c>
      <c r="DL2226" s="212" t="e">
        <f>ADDRESS(ROW(#REF!),COLUMN(#REF!),2)</f>
        <v>#REF!</v>
      </c>
    </row>
    <row r="2227" spans="1:116" x14ac:dyDescent="0.4">
      <c r="B2227" t="s">
        <v>332</v>
      </c>
      <c r="D2227" t="s">
        <v>541</v>
      </c>
      <c r="E2227" s="8" t="str">
        <f t="shared" si="3682"/>
        <v>2227 SEASON MONTHL-TV-V</v>
      </c>
      <c r="G2227" s="136" t="str">
        <f t="shared" si="3681"/>
        <v>(Secondary label)</v>
      </c>
      <c r="H2227" s="12"/>
      <c r="I2227" s="60"/>
      <c r="J2227" s="60"/>
      <c r="K2227" s="15"/>
      <c r="L2227" s="15"/>
      <c r="M2227" s="15"/>
      <c r="N2227" s="15"/>
      <c r="O2227" s="15"/>
      <c r="P2227" s="15"/>
      <c r="R2227" s="15"/>
      <c r="S2227" s="80"/>
      <c r="T2227" s="80"/>
      <c r="U2227" s="80"/>
      <c r="V2227" s="80"/>
      <c r="W2227" s="80"/>
      <c r="X2227" s="80"/>
      <c r="Y2227" s="80"/>
      <c r="Z2227" s="80"/>
      <c r="AA2227" s="80"/>
      <c r="AB2227" s="80"/>
      <c r="AC2227" s="80"/>
      <c r="AD2227" s="80"/>
      <c r="AE2227" s="80"/>
      <c r="AF2227" s="80"/>
      <c r="AG2227" s="80"/>
      <c r="AH2227" s="80"/>
      <c r="AI2227" s="80"/>
      <c r="AJ2227" s="80"/>
      <c r="AK2227" s="80"/>
      <c r="AL2227" s="80"/>
      <c r="AM2227" s="80"/>
      <c r="AN2227" s="80"/>
      <c r="AO2227" s="80"/>
      <c r="AP2227" s="80"/>
      <c r="AQ2227" s="80"/>
      <c r="AR2227" s="80"/>
      <c r="AS2227" s="80"/>
      <c r="AT2227" s="80"/>
      <c r="AU2227" s="80"/>
      <c r="AV2227" s="80"/>
      <c r="AW2227" s="80"/>
      <c r="AX2227" s="80"/>
      <c r="AY2227" s="80"/>
      <c r="AZ2227" s="80"/>
      <c r="BA2227" s="80"/>
      <c r="BB2227" s="80"/>
      <c r="BC2227" s="80"/>
      <c r="BD2227" s="80"/>
      <c r="BE2227" s="80"/>
      <c r="BF2227" s="80"/>
      <c r="BG2227" s="80"/>
      <c r="BH2227" s="80"/>
      <c r="BI2227" s="80"/>
      <c r="BJ2227" s="80"/>
      <c r="BK2227" s="80"/>
      <c r="BL2227" s="80"/>
      <c r="BM2227" s="80"/>
      <c r="BN2227" s="80"/>
      <c r="BO2227" s="80"/>
      <c r="BP2227" s="80"/>
      <c r="BQ2227" s="80"/>
      <c r="BR2227" s="80"/>
      <c r="BS2227" s="80"/>
      <c r="BT2227" s="80"/>
      <c r="BU2227" s="80"/>
      <c r="BV2227" s="80"/>
      <c r="BW2227" s="80"/>
      <c r="BX2227" s="80"/>
      <c r="BY2227" s="80"/>
      <c r="BZ2227" s="80"/>
      <c r="CA2227" s="80"/>
      <c r="CB2227" s="80"/>
      <c r="CC2227" s="80"/>
      <c r="CD2227" s="80"/>
      <c r="CE2227" s="80"/>
      <c r="CF2227" s="80"/>
      <c r="CG2227" s="80"/>
      <c r="CH2227" s="80"/>
      <c r="CI2227" s="80"/>
      <c r="CJ2227" s="80"/>
      <c r="CK2227" s="80"/>
      <c r="CL2227" s="80"/>
      <c r="CN2227" s="60"/>
    </row>
    <row r="2228" spans="1:116" x14ac:dyDescent="0.4">
      <c r="B2228" t="s">
        <v>332</v>
      </c>
      <c r="D2228" t="s">
        <v>541</v>
      </c>
      <c r="E2228" s="8" t="str">
        <f t="shared" si="3682"/>
        <v>2228 SEASON MONTHL-TV-V</v>
      </c>
      <c r="G2228" s="136" t="str">
        <f t="shared" si="3681"/>
        <v xml:space="preserve">secondary unit </v>
      </c>
      <c r="H2228" s="12"/>
      <c r="I2228" s="60"/>
      <c r="J2228" s="60"/>
      <c r="K2228" s="15"/>
      <c r="L2228" s="15"/>
      <c r="M2228" s="15"/>
      <c r="N2228" s="15"/>
      <c r="O2228" s="15"/>
      <c r="P2228" s="15"/>
      <c r="R2228" s="15"/>
      <c r="S2228" s="76"/>
      <c r="T2228" s="76"/>
      <c r="U2228" s="76"/>
      <c r="V2228" s="76"/>
      <c r="W2228" s="76"/>
      <c r="X2228" s="76"/>
      <c r="Y2228" s="76"/>
      <c r="Z2228" s="76"/>
      <c r="AA2228" s="76"/>
      <c r="AB2228" s="76"/>
      <c r="AC2228" s="76"/>
      <c r="AD2228" s="76"/>
      <c r="AE2228" s="76"/>
      <c r="AF2228" s="76"/>
      <c r="AG2228" s="76"/>
      <c r="AH2228" s="76"/>
      <c r="AI2228" s="76"/>
      <c r="AJ2228" s="76"/>
      <c r="AK2228" s="76"/>
      <c r="AL2228" s="76"/>
      <c r="AM2228" s="76"/>
      <c r="AN2228" s="76"/>
      <c r="AO2228" s="76"/>
      <c r="AP2228" s="76"/>
      <c r="AQ2228" s="76"/>
      <c r="AR2228" s="76"/>
      <c r="AS2228" s="76"/>
      <c r="AT2228" s="76"/>
      <c r="AU2228" s="76"/>
      <c r="AV2228" s="76"/>
      <c r="AW2228" s="76"/>
      <c r="AX2228" s="76"/>
      <c r="AY2228" s="76"/>
      <c r="AZ2228" s="76"/>
      <c r="BA2228" s="76"/>
      <c r="BB2228" s="76"/>
      <c r="BC2228" s="76"/>
      <c r="BD2228" s="76"/>
      <c r="BE2228" s="76"/>
      <c r="BF2228" s="76"/>
      <c r="BG2228" s="76"/>
      <c r="BH2228" s="76"/>
      <c r="BI2228" s="76"/>
      <c r="BJ2228" s="76"/>
      <c r="BK2228" s="76"/>
      <c r="BL2228" s="76"/>
      <c r="BM2228" s="76"/>
      <c r="BN2228" s="76"/>
      <c r="BO2228" s="76"/>
      <c r="BP2228" s="76"/>
      <c r="BQ2228" s="76"/>
      <c r="BR2228" s="76"/>
      <c r="BS2228" s="76"/>
      <c r="BT2228" s="76"/>
      <c r="BU2228" s="76"/>
      <c r="BV2228" s="76"/>
      <c r="BW2228" s="76"/>
      <c r="BX2228" s="76"/>
      <c r="BY2228" s="76"/>
      <c r="BZ2228" s="76"/>
      <c r="CA2228" s="76"/>
      <c r="CB2228" s="76"/>
      <c r="CC2228" s="76"/>
      <c r="CD2228" s="76"/>
      <c r="CE2228" s="76"/>
      <c r="CF2228" s="76"/>
      <c r="CG2228" s="76"/>
      <c r="CH2228" s="76"/>
      <c r="CI2228" s="76"/>
      <c r="CJ2228" s="76"/>
      <c r="CK2228" s="76"/>
      <c r="CL2228" s="76"/>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541</v>
      </c>
      <c r="E2229" s="8" t="str">
        <f t="shared" si="3682"/>
        <v>2229 SEASON MONTHL-TV-V</v>
      </c>
      <c r="G2229" s="136" t="str">
        <f t="shared" si="3681"/>
        <v>Secondary revenue driver</v>
      </c>
      <c r="H2229" s="12"/>
      <c r="I2229" s="60"/>
      <c r="J2229" s="60"/>
      <c r="K2229" s="15"/>
      <c r="L2229" s="15"/>
      <c r="M2229" s="15"/>
      <c r="N2229" s="15"/>
      <c r="O2229" s="15"/>
      <c r="P2229" s="15"/>
      <c r="R2229" s="15"/>
      <c r="S2229" s="80" t="str">
        <f>S2203</f>
        <v>S$18</v>
      </c>
      <c r="T2229" s="80" t="str">
        <f t="shared" ref="T2229:CE2229" si="3688">T2203</f>
        <v>T$18</v>
      </c>
      <c r="U2229" s="80" t="str">
        <f t="shared" si="3688"/>
        <v>U$18</v>
      </c>
      <c r="V2229" s="80" t="str">
        <f t="shared" si="3688"/>
        <v>V$18</v>
      </c>
      <c r="W2229" s="80" t="str">
        <f t="shared" si="3688"/>
        <v>W$18</v>
      </c>
      <c r="X2229" s="80" t="str">
        <f t="shared" si="3688"/>
        <v>X$18</v>
      </c>
      <c r="Y2229" s="80" t="str">
        <f t="shared" si="3688"/>
        <v>Y$18</v>
      </c>
      <c r="Z2229" s="80" t="str">
        <f t="shared" si="3688"/>
        <v>Z$18</v>
      </c>
      <c r="AA2229" s="80" t="str">
        <f t="shared" si="3688"/>
        <v>AA$18</v>
      </c>
      <c r="AB2229" s="80" t="str">
        <f t="shared" si="3688"/>
        <v>AB$18</v>
      </c>
      <c r="AC2229" s="80" t="str">
        <f t="shared" si="3688"/>
        <v>AC$18</v>
      </c>
      <c r="AD2229" s="80" t="str">
        <f t="shared" si="3688"/>
        <v>AD$18</v>
      </c>
      <c r="AE2229" s="80" t="str">
        <f t="shared" si="3688"/>
        <v>AE$18</v>
      </c>
      <c r="AF2229" s="80" t="str">
        <f t="shared" si="3688"/>
        <v>AF$18</v>
      </c>
      <c r="AG2229" s="80" t="str">
        <f t="shared" si="3688"/>
        <v>AG$18</v>
      </c>
      <c r="AH2229" s="80" t="str">
        <f t="shared" si="3688"/>
        <v>AH$18</v>
      </c>
      <c r="AI2229" s="80" t="str">
        <f t="shared" si="3688"/>
        <v>AI$18</v>
      </c>
      <c r="AJ2229" s="80" t="str">
        <f t="shared" si="3688"/>
        <v>AJ$18</v>
      </c>
      <c r="AK2229" s="80" t="str">
        <f t="shared" si="3688"/>
        <v>AK$18</v>
      </c>
      <c r="AL2229" s="80" t="str">
        <f t="shared" si="3688"/>
        <v>AL$18</v>
      </c>
      <c r="AM2229" s="80" t="str">
        <f t="shared" si="3688"/>
        <v>AM$18</v>
      </c>
      <c r="AN2229" s="80" t="str">
        <f t="shared" si="3688"/>
        <v>AN$18</v>
      </c>
      <c r="AO2229" s="80" t="str">
        <f t="shared" si="3688"/>
        <v>AO$18</v>
      </c>
      <c r="AP2229" s="80" t="str">
        <f t="shared" si="3688"/>
        <v>AP$18</v>
      </c>
      <c r="AQ2229" s="80" t="str">
        <f t="shared" si="3688"/>
        <v>AQ$18</v>
      </c>
      <c r="AR2229" s="80" t="str">
        <f t="shared" si="3688"/>
        <v>AR$18</v>
      </c>
      <c r="AS2229" s="80" t="str">
        <f t="shared" si="3688"/>
        <v>AS$18</v>
      </c>
      <c r="AT2229" s="80" t="str">
        <f t="shared" si="3688"/>
        <v>AT$18</v>
      </c>
      <c r="AU2229" s="80" t="str">
        <f t="shared" si="3688"/>
        <v>AU$18</v>
      </c>
      <c r="AV2229" s="80" t="str">
        <f t="shared" si="3688"/>
        <v>AV$18</v>
      </c>
      <c r="AW2229" s="80" t="str">
        <f t="shared" si="3688"/>
        <v>AW$18</v>
      </c>
      <c r="AX2229" s="80" t="str">
        <f t="shared" si="3688"/>
        <v>AX$18</v>
      </c>
      <c r="AY2229" s="80" t="str">
        <f t="shared" si="3688"/>
        <v>AY$18</v>
      </c>
      <c r="AZ2229" s="80" t="str">
        <f t="shared" si="3688"/>
        <v>AZ$18</v>
      </c>
      <c r="BA2229" s="80" t="str">
        <f t="shared" si="3688"/>
        <v>BA$18</v>
      </c>
      <c r="BB2229" s="80" t="str">
        <f t="shared" si="3688"/>
        <v>BB$18</v>
      </c>
      <c r="BC2229" s="80" t="str">
        <f t="shared" si="3688"/>
        <v>BC$18</v>
      </c>
      <c r="BD2229" s="80" t="str">
        <f t="shared" si="3688"/>
        <v>BD$18</v>
      </c>
      <c r="BE2229" s="80" t="str">
        <f t="shared" si="3688"/>
        <v>BE$18</v>
      </c>
      <c r="BF2229" s="80" t="str">
        <f t="shared" si="3688"/>
        <v>BF$18</v>
      </c>
      <c r="BG2229" s="80" t="str">
        <f t="shared" si="3688"/>
        <v>BG$18</v>
      </c>
      <c r="BH2229" s="80" t="str">
        <f t="shared" si="3688"/>
        <v>BH$18</v>
      </c>
      <c r="BI2229" s="80" t="str">
        <f t="shared" si="3688"/>
        <v>BI$18</v>
      </c>
      <c r="BJ2229" s="80" t="str">
        <f t="shared" si="3688"/>
        <v>BJ$18</v>
      </c>
      <c r="BK2229" s="80" t="str">
        <f t="shared" si="3688"/>
        <v>BK$18</v>
      </c>
      <c r="BL2229" s="80" t="str">
        <f t="shared" si="3688"/>
        <v>BL$18</v>
      </c>
      <c r="BM2229" s="80" t="str">
        <f t="shared" si="3688"/>
        <v>BM$18</v>
      </c>
      <c r="BN2229" s="80" t="str">
        <f t="shared" si="3688"/>
        <v>BN$18</v>
      </c>
      <c r="BO2229" s="80" t="str">
        <f t="shared" si="3688"/>
        <v>BO$18</v>
      </c>
      <c r="BP2229" s="80" t="str">
        <f t="shared" si="3688"/>
        <v>BP$18</v>
      </c>
      <c r="BQ2229" s="80" t="str">
        <f t="shared" si="3688"/>
        <v>BQ$18</v>
      </c>
      <c r="BR2229" s="80" t="str">
        <f t="shared" si="3688"/>
        <v>BR$18</v>
      </c>
      <c r="BS2229" s="80" t="str">
        <f t="shared" si="3688"/>
        <v>BS$18</v>
      </c>
      <c r="BT2229" s="80" t="str">
        <f t="shared" si="3688"/>
        <v>BT$18</v>
      </c>
      <c r="BU2229" s="80" t="str">
        <f t="shared" si="3688"/>
        <v>BU$18</v>
      </c>
      <c r="BV2229" s="80" t="str">
        <f t="shared" si="3688"/>
        <v>BV$18</v>
      </c>
      <c r="BW2229" s="80" t="str">
        <f t="shared" si="3688"/>
        <v>BW$18</v>
      </c>
      <c r="BX2229" s="80" t="str">
        <f t="shared" si="3688"/>
        <v>BX$18</v>
      </c>
      <c r="BY2229" s="80" t="str">
        <f t="shared" si="3688"/>
        <v>BY$18</v>
      </c>
      <c r="BZ2229" s="80" t="str">
        <f t="shared" si="3688"/>
        <v>BZ$18</v>
      </c>
      <c r="CA2229" s="80" t="str">
        <f t="shared" si="3688"/>
        <v>CA$18</v>
      </c>
      <c r="CB2229" s="80" t="str">
        <f t="shared" si="3688"/>
        <v>CB$18</v>
      </c>
      <c r="CC2229" s="80" t="str">
        <f t="shared" si="3688"/>
        <v>CC$18</v>
      </c>
      <c r="CD2229" s="80" t="str">
        <f t="shared" si="3688"/>
        <v>CD$18</v>
      </c>
      <c r="CE2229" s="80" t="str">
        <f t="shared" si="3688"/>
        <v>CE$18</v>
      </c>
      <c r="CF2229" s="80" t="str">
        <f t="shared" ref="CF2229:CL2229" si="3689">CF2203</f>
        <v>CF$18</v>
      </c>
      <c r="CG2229" s="80" t="str">
        <f t="shared" si="3689"/>
        <v>CG$18</v>
      </c>
      <c r="CH2229" s="80" t="str">
        <f t="shared" si="3689"/>
        <v>CH$18</v>
      </c>
      <c r="CI2229" s="80" t="str">
        <f t="shared" si="3689"/>
        <v>CI$18</v>
      </c>
      <c r="CJ2229" s="80" t="str">
        <f t="shared" si="3689"/>
        <v>CJ$18</v>
      </c>
      <c r="CK2229" s="80" t="str">
        <f t="shared" si="3689"/>
        <v>CK$18</v>
      </c>
      <c r="CL2229" s="80" t="str">
        <f t="shared" si="3689"/>
        <v>CL$18</v>
      </c>
      <c r="CN2229" s="60"/>
      <c r="CO2229" s="76"/>
      <c r="CP2229" s="76"/>
      <c r="CQ2229" s="76"/>
      <c r="CR2229" s="76"/>
      <c r="CS2229" s="76"/>
      <c r="CT2229" s="76"/>
      <c r="CU2229" s="76"/>
      <c r="CV2229" s="76"/>
      <c r="CW2229" s="76"/>
      <c r="CX2229" s="76"/>
      <c r="CY2229" s="76"/>
      <c r="CZ2229" s="76"/>
      <c r="DA2229" s="76"/>
      <c r="DB2229" s="76"/>
      <c r="DC2229" s="76"/>
      <c r="DD2229" s="76"/>
      <c r="DE2229" s="76"/>
      <c r="DF2229" s="76"/>
      <c r="DG2229" s="76"/>
      <c r="DH2229" s="76"/>
      <c r="DI2229" s="76"/>
      <c r="DJ2229" s="76"/>
      <c r="DK2229" s="76"/>
      <c r="DL2229" s="76"/>
    </row>
    <row r="2230" spans="1:116" x14ac:dyDescent="0.4">
      <c r="B2230" t="s">
        <v>332</v>
      </c>
      <c r="D2230" t="s">
        <v>541</v>
      </c>
      <c r="E2230" s="8" t="str">
        <f t="shared" si="3682"/>
        <v>2230 SEASON MONTHL-TV-V</v>
      </c>
      <c r="G2230" s="136" t="str">
        <f t="shared" si="3681"/>
        <v>Secondary volume driver</v>
      </c>
      <c r="H2230" s="12"/>
      <c r="I2230" s="60"/>
      <c r="J2230" s="60"/>
      <c r="K2230" s="15"/>
      <c r="L2230" s="15"/>
      <c r="M2230" s="15"/>
      <c r="N2230" s="15"/>
      <c r="O2230" s="15"/>
      <c r="P2230" s="15"/>
      <c r="R2230" s="15"/>
      <c r="S2230" s="80" t="str">
        <f>S2204</f>
        <v>S$19</v>
      </c>
      <c r="T2230" s="80" t="str">
        <f t="shared" ref="T2230:CE2230" si="3690">T2204</f>
        <v>T$19</v>
      </c>
      <c r="U2230" s="80" t="str">
        <f t="shared" si="3690"/>
        <v>U$19</v>
      </c>
      <c r="V2230" s="80" t="str">
        <f t="shared" si="3690"/>
        <v>V$19</v>
      </c>
      <c r="W2230" s="80" t="str">
        <f t="shared" si="3690"/>
        <v>W$19</v>
      </c>
      <c r="X2230" s="80" t="str">
        <f t="shared" si="3690"/>
        <v>X$19</v>
      </c>
      <c r="Y2230" s="80" t="str">
        <f t="shared" si="3690"/>
        <v>Y$19</v>
      </c>
      <c r="Z2230" s="80" t="str">
        <f t="shared" si="3690"/>
        <v>Z$19</v>
      </c>
      <c r="AA2230" s="80" t="str">
        <f t="shared" si="3690"/>
        <v>AA$19</v>
      </c>
      <c r="AB2230" s="80" t="str">
        <f t="shared" si="3690"/>
        <v>AB$19</v>
      </c>
      <c r="AC2230" s="80" t="str">
        <f t="shared" si="3690"/>
        <v>AC$19</v>
      </c>
      <c r="AD2230" s="80" t="str">
        <f t="shared" si="3690"/>
        <v>AD$19</v>
      </c>
      <c r="AE2230" s="80" t="str">
        <f t="shared" si="3690"/>
        <v>AE$19</v>
      </c>
      <c r="AF2230" s="80" t="str">
        <f t="shared" si="3690"/>
        <v>AF$19</v>
      </c>
      <c r="AG2230" s="80" t="str">
        <f t="shared" si="3690"/>
        <v>AG$19</v>
      </c>
      <c r="AH2230" s="80" t="str">
        <f t="shared" si="3690"/>
        <v>AH$19</v>
      </c>
      <c r="AI2230" s="80" t="str">
        <f t="shared" si="3690"/>
        <v>AI$19</v>
      </c>
      <c r="AJ2230" s="80" t="str">
        <f t="shared" si="3690"/>
        <v>AJ$19</v>
      </c>
      <c r="AK2230" s="80" t="str">
        <f t="shared" si="3690"/>
        <v>AK$19</v>
      </c>
      <c r="AL2230" s="80" t="str">
        <f t="shared" si="3690"/>
        <v>AL$19</v>
      </c>
      <c r="AM2230" s="80" t="str">
        <f t="shared" si="3690"/>
        <v>AM$19</v>
      </c>
      <c r="AN2230" s="80" t="str">
        <f t="shared" si="3690"/>
        <v>AN$19</v>
      </c>
      <c r="AO2230" s="80" t="str">
        <f t="shared" si="3690"/>
        <v>AO$19</v>
      </c>
      <c r="AP2230" s="80" t="str">
        <f t="shared" si="3690"/>
        <v>AP$19</v>
      </c>
      <c r="AQ2230" s="80" t="str">
        <f t="shared" si="3690"/>
        <v>AQ$19</v>
      </c>
      <c r="AR2230" s="80" t="str">
        <f t="shared" si="3690"/>
        <v>AR$19</v>
      </c>
      <c r="AS2230" s="80" t="str">
        <f t="shared" si="3690"/>
        <v>AS$19</v>
      </c>
      <c r="AT2230" s="80" t="str">
        <f t="shared" si="3690"/>
        <v>AT$19</v>
      </c>
      <c r="AU2230" s="80" t="str">
        <f t="shared" si="3690"/>
        <v>AU$19</v>
      </c>
      <c r="AV2230" s="80" t="str">
        <f t="shared" si="3690"/>
        <v>AV$19</v>
      </c>
      <c r="AW2230" s="80" t="str">
        <f t="shared" si="3690"/>
        <v>AW$19</v>
      </c>
      <c r="AX2230" s="80" t="str">
        <f t="shared" si="3690"/>
        <v>AX$19</v>
      </c>
      <c r="AY2230" s="80" t="str">
        <f t="shared" si="3690"/>
        <v>AY$19</v>
      </c>
      <c r="AZ2230" s="80" t="str">
        <f t="shared" si="3690"/>
        <v>AZ$19</v>
      </c>
      <c r="BA2230" s="80" t="str">
        <f t="shared" si="3690"/>
        <v>BA$19</v>
      </c>
      <c r="BB2230" s="80" t="str">
        <f t="shared" si="3690"/>
        <v>BB$19</v>
      </c>
      <c r="BC2230" s="80" t="str">
        <f t="shared" si="3690"/>
        <v>BC$19</v>
      </c>
      <c r="BD2230" s="80" t="str">
        <f t="shared" si="3690"/>
        <v>BD$19</v>
      </c>
      <c r="BE2230" s="80" t="str">
        <f t="shared" si="3690"/>
        <v>BE$19</v>
      </c>
      <c r="BF2230" s="80" t="str">
        <f t="shared" si="3690"/>
        <v>BF$19</v>
      </c>
      <c r="BG2230" s="80" t="str">
        <f t="shared" si="3690"/>
        <v>BG$19</v>
      </c>
      <c r="BH2230" s="80" t="str">
        <f t="shared" si="3690"/>
        <v>BH$19</v>
      </c>
      <c r="BI2230" s="80" t="str">
        <f t="shared" si="3690"/>
        <v>BI$19</v>
      </c>
      <c r="BJ2230" s="80" t="str">
        <f t="shared" si="3690"/>
        <v>BJ$19</v>
      </c>
      <c r="BK2230" s="80" t="str">
        <f t="shared" si="3690"/>
        <v>BK$19</v>
      </c>
      <c r="BL2230" s="80" t="str">
        <f t="shared" si="3690"/>
        <v>BL$19</v>
      </c>
      <c r="BM2230" s="80" t="str">
        <f t="shared" si="3690"/>
        <v>BM$19</v>
      </c>
      <c r="BN2230" s="80" t="str">
        <f t="shared" si="3690"/>
        <v>BN$19</v>
      </c>
      <c r="BO2230" s="80" t="str">
        <f t="shared" si="3690"/>
        <v>BO$19</v>
      </c>
      <c r="BP2230" s="80" t="str">
        <f t="shared" si="3690"/>
        <v>BP$19</v>
      </c>
      <c r="BQ2230" s="80" t="str">
        <f t="shared" si="3690"/>
        <v>BQ$19</v>
      </c>
      <c r="BR2230" s="80" t="str">
        <f t="shared" si="3690"/>
        <v>BR$19</v>
      </c>
      <c r="BS2230" s="80" t="str">
        <f t="shared" si="3690"/>
        <v>BS$19</v>
      </c>
      <c r="BT2230" s="80" t="str">
        <f t="shared" si="3690"/>
        <v>BT$19</v>
      </c>
      <c r="BU2230" s="80" t="str">
        <f t="shared" si="3690"/>
        <v>BU$19</v>
      </c>
      <c r="BV2230" s="80" t="str">
        <f t="shared" si="3690"/>
        <v>BV$19</v>
      </c>
      <c r="BW2230" s="80" t="str">
        <f t="shared" si="3690"/>
        <v>BW$19</v>
      </c>
      <c r="BX2230" s="80" t="str">
        <f t="shared" si="3690"/>
        <v>BX$19</v>
      </c>
      <c r="BY2230" s="80" t="str">
        <f t="shared" si="3690"/>
        <v>BY$19</v>
      </c>
      <c r="BZ2230" s="80" t="str">
        <f t="shared" si="3690"/>
        <v>BZ$19</v>
      </c>
      <c r="CA2230" s="80" t="str">
        <f t="shared" si="3690"/>
        <v>CA$19</v>
      </c>
      <c r="CB2230" s="80" t="str">
        <f t="shared" si="3690"/>
        <v>CB$19</v>
      </c>
      <c r="CC2230" s="80" t="str">
        <f t="shared" si="3690"/>
        <v>CC$19</v>
      </c>
      <c r="CD2230" s="80" t="str">
        <f t="shared" si="3690"/>
        <v>CD$19</v>
      </c>
      <c r="CE2230" s="80" t="str">
        <f t="shared" si="3690"/>
        <v>CE$19</v>
      </c>
      <c r="CF2230" s="80" t="str">
        <f t="shared" ref="CF2230:CL2230" si="3691">CF2204</f>
        <v>CF$19</v>
      </c>
      <c r="CG2230" s="80" t="str">
        <f t="shared" si="3691"/>
        <v>CG$19</v>
      </c>
      <c r="CH2230" s="80" t="str">
        <f t="shared" si="3691"/>
        <v>CH$19</v>
      </c>
      <c r="CI2230" s="80" t="str">
        <f t="shared" si="3691"/>
        <v>CI$19</v>
      </c>
      <c r="CJ2230" s="80" t="str">
        <f t="shared" si="3691"/>
        <v>CJ$19</v>
      </c>
      <c r="CK2230" s="80" t="str">
        <f t="shared" si="3691"/>
        <v>CK$19</v>
      </c>
      <c r="CL2230" s="80" t="str">
        <f t="shared" si="3691"/>
        <v>CL$19</v>
      </c>
      <c r="CN2230" s="60"/>
      <c r="CO2230" s="179"/>
      <c r="CP2230" s="179"/>
      <c r="CQ2230" s="179"/>
      <c r="CR2230" s="179"/>
      <c r="CS2230" s="179"/>
      <c r="CT2230" s="179"/>
      <c r="CU2230" s="179"/>
      <c r="CV2230" s="179"/>
      <c r="CW2230" s="179"/>
      <c r="CX2230" s="179"/>
      <c r="CY2230" s="179"/>
      <c r="CZ2230" s="179"/>
      <c r="DA2230" s="179"/>
      <c r="DB2230" s="179"/>
      <c r="DC2230" s="179"/>
      <c r="DD2230" s="179"/>
      <c r="DE2230" s="179"/>
      <c r="DF2230" s="179"/>
      <c r="DG2230" s="179"/>
      <c r="DH2230" s="179"/>
      <c r="DI2230" s="179"/>
      <c r="DJ2230" s="179"/>
      <c r="DK2230" s="179"/>
      <c r="DL2230" s="179"/>
    </row>
    <row r="2231" spans="1:116" x14ac:dyDescent="0.4">
      <c r="A2231" s="174"/>
      <c r="E2231" s="8"/>
      <c r="G2231" s="175" t="s">
        <v>503</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504</v>
      </c>
      <c r="H2232" s="174"/>
      <c r="I2232" s="176"/>
      <c r="J2232" s="176"/>
      <c r="K2232" s="197"/>
      <c r="L2232" s="197"/>
      <c r="M2232" s="197"/>
      <c r="N2232" s="197"/>
      <c r="O2232" s="197"/>
      <c r="P2232" s="197"/>
      <c r="R2232" s="198"/>
      <c r="S2232" s="174"/>
      <c r="T2232" s="174"/>
      <c r="U2232" s="174"/>
      <c r="V2232" s="174"/>
      <c r="W2232" s="174"/>
      <c r="X2232" s="174"/>
      <c r="Y2232" s="174"/>
      <c r="Z2232" s="174"/>
      <c r="AA2232" s="174"/>
      <c r="AB2232" s="174"/>
      <c r="AC2232" s="174"/>
      <c r="AD2232" s="174"/>
      <c r="AE2232" s="174"/>
      <c r="AF2232" s="174"/>
      <c r="AG2232" s="174"/>
      <c r="AH2232" s="174"/>
      <c r="AI2232" s="174"/>
      <c r="AJ2232" s="174"/>
      <c r="AK2232" s="174"/>
      <c r="AL2232" s="174"/>
      <c r="AM2232" s="174"/>
      <c r="AN2232" s="174"/>
      <c r="AO2232" s="174"/>
      <c r="AP2232" s="174"/>
      <c r="AQ2232" s="174"/>
      <c r="AR2232" s="174"/>
      <c r="AS2232" s="174"/>
      <c r="AT2232" s="174"/>
      <c r="AU2232" s="174"/>
      <c r="AV2232" s="174"/>
      <c r="AW2232" s="174"/>
      <c r="AX2232" s="174"/>
      <c r="AY2232" s="174"/>
      <c r="AZ2232" s="174"/>
      <c r="BA2232" s="174"/>
      <c r="BB2232" s="174"/>
      <c r="BC2232" s="174"/>
      <c r="BD2232" s="174"/>
      <c r="BE2232" s="174"/>
      <c r="BF2232" s="174"/>
      <c r="BG2232" s="174"/>
      <c r="BH2232" s="174"/>
      <c r="BI2232" s="174"/>
      <c r="BJ2232" s="174"/>
      <c r="BK2232" s="174"/>
      <c r="BL2232" s="174"/>
      <c r="BM2232" s="174"/>
      <c r="BN2232" s="174"/>
      <c r="BO2232" s="174"/>
      <c r="BP2232" s="174"/>
      <c r="BQ2232" s="174"/>
      <c r="BR2232" s="174"/>
      <c r="BS2232" s="174"/>
      <c r="BT2232" s="174"/>
      <c r="BU2232" s="174"/>
      <c r="BV2232" s="174"/>
      <c r="BW2232" s="174"/>
      <c r="BX2232" s="174"/>
      <c r="BY2232" s="174"/>
      <c r="BZ2232" s="174"/>
      <c r="CA2232" s="174"/>
      <c r="CB2232" s="174"/>
      <c r="CC2232" s="174"/>
      <c r="CD2232" s="174"/>
      <c r="CE2232" s="174"/>
      <c r="CF2232" s="174"/>
      <c r="CG2232" s="174"/>
      <c r="CH2232" s="174"/>
      <c r="CI2232" s="174"/>
      <c r="CJ2232" s="174"/>
      <c r="CK2232" s="174"/>
      <c r="CL2232" s="174"/>
      <c r="CN2232" s="176"/>
      <c r="CO2232" s="174"/>
      <c r="CP2232" s="174"/>
      <c r="CQ2232" s="174"/>
      <c r="CR2232" s="174"/>
      <c r="CS2232" s="174"/>
      <c r="CT2232" s="174"/>
      <c r="CU2232" s="174"/>
      <c r="CV2232" s="174"/>
      <c r="CW2232" s="174"/>
      <c r="CX2232" s="174"/>
      <c r="CY2232" s="174"/>
      <c r="CZ2232" s="174"/>
      <c r="DA2232" s="174"/>
      <c r="DB2232" s="174"/>
      <c r="DC2232" s="174"/>
      <c r="DD2232" s="174"/>
      <c r="DE2232" s="174"/>
      <c r="DF2232" s="174"/>
      <c r="DG2232" s="174"/>
      <c r="DH2232" s="174"/>
      <c r="DI2232" s="174"/>
      <c r="DJ2232" s="174"/>
      <c r="DK2232" s="174"/>
      <c r="DL2232" s="174"/>
    </row>
    <row r="2233" spans="1:116" x14ac:dyDescent="0.4">
      <c r="A2233" s="174"/>
      <c r="E2233" s="8"/>
      <c r="G2233" s="175" t="s">
        <v>461</v>
      </c>
      <c r="H2233" s="174"/>
      <c r="I2233" s="176"/>
      <c r="J2233" s="176"/>
      <c r="K2233" s="197"/>
      <c r="L2233" s="197"/>
      <c r="M2233" s="197"/>
      <c r="N2233" s="197"/>
      <c r="O2233" s="197"/>
      <c r="P2233" s="197"/>
      <c r="R2233" s="198"/>
      <c r="S2233" s="199" t="str">
        <f t="shared" ref="S2233:CD2233" si="3692">S$20</f>
        <v>S$16</v>
      </c>
      <c r="T2233" s="199" t="str">
        <f t="shared" si="3692"/>
        <v>T$16</v>
      </c>
      <c r="U2233" s="199" t="str">
        <f t="shared" si="3692"/>
        <v>U$16</v>
      </c>
      <c r="V2233" s="199" t="str">
        <f t="shared" si="3692"/>
        <v>V$16</v>
      </c>
      <c r="W2233" s="199" t="str">
        <f t="shared" si="3692"/>
        <v>W$16</v>
      </c>
      <c r="X2233" s="199" t="str">
        <f t="shared" si="3692"/>
        <v>X$16</v>
      </c>
      <c r="Y2233" s="199" t="str">
        <f t="shared" si="3692"/>
        <v>Y$16</v>
      </c>
      <c r="Z2233" s="199" t="str">
        <f t="shared" si="3692"/>
        <v>Z$16</v>
      </c>
      <c r="AA2233" s="199" t="str">
        <f t="shared" si="3692"/>
        <v>AA$16</v>
      </c>
      <c r="AB2233" s="199" t="str">
        <f t="shared" si="3692"/>
        <v>AB$16</v>
      </c>
      <c r="AC2233" s="199" t="str">
        <f t="shared" si="3692"/>
        <v>AC$16</v>
      </c>
      <c r="AD2233" s="199" t="str">
        <f t="shared" si="3692"/>
        <v>AD$16</v>
      </c>
      <c r="AE2233" s="199" t="str">
        <f t="shared" si="3692"/>
        <v>AE$16</v>
      </c>
      <c r="AF2233" s="199" t="str">
        <f t="shared" si="3692"/>
        <v>AF$16</v>
      </c>
      <c r="AG2233" s="199" t="str">
        <f t="shared" si="3692"/>
        <v>AG$16</v>
      </c>
      <c r="AH2233" s="199" t="str">
        <f t="shared" si="3692"/>
        <v>AH$16</v>
      </c>
      <c r="AI2233" s="199" t="str">
        <f t="shared" si="3692"/>
        <v>AI$16</v>
      </c>
      <c r="AJ2233" s="199" t="str">
        <f t="shared" si="3692"/>
        <v>AJ$16</v>
      </c>
      <c r="AK2233" s="199" t="str">
        <f t="shared" si="3692"/>
        <v>AK$16</v>
      </c>
      <c r="AL2233" s="199" t="str">
        <f t="shared" si="3692"/>
        <v>AL$16</v>
      </c>
      <c r="AM2233" s="199" t="str">
        <f t="shared" si="3692"/>
        <v>AM$16</v>
      </c>
      <c r="AN2233" s="199" t="str">
        <f t="shared" si="3692"/>
        <v>AN$16</v>
      </c>
      <c r="AO2233" s="199" t="str">
        <f t="shared" si="3692"/>
        <v>AO$16</v>
      </c>
      <c r="AP2233" s="199" t="str">
        <f t="shared" si="3692"/>
        <v>AP$16</v>
      </c>
      <c r="AQ2233" s="199" t="str">
        <f t="shared" si="3692"/>
        <v>AQ$16</v>
      </c>
      <c r="AR2233" s="199" t="str">
        <f t="shared" si="3692"/>
        <v>AR$16</v>
      </c>
      <c r="AS2233" s="199" t="str">
        <f t="shared" si="3692"/>
        <v>AS$16</v>
      </c>
      <c r="AT2233" s="199" t="str">
        <f t="shared" si="3692"/>
        <v>AT$16</v>
      </c>
      <c r="AU2233" s="199" t="str">
        <f t="shared" si="3692"/>
        <v>AU$16</v>
      </c>
      <c r="AV2233" s="199" t="str">
        <f t="shared" si="3692"/>
        <v>AV$16</v>
      </c>
      <c r="AW2233" s="199" t="str">
        <f t="shared" si="3692"/>
        <v>AW$16</v>
      </c>
      <c r="AX2233" s="199" t="str">
        <f t="shared" si="3692"/>
        <v>AX$16</v>
      </c>
      <c r="AY2233" s="199" t="str">
        <f t="shared" si="3692"/>
        <v>AY$16</v>
      </c>
      <c r="AZ2233" s="199" t="str">
        <f t="shared" si="3692"/>
        <v>AZ$16</v>
      </c>
      <c r="BA2233" s="199" t="str">
        <f t="shared" si="3692"/>
        <v>BA$16</v>
      </c>
      <c r="BB2233" s="199" t="str">
        <f t="shared" si="3692"/>
        <v>BB$16</v>
      </c>
      <c r="BC2233" s="199" t="str">
        <f t="shared" si="3692"/>
        <v>BC$16</v>
      </c>
      <c r="BD2233" s="199" t="str">
        <f t="shared" si="3692"/>
        <v>BD$16</v>
      </c>
      <c r="BE2233" s="199" t="str">
        <f t="shared" si="3692"/>
        <v>BE$16</v>
      </c>
      <c r="BF2233" s="199" t="str">
        <f t="shared" si="3692"/>
        <v>BF$16</v>
      </c>
      <c r="BG2233" s="199" t="str">
        <f t="shared" si="3692"/>
        <v>BG$16</v>
      </c>
      <c r="BH2233" s="199" t="str">
        <f t="shared" si="3692"/>
        <v>BH$16</v>
      </c>
      <c r="BI2233" s="199" t="str">
        <f t="shared" si="3692"/>
        <v>BI$16</v>
      </c>
      <c r="BJ2233" s="199" t="str">
        <f t="shared" si="3692"/>
        <v>BJ$16</v>
      </c>
      <c r="BK2233" s="199" t="str">
        <f t="shared" si="3692"/>
        <v>BK$16</v>
      </c>
      <c r="BL2233" s="199" t="str">
        <f t="shared" si="3692"/>
        <v>BL$16</v>
      </c>
      <c r="BM2233" s="199" t="str">
        <f t="shared" si="3692"/>
        <v>BM$16</v>
      </c>
      <c r="BN2233" s="199" t="str">
        <f t="shared" si="3692"/>
        <v>BN$16</v>
      </c>
      <c r="BO2233" s="199" t="str">
        <f t="shared" si="3692"/>
        <v>BO$16</v>
      </c>
      <c r="BP2233" s="199" t="str">
        <f t="shared" si="3692"/>
        <v>BP$16</v>
      </c>
      <c r="BQ2233" s="199" t="str">
        <f t="shared" si="3692"/>
        <v>BQ$16</v>
      </c>
      <c r="BR2233" s="199" t="str">
        <f t="shared" si="3692"/>
        <v>BR$16</v>
      </c>
      <c r="BS2233" s="199" t="str">
        <f t="shared" si="3692"/>
        <v>BS$16</v>
      </c>
      <c r="BT2233" s="199" t="str">
        <f t="shared" si="3692"/>
        <v>BT$16</v>
      </c>
      <c r="BU2233" s="199" t="str">
        <f t="shared" si="3692"/>
        <v>BU$16</v>
      </c>
      <c r="BV2233" s="199" t="str">
        <f t="shared" si="3692"/>
        <v>BV$16</v>
      </c>
      <c r="BW2233" s="199" t="str">
        <f t="shared" si="3692"/>
        <v>BW$16</v>
      </c>
      <c r="BX2233" s="199" t="str">
        <f t="shared" si="3692"/>
        <v>BX$16</v>
      </c>
      <c r="BY2233" s="199" t="str">
        <f t="shared" si="3692"/>
        <v>BY$16</v>
      </c>
      <c r="BZ2233" s="199" t="str">
        <f t="shared" si="3692"/>
        <v>BZ$16</v>
      </c>
      <c r="CA2233" s="199" t="str">
        <f t="shared" si="3692"/>
        <v>CA$16</v>
      </c>
      <c r="CB2233" s="199" t="str">
        <f t="shared" si="3692"/>
        <v>CB$16</v>
      </c>
      <c r="CC2233" s="199" t="str">
        <f t="shared" si="3692"/>
        <v>CC$16</v>
      </c>
      <c r="CD2233" s="199" t="str">
        <f t="shared" si="3692"/>
        <v>CD$16</v>
      </c>
      <c r="CE2233" s="199" t="str">
        <f t="shared" ref="CE2233:CL2233" si="3693">CE$20</f>
        <v>CE$16</v>
      </c>
      <c r="CF2233" s="199" t="str">
        <f t="shared" si="3693"/>
        <v>CF$16</v>
      </c>
      <c r="CG2233" s="199" t="str">
        <f t="shared" si="3693"/>
        <v>CG$16</v>
      </c>
      <c r="CH2233" s="199" t="str">
        <f t="shared" si="3693"/>
        <v>CH$16</v>
      </c>
      <c r="CI2233" s="199" t="str">
        <f t="shared" si="3693"/>
        <v>CI$16</v>
      </c>
      <c r="CJ2233" s="199" t="str">
        <f t="shared" si="3693"/>
        <v>CJ$16</v>
      </c>
      <c r="CK2233" s="199" t="str">
        <f t="shared" si="3693"/>
        <v>CK$16</v>
      </c>
      <c r="CL2233" s="199" t="str">
        <f t="shared" si="3693"/>
        <v>CL$16</v>
      </c>
      <c r="CN2233" s="176"/>
      <c r="CO2233" s="199" t="str">
        <f t="shared" ref="CO2233:DL2233" si="3694">CO$20</f>
        <v>CO$16</v>
      </c>
      <c r="CP2233" s="199" t="str">
        <f t="shared" si="3694"/>
        <v>CP$16</v>
      </c>
      <c r="CQ2233" s="199" t="str">
        <f t="shared" si="3694"/>
        <v>CQ$16</v>
      </c>
      <c r="CR2233" s="199" t="str">
        <f t="shared" si="3694"/>
        <v>CR$16</v>
      </c>
      <c r="CS2233" s="199" t="str">
        <f t="shared" si="3694"/>
        <v>CS$16</v>
      </c>
      <c r="CT2233" s="199" t="str">
        <f t="shared" si="3694"/>
        <v>CT$16</v>
      </c>
      <c r="CU2233" s="199" t="str">
        <f t="shared" si="3694"/>
        <v>CU$16</v>
      </c>
      <c r="CV2233" s="199" t="str">
        <f t="shared" si="3694"/>
        <v>CV$16</v>
      </c>
      <c r="CW2233" s="199" t="str">
        <f t="shared" si="3694"/>
        <v>CW$16</v>
      </c>
      <c r="CX2233" s="199" t="str">
        <f t="shared" si="3694"/>
        <v>CX$16</v>
      </c>
      <c r="CY2233" s="199" t="str">
        <f t="shared" si="3694"/>
        <v>CY$16</v>
      </c>
      <c r="CZ2233" s="199" t="str">
        <f t="shared" si="3694"/>
        <v>CZ$16</v>
      </c>
      <c r="DA2233" s="199" t="str">
        <f t="shared" si="3694"/>
        <v>DA$16</v>
      </c>
      <c r="DB2233" s="199" t="str">
        <f t="shared" si="3694"/>
        <v>DB$16</v>
      </c>
      <c r="DC2233" s="199" t="str">
        <f t="shared" si="3694"/>
        <v>DC$16</v>
      </c>
      <c r="DD2233" s="199" t="str">
        <f t="shared" si="3694"/>
        <v>DD$16</v>
      </c>
      <c r="DE2233" s="199" t="str">
        <f t="shared" si="3694"/>
        <v>DE$16</v>
      </c>
      <c r="DF2233" s="199" t="str">
        <f t="shared" si="3694"/>
        <v>DF$16</v>
      </c>
      <c r="DG2233" s="199" t="str">
        <f t="shared" si="3694"/>
        <v>DG$16</v>
      </c>
      <c r="DH2233" s="199" t="str">
        <f t="shared" si="3694"/>
        <v>DH$16</v>
      </c>
      <c r="DI2233" s="199" t="str">
        <f t="shared" si="3694"/>
        <v>DI$16</v>
      </c>
      <c r="DJ2233" s="199" t="str">
        <f t="shared" si="3694"/>
        <v>DJ$16</v>
      </c>
      <c r="DK2233" s="199" t="str">
        <f t="shared" si="3694"/>
        <v>DK$16</v>
      </c>
      <c r="DL2233" s="199" t="str">
        <f t="shared" si="3694"/>
        <v>DL$16</v>
      </c>
    </row>
    <row r="2234" spans="1:116" x14ac:dyDescent="0.4">
      <c r="A2234" s="174"/>
      <c r="E2234" s="8"/>
      <c r="G2234" s="175" t="s">
        <v>462</v>
      </c>
      <c r="H2234" s="200"/>
      <c r="I2234" s="201"/>
      <c r="J2234" s="201"/>
      <c r="K2234" s="202"/>
      <c r="L2234" s="202"/>
      <c r="M2234" s="202"/>
      <c r="N2234" s="202"/>
      <c r="O2234" s="202"/>
      <c r="P2234" s="202"/>
      <c r="R2234" s="202"/>
      <c r="S2234" s="199" t="str">
        <f t="shared" ref="S2234:CD2234" si="3695">S$21</f>
        <v>S$17</v>
      </c>
      <c r="T2234" s="199" t="str">
        <f t="shared" si="3695"/>
        <v>T$17</v>
      </c>
      <c r="U2234" s="199" t="str">
        <f t="shared" si="3695"/>
        <v>U$17</v>
      </c>
      <c r="V2234" s="199" t="str">
        <f t="shared" si="3695"/>
        <v>V$17</v>
      </c>
      <c r="W2234" s="199" t="str">
        <f t="shared" si="3695"/>
        <v>W$17</v>
      </c>
      <c r="X2234" s="199" t="str">
        <f t="shared" si="3695"/>
        <v>X$17</v>
      </c>
      <c r="Y2234" s="199" t="str">
        <f t="shared" si="3695"/>
        <v>Y$17</v>
      </c>
      <c r="Z2234" s="199" t="str">
        <f t="shared" si="3695"/>
        <v>Z$17</v>
      </c>
      <c r="AA2234" s="199" t="str">
        <f t="shared" si="3695"/>
        <v>AA$17</v>
      </c>
      <c r="AB2234" s="199" t="str">
        <f t="shared" si="3695"/>
        <v>AB$17</v>
      </c>
      <c r="AC2234" s="199" t="str">
        <f t="shared" si="3695"/>
        <v>AC$17</v>
      </c>
      <c r="AD2234" s="199" t="str">
        <f t="shared" si="3695"/>
        <v>AD$17</v>
      </c>
      <c r="AE2234" s="199" t="str">
        <f t="shared" si="3695"/>
        <v>AE$17</v>
      </c>
      <c r="AF2234" s="199" t="str">
        <f t="shared" si="3695"/>
        <v>AF$17</v>
      </c>
      <c r="AG2234" s="199" t="str">
        <f t="shared" si="3695"/>
        <v>AG$17</v>
      </c>
      <c r="AH2234" s="199" t="str">
        <f t="shared" si="3695"/>
        <v>AH$17</v>
      </c>
      <c r="AI2234" s="199" t="str">
        <f t="shared" si="3695"/>
        <v>AI$17</v>
      </c>
      <c r="AJ2234" s="199" t="str">
        <f t="shared" si="3695"/>
        <v>AJ$17</v>
      </c>
      <c r="AK2234" s="199" t="str">
        <f t="shared" si="3695"/>
        <v>AK$17</v>
      </c>
      <c r="AL2234" s="199" t="str">
        <f t="shared" si="3695"/>
        <v>AL$17</v>
      </c>
      <c r="AM2234" s="199" t="str">
        <f t="shared" si="3695"/>
        <v>AM$17</v>
      </c>
      <c r="AN2234" s="199" t="str">
        <f t="shared" si="3695"/>
        <v>AN$17</v>
      </c>
      <c r="AO2234" s="199" t="str">
        <f t="shared" si="3695"/>
        <v>AO$17</v>
      </c>
      <c r="AP2234" s="199" t="str">
        <f t="shared" si="3695"/>
        <v>AP$17</v>
      </c>
      <c r="AQ2234" s="199" t="str">
        <f t="shared" si="3695"/>
        <v>AQ$17</v>
      </c>
      <c r="AR2234" s="199" t="str">
        <f t="shared" si="3695"/>
        <v>AR$17</v>
      </c>
      <c r="AS2234" s="199" t="str">
        <f t="shared" si="3695"/>
        <v>AS$17</v>
      </c>
      <c r="AT2234" s="199" t="str">
        <f t="shared" si="3695"/>
        <v>AT$17</v>
      </c>
      <c r="AU2234" s="199" t="str">
        <f t="shared" si="3695"/>
        <v>AU$17</v>
      </c>
      <c r="AV2234" s="199" t="str">
        <f t="shared" si="3695"/>
        <v>AV$17</v>
      </c>
      <c r="AW2234" s="199" t="str">
        <f t="shared" si="3695"/>
        <v>AW$17</v>
      </c>
      <c r="AX2234" s="199" t="str">
        <f t="shared" si="3695"/>
        <v>AX$17</v>
      </c>
      <c r="AY2234" s="199" t="str">
        <f t="shared" si="3695"/>
        <v>AY$17</v>
      </c>
      <c r="AZ2234" s="199" t="str">
        <f t="shared" si="3695"/>
        <v>AZ$17</v>
      </c>
      <c r="BA2234" s="199" t="str">
        <f t="shared" si="3695"/>
        <v>BA$17</v>
      </c>
      <c r="BB2234" s="199" t="str">
        <f t="shared" si="3695"/>
        <v>BB$17</v>
      </c>
      <c r="BC2234" s="199" t="str">
        <f t="shared" si="3695"/>
        <v>BC$17</v>
      </c>
      <c r="BD2234" s="199" t="str">
        <f t="shared" si="3695"/>
        <v>BD$17</v>
      </c>
      <c r="BE2234" s="199" t="str">
        <f t="shared" si="3695"/>
        <v>BE$17</v>
      </c>
      <c r="BF2234" s="199" t="str">
        <f t="shared" si="3695"/>
        <v>BF$17</v>
      </c>
      <c r="BG2234" s="199" t="str">
        <f t="shared" si="3695"/>
        <v>BG$17</v>
      </c>
      <c r="BH2234" s="199" t="str">
        <f t="shared" si="3695"/>
        <v>BH$17</v>
      </c>
      <c r="BI2234" s="199" t="str">
        <f t="shared" si="3695"/>
        <v>BI$17</v>
      </c>
      <c r="BJ2234" s="199" t="str">
        <f t="shared" si="3695"/>
        <v>BJ$17</v>
      </c>
      <c r="BK2234" s="199" t="str">
        <f t="shared" si="3695"/>
        <v>BK$17</v>
      </c>
      <c r="BL2234" s="199" t="str">
        <f t="shared" si="3695"/>
        <v>BL$17</v>
      </c>
      <c r="BM2234" s="199" t="str">
        <f t="shared" si="3695"/>
        <v>BM$17</v>
      </c>
      <c r="BN2234" s="199" t="str">
        <f t="shared" si="3695"/>
        <v>BN$17</v>
      </c>
      <c r="BO2234" s="199" t="str">
        <f t="shared" si="3695"/>
        <v>BO$17</v>
      </c>
      <c r="BP2234" s="199" t="str">
        <f t="shared" si="3695"/>
        <v>BP$17</v>
      </c>
      <c r="BQ2234" s="199" t="str">
        <f t="shared" si="3695"/>
        <v>BQ$17</v>
      </c>
      <c r="BR2234" s="199" t="str">
        <f t="shared" si="3695"/>
        <v>BR$17</v>
      </c>
      <c r="BS2234" s="199" t="str">
        <f t="shared" si="3695"/>
        <v>BS$17</v>
      </c>
      <c r="BT2234" s="199" t="str">
        <f t="shared" si="3695"/>
        <v>BT$17</v>
      </c>
      <c r="BU2234" s="199" t="str">
        <f t="shared" si="3695"/>
        <v>BU$17</v>
      </c>
      <c r="BV2234" s="199" t="str">
        <f t="shared" si="3695"/>
        <v>BV$17</v>
      </c>
      <c r="BW2234" s="199" t="str">
        <f t="shared" si="3695"/>
        <v>BW$17</v>
      </c>
      <c r="BX2234" s="199" t="str">
        <f t="shared" si="3695"/>
        <v>BX$17</v>
      </c>
      <c r="BY2234" s="199" t="str">
        <f t="shared" si="3695"/>
        <v>BY$17</v>
      </c>
      <c r="BZ2234" s="199" t="str">
        <f t="shared" si="3695"/>
        <v>BZ$17</v>
      </c>
      <c r="CA2234" s="199" t="str">
        <f t="shared" si="3695"/>
        <v>CA$17</v>
      </c>
      <c r="CB2234" s="199" t="str">
        <f t="shared" si="3695"/>
        <v>CB$17</v>
      </c>
      <c r="CC2234" s="199" t="str">
        <f t="shared" si="3695"/>
        <v>CC$17</v>
      </c>
      <c r="CD2234" s="199" t="str">
        <f t="shared" si="3695"/>
        <v>CD$17</v>
      </c>
      <c r="CE2234" s="199" t="str">
        <f t="shared" ref="CE2234:CL2234" si="3696">CE$21</f>
        <v>CE$17</v>
      </c>
      <c r="CF2234" s="199" t="str">
        <f t="shared" si="3696"/>
        <v>CF$17</v>
      </c>
      <c r="CG2234" s="199" t="str">
        <f t="shared" si="3696"/>
        <v>CG$17</v>
      </c>
      <c r="CH2234" s="199" t="str">
        <f t="shared" si="3696"/>
        <v>CH$17</v>
      </c>
      <c r="CI2234" s="199" t="str">
        <f t="shared" si="3696"/>
        <v>CI$17</v>
      </c>
      <c r="CJ2234" s="199" t="str">
        <f t="shared" si="3696"/>
        <v>CJ$17</v>
      </c>
      <c r="CK2234" s="199" t="str">
        <f t="shared" si="3696"/>
        <v>CK$17</v>
      </c>
      <c r="CL2234" s="199" t="str">
        <f t="shared" si="3696"/>
        <v>CL$17</v>
      </c>
      <c r="CN2234" s="201"/>
      <c r="CO2234" s="199" t="str">
        <f t="shared" ref="CO2234:DL2234" si="3697">CO$21</f>
        <v>CO$17</v>
      </c>
      <c r="CP2234" s="199" t="str">
        <f t="shared" si="3697"/>
        <v>CP$17</v>
      </c>
      <c r="CQ2234" s="199" t="str">
        <f t="shared" si="3697"/>
        <v>CQ$17</v>
      </c>
      <c r="CR2234" s="199" t="str">
        <f t="shared" si="3697"/>
        <v>CR$17</v>
      </c>
      <c r="CS2234" s="199" t="str">
        <f t="shared" si="3697"/>
        <v>CS$17</v>
      </c>
      <c r="CT2234" s="199" t="str">
        <f t="shared" si="3697"/>
        <v>CT$17</v>
      </c>
      <c r="CU2234" s="199" t="str">
        <f t="shared" si="3697"/>
        <v>CU$17</v>
      </c>
      <c r="CV2234" s="199" t="str">
        <f t="shared" si="3697"/>
        <v>CV$17</v>
      </c>
      <c r="CW2234" s="199" t="str">
        <f t="shared" si="3697"/>
        <v>CW$17</v>
      </c>
      <c r="CX2234" s="199" t="str">
        <f t="shared" si="3697"/>
        <v>CX$17</v>
      </c>
      <c r="CY2234" s="199" t="str">
        <f t="shared" si="3697"/>
        <v>CY$17</v>
      </c>
      <c r="CZ2234" s="199" t="str">
        <f t="shared" si="3697"/>
        <v>CZ$17</v>
      </c>
      <c r="DA2234" s="199" t="str">
        <f t="shared" si="3697"/>
        <v>DA$17</v>
      </c>
      <c r="DB2234" s="199" t="str">
        <f t="shared" si="3697"/>
        <v>DB$17</v>
      </c>
      <c r="DC2234" s="199" t="str">
        <f t="shared" si="3697"/>
        <v>DC$17</v>
      </c>
      <c r="DD2234" s="199" t="str">
        <f t="shared" si="3697"/>
        <v>DD$17</v>
      </c>
      <c r="DE2234" s="199" t="str">
        <f t="shared" si="3697"/>
        <v>DE$17</v>
      </c>
      <c r="DF2234" s="199" t="str">
        <f t="shared" si="3697"/>
        <v>DF$17</v>
      </c>
      <c r="DG2234" s="199" t="str">
        <f t="shared" si="3697"/>
        <v>DG$17</v>
      </c>
      <c r="DH2234" s="199" t="str">
        <f t="shared" si="3697"/>
        <v>DH$17</v>
      </c>
      <c r="DI2234" s="199" t="str">
        <f t="shared" si="3697"/>
        <v>DI$17</v>
      </c>
      <c r="DJ2234" s="199" t="str">
        <f t="shared" si="3697"/>
        <v>DJ$17</v>
      </c>
      <c r="DK2234" s="199" t="str">
        <f t="shared" si="3697"/>
        <v>DK$17</v>
      </c>
      <c r="DL2234" s="199" t="str">
        <f t="shared" si="3697"/>
        <v>DL$17</v>
      </c>
    </row>
    <row r="2235" spans="1:116" x14ac:dyDescent="0.4">
      <c r="A2235" s="174"/>
      <c r="E2235" s="8"/>
      <c r="G2235" s="175" t="s">
        <v>491</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505</v>
      </c>
      <c r="H2236" s="200"/>
      <c r="I2236" s="201"/>
      <c r="J2236" s="201"/>
      <c r="K2236" s="202"/>
      <c r="L2236" s="202"/>
      <c r="M2236" s="202"/>
      <c r="N2236" s="202"/>
      <c r="O2236" s="202"/>
      <c r="P2236" s="202"/>
      <c r="R2236" s="202"/>
      <c r="S2236" s="190"/>
      <c r="T2236" s="190"/>
      <c r="U2236" s="190"/>
      <c r="V2236" s="190"/>
      <c r="W2236" s="190"/>
      <c r="X2236" s="190"/>
      <c r="Y2236" s="190"/>
      <c r="Z2236" s="190"/>
      <c r="AA2236" s="190"/>
      <c r="AB2236" s="190"/>
      <c r="AC2236" s="190"/>
      <c r="AD2236" s="190"/>
      <c r="AE2236" s="190"/>
      <c r="AF2236" s="190"/>
      <c r="AG2236" s="190"/>
      <c r="AH2236" s="190"/>
      <c r="AI2236" s="190"/>
      <c r="AJ2236" s="190"/>
      <c r="AK2236" s="190"/>
      <c r="AL2236" s="190"/>
      <c r="AM2236" s="190"/>
      <c r="AN2236" s="190"/>
      <c r="AO2236" s="190"/>
      <c r="AP2236" s="190"/>
      <c r="AQ2236" s="190"/>
      <c r="AR2236" s="190"/>
      <c r="AS2236" s="190"/>
      <c r="AT2236" s="190"/>
      <c r="AU2236" s="190"/>
      <c r="AV2236" s="190"/>
      <c r="AW2236" s="190"/>
      <c r="AX2236" s="190"/>
      <c r="AY2236" s="190"/>
      <c r="AZ2236" s="190"/>
      <c r="BA2236" s="190"/>
      <c r="BB2236" s="190"/>
      <c r="BC2236" s="190"/>
      <c r="BD2236" s="190"/>
      <c r="BE2236" s="190"/>
      <c r="BF2236" s="190"/>
      <c r="BG2236" s="190"/>
      <c r="BH2236" s="190"/>
      <c r="BI2236" s="190"/>
      <c r="BJ2236" s="190"/>
      <c r="BK2236" s="190"/>
      <c r="BL2236" s="190"/>
      <c r="BM2236" s="190"/>
      <c r="BN2236" s="190"/>
      <c r="BO2236" s="190"/>
      <c r="BP2236" s="190"/>
      <c r="BQ2236" s="190"/>
      <c r="BR2236" s="190"/>
      <c r="BS2236" s="190"/>
      <c r="BT2236" s="190"/>
      <c r="BU2236" s="190"/>
      <c r="BV2236" s="190"/>
      <c r="BW2236" s="190"/>
      <c r="BX2236" s="190"/>
      <c r="BY2236" s="190"/>
      <c r="BZ2236" s="190"/>
      <c r="CA2236" s="190"/>
      <c r="CB2236" s="190"/>
      <c r="CC2236" s="190"/>
      <c r="CD2236" s="190"/>
      <c r="CE2236" s="190"/>
      <c r="CF2236" s="190"/>
      <c r="CG2236" s="190"/>
      <c r="CH2236" s="190"/>
      <c r="CI2236" s="190"/>
      <c r="CJ2236" s="190"/>
      <c r="CK2236" s="190"/>
      <c r="CL2236" s="190"/>
      <c r="CN2236" s="201"/>
      <c r="CO2236" s="190"/>
      <c r="CP2236" s="190"/>
      <c r="CQ2236" s="190"/>
      <c r="CR2236" s="190"/>
      <c r="CS2236" s="190"/>
      <c r="CT2236" s="190"/>
      <c r="CU2236" s="190"/>
      <c r="CV2236" s="190"/>
      <c r="CW2236" s="190"/>
      <c r="CX2236" s="190"/>
      <c r="CY2236" s="190"/>
      <c r="CZ2236" s="190"/>
      <c r="DA2236" s="190"/>
      <c r="DB2236" s="190"/>
      <c r="DC2236" s="190"/>
      <c r="DD2236" s="190"/>
      <c r="DE2236" s="190"/>
      <c r="DF2236" s="190"/>
      <c r="DG2236" s="190"/>
      <c r="DH2236" s="190"/>
      <c r="DI2236" s="190"/>
      <c r="DJ2236" s="190"/>
      <c r="DK2236" s="190"/>
      <c r="DL2236" s="190"/>
    </row>
    <row r="2237" spans="1:116" x14ac:dyDescent="0.4">
      <c r="A2237" s="174"/>
      <c r="E2237" s="8"/>
      <c r="G2237" s="175" t="s">
        <v>463</v>
      </c>
      <c r="H2237" s="200"/>
      <c r="I2237" s="201"/>
      <c r="J2237" s="201"/>
      <c r="K2237" s="202"/>
      <c r="L2237" s="202"/>
      <c r="M2237" s="202"/>
      <c r="N2237" s="202"/>
      <c r="O2237" s="202"/>
      <c r="P2237" s="202"/>
      <c r="R2237" s="202"/>
      <c r="S2237" s="190" t="str">
        <f t="shared" ref="S2237:CD2237" si="3698">S$22</f>
        <v>S$18</v>
      </c>
      <c r="T2237" s="190" t="str">
        <f t="shared" si="3698"/>
        <v>T$18</v>
      </c>
      <c r="U2237" s="190" t="str">
        <f t="shared" si="3698"/>
        <v>U$18</v>
      </c>
      <c r="V2237" s="190" t="str">
        <f t="shared" si="3698"/>
        <v>V$18</v>
      </c>
      <c r="W2237" s="190" t="str">
        <f t="shared" si="3698"/>
        <v>W$18</v>
      </c>
      <c r="X2237" s="190" t="str">
        <f t="shared" si="3698"/>
        <v>X$18</v>
      </c>
      <c r="Y2237" s="190" t="str">
        <f t="shared" si="3698"/>
        <v>Y$18</v>
      </c>
      <c r="Z2237" s="190" t="str">
        <f t="shared" si="3698"/>
        <v>Z$18</v>
      </c>
      <c r="AA2237" s="190" t="str">
        <f t="shared" si="3698"/>
        <v>AA$18</v>
      </c>
      <c r="AB2237" s="190" t="str">
        <f t="shared" si="3698"/>
        <v>AB$18</v>
      </c>
      <c r="AC2237" s="190" t="str">
        <f t="shared" si="3698"/>
        <v>AC$18</v>
      </c>
      <c r="AD2237" s="190" t="str">
        <f t="shared" si="3698"/>
        <v>AD$18</v>
      </c>
      <c r="AE2237" s="190" t="str">
        <f t="shared" si="3698"/>
        <v>AE$18</v>
      </c>
      <c r="AF2237" s="190" t="str">
        <f t="shared" si="3698"/>
        <v>AF$18</v>
      </c>
      <c r="AG2237" s="190" t="str">
        <f t="shared" si="3698"/>
        <v>AG$18</v>
      </c>
      <c r="AH2237" s="190" t="str">
        <f t="shared" si="3698"/>
        <v>AH$18</v>
      </c>
      <c r="AI2237" s="190" t="str">
        <f t="shared" si="3698"/>
        <v>AI$18</v>
      </c>
      <c r="AJ2237" s="190" t="str">
        <f t="shared" si="3698"/>
        <v>AJ$18</v>
      </c>
      <c r="AK2237" s="190" t="str">
        <f t="shared" si="3698"/>
        <v>AK$18</v>
      </c>
      <c r="AL2237" s="190" t="str">
        <f t="shared" si="3698"/>
        <v>AL$18</v>
      </c>
      <c r="AM2237" s="190" t="str">
        <f t="shared" si="3698"/>
        <v>AM$18</v>
      </c>
      <c r="AN2237" s="190" t="str">
        <f t="shared" si="3698"/>
        <v>AN$18</v>
      </c>
      <c r="AO2237" s="190" t="str">
        <f t="shared" si="3698"/>
        <v>AO$18</v>
      </c>
      <c r="AP2237" s="190" t="str">
        <f t="shared" si="3698"/>
        <v>AP$18</v>
      </c>
      <c r="AQ2237" s="190" t="str">
        <f t="shared" si="3698"/>
        <v>AQ$18</v>
      </c>
      <c r="AR2237" s="190" t="str">
        <f t="shared" si="3698"/>
        <v>AR$18</v>
      </c>
      <c r="AS2237" s="190" t="str">
        <f t="shared" si="3698"/>
        <v>AS$18</v>
      </c>
      <c r="AT2237" s="190" t="str">
        <f t="shared" si="3698"/>
        <v>AT$18</v>
      </c>
      <c r="AU2237" s="190" t="str">
        <f t="shared" si="3698"/>
        <v>AU$18</v>
      </c>
      <c r="AV2237" s="190" t="str">
        <f t="shared" si="3698"/>
        <v>AV$18</v>
      </c>
      <c r="AW2237" s="190" t="str">
        <f t="shared" si="3698"/>
        <v>AW$18</v>
      </c>
      <c r="AX2237" s="190" t="str">
        <f t="shared" si="3698"/>
        <v>AX$18</v>
      </c>
      <c r="AY2237" s="190" t="str">
        <f t="shared" si="3698"/>
        <v>AY$18</v>
      </c>
      <c r="AZ2237" s="190" t="str">
        <f t="shared" si="3698"/>
        <v>AZ$18</v>
      </c>
      <c r="BA2237" s="190" t="str">
        <f t="shared" si="3698"/>
        <v>BA$18</v>
      </c>
      <c r="BB2237" s="190" t="str">
        <f t="shared" si="3698"/>
        <v>BB$18</v>
      </c>
      <c r="BC2237" s="190" t="str">
        <f t="shared" si="3698"/>
        <v>BC$18</v>
      </c>
      <c r="BD2237" s="190" t="str">
        <f t="shared" si="3698"/>
        <v>BD$18</v>
      </c>
      <c r="BE2237" s="190" t="str">
        <f t="shared" si="3698"/>
        <v>BE$18</v>
      </c>
      <c r="BF2237" s="190" t="str">
        <f t="shared" si="3698"/>
        <v>BF$18</v>
      </c>
      <c r="BG2237" s="190" t="str">
        <f t="shared" si="3698"/>
        <v>BG$18</v>
      </c>
      <c r="BH2237" s="190" t="str">
        <f t="shared" si="3698"/>
        <v>BH$18</v>
      </c>
      <c r="BI2237" s="190" t="str">
        <f t="shared" si="3698"/>
        <v>BI$18</v>
      </c>
      <c r="BJ2237" s="190" t="str">
        <f t="shared" si="3698"/>
        <v>BJ$18</v>
      </c>
      <c r="BK2237" s="190" t="str">
        <f t="shared" si="3698"/>
        <v>BK$18</v>
      </c>
      <c r="BL2237" s="190" t="str">
        <f t="shared" si="3698"/>
        <v>BL$18</v>
      </c>
      <c r="BM2237" s="190" t="str">
        <f t="shared" si="3698"/>
        <v>BM$18</v>
      </c>
      <c r="BN2237" s="190" t="str">
        <f t="shared" si="3698"/>
        <v>BN$18</v>
      </c>
      <c r="BO2237" s="190" t="str">
        <f t="shared" si="3698"/>
        <v>BO$18</v>
      </c>
      <c r="BP2237" s="190" t="str">
        <f t="shared" si="3698"/>
        <v>BP$18</v>
      </c>
      <c r="BQ2237" s="190" t="str">
        <f t="shared" si="3698"/>
        <v>BQ$18</v>
      </c>
      <c r="BR2237" s="190" t="str">
        <f t="shared" si="3698"/>
        <v>BR$18</v>
      </c>
      <c r="BS2237" s="190" t="str">
        <f t="shared" si="3698"/>
        <v>BS$18</v>
      </c>
      <c r="BT2237" s="190" t="str">
        <f t="shared" si="3698"/>
        <v>BT$18</v>
      </c>
      <c r="BU2237" s="190" t="str">
        <f t="shared" si="3698"/>
        <v>BU$18</v>
      </c>
      <c r="BV2237" s="190" t="str">
        <f t="shared" si="3698"/>
        <v>BV$18</v>
      </c>
      <c r="BW2237" s="190" t="str">
        <f t="shared" si="3698"/>
        <v>BW$18</v>
      </c>
      <c r="BX2237" s="190" t="str">
        <f t="shared" si="3698"/>
        <v>BX$18</v>
      </c>
      <c r="BY2237" s="190" t="str">
        <f t="shared" si="3698"/>
        <v>BY$18</v>
      </c>
      <c r="BZ2237" s="190" t="str">
        <f t="shared" si="3698"/>
        <v>BZ$18</v>
      </c>
      <c r="CA2237" s="190" t="str">
        <f t="shared" si="3698"/>
        <v>CA$18</v>
      </c>
      <c r="CB2237" s="190" t="str">
        <f t="shared" si="3698"/>
        <v>CB$18</v>
      </c>
      <c r="CC2237" s="190" t="str">
        <f t="shared" si="3698"/>
        <v>CC$18</v>
      </c>
      <c r="CD2237" s="190" t="str">
        <f t="shared" si="3698"/>
        <v>CD$18</v>
      </c>
      <c r="CE2237" s="190" t="str">
        <f t="shared" ref="CE2237:CL2237" si="3699">CE$22</f>
        <v>CE$18</v>
      </c>
      <c r="CF2237" s="190" t="str">
        <f t="shared" si="3699"/>
        <v>CF$18</v>
      </c>
      <c r="CG2237" s="190" t="str">
        <f t="shared" si="3699"/>
        <v>CG$18</v>
      </c>
      <c r="CH2237" s="190" t="str">
        <f t="shared" si="3699"/>
        <v>CH$18</v>
      </c>
      <c r="CI2237" s="190" t="str">
        <f t="shared" si="3699"/>
        <v>CI$18</v>
      </c>
      <c r="CJ2237" s="190" t="str">
        <f t="shared" si="3699"/>
        <v>CJ$18</v>
      </c>
      <c r="CK2237" s="190" t="str">
        <f t="shared" si="3699"/>
        <v>CK$18</v>
      </c>
      <c r="CL2237" s="190" t="str">
        <f t="shared" si="3699"/>
        <v>CL$18</v>
      </c>
      <c r="CN2237" s="201"/>
      <c r="CO2237" s="190" t="str">
        <f t="shared" ref="CO2237:DL2237" si="3700">CO$22</f>
        <v>CO$18</v>
      </c>
      <c r="CP2237" s="190" t="str">
        <f t="shared" si="3700"/>
        <v>CP$18</v>
      </c>
      <c r="CQ2237" s="190" t="str">
        <f t="shared" si="3700"/>
        <v>CQ$18</v>
      </c>
      <c r="CR2237" s="190" t="str">
        <f t="shared" si="3700"/>
        <v>CR$18</v>
      </c>
      <c r="CS2237" s="190" t="str">
        <f t="shared" si="3700"/>
        <v>CS$18</v>
      </c>
      <c r="CT2237" s="190" t="str">
        <f t="shared" si="3700"/>
        <v>CT$18</v>
      </c>
      <c r="CU2237" s="190" t="str">
        <f t="shared" si="3700"/>
        <v>CU$18</v>
      </c>
      <c r="CV2237" s="190" t="str">
        <f t="shared" si="3700"/>
        <v>CV$18</v>
      </c>
      <c r="CW2237" s="190" t="str">
        <f t="shared" si="3700"/>
        <v>CW$18</v>
      </c>
      <c r="CX2237" s="190" t="str">
        <f t="shared" si="3700"/>
        <v>CX$18</v>
      </c>
      <c r="CY2237" s="190" t="str">
        <f t="shared" si="3700"/>
        <v>CY$18</v>
      </c>
      <c r="CZ2237" s="190" t="str">
        <f t="shared" si="3700"/>
        <v>CZ$18</v>
      </c>
      <c r="DA2237" s="190" t="str">
        <f t="shared" si="3700"/>
        <v>DA$18</v>
      </c>
      <c r="DB2237" s="190" t="str">
        <f t="shared" si="3700"/>
        <v>DB$18</v>
      </c>
      <c r="DC2237" s="190" t="str">
        <f t="shared" si="3700"/>
        <v>DC$18</v>
      </c>
      <c r="DD2237" s="190" t="str">
        <f t="shared" si="3700"/>
        <v>DD$18</v>
      </c>
      <c r="DE2237" s="190" t="str">
        <f t="shared" si="3700"/>
        <v>DE$18</v>
      </c>
      <c r="DF2237" s="190" t="str">
        <f t="shared" si="3700"/>
        <v>DF$18</v>
      </c>
      <c r="DG2237" s="190" t="str">
        <f t="shared" si="3700"/>
        <v>DG$18</v>
      </c>
      <c r="DH2237" s="190" t="str">
        <f t="shared" si="3700"/>
        <v>DH$18</v>
      </c>
      <c r="DI2237" s="190" t="str">
        <f t="shared" si="3700"/>
        <v>DI$18</v>
      </c>
      <c r="DJ2237" s="190" t="str">
        <f t="shared" si="3700"/>
        <v>DJ$18</v>
      </c>
      <c r="DK2237" s="190" t="str">
        <f t="shared" si="3700"/>
        <v>DK$18</v>
      </c>
      <c r="DL2237" s="190" t="str">
        <f t="shared" si="3700"/>
        <v>DL$18</v>
      </c>
    </row>
    <row r="2238" spans="1:116" x14ac:dyDescent="0.4">
      <c r="A2238" s="174"/>
      <c r="E2238" s="8"/>
      <c r="G2238" s="175" t="s">
        <v>464</v>
      </c>
      <c r="H2238" s="200"/>
      <c r="I2238" s="201"/>
      <c r="J2238" s="201"/>
      <c r="K2238" s="202"/>
      <c r="L2238" s="202"/>
      <c r="M2238" s="202"/>
      <c r="N2238" s="202"/>
      <c r="O2238" s="202"/>
      <c r="P2238" s="202"/>
      <c r="R2238" s="202"/>
      <c r="S2238" s="190" t="str">
        <f t="shared" ref="S2238:CD2238" si="3701">S$23</f>
        <v>S$19</v>
      </c>
      <c r="T2238" s="190" t="str">
        <f t="shared" si="3701"/>
        <v>T$19</v>
      </c>
      <c r="U2238" s="190" t="str">
        <f t="shared" si="3701"/>
        <v>U$19</v>
      </c>
      <c r="V2238" s="190" t="str">
        <f t="shared" si="3701"/>
        <v>V$19</v>
      </c>
      <c r="W2238" s="190" t="str">
        <f t="shared" si="3701"/>
        <v>W$19</v>
      </c>
      <c r="X2238" s="190" t="str">
        <f t="shared" si="3701"/>
        <v>X$19</v>
      </c>
      <c r="Y2238" s="190" t="str">
        <f t="shared" si="3701"/>
        <v>Y$19</v>
      </c>
      <c r="Z2238" s="190" t="str">
        <f t="shared" si="3701"/>
        <v>Z$19</v>
      </c>
      <c r="AA2238" s="190" t="str">
        <f t="shared" si="3701"/>
        <v>AA$19</v>
      </c>
      <c r="AB2238" s="190" t="str">
        <f t="shared" si="3701"/>
        <v>AB$19</v>
      </c>
      <c r="AC2238" s="190" t="str">
        <f t="shared" si="3701"/>
        <v>AC$19</v>
      </c>
      <c r="AD2238" s="190" t="str">
        <f t="shared" si="3701"/>
        <v>AD$19</v>
      </c>
      <c r="AE2238" s="190" t="str">
        <f t="shared" si="3701"/>
        <v>AE$19</v>
      </c>
      <c r="AF2238" s="190" t="str">
        <f t="shared" si="3701"/>
        <v>AF$19</v>
      </c>
      <c r="AG2238" s="190" t="str">
        <f t="shared" si="3701"/>
        <v>AG$19</v>
      </c>
      <c r="AH2238" s="190" t="str">
        <f t="shared" si="3701"/>
        <v>AH$19</v>
      </c>
      <c r="AI2238" s="190" t="str">
        <f t="shared" si="3701"/>
        <v>AI$19</v>
      </c>
      <c r="AJ2238" s="190" t="str">
        <f t="shared" si="3701"/>
        <v>AJ$19</v>
      </c>
      <c r="AK2238" s="190" t="str">
        <f t="shared" si="3701"/>
        <v>AK$19</v>
      </c>
      <c r="AL2238" s="190" t="str">
        <f t="shared" si="3701"/>
        <v>AL$19</v>
      </c>
      <c r="AM2238" s="190" t="str">
        <f t="shared" si="3701"/>
        <v>AM$19</v>
      </c>
      <c r="AN2238" s="190" t="str">
        <f t="shared" si="3701"/>
        <v>AN$19</v>
      </c>
      <c r="AO2238" s="190" t="str">
        <f t="shared" si="3701"/>
        <v>AO$19</v>
      </c>
      <c r="AP2238" s="190" t="str">
        <f t="shared" si="3701"/>
        <v>AP$19</v>
      </c>
      <c r="AQ2238" s="190" t="str">
        <f t="shared" si="3701"/>
        <v>AQ$19</v>
      </c>
      <c r="AR2238" s="190" t="str">
        <f t="shared" si="3701"/>
        <v>AR$19</v>
      </c>
      <c r="AS2238" s="190" t="str">
        <f t="shared" si="3701"/>
        <v>AS$19</v>
      </c>
      <c r="AT2238" s="190" t="str">
        <f t="shared" si="3701"/>
        <v>AT$19</v>
      </c>
      <c r="AU2238" s="190" t="str">
        <f t="shared" si="3701"/>
        <v>AU$19</v>
      </c>
      <c r="AV2238" s="190" t="str">
        <f t="shared" si="3701"/>
        <v>AV$19</v>
      </c>
      <c r="AW2238" s="190" t="str">
        <f t="shared" si="3701"/>
        <v>AW$19</v>
      </c>
      <c r="AX2238" s="190" t="str">
        <f t="shared" si="3701"/>
        <v>AX$19</v>
      </c>
      <c r="AY2238" s="190" t="str">
        <f t="shared" si="3701"/>
        <v>AY$19</v>
      </c>
      <c r="AZ2238" s="190" t="str">
        <f t="shared" si="3701"/>
        <v>AZ$19</v>
      </c>
      <c r="BA2238" s="190" t="str">
        <f t="shared" si="3701"/>
        <v>BA$19</v>
      </c>
      <c r="BB2238" s="190" t="str">
        <f t="shared" si="3701"/>
        <v>BB$19</v>
      </c>
      <c r="BC2238" s="190" t="str">
        <f t="shared" si="3701"/>
        <v>BC$19</v>
      </c>
      <c r="BD2238" s="190" t="str">
        <f t="shared" si="3701"/>
        <v>BD$19</v>
      </c>
      <c r="BE2238" s="190" t="str">
        <f t="shared" si="3701"/>
        <v>BE$19</v>
      </c>
      <c r="BF2238" s="190" t="str">
        <f t="shared" si="3701"/>
        <v>BF$19</v>
      </c>
      <c r="BG2238" s="190" t="str">
        <f t="shared" si="3701"/>
        <v>BG$19</v>
      </c>
      <c r="BH2238" s="190" t="str">
        <f t="shared" si="3701"/>
        <v>BH$19</v>
      </c>
      <c r="BI2238" s="190" t="str">
        <f t="shared" si="3701"/>
        <v>BI$19</v>
      </c>
      <c r="BJ2238" s="190" t="str">
        <f t="shared" si="3701"/>
        <v>BJ$19</v>
      </c>
      <c r="BK2238" s="190" t="str">
        <f t="shared" si="3701"/>
        <v>BK$19</v>
      </c>
      <c r="BL2238" s="190" t="str">
        <f t="shared" si="3701"/>
        <v>BL$19</v>
      </c>
      <c r="BM2238" s="190" t="str">
        <f t="shared" si="3701"/>
        <v>BM$19</v>
      </c>
      <c r="BN2238" s="190" t="str">
        <f t="shared" si="3701"/>
        <v>BN$19</v>
      </c>
      <c r="BO2238" s="190" t="str">
        <f t="shared" si="3701"/>
        <v>BO$19</v>
      </c>
      <c r="BP2238" s="190" t="str">
        <f t="shared" si="3701"/>
        <v>BP$19</v>
      </c>
      <c r="BQ2238" s="190" t="str">
        <f t="shared" si="3701"/>
        <v>BQ$19</v>
      </c>
      <c r="BR2238" s="190" t="str">
        <f t="shared" si="3701"/>
        <v>BR$19</v>
      </c>
      <c r="BS2238" s="190" t="str">
        <f t="shared" si="3701"/>
        <v>BS$19</v>
      </c>
      <c r="BT2238" s="190" t="str">
        <f t="shared" si="3701"/>
        <v>BT$19</v>
      </c>
      <c r="BU2238" s="190" t="str">
        <f t="shared" si="3701"/>
        <v>BU$19</v>
      </c>
      <c r="BV2238" s="190" t="str">
        <f t="shared" si="3701"/>
        <v>BV$19</v>
      </c>
      <c r="BW2238" s="190" t="str">
        <f t="shared" si="3701"/>
        <v>BW$19</v>
      </c>
      <c r="BX2238" s="190" t="str">
        <f t="shared" si="3701"/>
        <v>BX$19</v>
      </c>
      <c r="BY2238" s="190" t="str">
        <f t="shared" si="3701"/>
        <v>BY$19</v>
      </c>
      <c r="BZ2238" s="190" t="str">
        <f t="shared" si="3701"/>
        <v>BZ$19</v>
      </c>
      <c r="CA2238" s="190" t="str">
        <f t="shared" si="3701"/>
        <v>CA$19</v>
      </c>
      <c r="CB2238" s="190" t="str">
        <f t="shared" si="3701"/>
        <v>CB$19</v>
      </c>
      <c r="CC2238" s="190" t="str">
        <f t="shared" si="3701"/>
        <v>CC$19</v>
      </c>
      <c r="CD2238" s="190" t="str">
        <f t="shared" si="3701"/>
        <v>CD$19</v>
      </c>
      <c r="CE2238" s="190" t="str">
        <f t="shared" ref="CE2238:CL2238" si="3702">CE$23</f>
        <v>CE$19</v>
      </c>
      <c r="CF2238" s="190" t="str">
        <f t="shared" si="3702"/>
        <v>CF$19</v>
      </c>
      <c r="CG2238" s="190" t="str">
        <f t="shared" si="3702"/>
        <v>CG$19</v>
      </c>
      <c r="CH2238" s="190" t="str">
        <f t="shared" si="3702"/>
        <v>CH$19</v>
      </c>
      <c r="CI2238" s="190" t="str">
        <f t="shared" si="3702"/>
        <v>CI$19</v>
      </c>
      <c r="CJ2238" s="190" t="str">
        <f t="shared" si="3702"/>
        <v>CJ$19</v>
      </c>
      <c r="CK2238" s="190" t="str">
        <f t="shared" si="3702"/>
        <v>CK$19</v>
      </c>
      <c r="CL2238" s="190" t="str">
        <f t="shared" si="3702"/>
        <v>CL$19</v>
      </c>
      <c r="CN2238" s="201"/>
      <c r="CO2238" s="190" t="str">
        <f t="shared" ref="CO2238:DL2238" si="3703">CO$23</f>
        <v>CO$19</v>
      </c>
      <c r="CP2238" s="190" t="str">
        <f t="shared" si="3703"/>
        <v>CP$19</v>
      </c>
      <c r="CQ2238" s="190" t="str">
        <f t="shared" si="3703"/>
        <v>CQ$19</v>
      </c>
      <c r="CR2238" s="190" t="str">
        <f t="shared" si="3703"/>
        <v>CR$19</v>
      </c>
      <c r="CS2238" s="190" t="str">
        <f t="shared" si="3703"/>
        <v>CS$19</v>
      </c>
      <c r="CT2238" s="190" t="str">
        <f t="shared" si="3703"/>
        <v>CT$19</v>
      </c>
      <c r="CU2238" s="190" t="str">
        <f t="shared" si="3703"/>
        <v>CU$19</v>
      </c>
      <c r="CV2238" s="190" t="str">
        <f t="shared" si="3703"/>
        <v>CV$19</v>
      </c>
      <c r="CW2238" s="190" t="str">
        <f t="shared" si="3703"/>
        <v>CW$19</v>
      </c>
      <c r="CX2238" s="190" t="str">
        <f t="shared" si="3703"/>
        <v>CX$19</v>
      </c>
      <c r="CY2238" s="190" t="str">
        <f t="shared" si="3703"/>
        <v>CY$19</v>
      </c>
      <c r="CZ2238" s="190" t="str">
        <f t="shared" si="3703"/>
        <v>CZ$19</v>
      </c>
      <c r="DA2238" s="190" t="str">
        <f t="shared" si="3703"/>
        <v>DA$19</v>
      </c>
      <c r="DB2238" s="190" t="str">
        <f t="shared" si="3703"/>
        <v>DB$19</v>
      </c>
      <c r="DC2238" s="190" t="str">
        <f t="shared" si="3703"/>
        <v>DC$19</v>
      </c>
      <c r="DD2238" s="190" t="str">
        <f t="shared" si="3703"/>
        <v>DD$19</v>
      </c>
      <c r="DE2238" s="190" t="str">
        <f t="shared" si="3703"/>
        <v>DE$19</v>
      </c>
      <c r="DF2238" s="190" t="str">
        <f t="shared" si="3703"/>
        <v>DF$19</v>
      </c>
      <c r="DG2238" s="190" t="str">
        <f t="shared" si="3703"/>
        <v>DG$19</v>
      </c>
      <c r="DH2238" s="190" t="str">
        <f t="shared" si="3703"/>
        <v>DH$19</v>
      </c>
      <c r="DI2238" s="190" t="str">
        <f t="shared" si="3703"/>
        <v>DI$19</v>
      </c>
      <c r="DJ2238" s="190" t="str">
        <f t="shared" si="3703"/>
        <v>DJ$19</v>
      </c>
      <c r="DK2238" s="190" t="str">
        <f t="shared" si="3703"/>
        <v>DK$19</v>
      </c>
      <c r="DL2238" s="190" t="str">
        <f t="shared" si="3703"/>
        <v>DL$19</v>
      </c>
    </row>
    <row r="2239" spans="1:116" x14ac:dyDescent="0.4">
      <c r="A2239" s="142" t="s">
        <v>218</v>
      </c>
      <c r="B2239" s="31" t="s">
        <v>81</v>
      </c>
      <c r="C2239" s="31"/>
      <c r="D2239" t="s">
        <v>545</v>
      </c>
      <c r="E2239" s="8" t="str">
        <f t="shared" ref="E2239:E2240" si="3704">ROW()&amp;" "&amp;D2239</f>
        <v>2239 SEASON MONTHL-TR-R</v>
      </c>
      <c r="F2239" t="s">
        <v>552</v>
      </c>
      <c r="G2239" s="143" t="s">
        <v>544</v>
      </c>
      <c r="H2239" s="142"/>
      <c r="I2239" s="144"/>
      <c r="J2239" s="144"/>
      <c r="K2239" s="142"/>
      <c r="L2239" s="142"/>
      <c r="M2239" s="142"/>
      <c r="N2239" s="142"/>
      <c r="O2239" s="142"/>
      <c r="P2239" s="142"/>
      <c r="R2239" s="143"/>
      <c r="S2239" s="168"/>
      <c r="T2239" s="168"/>
      <c r="U2239" s="168"/>
      <c r="V2239" s="168"/>
      <c r="W2239" s="168"/>
      <c r="X2239" s="168"/>
      <c r="Y2239" s="168"/>
      <c r="Z2239" s="168"/>
      <c r="AA2239" s="168"/>
      <c r="AB2239" s="168"/>
      <c r="AC2239" s="168"/>
      <c r="AD2239" s="168"/>
      <c r="AE2239" s="168"/>
      <c r="AF2239" s="168"/>
      <c r="AG2239" s="168"/>
      <c r="AH2239" s="168"/>
      <c r="AI2239" s="168"/>
      <c r="AJ2239" s="168"/>
      <c r="AK2239" s="168"/>
      <c r="AL2239" s="168"/>
      <c r="AM2239" s="168"/>
      <c r="AN2239" s="168"/>
      <c r="AO2239" s="168"/>
      <c r="AP2239" s="168"/>
      <c r="AQ2239" s="168"/>
      <c r="AR2239" s="168"/>
      <c r="AS2239" s="168"/>
      <c r="AT2239" s="168"/>
      <c r="AU2239" s="168"/>
      <c r="AV2239" s="168"/>
      <c r="AW2239" s="168"/>
      <c r="AX2239" s="168"/>
      <c r="AY2239" s="168"/>
      <c r="AZ2239" s="168"/>
      <c r="BA2239" s="168"/>
      <c r="BB2239" s="168"/>
      <c r="BC2239" s="168"/>
      <c r="BD2239" s="168"/>
      <c r="BE2239" s="168"/>
      <c r="BF2239" s="168"/>
      <c r="BG2239" s="168"/>
      <c r="BH2239" s="168"/>
      <c r="BI2239" s="168"/>
      <c r="BJ2239" s="168"/>
      <c r="BK2239" s="168"/>
      <c r="BL2239" s="168"/>
      <c r="BM2239" s="168"/>
      <c r="BN2239" s="168"/>
      <c r="BO2239" s="168"/>
      <c r="BP2239" s="168"/>
      <c r="BQ2239" s="168"/>
      <c r="BR2239" s="168"/>
      <c r="BS2239" s="168"/>
      <c r="BT2239" s="168"/>
      <c r="BU2239" s="168"/>
      <c r="BV2239" s="168"/>
      <c r="BW2239" s="168"/>
      <c r="BX2239" s="168"/>
      <c r="BY2239" s="168"/>
      <c r="BZ2239" s="168"/>
      <c r="CA2239" s="168"/>
      <c r="CB2239" s="168"/>
      <c r="CC2239" s="168"/>
      <c r="CD2239" s="168"/>
      <c r="CE2239" s="168"/>
      <c r="CF2239" s="168"/>
      <c r="CG2239" s="168"/>
      <c r="CH2239" s="168"/>
      <c r="CI2239" s="168"/>
      <c r="CJ2239" s="168"/>
      <c r="CK2239" s="168"/>
      <c r="CL2239" s="168"/>
      <c r="CN2239" s="144"/>
      <c r="CO2239" s="168"/>
      <c r="CP2239" s="168"/>
      <c r="CQ2239" s="168"/>
      <c r="CR2239" s="168"/>
      <c r="CS2239" s="168"/>
      <c r="CT2239" s="168"/>
      <c r="CU2239" s="168"/>
      <c r="CV2239" s="168"/>
      <c r="CW2239" s="168"/>
      <c r="CX2239" s="168"/>
      <c r="CY2239" s="168"/>
      <c r="CZ2239" s="168"/>
      <c r="DA2239" s="168"/>
      <c r="DB2239" s="168"/>
      <c r="DC2239" s="168"/>
      <c r="DD2239" s="168"/>
      <c r="DE2239" s="168"/>
      <c r="DF2239" s="168"/>
      <c r="DG2239" s="168"/>
      <c r="DH2239" s="168"/>
      <c r="DI2239" s="168"/>
      <c r="DJ2239" s="168"/>
      <c r="DK2239" s="168"/>
      <c r="DL2239" s="168"/>
    </row>
    <row r="2240" spans="1:116" x14ac:dyDescent="0.4">
      <c r="A2240" s="12"/>
      <c r="B2240" s="12" t="s">
        <v>332</v>
      </c>
      <c r="C2240" s="12"/>
      <c r="D2240" t="s">
        <v>545</v>
      </c>
      <c r="E2240" s="8" t="str">
        <f t="shared" si="3704"/>
        <v>2240 SEASON MONTHL-TR-R</v>
      </c>
      <c r="G2240" s="95" t="str">
        <f>G2234</f>
        <v>Primary volume driver</v>
      </c>
      <c r="H2240" s="12"/>
      <c r="I2240" s="60"/>
      <c r="J2240" s="60"/>
      <c r="K2240" s="12"/>
      <c r="L2240" s="12"/>
      <c r="M2240" s="12"/>
      <c r="N2240" s="12"/>
      <c r="O2240" s="12"/>
      <c r="P2240" s="12"/>
      <c r="R2240" s="13"/>
      <c r="S2240" s="76"/>
      <c r="T2240" s="76"/>
      <c r="U2240" s="76"/>
      <c r="V2240" s="76"/>
      <c r="W2240" s="76"/>
      <c r="X2240" s="76"/>
      <c r="Y2240" s="76"/>
      <c r="Z2240" s="76"/>
      <c r="AA2240" s="76"/>
      <c r="AB2240" s="76"/>
      <c r="AC2240" s="76"/>
      <c r="AD2240" s="76"/>
      <c r="AE2240" s="76"/>
      <c r="AF2240" s="76"/>
      <c r="AG2240" s="76"/>
      <c r="AH2240" s="76"/>
      <c r="AI2240" s="76"/>
      <c r="AJ2240" s="76"/>
      <c r="AK2240" s="76"/>
      <c r="AL2240" s="76"/>
      <c r="AM2240" s="76"/>
      <c r="AN2240" s="76"/>
      <c r="AO2240" s="76"/>
      <c r="AP2240" s="76"/>
      <c r="AQ2240" s="76"/>
      <c r="AR2240" s="76"/>
      <c r="AS2240" s="76"/>
      <c r="AT2240" s="76"/>
      <c r="AU2240" s="76"/>
      <c r="AV2240" s="76"/>
      <c r="AW2240" s="76"/>
      <c r="AX2240" s="76"/>
      <c r="AY2240" s="76"/>
      <c r="AZ2240" s="76"/>
      <c r="BA2240" s="76"/>
      <c r="BB2240" s="76"/>
      <c r="BC2240" s="76"/>
      <c r="BD2240" s="76"/>
      <c r="BE2240" s="76"/>
      <c r="BF2240" s="76"/>
      <c r="BG2240" s="76"/>
      <c r="BH2240" s="76"/>
      <c r="BI2240" s="76"/>
      <c r="BJ2240" s="76"/>
      <c r="BK2240" s="76"/>
      <c r="BL2240" s="76"/>
      <c r="BM2240" s="76"/>
      <c r="BN2240" s="76"/>
      <c r="BO2240" s="76"/>
      <c r="BP2240" s="76"/>
      <c r="BQ2240" s="76"/>
      <c r="BR2240" s="76"/>
      <c r="BS2240" s="76"/>
      <c r="BT2240" s="76"/>
      <c r="BU2240" s="76"/>
      <c r="BV2240" s="76"/>
      <c r="BW2240" s="76"/>
      <c r="BX2240" s="76"/>
      <c r="BY2240" s="76"/>
      <c r="BZ2240" s="76"/>
      <c r="CA2240" s="76"/>
      <c r="CB2240" s="76"/>
      <c r="CC2240" s="76"/>
      <c r="CD2240" s="76"/>
      <c r="CE2240" s="76"/>
      <c r="CF2240" s="76"/>
      <c r="CG2240" s="76"/>
      <c r="CH2240" s="76"/>
      <c r="CI2240" s="76"/>
      <c r="CJ2240" s="76"/>
      <c r="CK2240" s="76"/>
      <c r="CL2240" s="76"/>
      <c r="CN2240" s="60"/>
      <c r="CO2240" s="239"/>
      <c r="CP2240" s="239"/>
      <c r="CQ2240" s="239"/>
      <c r="CR2240" s="239"/>
      <c r="CS2240" s="239"/>
      <c r="CT2240" s="239"/>
      <c r="CU2240" s="239"/>
      <c r="CV2240" s="239"/>
      <c r="CW2240" s="239"/>
      <c r="CX2240" s="239"/>
      <c r="CY2240" s="239"/>
      <c r="CZ2240" s="239"/>
      <c r="DA2240" s="239"/>
      <c r="DB2240" s="239"/>
      <c r="DC2240" s="239"/>
      <c r="DD2240" s="239"/>
      <c r="DE2240" s="239"/>
      <c r="DF2240" s="239"/>
      <c r="DG2240" s="239"/>
      <c r="DH2240" s="239"/>
      <c r="DI2240" s="239"/>
      <c r="DJ2240" s="239"/>
      <c r="DK2240" s="239"/>
      <c r="DL2240" s="239"/>
    </row>
    <row r="2241" spans="1:116" x14ac:dyDescent="0.4">
      <c r="A2241" s="12"/>
      <c r="B2241" s="12"/>
      <c r="C2241" s="12"/>
      <c r="D2241" t="s">
        <v>545</v>
      </c>
      <c r="E2241" s="8"/>
      <c r="G2241" s="126" t="str">
        <f>"Seasonally adjusted revenue - "&amp;G2231</f>
        <v>Seasonally adjusted revenue - Surgical procedures</v>
      </c>
      <c r="H2241" s="12"/>
      <c r="I2241" s="60"/>
      <c r="J2241" s="60"/>
      <c r="K2241" s="12"/>
      <c r="L2241" s="12"/>
      <c r="M2241" s="12"/>
      <c r="N2241" s="12"/>
      <c r="O2241" s="12"/>
      <c r="P2241" s="12"/>
      <c r="R2241" s="13"/>
      <c r="S2241" s="77" cm="1">
        <f t="array" aca="1" ref="S2241" ca="1">INDIRECT(S2233)*INDEX($H2244:$I2255,MATCH(S$7,$I2244:$I2255,0),1)*12</f>
        <v>10000</v>
      </c>
      <c r="T2241" s="77" cm="1">
        <f t="array" aca="1" ref="T2241" ca="1">INDIRECT(T2233)*INDEX($H2244:$I2255,MATCH(T$7,$I2244:$I2255,0),1)*12</f>
        <v>15000</v>
      </c>
      <c r="U2241" s="77" cm="1">
        <f t="array" aca="1" ref="U2241" ca="1">INDIRECT(U2233)*INDEX($H2244:$I2255,MATCH(U$7,$I2244:$I2255,0),1)*12</f>
        <v>5000</v>
      </c>
      <c r="V2241" s="77" cm="1">
        <f t="array" aca="1" ref="V2241" ca="1">INDIRECT(V2233)*INDEX($H2244:$I2255,MATCH(V$7,$I2244:$I2255,0),1)*12</f>
        <v>15000</v>
      </c>
      <c r="W2241" s="77" cm="1">
        <f t="array" aca="1" ref="W2241" ca="1">INDIRECT(W2233)*INDEX($H2244:$I2255,MATCH(W$7,$I2244:$I2255,0),1)*12</f>
        <v>5000</v>
      </c>
      <c r="X2241" s="77" cm="1">
        <f t="array" aca="1" ref="X2241" ca="1">INDIRECT(X2233)*INDEX($H2244:$I2255,MATCH(X$7,$I2244:$I2255,0),1)*12</f>
        <v>15000</v>
      </c>
      <c r="Y2241" s="77" cm="1">
        <f t="array" aca="1" ref="Y2241" ca="1">INDIRECT(Y2233)*INDEX($H2244:$I2255,MATCH(Y$7,$I2244:$I2255,0),1)*12</f>
        <v>5000</v>
      </c>
      <c r="Z2241" s="77" cm="1">
        <f t="array" aca="1" ref="Z2241" ca="1">INDIRECT(Z2233)*INDEX($H2244:$I2255,MATCH(Z$7,$I2244:$I2255,0),1)*12</f>
        <v>15000</v>
      </c>
      <c r="AA2241" s="77" cm="1">
        <f t="array" aca="1" ref="AA2241" ca="1">INDIRECT(AA2233)*INDEX($H2244:$I2255,MATCH(AA$7,$I2244:$I2255,0),1)*12</f>
        <v>5000</v>
      </c>
      <c r="AB2241" s="77" cm="1">
        <f t="array" aca="1" ref="AB2241" ca="1">INDIRECT(AB2233)*INDEX($H2244:$I2255,MATCH(AB$7,$I2244:$I2255,0),1)*12</f>
        <v>15000</v>
      </c>
      <c r="AC2241" s="77" cm="1">
        <f t="array" aca="1" ref="AC2241" ca="1">INDIRECT(AC2233)*INDEX($H2244:$I2255,MATCH(AC$7,$I2244:$I2255,0),1)*12</f>
        <v>5000</v>
      </c>
      <c r="AD2241" s="77" cm="1">
        <f t="array" aca="1" ref="AD2241" ca="1">INDIRECT(AD2233)*INDEX($H2244:$I2255,MATCH(AD$7,$I2244:$I2255,0),1)*12</f>
        <v>9960</v>
      </c>
      <c r="AE2241" s="77" cm="1">
        <f t="array" aca="1" ref="AE2241" ca="1">INDIRECT(AE2233)*INDEX($H2244:$I2255,MATCH(AE$7,$I2244:$I2255,0),1)*12</f>
        <v>10000</v>
      </c>
      <c r="AF2241" s="77" cm="1">
        <f t="array" aca="1" ref="AF2241" ca="1">INDIRECT(AF2233)*INDEX($H2244:$I2255,MATCH(AF$7,$I2244:$I2255,0),1)*12</f>
        <v>15000</v>
      </c>
      <c r="AG2241" s="77" cm="1">
        <f t="array" aca="1" ref="AG2241" ca="1">INDIRECT(AG2233)*INDEX($H2244:$I2255,MATCH(AG$7,$I2244:$I2255,0),1)*12</f>
        <v>5000</v>
      </c>
      <c r="AH2241" s="77" cm="1">
        <f t="array" aca="1" ref="AH2241" ca="1">INDIRECT(AH2233)*INDEX($H2244:$I2255,MATCH(AH$7,$I2244:$I2255,0),1)*12</f>
        <v>15000</v>
      </c>
      <c r="AI2241" s="77" cm="1">
        <f t="array" aca="1" ref="AI2241" ca="1">INDIRECT(AI2233)*INDEX($H2244:$I2255,MATCH(AI$7,$I2244:$I2255,0),1)*12</f>
        <v>5000</v>
      </c>
      <c r="AJ2241" s="77" cm="1">
        <f t="array" aca="1" ref="AJ2241" ca="1">INDIRECT(AJ2233)*INDEX($H2244:$I2255,MATCH(AJ$7,$I2244:$I2255,0),1)*12</f>
        <v>15000</v>
      </c>
      <c r="AK2241" s="77" cm="1">
        <f t="array" aca="1" ref="AK2241" ca="1">INDIRECT(AK2233)*INDEX($H2244:$I2255,MATCH(AK$7,$I2244:$I2255,0),1)*12</f>
        <v>5000</v>
      </c>
      <c r="AL2241" s="77" cm="1">
        <f t="array" aca="1" ref="AL2241" ca="1">INDIRECT(AL2233)*INDEX($H2244:$I2255,MATCH(AL$7,$I2244:$I2255,0),1)*12</f>
        <v>15000</v>
      </c>
      <c r="AM2241" s="77" cm="1">
        <f t="array" aca="1" ref="AM2241" ca="1">INDIRECT(AM2233)*INDEX($H2244:$I2255,MATCH(AM$7,$I2244:$I2255,0),1)*12</f>
        <v>5000</v>
      </c>
      <c r="AN2241" s="77" cm="1">
        <f t="array" aca="1" ref="AN2241" ca="1">INDIRECT(AN2233)*INDEX($H2244:$I2255,MATCH(AN$7,$I2244:$I2255,0),1)*12</f>
        <v>15000</v>
      </c>
      <c r="AO2241" s="77" cm="1">
        <f t="array" aca="1" ref="AO2241" ca="1">INDIRECT(AO2233)*INDEX($H2244:$I2255,MATCH(AO$7,$I2244:$I2255,0),1)*12</f>
        <v>5000</v>
      </c>
      <c r="AP2241" s="77" cm="1">
        <f t="array" aca="1" ref="AP2241" ca="1">INDIRECT(AP2233)*INDEX($H2244:$I2255,MATCH(AP$7,$I2244:$I2255,0),1)*12</f>
        <v>9960</v>
      </c>
      <c r="AQ2241" s="77" cm="1">
        <f t="array" aca="1" ref="AQ2241" ca="1">INDIRECT(AQ2233)*INDEX($H2244:$I2255,MATCH(AQ$7,$I2244:$I2255,0),1)*12</f>
        <v>10000</v>
      </c>
      <c r="AR2241" s="77" cm="1">
        <f t="array" aca="1" ref="AR2241" ca="1">INDIRECT(AR2233)*INDEX($H2244:$I2255,MATCH(AR$7,$I2244:$I2255,0),1)*12</f>
        <v>15000</v>
      </c>
      <c r="AS2241" s="77" cm="1">
        <f t="array" aca="1" ref="AS2241" ca="1">INDIRECT(AS2233)*INDEX($H2244:$I2255,MATCH(AS$7,$I2244:$I2255,0),1)*12</f>
        <v>5000</v>
      </c>
      <c r="AT2241" s="77" cm="1">
        <f t="array" aca="1" ref="AT2241" ca="1">INDIRECT(AT2233)*INDEX($H2244:$I2255,MATCH(AT$7,$I2244:$I2255,0),1)*12</f>
        <v>15000</v>
      </c>
      <c r="AU2241" s="77" cm="1">
        <f t="array" aca="1" ref="AU2241" ca="1">INDIRECT(AU2233)*INDEX($H2244:$I2255,MATCH(AU$7,$I2244:$I2255,0),1)*12</f>
        <v>5000</v>
      </c>
      <c r="AV2241" s="77" cm="1">
        <f t="array" aca="1" ref="AV2241" ca="1">INDIRECT(AV2233)*INDEX($H2244:$I2255,MATCH(AV$7,$I2244:$I2255,0),1)*12</f>
        <v>15000</v>
      </c>
      <c r="AW2241" s="77" cm="1">
        <f t="array" aca="1" ref="AW2241" ca="1">INDIRECT(AW2233)*INDEX($H2244:$I2255,MATCH(AW$7,$I2244:$I2255,0),1)*12</f>
        <v>5000</v>
      </c>
      <c r="AX2241" s="77" cm="1">
        <f t="array" aca="1" ref="AX2241" ca="1">INDIRECT(AX2233)*INDEX($H2244:$I2255,MATCH(AX$7,$I2244:$I2255,0),1)*12</f>
        <v>15000</v>
      </c>
      <c r="AY2241" s="77" cm="1">
        <f t="array" aca="1" ref="AY2241" ca="1">INDIRECT(AY2233)*INDEX($H2244:$I2255,MATCH(AY$7,$I2244:$I2255,0),1)*12</f>
        <v>5000</v>
      </c>
      <c r="AZ2241" s="77" cm="1">
        <f t="array" aca="1" ref="AZ2241" ca="1">INDIRECT(AZ2233)*INDEX($H2244:$I2255,MATCH(AZ$7,$I2244:$I2255,0),1)*12</f>
        <v>15000</v>
      </c>
      <c r="BA2241" s="77" cm="1">
        <f t="array" aca="1" ref="BA2241" ca="1">INDIRECT(BA2233)*INDEX($H2244:$I2255,MATCH(BA$7,$I2244:$I2255,0),1)*12</f>
        <v>5000</v>
      </c>
      <c r="BB2241" s="77" cm="1">
        <f t="array" aca="1" ref="BB2241" ca="1">INDIRECT(BB2233)*INDEX($H2244:$I2255,MATCH(BB$7,$I2244:$I2255,0),1)*12</f>
        <v>9960</v>
      </c>
      <c r="BC2241" s="77" cm="1">
        <f t="array" aca="1" ref="BC2241" ca="1">INDIRECT(BC2233)*INDEX($H2244:$I2255,MATCH(BC$7,$I2244:$I2255,0),1)*12</f>
        <v>10000</v>
      </c>
      <c r="BD2241" s="77" cm="1">
        <f t="array" aca="1" ref="BD2241" ca="1">INDIRECT(BD2233)*INDEX($H2244:$I2255,MATCH(BD$7,$I2244:$I2255,0),1)*12</f>
        <v>15000</v>
      </c>
      <c r="BE2241" s="77" cm="1">
        <f t="array" aca="1" ref="BE2241" ca="1">INDIRECT(BE2233)*INDEX($H2244:$I2255,MATCH(BE$7,$I2244:$I2255,0),1)*12</f>
        <v>5000</v>
      </c>
      <c r="BF2241" s="77" cm="1">
        <f t="array" aca="1" ref="BF2241" ca="1">INDIRECT(BF2233)*INDEX($H2244:$I2255,MATCH(BF$7,$I2244:$I2255,0),1)*12</f>
        <v>15000</v>
      </c>
      <c r="BG2241" s="77" cm="1">
        <f t="array" aca="1" ref="BG2241" ca="1">INDIRECT(BG2233)*INDEX($H2244:$I2255,MATCH(BG$7,$I2244:$I2255,0),1)*12</f>
        <v>5000</v>
      </c>
      <c r="BH2241" s="77" cm="1">
        <f t="array" aca="1" ref="BH2241" ca="1">INDIRECT(BH2233)*INDEX($H2244:$I2255,MATCH(BH$7,$I2244:$I2255,0),1)*12</f>
        <v>15000</v>
      </c>
      <c r="BI2241" s="77" cm="1">
        <f t="array" aca="1" ref="BI2241" ca="1">INDIRECT(BI2233)*INDEX($H2244:$I2255,MATCH(BI$7,$I2244:$I2255,0),1)*12</f>
        <v>5000</v>
      </c>
      <c r="BJ2241" s="77" cm="1">
        <f t="array" aca="1" ref="BJ2241" ca="1">INDIRECT(BJ2233)*INDEX($H2244:$I2255,MATCH(BJ$7,$I2244:$I2255,0),1)*12</f>
        <v>15000</v>
      </c>
      <c r="BK2241" s="77" cm="1">
        <f t="array" aca="1" ref="BK2241" ca="1">INDIRECT(BK2233)*INDEX($H2244:$I2255,MATCH(BK$7,$I2244:$I2255,0),1)*12</f>
        <v>5000</v>
      </c>
      <c r="BL2241" s="77" cm="1">
        <f t="array" aca="1" ref="BL2241" ca="1">INDIRECT(BL2233)*INDEX($H2244:$I2255,MATCH(BL$7,$I2244:$I2255,0),1)*12</f>
        <v>15000</v>
      </c>
      <c r="BM2241" s="77" cm="1">
        <f t="array" aca="1" ref="BM2241" ca="1">INDIRECT(BM2233)*INDEX($H2244:$I2255,MATCH(BM$7,$I2244:$I2255,0),1)*12</f>
        <v>5000</v>
      </c>
      <c r="BN2241" s="77" cm="1">
        <f t="array" aca="1" ref="BN2241" ca="1">INDIRECT(BN2233)*INDEX($H2244:$I2255,MATCH(BN$7,$I2244:$I2255,0),1)*12</f>
        <v>9960</v>
      </c>
      <c r="BO2241" s="77" cm="1">
        <f t="array" aca="1" ref="BO2241" ca="1">INDIRECT(BO2233)*INDEX($H2244:$I2255,MATCH(BO$7,$I2244:$I2255,0),1)*12</f>
        <v>10000</v>
      </c>
      <c r="BP2241" s="77" cm="1">
        <f t="array" aca="1" ref="BP2241" ca="1">INDIRECT(BP2233)*INDEX($H2244:$I2255,MATCH(BP$7,$I2244:$I2255,0),1)*12</f>
        <v>15000</v>
      </c>
      <c r="BQ2241" s="77" cm="1">
        <f t="array" aca="1" ref="BQ2241" ca="1">INDIRECT(BQ2233)*INDEX($H2244:$I2255,MATCH(BQ$7,$I2244:$I2255,0),1)*12</f>
        <v>5000</v>
      </c>
      <c r="BR2241" s="77" cm="1">
        <f t="array" aca="1" ref="BR2241" ca="1">INDIRECT(BR2233)*INDEX($H2244:$I2255,MATCH(BR$7,$I2244:$I2255,0),1)*12</f>
        <v>15000</v>
      </c>
      <c r="BS2241" s="77" cm="1">
        <f t="array" aca="1" ref="BS2241" ca="1">INDIRECT(BS2233)*INDEX($H2244:$I2255,MATCH(BS$7,$I2244:$I2255,0),1)*12</f>
        <v>5000</v>
      </c>
      <c r="BT2241" s="77" cm="1">
        <f t="array" aca="1" ref="BT2241" ca="1">INDIRECT(BT2233)*INDEX($H2244:$I2255,MATCH(BT$7,$I2244:$I2255,0),1)*12</f>
        <v>15000</v>
      </c>
      <c r="BU2241" s="77" cm="1">
        <f t="array" aca="1" ref="BU2241" ca="1">INDIRECT(BU2233)*INDEX($H2244:$I2255,MATCH(BU$7,$I2244:$I2255,0),1)*12</f>
        <v>5000</v>
      </c>
      <c r="BV2241" s="77" cm="1">
        <f t="array" aca="1" ref="BV2241" ca="1">INDIRECT(BV2233)*INDEX($H2244:$I2255,MATCH(BV$7,$I2244:$I2255,0),1)*12</f>
        <v>15000</v>
      </c>
      <c r="BW2241" s="77" cm="1">
        <f t="array" aca="1" ref="BW2241" ca="1">INDIRECT(BW2233)*INDEX($H2244:$I2255,MATCH(BW$7,$I2244:$I2255,0),1)*12</f>
        <v>5000</v>
      </c>
      <c r="BX2241" s="77" cm="1">
        <f t="array" aca="1" ref="BX2241" ca="1">INDIRECT(BX2233)*INDEX($H2244:$I2255,MATCH(BX$7,$I2244:$I2255,0),1)*12</f>
        <v>15000</v>
      </c>
      <c r="BY2241" s="77" cm="1">
        <f t="array" aca="1" ref="BY2241" ca="1">INDIRECT(BY2233)*INDEX($H2244:$I2255,MATCH(BY$7,$I2244:$I2255,0),1)*12</f>
        <v>5000</v>
      </c>
      <c r="BZ2241" s="77" cm="1">
        <f t="array" aca="1" ref="BZ2241" ca="1">INDIRECT(BZ2233)*INDEX($H2244:$I2255,MATCH(BZ$7,$I2244:$I2255,0),1)*12</f>
        <v>9960</v>
      </c>
      <c r="CA2241" s="77" cm="1">
        <f t="array" aca="1" ref="CA2241" ca="1">INDIRECT(CA2233)*INDEX($H2244:$I2255,MATCH(CA$7,$I2244:$I2255,0),1)*12</f>
        <v>10000</v>
      </c>
      <c r="CB2241" s="77" cm="1">
        <f t="array" aca="1" ref="CB2241" ca="1">INDIRECT(CB2233)*INDEX($H2244:$I2255,MATCH(CB$7,$I2244:$I2255,0),1)*12</f>
        <v>15000</v>
      </c>
      <c r="CC2241" s="77" cm="1">
        <f t="array" aca="1" ref="CC2241" ca="1">INDIRECT(CC2233)*INDEX($H2244:$I2255,MATCH(CC$7,$I2244:$I2255,0),1)*12</f>
        <v>5000</v>
      </c>
      <c r="CD2241" s="77" cm="1">
        <f t="array" aca="1" ref="CD2241" ca="1">INDIRECT(CD2233)*INDEX($H2244:$I2255,MATCH(CD$7,$I2244:$I2255,0),1)*12</f>
        <v>15000</v>
      </c>
      <c r="CE2241" s="77" cm="1">
        <f t="array" aca="1" ref="CE2241" ca="1">INDIRECT(CE2233)*INDEX($H2244:$I2255,MATCH(CE$7,$I2244:$I2255,0),1)*12</f>
        <v>5000</v>
      </c>
      <c r="CF2241" s="77" cm="1">
        <f t="array" aca="1" ref="CF2241" ca="1">INDIRECT(CF2233)*INDEX($H2244:$I2255,MATCH(CF$7,$I2244:$I2255,0),1)*12</f>
        <v>15000</v>
      </c>
      <c r="CG2241" s="77" cm="1">
        <f t="array" aca="1" ref="CG2241" ca="1">INDIRECT(CG2233)*INDEX($H2244:$I2255,MATCH(CG$7,$I2244:$I2255,0),1)*12</f>
        <v>5000</v>
      </c>
      <c r="CH2241" s="77" cm="1">
        <f t="array" aca="1" ref="CH2241" ca="1">INDIRECT(CH2233)*INDEX($H2244:$I2255,MATCH(CH$7,$I2244:$I2255,0),1)*12</f>
        <v>15000</v>
      </c>
      <c r="CI2241" s="77" cm="1">
        <f t="array" aca="1" ref="CI2241" ca="1">INDIRECT(CI2233)*INDEX($H2244:$I2255,MATCH(CI$7,$I2244:$I2255,0),1)*12</f>
        <v>5000</v>
      </c>
      <c r="CJ2241" s="77" cm="1">
        <f t="array" aca="1" ref="CJ2241" ca="1">INDIRECT(CJ2233)*INDEX($H2244:$I2255,MATCH(CJ$7,$I2244:$I2255,0),1)*12</f>
        <v>15000</v>
      </c>
      <c r="CK2241" s="77" cm="1">
        <f t="array" aca="1" ref="CK2241" ca="1">INDIRECT(CK2233)*INDEX($H2244:$I2255,MATCH(CK$7,$I2244:$I2255,0),1)*12</f>
        <v>5000</v>
      </c>
      <c r="CL2241" s="77" cm="1">
        <f t="array" aca="1" ref="CL2241" ca="1">INDIRECT(CL2233)*INDEX($H2244:$I2255,MATCH(CL$7,$I2244:$I2255,0),1)*12</f>
        <v>9960</v>
      </c>
      <c r="CN2241" s="60"/>
      <c r="CO2241" s="239"/>
      <c r="CP2241" s="239"/>
      <c r="CQ2241" s="239"/>
      <c r="CR2241" s="239"/>
      <c r="CS2241" s="239"/>
      <c r="CT2241" s="239"/>
      <c r="CU2241" s="239"/>
      <c r="CV2241" s="239"/>
      <c r="CW2241" s="239"/>
      <c r="CX2241" s="239"/>
      <c r="CY2241" s="239"/>
      <c r="CZ2241" s="239"/>
      <c r="DA2241" s="239"/>
      <c r="DB2241" s="239"/>
      <c r="DC2241" s="239"/>
      <c r="DD2241" s="239"/>
      <c r="DE2241" s="239"/>
      <c r="DF2241" s="239"/>
      <c r="DG2241" s="239"/>
      <c r="DH2241" s="239"/>
      <c r="DI2241" s="239"/>
      <c r="DJ2241" s="239"/>
      <c r="DK2241" s="239"/>
      <c r="DL2241" s="239"/>
    </row>
    <row r="2242" spans="1:116" x14ac:dyDescent="0.4">
      <c r="D2242" t="s">
        <v>545</v>
      </c>
      <c r="E2242" s="8"/>
      <c r="G2242" s="127"/>
      <c r="H2242" s="12"/>
      <c r="I2242" s="60"/>
      <c r="J2242" s="60"/>
      <c r="K2242" s="38"/>
      <c r="L2242" s="38"/>
      <c r="M2242" s="38"/>
      <c r="N2242" s="38"/>
      <c r="O2242" s="38"/>
      <c r="P2242" s="38"/>
      <c r="R2242" s="15"/>
      <c r="S2242" s="240"/>
      <c r="T2242" s="240"/>
      <c r="U2242" s="240"/>
      <c r="V2242" s="240"/>
      <c r="W2242" s="240"/>
      <c r="X2242" s="240"/>
      <c r="Y2242" s="240"/>
      <c r="Z2242" s="240"/>
      <c r="AA2242" s="240"/>
      <c r="AB2242" s="240"/>
      <c r="AC2242" s="240"/>
      <c r="AD2242" s="240"/>
      <c r="AE2242" s="240"/>
      <c r="AF2242" s="240"/>
      <c r="AG2242" s="240"/>
      <c r="AH2242" s="240"/>
      <c r="AI2242" s="240"/>
      <c r="AJ2242" s="240"/>
      <c r="AK2242" s="240"/>
      <c r="AL2242" s="240"/>
      <c r="AM2242" s="240"/>
      <c r="AN2242" s="240"/>
      <c r="AO2242" s="240"/>
      <c r="AP2242" s="240"/>
      <c r="AQ2242" s="240"/>
      <c r="AR2242" s="240"/>
      <c r="AS2242" s="240"/>
      <c r="AT2242" s="240"/>
      <c r="AU2242" s="240"/>
      <c r="AV2242" s="240"/>
      <c r="AW2242" s="240"/>
      <c r="AX2242" s="240"/>
      <c r="AY2242" s="240"/>
      <c r="AZ2242" s="240"/>
      <c r="BA2242" s="240"/>
      <c r="BB2242" s="240"/>
      <c r="BC2242" s="240"/>
      <c r="BD2242" s="240"/>
      <c r="BE2242" s="240"/>
      <c r="BF2242" s="240"/>
      <c r="BG2242" s="240"/>
      <c r="BH2242" s="240"/>
      <c r="BI2242" s="240"/>
      <c r="BJ2242" s="240"/>
      <c r="BK2242" s="240"/>
      <c r="BL2242" s="240"/>
      <c r="BM2242" s="240"/>
      <c r="BN2242" s="240"/>
      <c r="BO2242" s="240"/>
      <c r="BP2242" s="240"/>
      <c r="BQ2242" s="240"/>
      <c r="BR2242" s="240"/>
      <c r="BS2242" s="240"/>
      <c r="BT2242" s="240"/>
      <c r="BU2242" s="240"/>
      <c r="BV2242" s="240"/>
      <c r="BW2242" s="240"/>
      <c r="BX2242" s="240"/>
      <c r="BY2242" s="240"/>
      <c r="BZ2242" s="240"/>
      <c r="CA2242" s="240"/>
      <c r="CB2242" s="240"/>
      <c r="CC2242" s="240"/>
      <c r="CD2242" s="240"/>
      <c r="CE2242" s="240"/>
      <c r="CF2242" s="240"/>
      <c r="CG2242" s="240"/>
      <c r="CH2242" s="240"/>
      <c r="CI2242" s="240"/>
      <c r="CJ2242" s="240"/>
      <c r="CK2242" s="240"/>
      <c r="CL2242" s="240"/>
      <c r="CN2242" s="240"/>
      <c r="CO2242" s="240"/>
      <c r="CP2242" s="240"/>
      <c r="CQ2242" s="240"/>
      <c r="CR2242" s="240"/>
      <c r="CS2242" s="240"/>
      <c r="CT2242" s="240"/>
      <c r="CU2242" s="240"/>
      <c r="CV2242" s="240"/>
      <c r="CW2242" s="240"/>
      <c r="CX2242" s="240"/>
      <c r="CY2242" s="240"/>
      <c r="CZ2242" s="240"/>
      <c r="DA2242" s="240"/>
      <c r="DB2242" s="240"/>
      <c r="DC2242" s="240"/>
      <c r="DD2242" s="240"/>
      <c r="DE2242" s="240"/>
      <c r="DF2242" s="240"/>
      <c r="DG2242" s="240"/>
      <c r="DH2242" s="240"/>
      <c r="DI2242" s="240"/>
      <c r="DJ2242" s="240"/>
      <c r="DK2242" s="240"/>
      <c r="DL2242" s="240"/>
    </row>
    <row r="2243" spans="1:116" x14ac:dyDescent="0.4">
      <c r="D2243" t="s">
        <v>545</v>
      </c>
      <c r="E2243" s="8"/>
      <c r="G2243" s="127" t="s">
        <v>542</v>
      </c>
      <c r="H2243" s="12"/>
      <c r="I2243" s="60"/>
      <c r="J2243" s="60"/>
      <c r="K2243" s="38"/>
      <c r="L2243" s="38"/>
      <c r="M2243" s="38"/>
      <c r="N2243" s="38"/>
      <c r="O2243" s="38"/>
      <c r="P2243" s="38"/>
      <c r="R2243" s="15"/>
      <c r="S2243" s="240"/>
      <c r="T2243" s="240"/>
      <c r="U2243" s="240"/>
      <c r="V2243" s="240"/>
      <c r="W2243" s="240"/>
      <c r="X2243" s="240"/>
      <c r="Y2243" s="240"/>
      <c r="Z2243" s="240"/>
      <c r="AA2243" s="240"/>
      <c r="AB2243" s="240"/>
      <c r="AC2243" s="240"/>
      <c r="AD2243" s="240"/>
      <c r="AE2243" s="240"/>
      <c r="AF2243" s="240"/>
      <c r="AG2243" s="240"/>
      <c r="AH2243" s="240"/>
      <c r="AI2243" s="240"/>
      <c r="AJ2243" s="240"/>
      <c r="AK2243" s="240"/>
      <c r="AL2243" s="240"/>
      <c r="AM2243" s="240"/>
      <c r="AN2243" s="240"/>
      <c r="AO2243" s="240"/>
      <c r="AP2243" s="240"/>
      <c r="AQ2243" s="240"/>
      <c r="AR2243" s="240"/>
      <c r="AS2243" s="240"/>
      <c r="AT2243" s="240"/>
      <c r="AU2243" s="240"/>
      <c r="AV2243" s="240"/>
      <c r="AW2243" s="240"/>
      <c r="AX2243" s="240"/>
      <c r="AY2243" s="240"/>
      <c r="AZ2243" s="240"/>
      <c r="BA2243" s="240"/>
      <c r="BB2243" s="240"/>
      <c r="BC2243" s="240"/>
      <c r="BD2243" s="240"/>
      <c r="BE2243" s="240"/>
      <c r="BF2243" s="240"/>
      <c r="BG2243" s="240"/>
      <c r="BH2243" s="240"/>
      <c r="BI2243" s="240"/>
      <c r="BJ2243" s="240"/>
      <c r="BK2243" s="240"/>
      <c r="BL2243" s="240"/>
      <c r="BM2243" s="240"/>
      <c r="BN2243" s="240"/>
      <c r="BO2243" s="240"/>
      <c r="BP2243" s="240"/>
      <c r="BQ2243" s="240"/>
      <c r="BR2243" s="240"/>
      <c r="BS2243" s="240"/>
      <c r="BT2243" s="240"/>
      <c r="BU2243" s="240"/>
      <c r="BV2243" s="240"/>
      <c r="BW2243" s="240"/>
      <c r="BX2243" s="240"/>
      <c r="BY2243" s="240"/>
      <c r="BZ2243" s="240"/>
      <c r="CA2243" s="240"/>
      <c r="CB2243" s="240"/>
      <c r="CC2243" s="240"/>
      <c r="CD2243" s="240"/>
      <c r="CE2243" s="240"/>
      <c r="CF2243" s="240"/>
      <c r="CG2243" s="240"/>
      <c r="CH2243" s="240"/>
      <c r="CI2243" s="240"/>
      <c r="CJ2243" s="240"/>
      <c r="CK2243" s="240"/>
      <c r="CL2243" s="240"/>
      <c r="CN2243" s="240"/>
      <c r="CO2243" s="240"/>
      <c r="CP2243" s="240"/>
      <c r="CQ2243" s="240"/>
      <c r="CR2243" s="240"/>
      <c r="CS2243" s="240"/>
      <c r="CT2243" s="240"/>
      <c r="CU2243" s="240"/>
      <c r="CV2243" s="240"/>
      <c r="CW2243" s="240"/>
      <c r="CX2243" s="240"/>
      <c r="CY2243" s="240"/>
      <c r="CZ2243" s="240"/>
      <c r="DA2243" s="240"/>
      <c r="DB2243" s="240"/>
      <c r="DC2243" s="240"/>
      <c r="DD2243" s="240"/>
      <c r="DE2243" s="240"/>
      <c r="DF2243" s="240"/>
      <c r="DG2243" s="240"/>
      <c r="DH2243" s="240"/>
      <c r="DI2243" s="240"/>
      <c r="DJ2243" s="240"/>
      <c r="DK2243" s="240"/>
      <c r="DL2243" s="240"/>
    </row>
    <row r="2244" spans="1:116" x14ac:dyDescent="0.4">
      <c r="D2244" t="s">
        <v>545</v>
      </c>
      <c r="E2244" s="8"/>
      <c r="G2244" s="323">
        <v>45292</v>
      </c>
      <c r="H2244" s="16">
        <v>8.3333333333333329E-2</v>
      </c>
      <c r="I2244" s="60">
        <v>1</v>
      </c>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323">
        <f>EOMONTH(G2244,1)</f>
        <v>45351</v>
      </c>
      <c r="H2245" s="16">
        <v>0.125</v>
      </c>
      <c r="I2245" s="60">
        <f>I2244+1</f>
        <v>2</v>
      </c>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f t="shared" ref="G2246:G2255" si="3705">EOMONTH(G2245,1)</f>
        <v>45382</v>
      </c>
      <c r="H2246" s="16">
        <v>4.1666666666666664E-2</v>
      </c>
      <c r="I2246" s="60">
        <f t="shared" ref="I2246:I2255" si="3706">I2245+1</f>
        <v>3</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 t="shared" si="3705"/>
        <v>45412</v>
      </c>
      <c r="H2247" s="16">
        <v>0.125</v>
      </c>
      <c r="I2247" s="60">
        <f t="shared" si="3706"/>
        <v>4</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si="3705"/>
        <v>45443</v>
      </c>
      <c r="H2248" s="16">
        <v>4.1666666666666664E-2</v>
      </c>
      <c r="I2248" s="60">
        <f t="shared" si="3706"/>
        <v>5</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05"/>
        <v>45473</v>
      </c>
      <c r="H2249" s="16">
        <v>0.125</v>
      </c>
      <c r="I2249" s="60">
        <f t="shared" si="3706"/>
        <v>6</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05"/>
        <v>45504</v>
      </c>
      <c r="H2250" s="16">
        <v>4.1666666666666664E-2</v>
      </c>
      <c r="I2250" s="60">
        <f t="shared" si="3706"/>
        <v>7</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05"/>
        <v>45535</v>
      </c>
      <c r="H2251" s="16">
        <v>0.125</v>
      </c>
      <c r="I2251" s="60">
        <f t="shared" si="3706"/>
        <v>8</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05"/>
        <v>45565</v>
      </c>
      <c r="H2252" s="16">
        <v>4.1666666666666664E-2</v>
      </c>
      <c r="I2252" s="60">
        <f t="shared" si="3706"/>
        <v>9</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05"/>
        <v>45596</v>
      </c>
      <c r="H2253" s="16">
        <v>0.125</v>
      </c>
      <c r="I2253" s="60">
        <f t="shared" si="3706"/>
        <v>10</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05"/>
        <v>45626</v>
      </c>
      <c r="H2254" s="16">
        <v>4.1666666666666664E-2</v>
      </c>
      <c r="I2254" s="60">
        <f t="shared" si="3706"/>
        <v>11</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05"/>
        <v>45657</v>
      </c>
      <c r="H2255" s="16">
        <v>8.3000000000000004E-2</v>
      </c>
      <c r="I2255" s="60">
        <f t="shared" si="3706"/>
        <v>12</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145" t="s">
        <v>62</v>
      </c>
      <c r="H2256" s="34">
        <f>1-SUM(H2244:H2255)</f>
        <v>3.3333333333340764E-4</v>
      </c>
      <c r="I2256" s="60"/>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B2257" t="s">
        <v>332</v>
      </c>
      <c r="D2257" t="s">
        <v>545</v>
      </c>
      <c r="E2257" s="8" t="str">
        <f t="shared" ref="E2257" si="3707">ROW()&amp;" "&amp;D2257</f>
        <v>2257 SEASON MONTHL-TR-R</v>
      </c>
      <c r="G2257" s="136" t="str">
        <f>G2231</f>
        <v>Surgical procedures</v>
      </c>
      <c r="H2257" s="12"/>
      <c r="I2257" s="60"/>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60"/>
      <c r="CO2257" s="76"/>
      <c r="CP2257" s="76"/>
      <c r="CQ2257" s="76"/>
      <c r="CR2257" s="76"/>
      <c r="CS2257" s="76"/>
      <c r="CT2257" s="76"/>
      <c r="CU2257" s="76"/>
      <c r="CV2257" s="76"/>
      <c r="CW2257" s="76"/>
      <c r="CX2257" s="76"/>
      <c r="CY2257" s="76"/>
      <c r="CZ2257" s="76"/>
      <c r="DA2257" s="76"/>
      <c r="DB2257" s="76"/>
      <c r="DC2257" s="76"/>
      <c r="DD2257" s="76"/>
      <c r="DE2257" s="76"/>
      <c r="DF2257" s="76"/>
      <c r="DG2257" s="76"/>
      <c r="DH2257" s="76"/>
      <c r="DI2257" s="76"/>
      <c r="DJ2257" s="76"/>
      <c r="DK2257" s="76"/>
      <c r="DL2257" s="76"/>
    </row>
    <row r="2258" spans="1:116" x14ac:dyDescent="0.4">
      <c r="B2258" t="s">
        <v>332</v>
      </c>
      <c r="D2258" t="s">
        <v>545</v>
      </c>
      <c r="E2258" s="8" t="str">
        <f>ROW()&amp;" "&amp;D2258</f>
        <v>2258 SEASON MONTHL-TR-R</v>
      </c>
      <c r="G2258" s="136" t="str">
        <f t="shared" ref="G2258:G2264" si="3708">G2232</f>
        <v>procedure</v>
      </c>
      <c r="H2258" s="27"/>
      <c r="I2258" s="78"/>
      <c r="J2258" s="78"/>
      <c r="K2258" s="33"/>
      <c r="L2258" s="33"/>
      <c r="M2258" s="33"/>
      <c r="N2258" s="33"/>
      <c r="O2258" s="33"/>
      <c r="P2258" s="33"/>
      <c r="R2258" s="33"/>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78"/>
      <c r="CO2258" s="77"/>
      <c r="CP2258" s="77"/>
      <c r="CQ2258" s="77"/>
      <c r="CR2258" s="77"/>
      <c r="CS2258" s="77"/>
      <c r="CT2258" s="77"/>
      <c r="CU2258" s="77"/>
      <c r="CV2258" s="77"/>
      <c r="CW2258" s="77"/>
      <c r="CX2258" s="77"/>
      <c r="CY2258" s="77"/>
      <c r="CZ2258" s="77"/>
      <c r="DA2258" s="77"/>
      <c r="DB2258" s="77"/>
      <c r="DC2258" s="77"/>
      <c r="DD2258" s="77"/>
      <c r="DE2258" s="77"/>
      <c r="DF2258" s="77"/>
      <c r="DG2258" s="77"/>
      <c r="DH2258" s="77"/>
      <c r="DI2258" s="77"/>
      <c r="DJ2258" s="77"/>
      <c r="DK2258" s="77"/>
      <c r="DL2258" s="77"/>
    </row>
    <row r="2259" spans="1:116" x14ac:dyDescent="0.4">
      <c r="B2259" t="s">
        <v>332</v>
      </c>
      <c r="D2259" t="s">
        <v>545</v>
      </c>
      <c r="E2259" s="8" t="str">
        <f t="shared" ref="E2259:E2264" si="3709">ROW()&amp;" "&amp;D2259</f>
        <v>2259 SEASON MONTHL-TR-R</v>
      </c>
      <c r="G2259" s="136" t="str">
        <f t="shared" si="3708"/>
        <v>Primary revenue driver</v>
      </c>
      <c r="H2259" s="27"/>
      <c r="I2259" s="78"/>
      <c r="J2259" s="78"/>
      <c r="K2259" s="33"/>
      <c r="L2259" s="33"/>
      <c r="M2259" s="33"/>
      <c r="N2259" s="33"/>
      <c r="O2259" s="33"/>
      <c r="P2259" s="33"/>
      <c r="R2259" s="33"/>
      <c r="S2259" s="4" t="str">
        <f>ADDRESS(ROW(S2241),COLUMN(S2241),2)</f>
        <v>S$2241</v>
      </c>
      <c r="T2259" s="4" t="str">
        <f t="shared" ref="T2259:CE2259" si="3710">ADDRESS(ROW(T2241),COLUMN(T2241),2)</f>
        <v>T$2241</v>
      </c>
      <c r="U2259" s="4" t="str">
        <f t="shared" si="3710"/>
        <v>U$2241</v>
      </c>
      <c r="V2259" s="4" t="str">
        <f t="shared" si="3710"/>
        <v>V$2241</v>
      </c>
      <c r="W2259" s="4" t="str">
        <f t="shared" si="3710"/>
        <v>W$2241</v>
      </c>
      <c r="X2259" s="4" t="str">
        <f t="shared" si="3710"/>
        <v>X$2241</v>
      </c>
      <c r="Y2259" s="4" t="str">
        <f t="shared" si="3710"/>
        <v>Y$2241</v>
      </c>
      <c r="Z2259" s="4" t="str">
        <f t="shared" si="3710"/>
        <v>Z$2241</v>
      </c>
      <c r="AA2259" s="4" t="str">
        <f t="shared" si="3710"/>
        <v>AA$2241</v>
      </c>
      <c r="AB2259" s="4" t="str">
        <f t="shared" si="3710"/>
        <v>AB$2241</v>
      </c>
      <c r="AC2259" s="4" t="str">
        <f t="shared" si="3710"/>
        <v>AC$2241</v>
      </c>
      <c r="AD2259" s="4" t="str">
        <f t="shared" si="3710"/>
        <v>AD$2241</v>
      </c>
      <c r="AE2259" s="4" t="str">
        <f t="shared" si="3710"/>
        <v>AE$2241</v>
      </c>
      <c r="AF2259" s="4" t="str">
        <f t="shared" si="3710"/>
        <v>AF$2241</v>
      </c>
      <c r="AG2259" s="4" t="str">
        <f t="shared" si="3710"/>
        <v>AG$2241</v>
      </c>
      <c r="AH2259" s="4" t="str">
        <f t="shared" si="3710"/>
        <v>AH$2241</v>
      </c>
      <c r="AI2259" s="4" t="str">
        <f t="shared" si="3710"/>
        <v>AI$2241</v>
      </c>
      <c r="AJ2259" s="4" t="str">
        <f t="shared" si="3710"/>
        <v>AJ$2241</v>
      </c>
      <c r="AK2259" s="4" t="str">
        <f t="shared" si="3710"/>
        <v>AK$2241</v>
      </c>
      <c r="AL2259" s="4" t="str">
        <f t="shared" si="3710"/>
        <v>AL$2241</v>
      </c>
      <c r="AM2259" s="4" t="str">
        <f t="shared" si="3710"/>
        <v>AM$2241</v>
      </c>
      <c r="AN2259" s="4" t="str">
        <f t="shared" si="3710"/>
        <v>AN$2241</v>
      </c>
      <c r="AO2259" s="4" t="str">
        <f t="shared" si="3710"/>
        <v>AO$2241</v>
      </c>
      <c r="AP2259" s="4" t="str">
        <f t="shared" si="3710"/>
        <v>AP$2241</v>
      </c>
      <c r="AQ2259" s="4" t="str">
        <f t="shared" si="3710"/>
        <v>AQ$2241</v>
      </c>
      <c r="AR2259" s="4" t="str">
        <f t="shared" si="3710"/>
        <v>AR$2241</v>
      </c>
      <c r="AS2259" s="4" t="str">
        <f t="shared" si="3710"/>
        <v>AS$2241</v>
      </c>
      <c r="AT2259" s="4" t="str">
        <f t="shared" si="3710"/>
        <v>AT$2241</v>
      </c>
      <c r="AU2259" s="4" t="str">
        <f t="shared" si="3710"/>
        <v>AU$2241</v>
      </c>
      <c r="AV2259" s="4" t="str">
        <f t="shared" si="3710"/>
        <v>AV$2241</v>
      </c>
      <c r="AW2259" s="4" t="str">
        <f t="shared" si="3710"/>
        <v>AW$2241</v>
      </c>
      <c r="AX2259" s="4" t="str">
        <f t="shared" si="3710"/>
        <v>AX$2241</v>
      </c>
      <c r="AY2259" s="4" t="str">
        <f t="shared" si="3710"/>
        <v>AY$2241</v>
      </c>
      <c r="AZ2259" s="4" t="str">
        <f t="shared" si="3710"/>
        <v>AZ$2241</v>
      </c>
      <c r="BA2259" s="4" t="str">
        <f t="shared" si="3710"/>
        <v>BA$2241</v>
      </c>
      <c r="BB2259" s="4" t="str">
        <f t="shared" si="3710"/>
        <v>BB$2241</v>
      </c>
      <c r="BC2259" s="4" t="str">
        <f t="shared" si="3710"/>
        <v>BC$2241</v>
      </c>
      <c r="BD2259" s="4" t="str">
        <f t="shared" si="3710"/>
        <v>BD$2241</v>
      </c>
      <c r="BE2259" s="4" t="str">
        <f t="shared" si="3710"/>
        <v>BE$2241</v>
      </c>
      <c r="BF2259" s="4" t="str">
        <f t="shared" si="3710"/>
        <v>BF$2241</v>
      </c>
      <c r="BG2259" s="4" t="str">
        <f t="shared" si="3710"/>
        <v>BG$2241</v>
      </c>
      <c r="BH2259" s="4" t="str">
        <f t="shared" si="3710"/>
        <v>BH$2241</v>
      </c>
      <c r="BI2259" s="4" t="str">
        <f t="shared" si="3710"/>
        <v>BI$2241</v>
      </c>
      <c r="BJ2259" s="4" t="str">
        <f t="shared" si="3710"/>
        <v>BJ$2241</v>
      </c>
      <c r="BK2259" s="4" t="str">
        <f t="shared" si="3710"/>
        <v>BK$2241</v>
      </c>
      <c r="BL2259" s="4" t="str">
        <f t="shared" si="3710"/>
        <v>BL$2241</v>
      </c>
      <c r="BM2259" s="4" t="str">
        <f t="shared" si="3710"/>
        <v>BM$2241</v>
      </c>
      <c r="BN2259" s="4" t="str">
        <f t="shared" si="3710"/>
        <v>BN$2241</v>
      </c>
      <c r="BO2259" s="4" t="str">
        <f t="shared" si="3710"/>
        <v>BO$2241</v>
      </c>
      <c r="BP2259" s="4" t="str">
        <f t="shared" si="3710"/>
        <v>BP$2241</v>
      </c>
      <c r="BQ2259" s="4" t="str">
        <f t="shared" si="3710"/>
        <v>BQ$2241</v>
      </c>
      <c r="BR2259" s="4" t="str">
        <f t="shared" si="3710"/>
        <v>BR$2241</v>
      </c>
      <c r="BS2259" s="4" t="str">
        <f t="shared" si="3710"/>
        <v>BS$2241</v>
      </c>
      <c r="BT2259" s="4" t="str">
        <f t="shared" si="3710"/>
        <v>BT$2241</v>
      </c>
      <c r="BU2259" s="4" t="str">
        <f t="shared" si="3710"/>
        <v>BU$2241</v>
      </c>
      <c r="BV2259" s="4" t="str">
        <f t="shared" si="3710"/>
        <v>BV$2241</v>
      </c>
      <c r="BW2259" s="4" t="str">
        <f t="shared" si="3710"/>
        <v>BW$2241</v>
      </c>
      <c r="BX2259" s="4" t="str">
        <f t="shared" si="3710"/>
        <v>BX$2241</v>
      </c>
      <c r="BY2259" s="4" t="str">
        <f t="shared" si="3710"/>
        <v>BY$2241</v>
      </c>
      <c r="BZ2259" s="4" t="str">
        <f t="shared" si="3710"/>
        <v>BZ$2241</v>
      </c>
      <c r="CA2259" s="4" t="str">
        <f t="shared" si="3710"/>
        <v>CA$2241</v>
      </c>
      <c r="CB2259" s="4" t="str">
        <f t="shared" si="3710"/>
        <v>CB$2241</v>
      </c>
      <c r="CC2259" s="4" t="str">
        <f t="shared" si="3710"/>
        <v>CC$2241</v>
      </c>
      <c r="CD2259" s="4" t="str">
        <f t="shared" si="3710"/>
        <v>CD$2241</v>
      </c>
      <c r="CE2259" s="4" t="str">
        <f t="shared" si="3710"/>
        <v>CE$2241</v>
      </c>
      <c r="CF2259" s="4" t="str">
        <f t="shared" ref="CF2259:CL2259" si="3711">ADDRESS(ROW(CF2241),COLUMN(CF2241),2)</f>
        <v>CF$2241</v>
      </c>
      <c r="CG2259" s="4" t="str">
        <f t="shared" si="3711"/>
        <v>CG$2241</v>
      </c>
      <c r="CH2259" s="4" t="str">
        <f t="shared" si="3711"/>
        <v>CH$2241</v>
      </c>
      <c r="CI2259" s="4" t="str">
        <f t="shared" si="3711"/>
        <v>CI$2241</v>
      </c>
      <c r="CJ2259" s="4" t="str">
        <f t="shared" si="3711"/>
        <v>CJ$2241</v>
      </c>
      <c r="CK2259" s="4" t="str">
        <f t="shared" si="3711"/>
        <v>CK$2241</v>
      </c>
      <c r="CL2259" s="4" t="str">
        <f t="shared" si="3711"/>
        <v>CL$2241</v>
      </c>
      <c r="CN2259" s="78"/>
      <c r="CO2259" s="80" t="str">
        <f t="shared" ref="CO2259:DL2259" si="3712">CO2233</f>
        <v>CO$16</v>
      </c>
      <c r="CP2259" s="80" t="str">
        <f t="shared" si="3712"/>
        <v>CP$16</v>
      </c>
      <c r="CQ2259" s="80" t="str">
        <f t="shared" si="3712"/>
        <v>CQ$16</v>
      </c>
      <c r="CR2259" s="80" t="str">
        <f t="shared" si="3712"/>
        <v>CR$16</v>
      </c>
      <c r="CS2259" s="80" t="str">
        <f t="shared" si="3712"/>
        <v>CS$16</v>
      </c>
      <c r="CT2259" s="80" t="str">
        <f t="shared" si="3712"/>
        <v>CT$16</v>
      </c>
      <c r="CU2259" s="80" t="str">
        <f t="shared" si="3712"/>
        <v>CU$16</v>
      </c>
      <c r="CV2259" s="80" t="str">
        <f t="shared" si="3712"/>
        <v>CV$16</v>
      </c>
      <c r="CW2259" s="80" t="str">
        <f t="shared" si="3712"/>
        <v>CW$16</v>
      </c>
      <c r="CX2259" s="80" t="str">
        <f t="shared" si="3712"/>
        <v>CX$16</v>
      </c>
      <c r="CY2259" s="80" t="str">
        <f t="shared" si="3712"/>
        <v>CY$16</v>
      </c>
      <c r="CZ2259" s="80" t="str">
        <f t="shared" si="3712"/>
        <v>CZ$16</v>
      </c>
      <c r="DA2259" s="80" t="str">
        <f t="shared" si="3712"/>
        <v>DA$16</v>
      </c>
      <c r="DB2259" s="80" t="str">
        <f t="shared" si="3712"/>
        <v>DB$16</v>
      </c>
      <c r="DC2259" s="80" t="str">
        <f t="shared" si="3712"/>
        <v>DC$16</v>
      </c>
      <c r="DD2259" s="80" t="str">
        <f t="shared" si="3712"/>
        <v>DD$16</v>
      </c>
      <c r="DE2259" s="80" t="str">
        <f t="shared" si="3712"/>
        <v>DE$16</v>
      </c>
      <c r="DF2259" s="80" t="str">
        <f t="shared" si="3712"/>
        <v>DF$16</v>
      </c>
      <c r="DG2259" s="80" t="str">
        <f t="shared" si="3712"/>
        <v>DG$16</v>
      </c>
      <c r="DH2259" s="80" t="str">
        <f t="shared" si="3712"/>
        <v>DH$16</v>
      </c>
      <c r="DI2259" s="80" t="str">
        <f t="shared" si="3712"/>
        <v>DI$16</v>
      </c>
      <c r="DJ2259" s="80" t="str">
        <f t="shared" si="3712"/>
        <v>DJ$16</v>
      </c>
      <c r="DK2259" s="80" t="str">
        <f t="shared" si="3712"/>
        <v>DK$16</v>
      </c>
      <c r="DL2259" s="80" t="str">
        <f t="shared" si="3712"/>
        <v>DL$16</v>
      </c>
    </row>
    <row r="2260" spans="1:116" x14ac:dyDescent="0.4">
      <c r="B2260" t="s">
        <v>332</v>
      </c>
      <c r="D2260" t="s">
        <v>545</v>
      </c>
      <c r="E2260" s="8" t="str">
        <f t="shared" si="3709"/>
        <v>2260 SEASON MONTHL-TR-R</v>
      </c>
      <c r="G2260" s="136" t="str">
        <f t="shared" si="3708"/>
        <v>Primary volume driver</v>
      </c>
      <c r="K2260" s="53"/>
      <c r="L2260" s="53"/>
      <c r="M2260" s="53"/>
      <c r="N2260" s="53"/>
      <c r="O2260" s="53"/>
      <c r="P2260" s="53"/>
      <c r="R2260" s="24"/>
      <c r="S2260" s="80" t="str">
        <f>S2234</f>
        <v>S$17</v>
      </c>
      <c r="T2260" s="80" t="str">
        <f t="shared" ref="T2260:CE2260" si="3713">T2234</f>
        <v>T$17</v>
      </c>
      <c r="U2260" s="80" t="str">
        <f t="shared" si="3713"/>
        <v>U$17</v>
      </c>
      <c r="V2260" s="80" t="str">
        <f t="shared" si="3713"/>
        <v>V$17</v>
      </c>
      <c r="W2260" s="80" t="str">
        <f t="shared" si="3713"/>
        <v>W$17</v>
      </c>
      <c r="X2260" s="80" t="str">
        <f t="shared" si="3713"/>
        <v>X$17</v>
      </c>
      <c r="Y2260" s="80" t="str">
        <f t="shared" si="3713"/>
        <v>Y$17</v>
      </c>
      <c r="Z2260" s="80" t="str">
        <f t="shared" si="3713"/>
        <v>Z$17</v>
      </c>
      <c r="AA2260" s="80" t="str">
        <f t="shared" si="3713"/>
        <v>AA$17</v>
      </c>
      <c r="AB2260" s="80" t="str">
        <f t="shared" si="3713"/>
        <v>AB$17</v>
      </c>
      <c r="AC2260" s="80" t="str">
        <f t="shared" si="3713"/>
        <v>AC$17</v>
      </c>
      <c r="AD2260" s="80" t="str">
        <f t="shared" si="3713"/>
        <v>AD$17</v>
      </c>
      <c r="AE2260" s="80" t="str">
        <f t="shared" si="3713"/>
        <v>AE$17</v>
      </c>
      <c r="AF2260" s="80" t="str">
        <f t="shared" si="3713"/>
        <v>AF$17</v>
      </c>
      <c r="AG2260" s="80" t="str">
        <f t="shared" si="3713"/>
        <v>AG$17</v>
      </c>
      <c r="AH2260" s="80" t="str">
        <f t="shared" si="3713"/>
        <v>AH$17</v>
      </c>
      <c r="AI2260" s="80" t="str">
        <f t="shared" si="3713"/>
        <v>AI$17</v>
      </c>
      <c r="AJ2260" s="80" t="str">
        <f t="shared" si="3713"/>
        <v>AJ$17</v>
      </c>
      <c r="AK2260" s="80" t="str">
        <f t="shared" si="3713"/>
        <v>AK$17</v>
      </c>
      <c r="AL2260" s="80" t="str">
        <f t="shared" si="3713"/>
        <v>AL$17</v>
      </c>
      <c r="AM2260" s="80" t="str">
        <f t="shared" si="3713"/>
        <v>AM$17</v>
      </c>
      <c r="AN2260" s="80" t="str">
        <f t="shared" si="3713"/>
        <v>AN$17</v>
      </c>
      <c r="AO2260" s="80" t="str">
        <f t="shared" si="3713"/>
        <v>AO$17</v>
      </c>
      <c r="AP2260" s="80" t="str">
        <f t="shared" si="3713"/>
        <v>AP$17</v>
      </c>
      <c r="AQ2260" s="80" t="str">
        <f t="shared" si="3713"/>
        <v>AQ$17</v>
      </c>
      <c r="AR2260" s="80" t="str">
        <f t="shared" si="3713"/>
        <v>AR$17</v>
      </c>
      <c r="AS2260" s="80" t="str">
        <f t="shared" si="3713"/>
        <v>AS$17</v>
      </c>
      <c r="AT2260" s="80" t="str">
        <f t="shared" si="3713"/>
        <v>AT$17</v>
      </c>
      <c r="AU2260" s="80" t="str">
        <f t="shared" si="3713"/>
        <v>AU$17</v>
      </c>
      <c r="AV2260" s="80" t="str">
        <f t="shared" si="3713"/>
        <v>AV$17</v>
      </c>
      <c r="AW2260" s="80" t="str">
        <f t="shared" si="3713"/>
        <v>AW$17</v>
      </c>
      <c r="AX2260" s="80" t="str">
        <f t="shared" si="3713"/>
        <v>AX$17</v>
      </c>
      <c r="AY2260" s="80" t="str">
        <f t="shared" si="3713"/>
        <v>AY$17</v>
      </c>
      <c r="AZ2260" s="80" t="str">
        <f t="shared" si="3713"/>
        <v>AZ$17</v>
      </c>
      <c r="BA2260" s="80" t="str">
        <f t="shared" si="3713"/>
        <v>BA$17</v>
      </c>
      <c r="BB2260" s="80" t="str">
        <f t="shared" si="3713"/>
        <v>BB$17</v>
      </c>
      <c r="BC2260" s="80" t="str">
        <f t="shared" si="3713"/>
        <v>BC$17</v>
      </c>
      <c r="BD2260" s="80" t="str">
        <f t="shared" si="3713"/>
        <v>BD$17</v>
      </c>
      <c r="BE2260" s="80" t="str">
        <f t="shared" si="3713"/>
        <v>BE$17</v>
      </c>
      <c r="BF2260" s="80" t="str">
        <f t="shared" si="3713"/>
        <v>BF$17</v>
      </c>
      <c r="BG2260" s="80" t="str">
        <f t="shared" si="3713"/>
        <v>BG$17</v>
      </c>
      <c r="BH2260" s="80" t="str">
        <f t="shared" si="3713"/>
        <v>BH$17</v>
      </c>
      <c r="BI2260" s="80" t="str">
        <f t="shared" si="3713"/>
        <v>BI$17</v>
      </c>
      <c r="BJ2260" s="80" t="str">
        <f t="shared" si="3713"/>
        <v>BJ$17</v>
      </c>
      <c r="BK2260" s="80" t="str">
        <f t="shared" si="3713"/>
        <v>BK$17</v>
      </c>
      <c r="BL2260" s="80" t="str">
        <f t="shared" si="3713"/>
        <v>BL$17</v>
      </c>
      <c r="BM2260" s="80" t="str">
        <f t="shared" si="3713"/>
        <v>BM$17</v>
      </c>
      <c r="BN2260" s="80" t="str">
        <f t="shared" si="3713"/>
        <v>BN$17</v>
      </c>
      <c r="BO2260" s="80" t="str">
        <f t="shared" si="3713"/>
        <v>BO$17</v>
      </c>
      <c r="BP2260" s="80" t="str">
        <f t="shared" si="3713"/>
        <v>BP$17</v>
      </c>
      <c r="BQ2260" s="80" t="str">
        <f t="shared" si="3713"/>
        <v>BQ$17</v>
      </c>
      <c r="BR2260" s="80" t="str">
        <f t="shared" si="3713"/>
        <v>BR$17</v>
      </c>
      <c r="BS2260" s="80" t="str">
        <f t="shared" si="3713"/>
        <v>BS$17</v>
      </c>
      <c r="BT2260" s="80" t="str">
        <f t="shared" si="3713"/>
        <v>BT$17</v>
      </c>
      <c r="BU2260" s="80" t="str">
        <f t="shared" si="3713"/>
        <v>BU$17</v>
      </c>
      <c r="BV2260" s="80" t="str">
        <f t="shared" si="3713"/>
        <v>BV$17</v>
      </c>
      <c r="BW2260" s="80" t="str">
        <f t="shared" si="3713"/>
        <v>BW$17</v>
      </c>
      <c r="BX2260" s="80" t="str">
        <f t="shared" si="3713"/>
        <v>BX$17</v>
      </c>
      <c r="BY2260" s="80" t="str">
        <f t="shared" si="3713"/>
        <v>BY$17</v>
      </c>
      <c r="BZ2260" s="80" t="str">
        <f t="shared" si="3713"/>
        <v>BZ$17</v>
      </c>
      <c r="CA2260" s="80" t="str">
        <f t="shared" si="3713"/>
        <v>CA$17</v>
      </c>
      <c r="CB2260" s="80" t="str">
        <f t="shared" si="3713"/>
        <v>CB$17</v>
      </c>
      <c r="CC2260" s="80" t="str">
        <f t="shared" si="3713"/>
        <v>CC$17</v>
      </c>
      <c r="CD2260" s="80" t="str">
        <f t="shared" si="3713"/>
        <v>CD$17</v>
      </c>
      <c r="CE2260" s="80" t="str">
        <f t="shared" si="3713"/>
        <v>CE$17</v>
      </c>
      <c r="CF2260" s="80" t="str">
        <f t="shared" ref="CF2260:CL2260" si="3714">CF2234</f>
        <v>CF$17</v>
      </c>
      <c r="CG2260" s="80" t="str">
        <f t="shared" si="3714"/>
        <v>CG$17</v>
      </c>
      <c r="CH2260" s="80" t="str">
        <f t="shared" si="3714"/>
        <v>CH$17</v>
      </c>
      <c r="CI2260" s="80" t="str">
        <f t="shared" si="3714"/>
        <v>CI$17</v>
      </c>
      <c r="CJ2260" s="80" t="str">
        <f t="shared" si="3714"/>
        <v>CJ$17</v>
      </c>
      <c r="CK2260" s="80" t="str">
        <f t="shared" si="3714"/>
        <v>CK$17</v>
      </c>
      <c r="CL2260" s="80" t="str">
        <f t="shared" si="3714"/>
        <v>CL$17</v>
      </c>
      <c r="CO2260" s="212" t="e">
        <f>ADDRESS(ROW(#REF!),COLUMN(#REF!),2)</f>
        <v>#REF!</v>
      </c>
      <c r="CP2260" s="212" t="e">
        <f>ADDRESS(ROW(#REF!),COLUMN(#REF!),2)</f>
        <v>#REF!</v>
      </c>
      <c r="CQ2260" s="212" t="e">
        <f>ADDRESS(ROW(#REF!),COLUMN(#REF!),2)</f>
        <v>#REF!</v>
      </c>
      <c r="CR2260" s="212" t="e">
        <f>ADDRESS(ROW(#REF!),COLUMN(#REF!),2)</f>
        <v>#REF!</v>
      </c>
      <c r="CS2260" s="212" t="e">
        <f>ADDRESS(ROW(#REF!),COLUMN(#REF!),2)</f>
        <v>#REF!</v>
      </c>
      <c r="CT2260" s="212" t="e">
        <f>ADDRESS(ROW(#REF!),COLUMN(#REF!),2)</f>
        <v>#REF!</v>
      </c>
      <c r="CU2260" s="212" t="e">
        <f>ADDRESS(ROW(#REF!),COLUMN(#REF!),2)</f>
        <v>#REF!</v>
      </c>
      <c r="CV2260" s="212" t="e">
        <f>ADDRESS(ROW(#REF!),COLUMN(#REF!),2)</f>
        <v>#REF!</v>
      </c>
      <c r="CW2260" s="212" t="e">
        <f>ADDRESS(ROW(#REF!),COLUMN(#REF!),2)</f>
        <v>#REF!</v>
      </c>
      <c r="CX2260" s="212" t="e">
        <f>ADDRESS(ROW(#REF!),COLUMN(#REF!),2)</f>
        <v>#REF!</v>
      </c>
      <c r="CY2260" s="212" t="e">
        <f>ADDRESS(ROW(#REF!),COLUMN(#REF!),2)</f>
        <v>#REF!</v>
      </c>
      <c r="CZ2260" s="212" t="e">
        <f>ADDRESS(ROW(#REF!),COLUMN(#REF!),2)</f>
        <v>#REF!</v>
      </c>
      <c r="DA2260" s="212" t="e">
        <f>ADDRESS(ROW(#REF!),COLUMN(#REF!),2)</f>
        <v>#REF!</v>
      </c>
      <c r="DB2260" s="212" t="e">
        <f>ADDRESS(ROW(#REF!),COLUMN(#REF!),2)</f>
        <v>#REF!</v>
      </c>
      <c r="DC2260" s="212" t="e">
        <f>ADDRESS(ROW(#REF!),COLUMN(#REF!),2)</f>
        <v>#REF!</v>
      </c>
      <c r="DD2260" s="212" t="e">
        <f>ADDRESS(ROW(#REF!),COLUMN(#REF!),2)</f>
        <v>#REF!</v>
      </c>
      <c r="DE2260" s="212" t="e">
        <f>ADDRESS(ROW(#REF!),COLUMN(#REF!),2)</f>
        <v>#REF!</v>
      </c>
      <c r="DF2260" s="212" t="e">
        <f>ADDRESS(ROW(#REF!),COLUMN(#REF!),2)</f>
        <v>#REF!</v>
      </c>
      <c r="DG2260" s="212" t="e">
        <f>ADDRESS(ROW(#REF!),COLUMN(#REF!),2)</f>
        <v>#REF!</v>
      </c>
      <c r="DH2260" s="212" t="e">
        <f>ADDRESS(ROW(#REF!),COLUMN(#REF!),2)</f>
        <v>#REF!</v>
      </c>
      <c r="DI2260" s="212" t="e">
        <f>ADDRESS(ROW(#REF!),COLUMN(#REF!),2)</f>
        <v>#REF!</v>
      </c>
      <c r="DJ2260" s="212" t="e">
        <f>ADDRESS(ROW(#REF!),COLUMN(#REF!),2)</f>
        <v>#REF!</v>
      </c>
      <c r="DK2260" s="212" t="e">
        <f>ADDRESS(ROW(#REF!),COLUMN(#REF!),2)</f>
        <v>#REF!</v>
      </c>
      <c r="DL2260" s="212" t="e">
        <f>ADDRESS(ROW(#REF!),COLUMN(#REF!),2)</f>
        <v>#REF!</v>
      </c>
    </row>
    <row r="2261" spans="1:116" x14ac:dyDescent="0.4">
      <c r="B2261" t="s">
        <v>332</v>
      </c>
      <c r="D2261" t="s">
        <v>545</v>
      </c>
      <c r="E2261" s="8" t="str">
        <f t="shared" si="3709"/>
        <v>2261 SEASON MONTHL-TR-R</v>
      </c>
      <c r="G2261" s="136" t="str">
        <f t="shared" si="3708"/>
        <v>(Secondary label)</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60"/>
    </row>
    <row r="2262" spans="1:116" x14ac:dyDescent="0.4">
      <c r="B2262" t="s">
        <v>332</v>
      </c>
      <c r="D2262" t="s">
        <v>545</v>
      </c>
      <c r="E2262" s="8" t="str">
        <f t="shared" si="3709"/>
        <v>2262 SEASON MONTHL-TR-R</v>
      </c>
      <c r="G2262" s="136" t="str">
        <f t="shared" si="3708"/>
        <v xml:space="preserve">secondary unit </v>
      </c>
      <c r="H2262" s="12"/>
      <c r="I2262" s="60"/>
      <c r="J2262" s="60"/>
      <c r="K2262" s="15"/>
      <c r="L2262" s="15"/>
      <c r="M2262" s="15"/>
      <c r="N2262" s="15"/>
      <c r="O2262" s="15"/>
      <c r="P2262" s="15"/>
      <c r="R2262" s="15"/>
      <c r="S2262" s="76"/>
      <c r="T2262" s="76"/>
      <c r="U2262" s="76"/>
      <c r="V2262" s="76"/>
      <c r="W2262" s="76"/>
      <c r="X2262" s="76"/>
      <c r="Y2262" s="76"/>
      <c r="Z2262" s="76"/>
      <c r="AA2262" s="76"/>
      <c r="AB2262" s="76"/>
      <c r="AC2262" s="76"/>
      <c r="AD2262" s="76"/>
      <c r="AE2262" s="76"/>
      <c r="AF2262" s="76"/>
      <c r="AG2262" s="76"/>
      <c r="AH2262" s="76"/>
      <c r="AI2262" s="76"/>
      <c r="AJ2262" s="76"/>
      <c r="AK2262" s="76"/>
      <c r="AL2262" s="76"/>
      <c r="AM2262" s="76"/>
      <c r="AN2262" s="76"/>
      <c r="AO2262" s="76"/>
      <c r="AP2262" s="76"/>
      <c r="AQ2262" s="76"/>
      <c r="AR2262" s="76"/>
      <c r="AS2262" s="76"/>
      <c r="AT2262" s="76"/>
      <c r="AU2262" s="76"/>
      <c r="AV2262" s="76"/>
      <c r="AW2262" s="76"/>
      <c r="AX2262" s="76"/>
      <c r="AY2262" s="76"/>
      <c r="AZ2262" s="76"/>
      <c r="BA2262" s="76"/>
      <c r="BB2262" s="76"/>
      <c r="BC2262" s="76"/>
      <c r="BD2262" s="76"/>
      <c r="BE2262" s="76"/>
      <c r="BF2262" s="76"/>
      <c r="BG2262" s="76"/>
      <c r="BH2262" s="76"/>
      <c r="BI2262" s="76"/>
      <c r="BJ2262" s="76"/>
      <c r="BK2262" s="76"/>
      <c r="BL2262" s="76"/>
      <c r="BM2262" s="76"/>
      <c r="BN2262" s="76"/>
      <c r="BO2262" s="76"/>
      <c r="BP2262" s="76"/>
      <c r="BQ2262" s="76"/>
      <c r="BR2262" s="76"/>
      <c r="BS2262" s="76"/>
      <c r="BT2262" s="76"/>
      <c r="BU2262" s="76"/>
      <c r="BV2262" s="76"/>
      <c r="BW2262" s="76"/>
      <c r="BX2262" s="76"/>
      <c r="BY2262" s="76"/>
      <c r="BZ2262" s="76"/>
      <c r="CA2262" s="76"/>
      <c r="CB2262" s="76"/>
      <c r="CC2262" s="76"/>
      <c r="CD2262" s="76"/>
      <c r="CE2262" s="76"/>
      <c r="CF2262" s="76"/>
      <c r="CG2262" s="76"/>
      <c r="CH2262" s="76"/>
      <c r="CI2262" s="76"/>
      <c r="CJ2262" s="76"/>
      <c r="CK2262" s="76"/>
      <c r="CL2262" s="76"/>
      <c r="CN2262" s="60"/>
      <c r="CO2262" s="76"/>
      <c r="CP2262" s="76"/>
      <c r="CQ2262" s="76"/>
      <c r="CR2262" s="76"/>
      <c r="CS2262" s="76"/>
      <c r="CT2262" s="76"/>
      <c r="CU2262" s="76"/>
      <c r="CV2262" s="76"/>
      <c r="CW2262" s="76"/>
      <c r="CX2262" s="76"/>
      <c r="CY2262" s="76"/>
      <c r="CZ2262" s="76"/>
      <c r="DA2262" s="76"/>
      <c r="DB2262" s="76"/>
      <c r="DC2262" s="76"/>
      <c r="DD2262" s="76"/>
      <c r="DE2262" s="76"/>
      <c r="DF2262" s="76"/>
      <c r="DG2262" s="76"/>
      <c r="DH2262" s="76"/>
      <c r="DI2262" s="76"/>
      <c r="DJ2262" s="76"/>
      <c r="DK2262" s="76"/>
      <c r="DL2262" s="76"/>
    </row>
    <row r="2263" spans="1:116" x14ac:dyDescent="0.4">
      <c r="B2263" t="s">
        <v>332</v>
      </c>
      <c r="D2263" t="s">
        <v>545</v>
      </c>
      <c r="E2263" s="8" t="str">
        <f t="shared" si="3709"/>
        <v>2263 SEASON MONTHL-TR-R</v>
      </c>
      <c r="G2263" s="136" t="str">
        <f t="shared" si="3708"/>
        <v>Secondary revenue driver</v>
      </c>
      <c r="H2263" s="12"/>
      <c r="I2263" s="60"/>
      <c r="J2263" s="60"/>
      <c r="K2263" s="15"/>
      <c r="L2263" s="15"/>
      <c r="M2263" s="15"/>
      <c r="N2263" s="15"/>
      <c r="O2263" s="15"/>
      <c r="P2263" s="15"/>
      <c r="R2263" s="15"/>
      <c r="S2263" s="80" t="str">
        <f>S2237</f>
        <v>S$18</v>
      </c>
      <c r="T2263" s="80" t="str">
        <f t="shared" ref="T2263:CE2263" si="3715">T2237</f>
        <v>T$18</v>
      </c>
      <c r="U2263" s="80" t="str">
        <f t="shared" si="3715"/>
        <v>U$18</v>
      </c>
      <c r="V2263" s="80" t="str">
        <f t="shared" si="3715"/>
        <v>V$18</v>
      </c>
      <c r="W2263" s="80" t="str">
        <f t="shared" si="3715"/>
        <v>W$18</v>
      </c>
      <c r="X2263" s="80" t="str">
        <f t="shared" si="3715"/>
        <v>X$18</v>
      </c>
      <c r="Y2263" s="80" t="str">
        <f t="shared" si="3715"/>
        <v>Y$18</v>
      </c>
      <c r="Z2263" s="80" t="str">
        <f t="shared" si="3715"/>
        <v>Z$18</v>
      </c>
      <c r="AA2263" s="80" t="str">
        <f t="shared" si="3715"/>
        <v>AA$18</v>
      </c>
      <c r="AB2263" s="80" t="str">
        <f t="shared" si="3715"/>
        <v>AB$18</v>
      </c>
      <c r="AC2263" s="80" t="str">
        <f t="shared" si="3715"/>
        <v>AC$18</v>
      </c>
      <c r="AD2263" s="80" t="str">
        <f t="shared" si="3715"/>
        <v>AD$18</v>
      </c>
      <c r="AE2263" s="80" t="str">
        <f t="shared" si="3715"/>
        <v>AE$18</v>
      </c>
      <c r="AF2263" s="80" t="str">
        <f t="shared" si="3715"/>
        <v>AF$18</v>
      </c>
      <c r="AG2263" s="80" t="str">
        <f t="shared" si="3715"/>
        <v>AG$18</v>
      </c>
      <c r="AH2263" s="80" t="str">
        <f t="shared" si="3715"/>
        <v>AH$18</v>
      </c>
      <c r="AI2263" s="80" t="str">
        <f t="shared" si="3715"/>
        <v>AI$18</v>
      </c>
      <c r="AJ2263" s="80" t="str">
        <f t="shared" si="3715"/>
        <v>AJ$18</v>
      </c>
      <c r="AK2263" s="80" t="str">
        <f t="shared" si="3715"/>
        <v>AK$18</v>
      </c>
      <c r="AL2263" s="80" t="str">
        <f t="shared" si="3715"/>
        <v>AL$18</v>
      </c>
      <c r="AM2263" s="80" t="str">
        <f t="shared" si="3715"/>
        <v>AM$18</v>
      </c>
      <c r="AN2263" s="80" t="str">
        <f t="shared" si="3715"/>
        <v>AN$18</v>
      </c>
      <c r="AO2263" s="80" t="str">
        <f t="shared" si="3715"/>
        <v>AO$18</v>
      </c>
      <c r="AP2263" s="80" t="str">
        <f t="shared" si="3715"/>
        <v>AP$18</v>
      </c>
      <c r="AQ2263" s="80" t="str">
        <f t="shared" si="3715"/>
        <v>AQ$18</v>
      </c>
      <c r="AR2263" s="80" t="str">
        <f t="shared" si="3715"/>
        <v>AR$18</v>
      </c>
      <c r="AS2263" s="80" t="str">
        <f t="shared" si="3715"/>
        <v>AS$18</v>
      </c>
      <c r="AT2263" s="80" t="str">
        <f t="shared" si="3715"/>
        <v>AT$18</v>
      </c>
      <c r="AU2263" s="80" t="str">
        <f t="shared" si="3715"/>
        <v>AU$18</v>
      </c>
      <c r="AV2263" s="80" t="str">
        <f t="shared" si="3715"/>
        <v>AV$18</v>
      </c>
      <c r="AW2263" s="80" t="str">
        <f t="shared" si="3715"/>
        <v>AW$18</v>
      </c>
      <c r="AX2263" s="80" t="str">
        <f t="shared" si="3715"/>
        <v>AX$18</v>
      </c>
      <c r="AY2263" s="80" t="str">
        <f t="shared" si="3715"/>
        <v>AY$18</v>
      </c>
      <c r="AZ2263" s="80" t="str">
        <f t="shared" si="3715"/>
        <v>AZ$18</v>
      </c>
      <c r="BA2263" s="80" t="str">
        <f t="shared" si="3715"/>
        <v>BA$18</v>
      </c>
      <c r="BB2263" s="80" t="str">
        <f t="shared" si="3715"/>
        <v>BB$18</v>
      </c>
      <c r="BC2263" s="80" t="str">
        <f t="shared" si="3715"/>
        <v>BC$18</v>
      </c>
      <c r="BD2263" s="80" t="str">
        <f t="shared" si="3715"/>
        <v>BD$18</v>
      </c>
      <c r="BE2263" s="80" t="str">
        <f t="shared" si="3715"/>
        <v>BE$18</v>
      </c>
      <c r="BF2263" s="80" t="str">
        <f t="shared" si="3715"/>
        <v>BF$18</v>
      </c>
      <c r="BG2263" s="80" t="str">
        <f t="shared" si="3715"/>
        <v>BG$18</v>
      </c>
      <c r="BH2263" s="80" t="str">
        <f t="shared" si="3715"/>
        <v>BH$18</v>
      </c>
      <c r="BI2263" s="80" t="str">
        <f t="shared" si="3715"/>
        <v>BI$18</v>
      </c>
      <c r="BJ2263" s="80" t="str">
        <f t="shared" si="3715"/>
        <v>BJ$18</v>
      </c>
      <c r="BK2263" s="80" t="str">
        <f t="shared" si="3715"/>
        <v>BK$18</v>
      </c>
      <c r="BL2263" s="80" t="str">
        <f t="shared" si="3715"/>
        <v>BL$18</v>
      </c>
      <c r="BM2263" s="80" t="str">
        <f t="shared" si="3715"/>
        <v>BM$18</v>
      </c>
      <c r="BN2263" s="80" t="str">
        <f t="shared" si="3715"/>
        <v>BN$18</v>
      </c>
      <c r="BO2263" s="80" t="str">
        <f t="shared" si="3715"/>
        <v>BO$18</v>
      </c>
      <c r="BP2263" s="80" t="str">
        <f t="shared" si="3715"/>
        <v>BP$18</v>
      </c>
      <c r="BQ2263" s="80" t="str">
        <f t="shared" si="3715"/>
        <v>BQ$18</v>
      </c>
      <c r="BR2263" s="80" t="str">
        <f t="shared" si="3715"/>
        <v>BR$18</v>
      </c>
      <c r="BS2263" s="80" t="str">
        <f t="shared" si="3715"/>
        <v>BS$18</v>
      </c>
      <c r="BT2263" s="80" t="str">
        <f t="shared" si="3715"/>
        <v>BT$18</v>
      </c>
      <c r="BU2263" s="80" t="str">
        <f t="shared" si="3715"/>
        <v>BU$18</v>
      </c>
      <c r="BV2263" s="80" t="str">
        <f t="shared" si="3715"/>
        <v>BV$18</v>
      </c>
      <c r="BW2263" s="80" t="str">
        <f t="shared" si="3715"/>
        <v>BW$18</v>
      </c>
      <c r="BX2263" s="80" t="str">
        <f t="shared" si="3715"/>
        <v>BX$18</v>
      </c>
      <c r="BY2263" s="80" t="str">
        <f t="shared" si="3715"/>
        <v>BY$18</v>
      </c>
      <c r="BZ2263" s="80" t="str">
        <f t="shared" si="3715"/>
        <v>BZ$18</v>
      </c>
      <c r="CA2263" s="80" t="str">
        <f t="shared" si="3715"/>
        <v>CA$18</v>
      </c>
      <c r="CB2263" s="80" t="str">
        <f t="shared" si="3715"/>
        <v>CB$18</v>
      </c>
      <c r="CC2263" s="80" t="str">
        <f t="shared" si="3715"/>
        <v>CC$18</v>
      </c>
      <c r="CD2263" s="80" t="str">
        <f t="shared" si="3715"/>
        <v>CD$18</v>
      </c>
      <c r="CE2263" s="80" t="str">
        <f t="shared" si="3715"/>
        <v>CE$18</v>
      </c>
      <c r="CF2263" s="80" t="str">
        <f t="shared" ref="CF2263:CL2263" si="3716">CF2237</f>
        <v>CF$18</v>
      </c>
      <c r="CG2263" s="80" t="str">
        <f t="shared" si="3716"/>
        <v>CG$18</v>
      </c>
      <c r="CH2263" s="80" t="str">
        <f t="shared" si="3716"/>
        <v>CH$18</v>
      </c>
      <c r="CI2263" s="80" t="str">
        <f t="shared" si="3716"/>
        <v>CI$18</v>
      </c>
      <c r="CJ2263" s="80" t="str">
        <f t="shared" si="3716"/>
        <v>CJ$18</v>
      </c>
      <c r="CK2263" s="80" t="str">
        <f t="shared" si="3716"/>
        <v>CK$18</v>
      </c>
      <c r="CL2263" s="80" t="str">
        <f t="shared" si="3716"/>
        <v>CL$18</v>
      </c>
      <c r="CN2263" s="60"/>
      <c r="CO2263" s="76"/>
      <c r="CP2263" s="76"/>
      <c r="CQ2263" s="76"/>
      <c r="CR2263" s="76"/>
      <c r="CS2263" s="76"/>
      <c r="CT2263" s="76"/>
      <c r="CU2263" s="76"/>
      <c r="CV2263" s="76"/>
      <c r="CW2263" s="76"/>
      <c r="CX2263" s="76"/>
      <c r="CY2263" s="76"/>
      <c r="CZ2263" s="76"/>
      <c r="DA2263" s="76"/>
      <c r="DB2263" s="76"/>
      <c r="DC2263" s="76"/>
      <c r="DD2263" s="76"/>
      <c r="DE2263" s="76"/>
      <c r="DF2263" s="76"/>
      <c r="DG2263" s="76"/>
      <c r="DH2263" s="76"/>
      <c r="DI2263" s="76"/>
      <c r="DJ2263" s="76"/>
      <c r="DK2263" s="76"/>
      <c r="DL2263" s="76"/>
    </row>
    <row r="2264" spans="1:116" x14ac:dyDescent="0.4">
      <c r="B2264" t="s">
        <v>332</v>
      </c>
      <c r="D2264" t="s">
        <v>545</v>
      </c>
      <c r="E2264" s="8" t="str">
        <f t="shared" si="3709"/>
        <v>2264 SEASON MONTHL-TR-R</v>
      </c>
      <c r="G2264" s="136" t="str">
        <f t="shared" si="3708"/>
        <v>Secondary volume driver</v>
      </c>
      <c r="H2264" s="12"/>
      <c r="I2264" s="60"/>
      <c r="J2264" s="60"/>
      <c r="K2264" s="15"/>
      <c r="L2264" s="15"/>
      <c r="M2264" s="15"/>
      <c r="N2264" s="15"/>
      <c r="O2264" s="15"/>
      <c r="P2264" s="15"/>
      <c r="R2264" s="15"/>
      <c r="S2264" s="80" t="str">
        <f>S2238</f>
        <v>S$19</v>
      </c>
      <c r="T2264" s="80" t="str">
        <f t="shared" ref="T2264:CE2264" si="3717">T2238</f>
        <v>T$19</v>
      </c>
      <c r="U2264" s="80" t="str">
        <f t="shared" si="3717"/>
        <v>U$19</v>
      </c>
      <c r="V2264" s="80" t="str">
        <f t="shared" si="3717"/>
        <v>V$19</v>
      </c>
      <c r="W2264" s="80" t="str">
        <f t="shared" si="3717"/>
        <v>W$19</v>
      </c>
      <c r="X2264" s="80" t="str">
        <f t="shared" si="3717"/>
        <v>X$19</v>
      </c>
      <c r="Y2264" s="80" t="str">
        <f t="shared" si="3717"/>
        <v>Y$19</v>
      </c>
      <c r="Z2264" s="80" t="str">
        <f t="shared" si="3717"/>
        <v>Z$19</v>
      </c>
      <c r="AA2264" s="80" t="str">
        <f t="shared" si="3717"/>
        <v>AA$19</v>
      </c>
      <c r="AB2264" s="80" t="str">
        <f t="shared" si="3717"/>
        <v>AB$19</v>
      </c>
      <c r="AC2264" s="80" t="str">
        <f t="shared" si="3717"/>
        <v>AC$19</v>
      </c>
      <c r="AD2264" s="80" t="str">
        <f t="shared" si="3717"/>
        <v>AD$19</v>
      </c>
      <c r="AE2264" s="80" t="str">
        <f t="shared" si="3717"/>
        <v>AE$19</v>
      </c>
      <c r="AF2264" s="80" t="str">
        <f t="shared" si="3717"/>
        <v>AF$19</v>
      </c>
      <c r="AG2264" s="80" t="str">
        <f t="shared" si="3717"/>
        <v>AG$19</v>
      </c>
      <c r="AH2264" s="80" t="str">
        <f t="shared" si="3717"/>
        <v>AH$19</v>
      </c>
      <c r="AI2264" s="80" t="str">
        <f t="shared" si="3717"/>
        <v>AI$19</v>
      </c>
      <c r="AJ2264" s="80" t="str">
        <f t="shared" si="3717"/>
        <v>AJ$19</v>
      </c>
      <c r="AK2264" s="80" t="str">
        <f t="shared" si="3717"/>
        <v>AK$19</v>
      </c>
      <c r="AL2264" s="80" t="str">
        <f t="shared" si="3717"/>
        <v>AL$19</v>
      </c>
      <c r="AM2264" s="80" t="str">
        <f t="shared" si="3717"/>
        <v>AM$19</v>
      </c>
      <c r="AN2264" s="80" t="str">
        <f t="shared" si="3717"/>
        <v>AN$19</v>
      </c>
      <c r="AO2264" s="80" t="str">
        <f t="shared" si="3717"/>
        <v>AO$19</v>
      </c>
      <c r="AP2264" s="80" t="str">
        <f t="shared" si="3717"/>
        <v>AP$19</v>
      </c>
      <c r="AQ2264" s="80" t="str">
        <f t="shared" si="3717"/>
        <v>AQ$19</v>
      </c>
      <c r="AR2264" s="80" t="str">
        <f t="shared" si="3717"/>
        <v>AR$19</v>
      </c>
      <c r="AS2264" s="80" t="str">
        <f t="shared" si="3717"/>
        <v>AS$19</v>
      </c>
      <c r="AT2264" s="80" t="str">
        <f t="shared" si="3717"/>
        <v>AT$19</v>
      </c>
      <c r="AU2264" s="80" t="str">
        <f t="shared" si="3717"/>
        <v>AU$19</v>
      </c>
      <c r="AV2264" s="80" t="str">
        <f t="shared" si="3717"/>
        <v>AV$19</v>
      </c>
      <c r="AW2264" s="80" t="str">
        <f t="shared" si="3717"/>
        <v>AW$19</v>
      </c>
      <c r="AX2264" s="80" t="str">
        <f t="shared" si="3717"/>
        <v>AX$19</v>
      </c>
      <c r="AY2264" s="80" t="str">
        <f t="shared" si="3717"/>
        <v>AY$19</v>
      </c>
      <c r="AZ2264" s="80" t="str">
        <f t="shared" si="3717"/>
        <v>AZ$19</v>
      </c>
      <c r="BA2264" s="80" t="str">
        <f t="shared" si="3717"/>
        <v>BA$19</v>
      </c>
      <c r="BB2264" s="80" t="str">
        <f t="shared" si="3717"/>
        <v>BB$19</v>
      </c>
      <c r="BC2264" s="80" t="str">
        <f t="shared" si="3717"/>
        <v>BC$19</v>
      </c>
      <c r="BD2264" s="80" t="str">
        <f t="shared" si="3717"/>
        <v>BD$19</v>
      </c>
      <c r="BE2264" s="80" t="str">
        <f t="shared" si="3717"/>
        <v>BE$19</v>
      </c>
      <c r="BF2264" s="80" t="str">
        <f t="shared" si="3717"/>
        <v>BF$19</v>
      </c>
      <c r="BG2264" s="80" t="str">
        <f t="shared" si="3717"/>
        <v>BG$19</v>
      </c>
      <c r="BH2264" s="80" t="str">
        <f t="shared" si="3717"/>
        <v>BH$19</v>
      </c>
      <c r="BI2264" s="80" t="str">
        <f t="shared" si="3717"/>
        <v>BI$19</v>
      </c>
      <c r="BJ2264" s="80" t="str">
        <f t="shared" si="3717"/>
        <v>BJ$19</v>
      </c>
      <c r="BK2264" s="80" t="str">
        <f t="shared" si="3717"/>
        <v>BK$19</v>
      </c>
      <c r="BL2264" s="80" t="str">
        <f t="shared" si="3717"/>
        <v>BL$19</v>
      </c>
      <c r="BM2264" s="80" t="str">
        <f t="shared" si="3717"/>
        <v>BM$19</v>
      </c>
      <c r="BN2264" s="80" t="str">
        <f t="shared" si="3717"/>
        <v>BN$19</v>
      </c>
      <c r="BO2264" s="80" t="str">
        <f t="shared" si="3717"/>
        <v>BO$19</v>
      </c>
      <c r="BP2264" s="80" t="str">
        <f t="shared" si="3717"/>
        <v>BP$19</v>
      </c>
      <c r="BQ2264" s="80" t="str">
        <f t="shared" si="3717"/>
        <v>BQ$19</v>
      </c>
      <c r="BR2264" s="80" t="str">
        <f t="shared" si="3717"/>
        <v>BR$19</v>
      </c>
      <c r="BS2264" s="80" t="str">
        <f t="shared" si="3717"/>
        <v>BS$19</v>
      </c>
      <c r="BT2264" s="80" t="str">
        <f t="shared" si="3717"/>
        <v>BT$19</v>
      </c>
      <c r="BU2264" s="80" t="str">
        <f t="shared" si="3717"/>
        <v>BU$19</v>
      </c>
      <c r="BV2264" s="80" t="str">
        <f t="shared" si="3717"/>
        <v>BV$19</v>
      </c>
      <c r="BW2264" s="80" t="str">
        <f t="shared" si="3717"/>
        <v>BW$19</v>
      </c>
      <c r="BX2264" s="80" t="str">
        <f t="shared" si="3717"/>
        <v>BX$19</v>
      </c>
      <c r="BY2264" s="80" t="str">
        <f t="shared" si="3717"/>
        <v>BY$19</v>
      </c>
      <c r="BZ2264" s="80" t="str">
        <f t="shared" si="3717"/>
        <v>BZ$19</v>
      </c>
      <c r="CA2264" s="80" t="str">
        <f t="shared" si="3717"/>
        <v>CA$19</v>
      </c>
      <c r="CB2264" s="80" t="str">
        <f t="shared" si="3717"/>
        <v>CB$19</v>
      </c>
      <c r="CC2264" s="80" t="str">
        <f t="shared" si="3717"/>
        <v>CC$19</v>
      </c>
      <c r="CD2264" s="80" t="str">
        <f t="shared" si="3717"/>
        <v>CD$19</v>
      </c>
      <c r="CE2264" s="80" t="str">
        <f t="shared" si="3717"/>
        <v>CE$19</v>
      </c>
      <c r="CF2264" s="80" t="str">
        <f t="shared" ref="CF2264:CL2264" si="3718">CF2238</f>
        <v>CF$19</v>
      </c>
      <c r="CG2264" s="80" t="str">
        <f t="shared" si="3718"/>
        <v>CG$19</v>
      </c>
      <c r="CH2264" s="80" t="str">
        <f t="shared" si="3718"/>
        <v>CH$19</v>
      </c>
      <c r="CI2264" s="80" t="str">
        <f t="shared" si="3718"/>
        <v>CI$19</v>
      </c>
      <c r="CJ2264" s="80" t="str">
        <f t="shared" si="3718"/>
        <v>CJ$19</v>
      </c>
      <c r="CK2264" s="80" t="str">
        <f t="shared" si="3718"/>
        <v>CK$19</v>
      </c>
      <c r="CL2264" s="80" t="str">
        <f t="shared" si="3718"/>
        <v>CL$19</v>
      </c>
      <c r="CN2264" s="60"/>
      <c r="CO2264" s="179"/>
      <c r="CP2264" s="179"/>
      <c r="CQ2264" s="179"/>
      <c r="CR2264" s="179"/>
      <c r="CS2264" s="179"/>
      <c r="CT2264" s="179"/>
      <c r="CU2264" s="179"/>
      <c r="CV2264" s="179"/>
      <c r="CW2264" s="179"/>
      <c r="CX2264" s="179"/>
      <c r="CY2264" s="179"/>
      <c r="CZ2264" s="179"/>
      <c r="DA2264" s="179"/>
      <c r="DB2264" s="179"/>
      <c r="DC2264" s="179"/>
      <c r="DD2264" s="179"/>
      <c r="DE2264" s="179"/>
      <c r="DF2264" s="179"/>
      <c r="DG2264" s="179"/>
      <c r="DH2264" s="179"/>
      <c r="DI2264" s="179"/>
      <c r="DJ2264" s="179"/>
      <c r="DK2264" s="179"/>
      <c r="DL2264" s="179"/>
    </row>
    <row r="2265" spans="1:116" x14ac:dyDescent="0.4">
      <c r="E2265" s="8"/>
      <c r="G2265" s="136"/>
      <c r="H2265" s="12"/>
      <c r="I2265" s="60"/>
      <c r="J2265" s="60"/>
      <c r="K2265" s="15"/>
      <c r="L2265" s="15"/>
      <c r="M2265" s="15"/>
      <c r="N2265" s="15"/>
      <c r="O2265" s="15"/>
      <c r="P2265" s="15"/>
      <c r="R2265" s="15"/>
      <c r="S2265" s="80"/>
      <c r="T2265" s="80"/>
      <c r="U2265" s="80"/>
      <c r="V2265" s="80"/>
      <c r="W2265" s="80"/>
      <c r="X2265" s="80"/>
      <c r="Y2265" s="80"/>
      <c r="Z2265" s="80"/>
      <c r="AA2265" s="80"/>
      <c r="AB2265" s="80"/>
      <c r="AC2265" s="80"/>
      <c r="AD2265" s="80"/>
      <c r="AE2265" s="80"/>
      <c r="AF2265" s="80"/>
      <c r="AG2265" s="80"/>
      <c r="AH2265" s="80"/>
      <c r="AI2265" s="80"/>
      <c r="AJ2265" s="80"/>
      <c r="AK2265" s="80"/>
      <c r="AL2265" s="80"/>
      <c r="AM2265" s="80"/>
      <c r="AN2265" s="80"/>
      <c r="AO2265" s="80"/>
      <c r="AP2265" s="80"/>
      <c r="AQ2265" s="80"/>
      <c r="AR2265" s="80"/>
      <c r="AS2265" s="80"/>
      <c r="AT2265" s="80"/>
      <c r="AU2265" s="80"/>
      <c r="AV2265" s="80"/>
      <c r="AW2265" s="80"/>
      <c r="AX2265" s="80"/>
      <c r="AY2265" s="80"/>
      <c r="AZ2265" s="80"/>
      <c r="BA2265" s="80"/>
      <c r="BB2265" s="80"/>
      <c r="BC2265" s="80"/>
      <c r="BD2265" s="80"/>
      <c r="BE2265" s="80"/>
      <c r="BF2265" s="80"/>
      <c r="BG2265" s="80"/>
      <c r="BH2265" s="80"/>
      <c r="BI2265" s="80"/>
      <c r="BJ2265" s="80"/>
      <c r="BK2265" s="80"/>
      <c r="BL2265" s="80"/>
      <c r="BM2265" s="80"/>
      <c r="BN2265" s="80"/>
      <c r="BO2265" s="80"/>
      <c r="BP2265" s="80"/>
      <c r="BQ2265" s="80"/>
      <c r="BR2265" s="80"/>
      <c r="BS2265" s="80"/>
      <c r="BT2265" s="80"/>
      <c r="BU2265" s="80"/>
      <c r="BV2265" s="80"/>
      <c r="BW2265" s="80"/>
      <c r="BX2265" s="80"/>
      <c r="BY2265" s="80"/>
      <c r="BZ2265" s="80"/>
      <c r="CA2265" s="80"/>
      <c r="CB2265" s="80"/>
      <c r="CC2265" s="80"/>
      <c r="CD2265" s="80"/>
      <c r="CE2265" s="80"/>
      <c r="CF2265" s="80"/>
      <c r="CG2265" s="80"/>
      <c r="CH2265" s="80"/>
      <c r="CI2265" s="80"/>
      <c r="CJ2265" s="80"/>
      <c r="CK2265" s="80"/>
      <c r="CL2265" s="80"/>
      <c r="CN2265" s="60"/>
      <c r="CO2265" s="179"/>
      <c r="CP2265" s="179"/>
      <c r="CQ2265" s="179"/>
      <c r="CR2265" s="179"/>
      <c r="CS2265" s="179"/>
      <c r="CT2265" s="179"/>
      <c r="CU2265" s="179"/>
      <c r="CV2265" s="179"/>
      <c r="CW2265" s="179"/>
      <c r="CX2265" s="179"/>
      <c r="CY2265" s="179"/>
      <c r="CZ2265" s="179"/>
      <c r="DA2265" s="179"/>
      <c r="DB2265" s="179"/>
      <c r="DC2265" s="179"/>
      <c r="DD2265" s="179"/>
      <c r="DE2265" s="179"/>
      <c r="DF2265" s="179"/>
      <c r="DG2265" s="179"/>
      <c r="DH2265" s="179"/>
      <c r="DI2265" s="179"/>
      <c r="DJ2265" s="179"/>
      <c r="DK2265" s="179"/>
      <c r="DL2265" s="179"/>
    </row>
    <row r="2266" spans="1:116" x14ac:dyDescent="0.4">
      <c r="A2266" s="174"/>
      <c r="E2266" s="8"/>
      <c r="G2266" s="175" t="s">
        <v>503</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504</v>
      </c>
      <c r="H2267" s="174"/>
      <c r="I2267" s="176"/>
      <c r="J2267" s="176"/>
      <c r="K2267" s="197"/>
      <c r="L2267" s="197"/>
      <c r="M2267" s="197"/>
      <c r="N2267" s="197"/>
      <c r="O2267" s="197"/>
      <c r="P2267" s="197"/>
      <c r="R2267" s="198"/>
      <c r="S2267" s="174"/>
      <c r="T2267" s="174"/>
      <c r="U2267" s="174"/>
      <c r="V2267" s="174"/>
      <c r="W2267" s="174"/>
      <c r="X2267" s="174"/>
      <c r="Y2267" s="174"/>
      <c r="Z2267" s="174"/>
      <c r="AA2267" s="174"/>
      <c r="AB2267" s="174"/>
      <c r="AC2267" s="174"/>
      <c r="AD2267" s="174"/>
      <c r="AE2267" s="174"/>
      <c r="AF2267" s="174"/>
      <c r="AG2267" s="174"/>
      <c r="AH2267" s="174"/>
      <c r="AI2267" s="174"/>
      <c r="AJ2267" s="174"/>
      <c r="AK2267" s="174"/>
      <c r="AL2267" s="174"/>
      <c r="AM2267" s="174"/>
      <c r="AN2267" s="174"/>
      <c r="AO2267" s="174"/>
      <c r="AP2267" s="174"/>
      <c r="AQ2267" s="174"/>
      <c r="AR2267" s="174"/>
      <c r="AS2267" s="174"/>
      <c r="AT2267" s="174"/>
      <c r="AU2267" s="174"/>
      <c r="AV2267" s="174"/>
      <c r="AW2267" s="174"/>
      <c r="AX2267" s="174"/>
      <c r="AY2267" s="174"/>
      <c r="AZ2267" s="174"/>
      <c r="BA2267" s="174"/>
      <c r="BB2267" s="174"/>
      <c r="BC2267" s="174"/>
      <c r="BD2267" s="174"/>
      <c r="BE2267" s="174"/>
      <c r="BF2267" s="174"/>
      <c r="BG2267" s="174"/>
      <c r="BH2267" s="174"/>
      <c r="BI2267" s="174"/>
      <c r="BJ2267" s="174"/>
      <c r="BK2267" s="174"/>
      <c r="BL2267" s="174"/>
      <c r="BM2267" s="174"/>
      <c r="BN2267" s="174"/>
      <c r="BO2267" s="174"/>
      <c r="BP2267" s="174"/>
      <c r="BQ2267" s="174"/>
      <c r="BR2267" s="174"/>
      <c r="BS2267" s="174"/>
      <c r="BT2267" s="174"/>
      <c r="BU2267" s="174"/>
      <c r="BV2267" s="174"/>
      <c r="BW2267" s="174"/>
      <c r="BX2267" s="174"/>
      <c r="BY2267" s="174"/>
      <c r="BZ2267" s="174"/>
      <c r="CA2267" s="174"/>
      <c r="CB2267" s="174"/>
      <c r="CC2267" s="174"/>
      <c r="CD2267" s="174"/>
      <c r="CE2267" s="174"/>
      <c r="CF2267" s="174"/>
      <c r="CG2267" s="174"/>
      <c r="CH2267" s="174"/>
      <c r="CI2267" s="174"/>
      <c r="CJ2267" s="174"/>
      <c r="CK2267" s="174"/>
      <c r="CL2267" s="174"/>
      <c r="CN2267" s="176"/>
      <c r="CO2267" s="174"/>
      <c r="CP2267" s="174"/>
      <c r="CQ2267" s="174"/>
      <c r="CR2267" s="174"/>
      <c r="CS2267" s="174"/>
      <c r="CT2267" s="174"/>
      <c r="CU2267" s="174"/>
      <c r="CV2267" s="174"/>
      <c r="CW2267" s="174"/>
      <c r="CX2267" s="174"/>
      <c r="CY2267" s="174"/>
      <c r="CZ2267" s="174"/>
      <c r="DA2267" s="174"/>
      <c r="DB2267" s="174"/>
      <c r="DC2267" s="174"/>
      <c r="DD2267" s="174"/>
      <c r="DE2267" s="174"/>
      <c r="DF2267" s="174"/>
      <c r="DG2267" s="174"/>
      <c r="DH2267" s="174"/>
      <c r="DI2267" s="174"/>
      <c r="DJ2267" s="174"/>
      <c r="DK2267" s="174"/>
      <c r="DL2267" s="174"/>
    </row>
    <row r="2268" spans="1:116" x14ac:dyDescent="0.4">
      <c r="A2268" s="174"/>
      <c r="E2268" s="8"/>
      <c r="G2268" s="175" t="s">
        <v>461</v>
      </c>
      <c r="H2268" s="174"/>
      <c r="I2268" s="176"/>
      <c r="J2268" s="176"/>
      <c r="K2268" s="197"/>
      <c r="L2268" s="197"/>
      <c r="M2268" s="197"/>
      <c r="N2268" s="197"/>
      <c r="O2268" s="197"/>
      <c r="P2268" s="197"/>
      <c r="R2268" s="198"/>
      <c r="S2268" s="199" t="str">
        <f t="shared" ref="S2268:CD2268" si="3719">S$20</f>
        <v>S$16</v>
      </c>
      <c r="T2268" s="199" t="str">
        <f t="shared" si="3719"/>
        <v>T$16</v>
      </c>
      <c r="U2268" s="199" t="str">
        <f t="shared" si="3719"/>
        <v>U$16</v>
      </c>
      <c r="V2268" s="199" t="str">
        <f t="shared" si="3719"/>
        <v>V$16</v>
      </c>
      <c r="W2268" s="199" t="str">
        <f t="shared" si="3719"/>
        <v>W$16</v>
      </c>
      <c r="X2268" s="199" t="str">
        <f t="shared" si="3719"/>
        <v>X$16</v>
      </c>
      <c r="Y2268" s="199" t="str">
        <f t="shared" si="3719"/>
        <v>Y$16</v>
      </c>
      <c r="Z2268" s="199" t="str">
        <f t="shared" si="3719"/>
        <v>Z$16</v>
      </c>
      <c r="AA2268" s="199" t="str">
        <f t="shared" si="3719"/>
        <v>AA$16</v>
      </c>
      <c r="AB2268" s="199" t="str">
        <f t="shared" si="3719"/>
        <v>AB$16</v>
      </c>
      <c r="AC2268" s="199" t="str">
        <f t="shared" si="3719"/>
        <v>AC$16</v>
      </c>
      <c r="AD2268" s="199" t="str">
        <f t="shared" si="3719"/>
        <v>AD$16</v>
      </c>
      <c r="AE2268" s="199" t="str">
        <f t="shared" si="3719"/>
        <v>AE$16</v>
      </c>
      <c r="AF2268" s="199" t="str">
        <f t="shared" si="3719"/>
        <v>AF$16</v>
      </c>
      <c r="AG2268" s="199" t="str">
        <f t="shared" si="3719"/>
        <v>AG$16</v>
      </c>
      <c r="AH2268" s="199" t="str">
        <f t="shared" si="3719"/>
        <v>AH$16</v>
      </c>
      <c r="AI2268" s="199" t="str">
        <f t="shared" si="3719"/>
        <v>AI$16</v>
      </c>
      <c r="AJ2268" s="199" t="str">
        <f t="shared" si="3719"/>
        <v>AJ$16</v>
      </c>
      <c r="AK2268" s="199" t="str">
        <f t="shared" si="3719"/>
        <v>AK$16</v>
      </c>
      <c r="AL2268" s="199" t="str">
        <f t="shared" si="3719"/>
        <v>AL$16</v>
      </c>
      <c r="AM2268" s="199" t="str">
        <f t="shared" si="3719"/>
        <v>AM$16</v>
      </c>
      <c r="AN2268" s="199" t="str">
        <f t="shared" si="3719"/>
        <v>AN$16</v>
      </c>
      <c r="AO2268" s="199" t="str">
        <f t="shared" si="3719"/>
        <v>AO$16</v>
      </c>
      <c r="AP2268" s="199" t="str">
        <f t="shared" si="3719"/>
        <v>AP$16</v>
      </c>
      <c r="AQ2268" s="199" t="str">
        <f t="shared" si="3719"/>
        <v>AQ$16</v>
      </c>
      <c r="AR2268" s="199" t="str">
        <f t="shared" si="3719"/>
        <v>AR$16</v>
      </c>
      <c r="AS2268" s="199" t="str">
        <f t="shared" si="3719"/>
        <v>AS$16</v>
      </c>
      <c r="AT2268" s="199" t="str">
        <f t="shared" si="3719"/>
        <v>AT$16</v>
      </c>
      <c r="AU2268" s="199" t="str">
        <f t="shared" si="3719"/>
        <v>AU$16</v>
      </c>
      <c r="AV2268" s="199" t="str">
        <f t="shared" si="3719"/>
        <v>AV$16</v>
      </c>
      <c r="AW2268" s="199" t="str">
        <f t="shared" si="3719"/>
        <v>AW$16</v>
      </c>
      <c r="AX2268" s="199" t="str">
        <f t="shared" si="3719"/>
        <v>AX$16</v>
      </c>
      <c r="AY2268" s="199" t="str">
        <f t="shared" si="3719"/>
        <v>AY$16</v>
      </c>
      <c r="AZ2268" s="199" t="str">
        <f t="shared" si="3719"/>
        <v>AZ$16</v>
      </c>
      <c r="BA2268" s="199" t="str">
        <f t="shared" si="3719"/>
        <v>BA$16</v>
      </c>
      <c r="BB2268" s="199" t="str">
        <f t="shared" si="3719"/>
        <v>BB$16</v>
      </c>
      <c r="BC2268" s="199" t="str">
        <f t="shared" si="3719"/>
        <v>BC$16</v>
      </c>
      <c r="BD2268" s="199" t="str">
        <f t="shared" si="3719"/>
        <v>BD$16</v>
      </c>
      <c r="BE2268" s="199" t="str">
        <f t="shared" si="3719"/>
        <v>BE$16</v>
      </c>
      <c r="BF2268" s="199" t="str">
        <f t="shared" si="3719"/>
        <v>BF$16</v>
      </c>
      <c r="BG2268" s="199" t="str">
        <f t="shared" si="3719"/>
        <v>BG$16</v>
      </c>
      <c r="BH2268" s="199" t="str">
        <f t="shared" si="3719"/>
        <v>BH$16</v>
      </c>
      <c r="BI2268" s="199" t="str">
        <f t="shared" si="3719"/>
        <v>BI$16</v>
      </c>
      <c r="BJ2268" s="199" t="str">
        <f t="shared" si="3719"/>
        <v>BJ$16</v>
      </c>
      <c r="BK2268" s="199" t="str">
        <f t="shared" si="3719"/>
        <v>BK$16</v>
      </c>
      <c r="BL2268" s="199" t="str">
        <f t="shared" si="3719"/>
        <v>BL$16</v>
      </c>
      <c r="BM2268" s="199" t="str">
        <f t="shared" si="3719"/>
        <v>BM$16</v>
      </c>
      <c r="BN2268" s="199" t="str">
        <f t="shared" si="3719"/>
        <v>BN$16</v>
      </c>
      <c r="BO2268" s="199" t="str">
        <f t="shared" si="3719"/>
        <v>BO$16</v>
      </c>
      <c r="BP2268" s="199" t="str">
        <f t="shared" si="3719"/>
        <v>BP$16</v>
      </c>
      <c r="BQ2268" s="199" t="str">
        <f t="shared" si="3719"/>
        <v>BQ$16</v>
      </c>
      <c r="BR2268" s="199" t="str">
        <f t="shared" si="3719"/>
        <v>BR$16</v>
      </c>
      <c r="BS2268" s="199" t="str">
        <f t="shared" si="3719"/>
        <v>BS$16</v>
      </c>
      <c r="BT2268" s="199" t="str">
        <f t="shared" si="3719"/>
        <v>BT$16</v>
      </c>
      <c r="BU2268" s="199" t="str">
        <f t="shared" si="3719"/>
        <v>BU$16</v>
      </c>
      <c r="BV2268" s="199" t="str">
        <f t="shared" si="3719"/>
        <v>BV$16</v>
      </c>
      <c r="BW2268" s="199" t="str">
        <f t="shared" si="3719"/>
        <v>BW$16</v>
      </c>
      <c r="BX2268" s="199" t="str">
        <f t="shared" si="3719"/>
        <v>BX$16</v>
      </c>
      <c r="BY2268" s="199" t="str">
        <f t="shared" si="3719"/>
        <v>BY$16</v>
      </c>
      <c r="BZ2268" s="199" t="str">
        <f t="shared" si="3719"/>
        <v>BZ$16</v>
      </c>
      <c r="CA2268" s="199" t="str">
        <f t="shared" si="3719"/>
        <v>CA$16</v>
      </c>
      <c r="CB2268" s="199" t="str">
        <f t="shared" si="3719"/>
        <v>CB$16</v>
      </c>
      <c r="CC2268" s="199" t="str">
        <f t="shared" si="3719"/>
        <v>CC$16</v>
      </c>
      <c r="CD2268" s="199" t="str">
        <f t="shared" si="3719"/>
        <v>CD$16</v>
      </c>
      <c r="CE2268" s="199" t="str">
        <f t="shared" ref="CE2268:CL2268" si="3720">CE$20</f>
        <v>CE$16</v>
      </c>
      <c r="CF2268" s="199" t="str">
        <f t="shared" si="3720"/>
        <v>CF$16</v>
      </c>
      <c r="CG2268" s="199" t="str">
        <f t="shared" si="3720"/>
        <v>CG$16</v>
      </c>
      <c r="CH2268" s="199" t="str">
        <f t="shared" si="3720"/>
        <v>CH$16</v>
      </c>
      <c r="CI2268" s="199" t="str">
        <f t="shared" si="3720"/>
        <v>CI$16</v>
      </c>
      <c r="CJ2268" s="199" t="str">
        <f t="shared" si="3720"/>
        <v>CJ$16</v>
      </c>
      <c r="CK2268" s="199" t="str">
        <f t="shared" si="3720"/>
        <v>CK$16</v>
      </c>
      <c r="CL2268" s="199" t="str">
        <f t="shared" si="3720"/>
        <v>CL$16</v>
      </c>
      <c r="CN2268" s="176"/>
      <c r="CO2268" s="199" t="str">
        <f t="shared" ref="CO2268:DL2268" si="3721">CO$20</f>
        <v>CO$16</v>
      </c>
      <c r="CP2268" s="199" t="str">
        <f t="shared" si="3721"/>
        <v>CP$16</v>
      </c>
      <c r="CQ2268" s="199" t="str">
        <f t="shared" si="3721"/>
        <v>CQ$16</v>
      </c>
      <c r="CR2268" s="199" t="str">
        <f t="shared" si="3721"/>
        <v>CR$16</v>
      </c>
      <c r="CS2268" s="199" t="str">
        <f t="shared" si="3721"/>
        <v>CS$16</v>
      </c>
      <c r="CT2268" s="199" t="str">
        <f t="shared" si="3721"/>
        <v>CT$16</v>
      </c>
      <c r="CU2268" s="199" t="str">
        <f t="shared" si="3721"/>
        <v>CU$16</v>
      </c>
      <c r="CV2268" s="199" t="str">
        <f t="shared" si="3721"/>
        <v>CV$16</v>
      </c>
      <c r="CW2268" s="199" t="str">
        <f t="shared" si="3721"/>
        <v>CW$16</v>
      </c>
      <c r="CX2268" s="199" t="str">
        <f t="shared" si="3721"/>
        <v>CX$16</v>
      </c>
      <c r="CY2268" s="199" t="str">
        <f t="shared" si="3721"/>
        <v>CY$16</v>
      </c>
      <c r="CZ2268" s="199" t="str">
        <f t="shared" si="3721"/>
        <v>CZ$16</v>
      </c>
      <c r="DA2268" s="199" t="str">
        <f t="shared" si="3721"/>
        <v>DA$16</v>
      </c>
      <c r="DB2268" s="199" t="str">
        <f t="shared" si="3721"/>
        <v>DB$16</v>
      </c>
      <c r="DC2268" s="199" t="str">
        <f t="shared" si="3721"/>
        <v>DC$16</v>
      </c>
      <c r="DD2268" s="199" t="str">
        <f t="shared" si="3721"/>
        <v>DD$16</v>
      </c>
      <c r="DE2268" s="199" t="str">
        <f t="shared" si="3721"/>
        <v>DE$16</v>
      </c>
      <c r="DF2268" s="199" t="str">
        <f t="shared" si="3721"/>
        <v>DF$16</v>
      </c>
      <c r="DG2268" s="199" t="str">
        <f t="shared" si="3721"/>
        <v>DG$16</v>
      </c>
      <c r="DH2268" s="199" t="str">
        <f t="shared" si="3721"/>
        <v>DH$16</v>
      </c>
      <c r="DI2268" s="199" t="str">
        <f t="shared" si="3721"/>
        <v>DI$16</v>
      </c>
      <c r="DJ2268" s="199" t="str">
        <f t="shared" si="3721"/>
        <v>DJ$16</v>
      </c>
      <c r="DK2268" s="199" t="str">
        <f t="shared" si="3721"/>
        <v>DK$16</v>
      </c>
      <c r="DL2268" s="199" t="str">
        <f t="shared" si="3721"/>
        <v>DL$16</v>
      </c>
    </row>
    <row r="2269" spans="1:116" x14ac:dyDescent="0.4">
      <c r="A2269" s="174"/>
      <c r="E2269" s="8"/>
      <c r="G2269" s="175" t="s">
        <v>462</v>
      </c>
      <c r="H2269" s="200"/>
      <c r="I2269" s="201"/>
      <c r="J2269" s="201"/>
      <c r="K2269" s="202"/>
      <c r="L2269" s="202"/>
      <c r="M2269" s="202"/>
      <c r="N2269" s="202"/>
      <c r="O2269" s="202"/>
      <c r="P2269" s="202"/>
      <c r="R2269" s="202"/>
      <c r="S2269" s="199" t="str">
        <f t="shared" ref="S2269:CD2269" si="3722">S$21</f>
        <v>S$17</v>
      </c>
      <c r="T2269" s="199" t="str">
        <f t="shared" si="3722"/>
        <v>T$17</v>
      </c>
      <c r="U2269" s="199" t="str">
        <f t="shared" si="3722"/>
        <v>U$17</v>
      </c>
      <c r="V2269" s="199" t="str">
        <f t="shared" si="3722"/>
        <v>V$17</v>
      </c>
      <c r="W2269" s="199" t="str">
        <f t="shared" si="3722"/>
        <v>W$17</v>
      </c>
      <c r="X2269" s="199" t="str">
        <f t="shared" si="3722"/>
        <v>X$17</v>
      </c>
      <c r="Y2269" s="199" t="str">
        <f t="shared" si="3722"/>
        <v>Y$17</v>
      </c>
      <c r="Z2269" s="199" t="str">
        <f t="shared" si="3722"/>
        <v>Z$17</v>
      </c>
      <c r="AA2269" s="199" t="str">
        <f t="shared" si="3722"/>
        <v>AA$17</v>
      </c>
      <c r="AB2269" s="199" t="str">
        <f t="shared" si="3722"/>
        <v>AB$17</v>
      </c>
      <c r="AC2269" s="199" t="str">
        <f t="shared" si="3722"/>
        <v>AC$17</v>
      </c>
      <c r="AD2269" s="199" t="str">
        <f t="shared" si="3722"/>
        <v>AD$17</v>
      </c>
      <c r="AE2269" s="199" t="str">
        <f t="shared" si="3722"/>
        <v>AE$17</v>
      </c>
      <c r="AF2269" s="199" t="str">
        <f t="shared" si="3722"/>
        <v>AF$17</v>
      </c>
      <c r="AG2269" s="199" t="str">
        <f t="shared" si="3722"/>
        <v>AG$17</v>
      </c>
      <c r="AH2269" s="199" t="str">
        <f t="shared" si="3722"/>
        <v>AH$17</v>
      </c>
      <c r="AI2269" s="199" t="str">
        <f t="shared" si="3722"/>
        <v>AI$17</v>
      </c>
      <c r="AJ2269" s="199" t="str">
        <f t="shared" si="3722"/>
        <v>AJ$17</v>
      </c>
      <c r="AK2269" s="199" t="str">
        <f t="shared" si="3722"/>
        <v>AK$17</v>
      </c>
      <c r="AL2269" s="199" t="str">
        <f t="shared" si="3722"/>
        <v>AL$17</v>
      </c>
      <c r="AM2269" s="199" t="str">
        <f t="shared" si="3722"/>
        <v>AM$17</v>
      </c>
      <c r="AN2269" s="199" t="str">
        <f t="shared" si="3722"/>
        <v>AN$17</v>
      </c>
      <c r="AO2269" s="199" t="str">
        <f t="shared" si="3722"/>
        <v>AO$17</v>
      </c>
      <c r="AP2269" s="199" t="str">
        <f t="shared" si="3722"/>
        <v>AP$17</v>
      </c>
      <c r="AQ2269" s="199" t="str">
        <f t="shared" si="3722"/>
        <v>AQ$17</v>
      </c>
      <c r="AR2269" s="199" t="str">
        <f t="shared" si="3722"/>
        <v>AR$17</v>
      </c>
      <c r="AS2269" s="199" t="str">
        <f t="shared" si="3722"/>
        <v>AS$17</v>
      </c>
      <c r="AT2269" s="199" t="str">
        <f t="shared" si="3722"/>
        <v>AT$17</v>
      </c>
      <c r="AU2269" s="199" t="str">
        <f t="shared" si="3722"/>
        <v>AU$17</v>
      </c>
      <c r="AV2269" s="199" t="str">
        <f t="shared" si="3722"/>
        <v>AV$17</v>
      </c>
      <c r="AW2269" s="199" t="str">
        <f t="shared" si="3722"/>
        <v>AW$17</v>
      </c>
      <c r="AX2269" s="199" t="str">
        <f t="shared" si="3722"/>
        <v>AX$17</v>
      </c>
      <c r="AY2269" s="199" t="str">
        <f t="shared" si="3722"/>
        <v>AY$17</v>
      </c>
      <c r="AZ2269" s="199" t="str">
        <f t="shared" si="3722"/>
        <v>AZ$17</v>
      </c>
      <c r="BA2269" s="199" t="str">
        <f t="shared" si="3722"/>
        <v>BA$17</v>
      </c>
      <c r="BB2269" s="199" t="str">
        <f t="shared" si="3722"/>
        <v>BB$17</v>
      </c>
      <c r="BC2269" s="199" t="str">
        <f t="shared" si="3722"/>
        <v>BC$17</v>
      </c>
      <c r="BD2269" s="199" t="str">
        <f t="shared" si="3722"/>
        <v>BD$17</v>
      </c>
      <c r="BE2269" s="199" t="str">
        <f t="shared" si="3722"/>
        <v>BE$17</v>
      </c>
      <c r="BF2269" s="199" t="str">
        <f t="shared" si="3722"/>
        <v>BF$17</v>
      </c>
      <c r="BG2269" s="199" t="str">
        <f t="shared" si="3722"/>
        <v>BG$17</v>
      </c>
      <c r="BH2269" s="199" t="str">
        <f t="shared" si="3722"/>
        <v>BH$17</v>
      </c>
      <c r="BI2269" s="199" t="str">
        <f t="shared" si="3722"/>
        <v>BI$17</v>
      </c>
      <c r="BJ2269" s="199" t="str">
        <f t="shared" si="3722"/>
        <v>BJ$17</v>
      </c>
      <c r="BK2269" s="199" t="str">
        <f t="shared" si="3722"/>
        <v>BK$17</v>
      </c>
      <c r="BL2269" s="199" t="str">
        <f t="shared" si="3722"/>
        <v>BL$17</v>
      </c>
      <c r="BM2269" s="199" t="str">
        <f t="shared" si="3722"/>
        <v>BM$17</v>
      </c>
      <c r="BN2269" s="199" t="str">
        <f t="shared" si="3722"/>
        <v>BN$17</v>
      </c>
      <c r="BO2269" s="199" t="str">
        <f t="shared" si="3722"/>
        <v>BO$17</v>
      </c>
      <c r="BP2269" s="199" t="str">
        <f t="shared" si="3722"/>
        <v>BP$17</v>
      </c>
      <c r="BQ2269" s="199" t="str">
        <f t="shared" si="3722"/>
        <v>BQ$17</v>
      </c>
      <c r="BR2269" s="199" t="str">
        <f t="shared" si="3722"/>
        <v>BR$17</v>
      </c>
      <c r="BS2269" s="199" t="str">
        <f t="shared" si="3722"/>
        <v>BS$17</v>
      </c>
      <c r="BT2269" s="199" t="str">
        <f t="shared" si="3722"/>
        <v>BT$17</v>
      </c>
      <c r="BU2269" s="199" t="str">
        <f t="shared" si="3722"/>
        <v>BU$17</v>
      </c>
      <c r="BV2269" s="199" t="str">
        <f t="shared" si="3722"/>
        <v>BV$17</v>
      </c>
      <c r="BW2269" s="199" t="str">
        <f t="shared" si="3722"/>
        <v>BW$17</v>
      </c>
      <c r="BX2269" s="199" t="str">
        <f t="shared" si="3722"/>
        <v>BX$17</v>
      </c>
      <c r="BY2269" s="199" t="str">
        <f t="shared" si="3722"/>
        <v>BY$17</v>
      </c>
      <c r="BZ2269" s="199" t="str">
        <f t="shared" si="3722"/>
        <v>BZ$17</v>
      </c>
      <c r="CA2269" s="199" t="str">
        <f t="shared" si="3722"/>
        <v>CA$17</v>
      </c>
      <c r="CB2269" s="199" t="str">
        <f t="shared" si="3722"/>
        <v>CB$17</v>
      </c>
      <c r="CC2269" s="199" t="str">
        <f t="shared" si="3722"/>
        <v>CC$17</v>
      </c>
      <c r="CD2269" s="199" t="str">
        <f t="shared" si="3722"/>
        <v>CD$17</v>
      </c>
      <c r="CE2269" s="199" t="str">
        <f t="shared" ref="CE2269:CL2269" si="3723">CE$21</f>
        <v>CE$17</v>
      </c>
      <c r="CF2269" s="199" t="str">
        <f t="shared" si="3723"/>
        <v>CF$17</v>
      </c>
      <c r="CG2269" s="199" t="str">
        <f t="shared" si="3723"/>
        <v>CG$17</v>
      </c>
      <c r="CH2269" s="199" t="str">
        <f t="shared" si="3723"/>
        <v>CH$17</v>
      </c>
      <c r="CI2269" s="199" t="str">
        <f t="shared" si="3723"/>
        <v>CI$17</v>
      </c>
      <c r="CJ2269" s="199" t="str">
        <f t="shared" si="3723"/>
        <v>CJ$17</v>
      </c>
      <c r="CK2269" s="199" t="str">
        <f t="shared" si="3723"/>
        <v>CK$17</v>
      </c>
      <c r="CL2269" s="199" t="str">
        <f t="shared" si="3723"/>
        <v>CL$17</v>
      </c>
      <c r="CN2269" s="201"/>
      <c r="CO2269" s="199" t="str">
        <f t="shared" ref="CO2269:DL2269" si="3724">CO$21</f>
        <v>CO$17</v>
      </c>
      <c r="CP2269" s="199" t="str">
        <f t="shared" si="3724"/>
        <v>CP$17</v>
      </c>
      <c r="CQ2269" s="199" t="str">
        <f t="shared" si="3724"/>
        <v>CQ$17</v>
      </c>
      <c r="CR2269" s="199" t="str">
        <f t="shared" si="3724"/>
        <v>CR$17</v>
      </c>
      <c r="CS2269" s="199" t="str">
        <f t="shared" si="3724"/>
        <v>CS$17</v>
      </c>
      <c r="CT2269" s="199" t="str">
        <f t="shared" si="3724"/>
        <v>CT$17</v>
      </c>
      <c r="CU2269" s="199" t="str">
        <f t="shared" si="3724"/>
        <v>CU$17</v>
      </c>
      <c r="CV2269" s="199" t="str">
        <f t="shared" si="3724"/>
        <v>CV$17</v>
      </c>
      <c r="CW2269" s="199" t="str">
        <f t="shared" si="3724"/>
        <v>CW$17</v>
      </c>
      <c r="CX2269" s="199" t="str">
        <f t="shared" si="3724"/>
        <v>CX$17</v>
      </c>
      <c r="CY2269" s="199" t="str">
        <f t="shared" si="3724"/>
        <v>CY$17</v>
      </c>
      <c r="CZ2269" s="199" t="str">
        <f t="shared" si="3724"/>
        <v>CZ$17</v>
      </c>
      <c r="DA2269" s="199" t="str">
        <f t="shared" si="3724"/>
        <v>DA$17</v>
      </c>
      <c r="DB2269" s="199" t="str">
        <f t="shared" si="3724"/>
        <v>DB$17</v>
      </c>
      <c r="DC2269" s="199" t="str">
        <f t="shared" si="3724"/>
        <v>DC$17</v>
      </c>
      <c r="DD2269" s="199" t="str">
        <f t="shared" si="3724"/>
        <v>DD$17</v>
      </c>
      <c r="DE2269" s="199" t="str">
        <f t="shared" si="3724"/>
        <v>DE$17</v>
      </c>
      <c r="DF2269" s="199" t="str">
        <f t="shared" si="3724"/>
        <v>DF$17</v>
      </c>
      <c r="DG2269" s="199" t="str">
        <f t="shared" si="3724"/>
        <v>DG$17</v>
      </c>
      <c r="DH2269" s="199" t="str">
        <f t="shared" si="3724"/>
        <v>DH$17</v>
      </c>
      <c r="DI2269" s="199" t="str">
        <f t="shared" si="3724"/>
        <v>DI$17</v>
      </c>
      <c r="DJ2269" s="199" t="str">
        <f t="shared" si="3724"/>
        <v>DJ$17</v>
      </c>
      <c r="DK2269" s="199" t="str">
        <f t="shared" si="3724"/>
        <v>DK$17</v>
      </c>
      <c r="DL2269" s="199" t="str">
        <f t="shared" si="3724"/>
        <v>DL$17</v>
      </c>
    </row>
    <row r="2270" spans="1:116" x14ac:dyDescent="0.4">
      <c r="A2270" s="174"/>
      <c r="E2270" s="8"/>
      <c r="G2270" s="175" t="s">
        <v>491</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505</v>
      </c>
      <c r="H2271" s="200"/>
      <c r="I2271" s="201"/>
      <c r="J2271" s="201"/>
      <c r="K2271" s="202"/>
      <c r="L2271" s="202"/>
      <c r="M2271" s="202"/>
      <c r="N2271" s="202"/>
      <c r="O2271" s="202"/>
      <c r="P2271" s="202"/>
      <c r="R2271" s="202"/>
      <c r="S2271" s="190"/>
      <c r="T2271" s="190"/>
      <c r="U2271" s="190"/>
      <c r="V2271" s="190"/>
      <c r="W2271" s="190"/>
      <c r="X2271" s="190"/>
      <c r="Y2271" s="190"/>
      <c r="Z2271" s="190"/>
      <c r="AA2271" s="190"/>
      <c r="AB2271" s="190"/>
      <c r="AC2271" s="190"/>
      <c r="AD2271" s="190"/>
      <c r="AE2271" s="190"/>
      <c r="AF2271" s="190"/>
      <c r="AG2271" s="190"/>
      <c r="AH2271" s="190"/>
      <c r="AI2271" s="190"/>
      <c r="AJ2271" s="190"/>
      <c r="AK2271" s="190"/>
      <c r="AL2271" s="190"/>
      <c r="AM2271" s="190"/>
      <c r="AN2271" s="190"/>
      <c r="AO2271" s="190"/>
      <c r="AP2271" s="190"/>
      <c r="AQ2271" s="190"/>
      <c r="AR2271" s="190"/>
      <c r="AS2271" s="190"/>
      <c r="AT2271" s="190"/>
      <c r="AU2271" s="190"/>
      <c r="AV2271" s="190"/>
      <c r="AW2271" s="190"/>
      <c r="AX2271" s="190"/>
      <c r="AY2271" s="190"/>
      <c r="AZ2271" s="190"/>
      <c r="BA2271" s="190"/>
      <c r="BB2271" s="190"/>
      <c r="BC2271" s="190"/>
      <c r="BD2271" s="190"/>
      <c r="BE2271" s="190"/>
      <c r="BF2271" s="190"/>
      <c r="BG2271" s="190"/>
      <c r="BH2271" s="190"/>
      <c r="BI2271" s="190"/>
      <c r="BJ2271" s="190"/>
      <c r="BK2271" s="190"/>
      <c r="BL2271" s="190"/>
      <c r="BM2271" s="190"/>
      <c r="BN2271" s="190"/>
      <c r="BO2271" s="190"/>
      <c r="BP2271" s="190"/>
      <c r="BQ2271" s="190"/>
      <c r="BR2271" s="190"/>
      <c r="BS2271" s="190"/>
      <c r="BT2271" s="190"/>
      <c r="BU2271" s="190"/>
      <c r="BV2271" s="190"/>
      <c r="BW2271" s="190"/>
      <c r="BX2271" s="190"/>
      <c r="BY2271" s="190"/>
      <c r="BZ2271" s="190"/>
      <c r="CA2271" s="190"/>
      <c r="CB2271" s="190"/>
      <c r="CC2271" s="190"/>
      <c r="CD2271" s="190"/>
      <c r="CE2271" s="190"/>
      <c r="CF2271" s="190"/>
      <c r="CG2271" s="190"/>
      <c r="CH2271" s="190"/>
      <c r="CI2271" s="190"/>
      <c r="CJ2271" s="190"/>
      <c r="CK2271" s="190"/>
      <c r="CL2271" s="190"/>
      <c r="CN2271" s="201"/>
      <c r="CO2271" s="190"/>
      <c r="CP2271" s="190"/>
      <c r="CQ2271" s="190"/>
      <c r="CR2271" s="190"/>
      <c r="CS2271" s="190"/>
      <c r="CT2271" s="190"/>
      <c r="CU2271" s="190"/>
      <c r="CV2271" s="190"/>
      <c r="CW2271" s="190"/>
      <c r="CX2271" s="190"/>
      <c r="CY2271" s="190"/>
      <c r="CZ2271" s="190"/>
      <c r="DA2271" s="190"/>
      <c r="DB2271" s="190"/>
      <c r="DC2271" s="190"/>
      <c r="DD2271" s="190"/>
      <c r="DE2271" s="190"/>
      <c r="DF2271" s="190"/>
      <c r="DG2271" s="190"/>
      <c r="DH2271" s="190"/>
      <c r="DI2271" s="190"/>
      <c r="DJ2271" s="190"/>
      <c r="DK2271" s="190"/>
      <c r="DL2271" s="190"/>
    </row>
    <row r="2272" spans="1:116" x14ac:dyDescent="0.4">
      <c r="A2272" s="174"/>
      <c r="E2272" s="8"/>
      <c r="G2272" s="175" t="s">
        <v>463</v>
      </c>
      <c r="H2272" s="200"/>
      <c r="I2272" s="201"/>
      <c r="J2272" s="201"/>
      <c r="K2272" s="202"/>
      <c r="L2272" s="202"/>
      <c r="M2272" s="202"/>
      <c r="N2272" s="202"/>
      <c r="O2272" s="202"/>
      <c r="P2272" s="202"/>
      <c r="R2272" s="202"/>
      <c r="S2272" s="190" t="str">
        <f t="shared" ref="S2272:CD2272" si="3725">S$22</f>
        <v>S$18</v>
      </c>
      <c r="T2272" s="190" t="str">
        <f t="shared" si="3725"/>
        <v>T$18</v>
      </c>
      <c r="U2272" s="190" t="str">
        <f t="shared" si="3725"/>
        <v>U$18</v>
      </c>
      <c r="V2272" s="190" t="str">
        <f t="shared" si="3725"/>
        <v>V$18</v>
      </c>
      <c r="W2272" s="190" t="str">
        <f t="shared" si="3725"/>
        <v>W$18</v>
      </c>
      <c r="X2272" s="190" t="str">
        <f t="shared" si="3725"/>
        <v>X$18</v>
      </c>
      <c r="Y2272" s="190" t="str">
        <f t="shared" si="3725"/>
        <v>Y$18</v>
      </c>
      <c r="Z2272" s="190" t="str">
        <f t="shared" si="3725"/>
        <v>Z$18</v>
      </c>
      <c r="AA2272" s="190" t="str">
        <f t="shared" si="3725"/>
        <v>AA$18</v>
      </c>
      <c r="AB2272" s="190" t="str">
        <f t="shared" si="3725"/>
        <v>AB$18</v>
      </c>
      <c r="AC2272" s="190" t="str">
        <f t="shared" si="3725"/>
        <v>AC$18</v>
      </c>
      <c r="AD2272" s="190" t="str">
        <f t="shared" si="3725"/>
        <v>AD$18</v>
      </c>
      <c r="AE2272" s="190" t="str">
        <f t="shared" si="3725"/>
        <v>AE$18</v>
      </c>
      <c r="AF2272" s="190" t="str">
        <f t="shared" si="3725"/>
        <v>AF$18</v>
      </c>
      <c r="AG2272" s="190" t="str">
        <f t="shared" si="3725"/>
        <v>AG$18</v>
      </c>
      <c r="AH2272" s="190" t="str">
        <f t="shared" si="3725"/>
        <v>AH$18</v>
      </c>
      <c r="AI2272" s="190" t="str">
        <f t="shared" si="3725"/>
        <v>AI$18</v>
      </c>
      <c r="AJ2272" s="190" t="str">
        <f t="shared" si="3725"/>
        <v>AJ$18</v>
      </c>
      <c r="AK2272" s="190" t="str">
        <f t="shared" si="3725"/>
        <v>AK$18</v>
      </c>
      <c r="AL2272" s="190" t="str">
        <f t="shared" si="3725"/>
        <v>AL$18</v>
      </c>
      <c r="AM2272" s="190" t="str">
        <f t="shared" si="3725"/>
        <v>AM$18</v>
      </c>
      <c r="AN2272" s="190" t="str">
        <f t="shared" si="3725"/>
        <v>AN$18</v>
      </c>
      <c r="AO2272" s="190" t="str">
        <f t="shared" si="3725"/>
        <v>AO$18</v>
      </c>
      <c r="AP2272" s="190" t="str">
        <f t="shared" si="3725"/>
        <v>AP$18</v>
      </c>
      <c r="AQ2272" s="190" t="str">
        <f t="shared" si="3725"/>
        <v>AQ$18</v>
      </c>
      <c r="AR2272" s="190" t="str">
        <f t="shared" si="3725"/>
        <v>AR$18</v>
      </c>
      <c r="AS2272" s="190" t="str">
        <f t="shared" si="3725"/>
        <v>AS$18</v>
      </c>
      <c r="AT2272" s="190" t="str">
        <f t="shared" si="3725"/>
        <v>AT$18</v>
      </c>
      <c r="AU2272" s="190" t="str">
        <f t="shared" si="3725"/>
        <v>AU$18</v>
      </c>
      <c r="AV2272" s="190" t="str">
        <f t="shared" si="3725"/>
        <v>AV$18</v>
      </c>
      <c r="AW2272" s="190" t="str">
        <f t="shared" si="3725"/>
        <v>AW$18</v>
      </c>
      <c r="AX2272" s="190" t="str">
        <f t="shared" si="3725"/>
        <v>AX$18</v>
      </c>
      <c r="AY2272" s="190" t="str">
        <f t="shared" si="3725"/>
        <v>AY$18</v>
      </c>
      <c r="AZ2272" s="190" t="str">
        <f t="shared" si="3725"/>
        <v>AZ$18</v>
      </c>
      <c r="BA2272" s="190" t="str">
        <f t="shared" si="3725"/>
        <v>BA$18</v>
      </c>
      <c r="BB2272" s="190" t="str">
        <f t="shared" si="3725"/>
        <v>BB$18</v>
      </c>
      <c r="BC2272" s="190" t="str">
        <f t="shared" si="3725"/>
        <v>BC$18</v>
      </c>
      <c r="BD2272" s="190" t="str">
        <f t="shared" si="3725"/>
        <v>BD$18</v>
      </c>
      <c r="BE2272" s="190" t="str">
        <f t="shared" si="3725"/>
        <v>BE$18</v>
      </c>
      <c r="BF2272" s="190" t="str">
        <f t="shared" si="3725"/>
        <v>BF$18</v>
      </c>
      <c r="BG2272" s="190" t="str">
        <f t="shared" si="3725"/>
        <v>BG$18</v>
      </c>
      <c r="BH2272" s="190" t="str">
        <f t="shared" si="3725"/>
        <v>BH$18</v>
      </c>
      <c r="BI2272" s="190" t="str">
        <f t="shared" si="3725"/>
        <v>BI$18</v>
      </c>
      <c r="BJ2272" s="190" t="str">
        <f t="shared" si="3725"/>
        <v>BJ$18</v>
      </c>
      <c r="BK2272" s="190" t="str">
        <f t="shared" si="3725"/>
        <v>BK$18</v>
      </c>
      <c r="BL2272" s="190" t="str">
        <f t="shared" si="3725"/>
        <v>BL$18</v>
      </c>
      <c r="BM2272" s="190" t="str">
        <f t="shared" si="3725"/>
        <v>BM$18</v>
      </c>
      <c r="BN2272" s="190" t="str">
        <f t="shared" si="3725"/>
        <v>BN$18</v>
      </c>
      <c r="BO2272" s="190" t="str">
        <f t="shared" si="3725"/>
        <v>BO$18</v>
      </c>
      <c r="BP2272" s="190" t="str">
        <f t="shared" si="3725"/>
        <v>BP$18</v>
      </c>
      <c r="BQ2272" s="190" t="str">
        <f t="shared" si="3725"/>
        <v>BQ$18</v>
      </c>
      <c r="BR2272" s="190" t="str">
        <f t="shared" si="3725"/>
        <v>BR$18</v>
      </c>
      <c r="BS2272" s="190" t="str">
        <f t="shared" si="3725"/>
        <v>BS$18</v>
      </c>
      <c r="BT2272" s="190" t="str">
        <f t="shared" si="3725"/>
        <v>BT$18</v>
      </c>
      <c r="BU2272" s="190" t="str">
        <f t="shared" si="3725"/>
        <v>BU$18</v>
      </c>
      <c r="BV2272" s="190" t="str">
        <f t="shared" si="3725"/>
        <v>BV$18</v>
      </c>
      <c r="BW2272" s="190" t="str">
        <f t="shared" si="3725"/>
        <v>BW$18</v>
      </c>
      <c r="BX2272" s="190" t="str">
        <f t="shared" si="3725"/>
        <v>BX$18</v>
      </c>
      <c r="BY2272" s="190" t="str">
        <f t="shared" si="3725"/>
        <v>BY$18</v>
      </c>
      <c r="BZ2272" s="190" t="str">
        <f t="shared" si="3725"/>
        <v>BZ$18</v>
      </c>
      <c r="CA2272" s="190" t="str">
        <f t="shared" si="3725"/>
        <v>CA$18</v>
      </c>
      <c r="CB2272" s="190" t="str">
        <f t="shared" si="3725"/>
        <v>CB$18</v>
      </c>
      <c r="CC2272" s="190" t="str">
        <f t="shared" si="3725"/>
        <v>CC$18</v>
      </c>
      <c r="CD2272" s="190" t="str">
        <f t="shared" si="3725"/>
        <v>CD$18</v>
      </c>
      <c r="CE2272" s="190" t="str">
        <f t="shared" ref="CE2272:CL2272" si="3726">CE$22</f>
        <v>CE$18</v>
      </c>
      <c r="CF2272" s="190" t="str">
        <f t="shared" si="3726"/>
        <v>CF$18</v>
      </c>
      <c r="CG2272" s="190" t="str">
        <f t="shared" si="3726"/>
        <v>CG$18</v>
      </c>
      <c r="CH2272" s="190" t="str">
        <f t="shared" si="3726"/>
        <v>CH$18</v>
      </c>
      <c r="CI2272" s="190" t="str">
        <f t="shared" si="3726"/>
        <v>CI$18</v>
      </c>
      <c r="CJ2272" s="190" t="str">
        <f t="shared" si="3726"/>
        <v>CJ$18</v>
      </c>
      <c r="CK2272" s="190" t="str">
        <f t="shared" si="3726"/>
        <v>CK$18</v>
      </c>
      <c r="CL2272" s="190" t="str">
        <f t="shared" si="3726"/>
        <v>CL$18</v>
      </c>
      <c r="CN2272" s="201"/>
      <c r="CO2272" s="190" t="str">
        <f t="shared" ref="CO2272:DL2272" si="3727">CO$22</f>
        <v>CO$18</v>
      </c>
      <c r="CP2272" s="190" t="str">
        <f t="shared" si="3727"/>
        <v>CP$18</v>
      </c>
      <c r="CQ2272" s="190" t="str">
        <f t="shared" si="3727"/>
        <v>CQ$18</v>
      </c>
      <c r="CR2272" s="190" t="str">
        <f t="shared" si="3727"/>
        <v>CR$18</v>
      </c>
      <c r="CS2272" s="190" t="str">
        <f t="shared" si="3727"/>
        <v>CS$18</v>
      </c>
      <c r="CT2272" s="190" t="str">
        <f t="shared" si="3727"/>
        <v>CT$18</v>
      </c>
      <c r="CU2272" s="190" t="str">
        <f t="shared" si="3727"/>
        <v>CU$18</v>
      </c>
      <c r="CV2272" s="190" t="str">
        <f t="shared" si="3727"/>
        <v>CV$18</v>
      </c>
      <c r="CW2272" s="190" t="str">
        <f t="shared" si="3727"/>
        <v>CW$18</v>
      </c>
      <c r="CX2272" s="190" t="str">
        <f t="shared" si="3727"/>
        <v>CX$18</v>
      </c>
      <c r="CY2272" s="190" t="str">
        <f t="shared" si="3727"/>
        <v>CY$18</v>
      </c>
      <c r="CZ2272" s="190" t="str">
        <f t="shared" si="3727"/>
        <v>CZ$18</v>
      </c>
      <c r="DA2272" s="190" t="str">
        <f t="shared" si="3727"/>
        <v>DA$18</v>
      </c>
      <c r="DB2272" s="190" t="str">
        <f t="shared" si="3727"/>
        <v>DB$18</v>
      </c>
      <c r="DC2272" s="190" t="str">
        <f t="shared" si="3727"/>
        <v>DC$18</v>
      </c>
      <c r="DD2272" s="190" t="str">
        <f t="shared" si="3727"/>
        <v>DD$18</v>
      </c>
      <c r="DE2272" s="190" t="str">
        <f t="shared" si="3727"/>
        <v>DE$18</v>
      </c>
      <c r="DF2272" s="190" t="str">
        <f t="shared" si="3727"/>
        <v>DF$18</v>
      </c>
      <c r="DG2272" s="190" t="str">
        <f t="shared" si="3727"/>
        <v>DG$18</v>
      </c>
      <c r="DH2272" s="190" t="str">
        <f t="shared" si="3727"/>
        <v>DH$18</v>
      </c>
      <c r="DI2272" s="190" t="str">
        <f t="shared" si="3727"/>
        <v>DI$18</v>
      </c>
      <c r="DJ2272" s="190" t="str">
        <f t="shared" si="3727"/>
        <v>DJ$18</v>
      </c>
      <c r="DK2272" s="190" t="str">
        <f t="shared" si="3727"/>
        <v>DK$18</v>
      </c>
      <c r="DL2272" s="190" t="str">
        <f t="shared" si="3727"/>
        <v>DL$18</v>
      </c>
    </row>
    <row r="2273" spans="1:116" x14ac:dyDescent="0.4">
      <c r="A2273" s="174"/>
      <c r="E2273" s="8"/>
      <c r="G2273" s="175" t="s">
        <v>464</v>
      </c>
      <c r="H2273" s="200"/>
      <c r="I2273" s="201"/>
      <c r="J2273" s="201"/>
      <c r="K2273" s="202"/>
      <c r="L2273" s="202"/>
      <c r="M2273" s="202"/>
      <c r="N2273" s="202"/>
      <c r="O2273" s="202"/>
      <c r="P2273" s="202"/>
      <c r="R2273" s="202"/>
      <c r="S2273" s="190" t="str">
        <f t="shared" ref="S2273:CD2273" si="3728">S$23</f>
        <v>S$19</v>
      </c>
      <c r="T2273" s="190" t="str">
        <f t="shared" si="3728"/>
        <v>T$19</v>
      </c>
      <c r="U2273" s="190" t="str">
        <f t="shared" si="3728"/>
        <v>U$19</v>
      </c>
      <c r="V2273" s="190" t="str">
        <f t="shared" si="3728"/>
        <v>V$19</v>
      </c>
      <c r="W2273" s="190" t="str">
        <f t="shared" si="3728"/>
        <v>W$19</v>
      </c>
      <c r="X2273" s="190" t="str">
        <f t="shared" si="3728"/>
        <v>X$19</v>
      </c>
      <c r="Y2273" s="190" t="str">
        <f t="shared" si="3728"/>
        <v>Y$19</v>
      </c>
      <c r="Z2273" s="190" t="str">
        <f t="shared" si="3728"/>
        <v>Z$19</v>
      </c>
      <c r="AA2273" s="190" t="str">
        <f t="shared" si="3728"/>
        <v>AA$19</v>
      </c>
      <c r="AB2273" s="190" t="str">
        <f t="shared" si="3728"/>
        <v>AB$19</v>
      </c>
      <c r="AC2273" s="190" t="str">
        <f t="shared" si="3728"/>
        <v>AC$19</v>
      </c>
      <c r="AD2273" s="190" t="str">
        <f t="shared" si="3728"/>
        <v>AD$19</v>
      </c>
      <c r="AE2273" s="190" t="str">
        <f t="shared" si="3728"/>
        <v>AE$19</v>
      </c>
      <c r="AF2273" s="190" t="str">
        <f t="shared" si="3728"/>
        <v>AF$19</v>
      </c>
      <c r="AG2273" s="190" t="str">
        <f t="shared" si="3728"/>
        <v>AG$19</v>
      </c>
      <c r="AH2273" s="190" t="str">
        <f t="shared" si="3728"/>
        <v>AH$19</v>
      </c>
      <c r="AI2273" s="190" t="str">
        <f t="shared" si="3728"/>
        <v>AI$19</v>
      </c>
      <c r="AJ2273" s="190" t="str">
        <f t="shared" si="3728"/>
        <v>AJ$19</v>
      </c>
      <c r="AK2273" s="190" t="str">
        <f t="shared" si="3728"/>
        <v>AK$19</v>
      </c>
      <c r="AL2273" s="190" t="str">
        <f t="shared" si="3728"/>
        <v>AL$19</v>
      </c>
      <c r="AM2273" s="190" t="str">
        <f t="shared" si="3728"/>
        <v>AM$19</v>
      </c>
      <c r="AN2273" s="190" t="str">
        <f t="shared" si="3728"/>
        <v>AN$19</v>
      </c>
      <c r="AO2273" s="190" t="str">
        <f t="shared" si="3728"/>
        <v>AO$19</v>
      </c>
      <c r="AP2273" s="190" t="str">
        <f t="shared" si="3728"/>
        <v>AP$19</v>
      </c>
      <c r="AQ2273" s="190" t="str">
        <f t="shared" si="3728"/>
        <v>AQ$19</v>
      </c>
      <c r="AR2273" s="190" t="str">
        <f t="shared" si="3728"/>
        <v>AR$19</v>
      </c>
      <c r="AS2273" s="190" t="str">
        <f t="shared" si="3728"/>
        <v>AS$19</v>
      </c>
      <c r="AT2273" s="190" t="str">
        <f t="shared" si="3728"/>
        <v>AT$19</v>
      </c>
      <c r="AU2273" s="190" t="str">
        <f t="shared" si="3728"/>
        <v>AU$19</v>
      </c>
      <c r="AV2273" s="190" t="str">
        <f t="shared" si="3728"/>
        <v>AV$19</v>
      </c>
      <c r="AW2273" s="190" t="str">
        <f t="shared" si="3728"/>
        <v>AW$19</v>
      </c>
      <c r="AX2273" s="190" t="str">
        <f t="shared" si="3728"/>
        <v>AX$19</v>
      </c>
      <c r="AY2273" s="190" t="str">
        <f t="shared" si="3728"/>
        <v>AY$19</v>
      </c>
      <c r="AZ2273" s="190" t="str">
        <f t="shared" si="3728"/>
        <v>AZ$19</v>
      </c>
      <c r="BA2273" s="190" t="str">
        <f t="shared" si="3728"/>
        <v>BA$19</v>
      </c>
      <c r="BB2273" s="190" t="str">
        <f t="shared" si="3728"/>
        <v>BB$19</v>
      </c>
      <c r="BC2273" s="190" t="str">
        <f t="shared" si="3728"/>
        <v>BC$19</v>
      </c>
      <c r="BD2273" s="190" t="str">
        <f t="shared" si="3728"/>
        <v>BD$19</v>
      </c>
      <c r="BE2273" s="190" t="str">
        <f t="shared" si="3728"/>
        <v>BE$19</v>
      </c>
      <c r="BF2273" s="190" t="str">
        <f t="shared" si="3728"/>
        <v>BF$19</v>
      </c>
      <c r="BG2273" s="190" t="str">
        <f t="shared" si="3728"/>
        <v>BG$19</v>
      </c>
      <c r="BH2273" s="190" t="str">
        <f t="shared" si="3728"/>
        <v>BH$19</v>
      </c>
      <c r="BI2273" s="190" t="str">
        <f t="shared" si="3728"/>
        <v>BI$19</v>
      </c>
      <c r="BJ2273" s="190" t="str">
        <f t="shared" si="3728"/>
        <v>BJ$19</v>
      </c>
      <c r="BK2273" s="190" t="str">
        <f t="shared" si="3728"/>
        <v>BK$19</v>
      </c>
      <c r="BL2273" s="190" t="str">
        <f t="shared" si="3728"/>
        <v>BL$19</v>
      </c>
      <c r="BM2273" s="190" t="str">
        <f t="shared" si="3728"/>
        <v>BM$19</v>
      </c>
      <c r="BN2273" s="190" t="str">
        <f t="shared" si="3728"/>
        <v>BN$19</v>
      </c>
      <c r="BO2273" s="190" t="str">
        <f t="shared" si="3728"/>
        <v>BO$19</v>
      </c>
      <c r="BP2273" s="190" t="str">
        <f t="shared" si="3728"/>
        <v>BP$19</v>
      </c>
      <c r="BQ2273" s="190" t="str">
        <f t="shared" si="3728"/>
        <v>BQ$19</v>
      </c>
      <c r="BR2273" s="190" t="str">
        <f t="shared" si="3728"/>
        <v>BR$19</v>
      </c>
      <c r="BS2273" s="190" t="str">
        <f t="shared" si="3728"/>
        <v>BS$19</v>
      </c>
      <c r="BT2273" s="190" t="str">
        <f t="shared" si="3728"/>
        <v>BT$19</v>
      </c>
      <c r="BU2273" s="190" t="str">
        <f t="shared" si="3728"/>
        <v>BU$19</v>
      </c>
      <c r="BV2273" s="190" t="str">
        <f t="shared" si="3728"/>
        <v>BV$19</v>
      </c>
      <c r="BW2273" s="190" t="str">
        <f t="shared" si="3728"/>
        <v>BW$19</v>
      </c>
      <c r="BX2273" s="190" t="str">
        <f t="shared" si="3728"/>
        <v>BX$19</v>
      </c>
      <c r="BY2273" s="190" t="str">
        <f t="shared" si="3728"/>
        <v>BY$19</v>
      </c>
      <c r="BZ2273" s="190" t="str">
        <f t="shared" si="3728"/>
        <v>BZ$19</v>
      </c>
      <c r="CA2273" s="190" t="str">
        <f t="shared" si="3728"/>
        <v>CA$19</v>
      </c>
      <c r="CB2273" s="190" t="str">
        <f t="shared" si="3728"/>
        <v>CB$19</v>
      </c>
      <c r="CC2273" s="190" t="str">
        <f t="shared" si="3728"/>
        <v>CC$19</v>
      </c>
      <c r="CD2273" s="190" t="str">
        <f t="shared" si="3728"/>
        <v>CD$19</v>
      </c>
      <c r="CE2273" s="190" t="str">
        <f t="shared" ref="CE2273:CL2273" si="3729">CE$23</f>
        <v>CE$19</v>
      </c>
      <c r="CF2273" s="190" t="str">
        <f t="shared" si="3729"/>
        <v>CF$19</v>
      </c>
      <c r="CG2273" s="190" t="str">
        <f t="shared" si="3729"/>
        <v>CG$19</v>
      </c>
      <c r="CH2273" s="190" t="str">
        <f t="shared" si="3729"/>
        <v>CH$19</v>
      </c>
      <c r="CI2273" s="190" t="str">
        <f t="shared" si="3729"/>
        <v>CI$19</v>
      </c>
      <c r="CJ2273" s="190" t="str">
        <f t="shared" si="3729"/>
        <v>CJ$19</v>
      </c>
      <c r="CK2273" s="190" t="str">
        <f t="shared" si="3729"/>
        <v>CK$19</v>
      </c>
      <c r="CL2273" s="190" t="str">
        <f t="shared" si="3729"/>
        <v>CL$19</v>
      </c>
      <c r="CN2273" s="201"/>
      <c r="CO2273" s="190" t="str">
        <f t="shared" ref="CO2273:DL2273" si="3730">CO$23</f>
        <v>CO$19</v>
      </c>
      <c r="CP2273" s="190" t="str">
        <f t="shared" si="3730"/>
        <v>CP$19</v>
      </c>
      <c r="CQ2273" s="190" t="str">
        <f t="shared" si="3730"/>
        <v>CQ$19</v>
      </c>
      <c r="CR2273" s="190" t="str">
        <f t="shared" si="3730"/>
        <v>CR$19</v>
      </c>
      <c r="CS2273" s="190" t="str">
        <f t="shared" si="3730"/>
        <v>CS$19</v>
      </c>
      <c r="CT2273" s="190" t="str">
        <f t="shared" si="3730"/>
        <v>CT$19</v>
      </c>
      <c r="CU2273" s="190" t="str">
        <f t="shared" si="3730"/>
        <v>CU$19</v>
      </c>
      <c r="CV2273" s="190" t="str">
        <f t="shared" si="3730"/>
        <v>CV$19</v>
      </c>
      <c r="CW2273" s="190" t="str">
        <f t="shared" si="3730"/>
        <v>CW$19</v>
      </c>
      <c r="CX2273" s="190" t="str">
        <f t="shared" si="3730"/>
        <v>CX$19</v>
      </c>
      <c r="CY2273" s="190" t="str">
        <f t="shared" si="3730"/>
        <v>CY$19</v>
      </c>
      <c r="CZ2273" s="190" t="str">
        <f t="shared" si="3730"/>
        <v>CZ$19</v>
      </c>
      <c r="DA2273" s="190" t="str">
        <f t="shared" si="3730"/>
        <v>DA$19</v>
      </c>
      <c r="DB2273" s="190" t="str">
        <f t="shared" si="3730"/>
        <v>DB$19</v>
      </c>
      <c r="DC2273" s="190" t="str">
        <f t="shared" si="3730"/>
        <v>DC$19</v>
      </c>
      <c r="DD2273" s="190" t="str">
        <f t="shared" si="3730"/>
        <v>DD$19</v>
      </c>
      <c r="DE2273" s="190" t="str">
        <f t="shared" si="3730"/>
        <v>DE$19</v>
      </c>
      <c r="DF2273" s="190" t="str">
        <f t="shared" si="3730"/>
        <v>DF$19</v>
      </c>
      <c r="DG2273" s="190" t="str">
        <f t="shared" si="3730"/>
        <v>DG$19</v>
      </c>
      <c r="DH2273" s="190" t="str">
        <f t="shared" si="3730"/>
        <v>DH$19</v>
      </c>
      <c r="DI2273" s="190" t="str">
        <f t="shared" si="3730"/>
        <v>DI$19</v>
      </c>
      <c r="DJ2273" s="190" t="str">
        <f t="shared" si="3730"/>
        <v>DJ$19</v>
      </c>
      <c r="DK2273" s="190" t="str">
        <f t="shared" si="3730"/>
        <v>DK$19</v>
      </c>
      <c r="DL2273" s="190" t="str">
        <f t="shared" si="3730"/>
        <v>DL$19</v>
      </c>
    </row>
    <row r="2274" spans="1:116" x14ac:dyDescent="0.4">
      <c r="A2274" s="142" t="s">
        <v>218</v>
      </c>
      <c r="B2274" s="31" t="s">
        <v>81</v>
      </c>
      <c r="C2274" s="31"/>
      <c r="D2274" t="s">
        <v>554</v>
      </c>
      <c r="E2274" s="8" t="str">
        <f t="shared" ref="E2274:E2275" si="3731">ROW()&amp;" "&amp;D2274</f>
        <v>2274 SEASON QUARTER-TR-R</v>
      </c>
      <c r="F2274" t="s">
        <v>551</v>
      </c>
      <c r="G2274" s="143" t="s">
        <v>544</v>
      </c>
      <c r="H2274" s="142"/>
      <c r="I2274" s="144"/>
      <c r="J2274" s="144"/>
      <c r="K2274" s="142"/>
      <c r="L2274" s="142"/>
      <c r="M2274" s="142"/>
      <c r="N2274" s="142"/>
      <c r="O2274" s="142"/>
      <c r="P2274" s="142"/>
      <c r="R2274" s="143"/>
      <c r="S2274" s="168"/>
      <c r="T2274" s="168"/>
      <c r="U2274" s="168"/>
      <c r="V2274" s="168"/>
      <c r="W2274" s="168"/>
      <c r="X2274" s="168"/>
      <c r="Y2274" s="168"/>
      <c r="Z2274" s="168"/>
      <c r="AA2274" s="168"/>
      <c r="AB2274" s="168"/>
      <c r="AC2274" s="168"/>
      <c r="AD2274" s="168"/>
      <c r="AE2274" s="168"/>
      <c r="AF2274" s="168"/>
      <c r="AG2274" s="168"/>
      <c r="AH2274" s="168"/>
      <c r="AI2274" s="168"/>
      <c r="AJ2274" s="168"/>
      <c r="AK2274" s="168"/>
      <c r="AL2274" s="168"/>
      <c r="AM2274" s="168"/>
      <c r="AN2274" s="168"/>
      <c r="AO2274" s="168"/>
      <c r="AP2274" s="168"/>
      <c r="AQ2274" s="168"/>
      <c r="AR2274" s="168"/>
      <c r="AS2274" s="168"/>
      <c r="AT2274" s="168"/>
      <c r="AU2274" s="168"/>
      <c r="AV2274" s="168"/>
      <c r="AW2274" s="168"/>
      <c r="AX2274" s="168"/>
      <c r="AY2274" s="168"/>
      <c r="AZ2274" s="168"/>
      <c r="BA2274" s="168"/>
      <c r="BB2274" s="168"/>
      <c r="BC2274" s="168"/>
      <c r="BD2274" s="168"/>
      <c r="BE2274" s="168"/>
      <c r="BF2274" s="168"/>
      <c r="BG2274" s="168"/>
      <c r="BH2274" s="168"/>
      <c r="BI2274" s="168"/>
      <c r="BJ2274" s="168"/>
      <c r="BK2274" s="168"/>
      <c r="BL2274" s="168"/>
      <c r="BM2274" s="168"/>
      <c r="BN2274" s="168"/>
      <c r="BO2274" s="168"/>
      <c r="BP2274" s="168"/>
      <c r="BQ2274" s="168"/>
      <c r="BR2274" s="168"/>
      <c r="BS2274" s="168"/>
      <c r="BT2274" s="168"/>
      <c r="BU2274" s="168"/>
      <c r="BV2274" s="168"/>
      <c r="BW2274" s="168"/>
      <c r="BX2274" s="168"/>
      <c r="BY2274" s="168"/>
      <c r="BZ2274" s="168"/>
      <c r="CA2274" s="168"/>
      <c r="CB2274" s="168"/>
      <c r="CC2274" s="168"/>
      <c r="CD2274" s="168"/>
      <c r="CE2274" s="168"/>
      <c r="CF2274" s="168"/>
      <c r="CG2274" s="168"/>
      <c r="CH2274" s="168"/>
      <c r="CI2274" s="168"/>
      <c r="CJ2274" s="168"/>
      <c r="CK2274" s="168"/>
      <c r="CL2274" s="168"/>
      <c r="CN2274" s="144"/>
      <c r="CO2274" s="168"/>
      <c r="CP2274" s="168"/>
      <c r="CQ2274" s="168"/>
      <c r="CR2274" s="168"/>
      <c r="CS2274" s="168"/>
      <c r="CT2274" s="168"/>
      <c r="CU2274" s="168"/>
      <c r="CV2274" s="168"/>
      <c r="CW2274" s="168"/>
      <c r="CX2274" s="168"/>
      <c r="CY2274" s="168"/>
      <c r="CZ2274" s="168"/>
      <c r="DA2274" s="168"/>
      <c r="DB2274" s="168"/>
      <c r="DC2274" s="168"/>
      <c r="DD2274" s="168"/>
      <c r="DE2274" s="168"/>
      <c r="DF2274" s="168"/>
      <c r="DG2274" s="168"/>
      <c r="DH2274" s="168"/>
      <c r="DI2274" s="168"/>
      <c r="DJ2274" s="168"/>
      <c r="DK2274" s="168"/>
      <c r="DL2274" s="168"/>
    </row>
    <row r="2275" spans="1:116" x14ac:dyDescent="0.4">
      <c r="A2275" s="12"/>
      <c r="B2275" s="12" t="s">
        <v>332</v>
      </c>
      <c r="C2275" s="12"/>
      <c r="D2275" t="s">
        <v>554</v>
      </c>
      <c r="E2275" s="8" t="str">
        <f t="shared" si="3731"/>
        <v>2275 SEASON QUARTER-TR-R</v>
      </c>
      <c r="G2275" s="95" t="str">
        <f>G2269</f>
        <v>Primary volume driver</v>
      </c>
      <c r="H2275" s="12"/>
      <c r="I2275" s="60"/>
      <c r="J2275" s="60"/>
      <c r="K2275" s="12"/>
      <c r="L2275" s="12"/>
      <c r="M2275" s="12"/>
      <c r="N2275" s="12"/>
      <c r="O2275" s="12"/>
      <c r="P2275" s="12"/>
      <c r="R2275" s="13"/>
      <c r="S2275" s="76"/>
      <c r="T2275" s="76"/>
      <c r="U2275" s="76"/>
      <c r="V2275" s="76"/>
      <c r="W2275" s="76"/>
      <c r="X2275" s="76"/>
      <c r="Y2275" s="76"/>
      <c r="Z2275" s="76"/>
      <c r="AA2275" s="76"/>
      <c r="AB2275" s="76"/>
      <c r="AC2275" s="76"/>
      <c r="AD2275" s="76"/>
      <c r="AE2275" s="76"/>
      <c r="AF2275" s="76"/>
      <c r="AG2275" s="76"/>
      <c r="AH2275" s="76"/>
      <c r="AI2275" s="76"/>
      <c r="AJ2275" s="76"/>
      <c r="AK2275" s="76"/>
      <c r="AL2275" s="76"/>
      <c r="AM2275" s="76"/>
      <c r="AN2275" s="76"/>
      <c r="AO2275" s="76"/>
      <c r="AP2275" s="76"/>
      <c r="AQ2275" s="76"/>
      <c r="AR2275" s="76"/>
      <c r="AS2275" s="76"/>
      <c r="AT2275" s="76"/>
      <c r="AU2275" s="76"/>
      <c r="AV2275" s="76"/>
      <c r="AW2275" s="76"/>
      <c r="AX2275" s="76"/>
      <c r="AY2275" s="76"/>
      <c r="AZ2275" s="76"/>
      <c r="BA2275" s="76"/>
      <c r="BB2275" s="76"/>
      <c r="BC2275" s="76"/>
      <c r="BD2275" s="76"/>
      <c r="BE2275" s="76"/>
      <c r="BF2275" s="76"/>
      <c r="BG2275" s="76"/>
      <c r="BH2275" s="76"/>
      <c r="BI2275" s="76"/>
      <c r="BJ2275" s="76"/>
      <c r="BK2275" s="76"/>
      <c r="BL2275" s="76"/>
      <c r="BM2275" s="76"/>
      <c r="BN2275" s="76"/>
      <c r="BO2275" s="76"/>
      <c r="BP2275" s="76"/>
      <c r="BQ2275" s="76"/>
      <c r="BR2275" s="76"/>
      <c r="BS2275" s="76"/>
      <c r="BT2275" s="76"/>
      <c r="BU2275" s="76"/>
      <c r="BV2275" s="76"/>
      <c r="BW2275" s="76"/>
      <c r="BX2275" s="76"/>
      <c r="BY2275" s="76"/>
      <c r="BZ2275" s="76"/>
      <c r="CA2275" s="76"/>
      <c r="CB2275" s="76"/>
      <c r="CC2275" s="76"/>
      <c r="CD2275" s="76"/>
      <c r="CE2275" s="76"/>
      <c r="CF2275" s="76"/>
      <c r="CG2275" s="76"/>
      <c r="CH2275" s="76"/>
      <c r="CI2275" s="76"/>
      <c r="CJ2275" s="76"/>
      <c r="CK2275" s="76"/>
      <c r="CL2275" s="76"/>
      <c r="CN2275" s="60"/>
      <c r="CO2275" s="239"/>
      <c r="CP2275" s="239"/>
      <c r="CQ2275" s="239"/>
      <c r="CR2275" s="239"/>
      <c r="CS2275" s="239"/>
      <c r="CT2275" s="239"/>
      <c r="CU2275" s="239"/>
      <c r="CV2275" s="239"/>
      <c r="CW2275" s="239"/>
      <c r="CX2275" s="239"/>
      <c r="CY2275" s="239"/>
      <c r="CZ2275" s="239"/>
      <c r="DA2275" s="239"/>
      <c r="DB2275" s="239"/>
      <c r="DC2275" s="239"/>
      <c r="DD2275" s="239"/>
      <c r="DE2275" s="239"/>
      <c r="DF2275" s="239"/>
      <c r="DG2275" s="239"/>
      <c r="DH2275" s="239"/>
      <c r="DI2275" s="239"/>
      <c r="DJ2275" s="239"/>
      <c r="DK2275" s="239"/>
      <c r="DL2275" s="239"/>
    </row>
    <row r="2276" spans="1:116" x14ac:dyDescent="0.4">
      <c r="A2276" s="12"/>
      <c r="B2276" s="12"/>
      <c r="C2276" s="12"/>
      <c r="D2276" t="s">
        <v>554</v>
      </c>
      <c r="E2276" s="8"/>
      <c r="G2276" s="126" t="str">
        <f>"Seasonally adjusted revenue - "&amp;G2266</f>
        <v>Seasonally adjusted revenue - Surgical procedures</v>
      </c>
      <c r="H2276" s="12"/>
      <c r="I2276" s="60"/>
      <c r="J2276" s="60"/>
      <c r="K2276" s="12"/>
      <c r="L2276" s="12"/>
      <c r="M2276" s="12"/>
      <c r="N2276" s="12"/>
      <c r="O2276" s="12"/>
      <c r="P2276" s="12"/>
      <c r="R2276" s="13"/>
      <c r="S2276" s="76"/>
      <c r="T2276" s="76"/>
      <c r="U2276" s="76"/>
      <c r="V2276" s="76"/>
      <c r="W2276" s="76"/>
      <c r="X2276" s="76"/>
      <c r="Y2276" s="76"/>
      <c r="Z2276" s="76"/>
      <c r="AA2276" s="76"/>
      <c r="AB2276" s="76"/>
      <c r="AC2276" s="76"/>
      <c r="AD2276" s="76"/>
      <c r="AE2276" s="76"/>
      <c r="AF2276" s="76"/>
      <c r="AG2276" s="76"/>
      <c r="AH2276" s="76"/>
      <c r="AI2276" s="76"/>
      <c r="AJ2276" s="76"/>
      <c r="AK2276" s="76"/>
      <c r="AL2276" s="76"/>
      <c r="AM2276" s="76"/>
      <c r="AN2276" s="76"/>
      <c r="AO2276" s="76"/>
      <c r="AP2276" s="76"/>
      <c r="AQ2276" s="76"/>
      <c r="AR2276" s="76"/>
      <c r="AS2276" s="76"/>
      <c r="AT2276" s="76"/>
      <c r="AU2276" s="76"/>
      <c r="AV2276" s="76"/>
      <c r="AW2276" s="76"/>
      <c r="AX2276" s="76"/>
      <c r="AY2276" s="76"/>
      <c r="AZ2276" s="76"/>
      <c r="BA2276" s="76"/>
      <c r="BB2276" s="76"/>
      <c r="BC2276" s="76"/>
      <c r="BD2276" s="76"/>
      <c r="BE2276" s="76"/>
      <c r="BF2276" s="76"/>
      <c r="BG2276" s="76"/>
      <c r="BH2276" s="76"/>
      <c r="BI2276" s="76"/>
      <c r="BJ2276" s="76"/>
      <c r="BK2276" s="76"/>
      <c r="BL2276" s="76"/>
      <c r="BM2276" s="76"/>
      <c r="BN2276" s="76"/>
      <c r="BO2276" s="76"/>
      <c r="BP2276" s="76"/>
      <c r="BQ2276" s="76"/>
      <c r="BR2276" s="76"/>
      <c r="BS2276" s="76"/>
      <c r="BT2276" s="76"/>
      <c r="BU2276" s="76"/>
      <c r="BV2276" s="76"/>
      <c r="BW2276" s="76"/>
      <c r="BX2276" s="76"/>
      <c r="BY2276" s="76"/>
      <c r="BZ2276" s="76"/>
      <c r="CA2276" s="76"/>
      <c r="CB2276" s="76"/>
      <c r="CC2276" s="76"/>
      <c r="CD2276" s="76"/>
      <c r="CE2276" s="76"/>
      <c r="CF2276" s="76"/>
      <c r="CG2276" s="76"/>
      <c r="CH2276" s="76"/>
      <c r="CI2276" s="76"/>
      <c r="CJ2276" s="76"/>
      <c r="CK2276" s="76"/>
      <c r="CL2276" s="76"/>
      <c r="CN2276" s="76"/>
      <c r="CO2276" s="77" t="e" cm="1">
        <f t="array" aca="1" ref="CO2276" ca="1">INDIRECT(CO2268)*INDEX($H2279:$I2282,MATCH(CO$9,$I2279:$I2282,0),1)*CO$5</f>
        <v>#N/A</v>
      </c>
      <c r="CP2276" s="77" t="e" cm="1">
        <f t="array" aca="1" ref="CP2276" ca="1">INDIRECT(CP2268)*INDEX($H2279:$I2282,MATCH(CP$9,$I2279:$I2282,0),1)*CP$5</f>
        <v>#N/A</v>
      </c>
      <c r="CQ2276" s="77" t="e" cm="1">
        <f t="array" aca="1" ref="CQ2276" ca="1">INDIRECT(CQ2268)*INDEX($H2279:$I2282,MATCH(CQ$9,$I2279:$I2282,0),1)*CQ$5</f>
        <v>#N/A</v>
      </c>
      <c r="CR2276" s="77" t="e" cm="1">
        <f t="array" aca="1" ref="CR2276" ca="1">INDIRECT(CR2268)*INDEX($H2279:$I2282,MATCH(CR$9,$I2279:$I2282,0),1)*CR$5</f>
        <v>#N/A</v>
      </c>
      <c r="CS2276" s="77" t="e" cm="1">
        <f t="array" aca="1" ref="CS2276" ca="1">INDIRECT(CS2268)*INDEX($H2279:$I2282,MATCH(CS$9,$I2279:$I2282,0),1)*CS$5</f>
        <v>#N/A</v>
      </c>
      <c r="CT2276" s="77" t="e" cm="1">
        <f t="array" aca="1" ref="CT2276" ca="1">INDIRECT(CT2268)*INDEX($H2279:$I2282,MATCH(CT$9,$I2279:$I2282,0),1)*CT$5</f>
        <v>#N/A</v>
      </c>
      <c r="CU2276" s="77" t="e" cm="1">
        <f t="array" aca="1" ref="CU2276" ca="1">INDIRECT(CU2268)*INDEX($H2279:$I2282,MATCH(CU$9,$I2279:$I2282,0),1)*CU$5</f>
        <v>#N/A</v>
      </c>
      <c r="CV2276" s="77" t="e" cm="1">
        <f t="array" aca="1" ref="CV2276" ca="1">INDIRECT(CV2268)*INDEX($H2279:$I2282,MATCH(CV$9,$I2279:$I2282,0),1)*CV$5</f>
        <v>#N/A</v>
      </c>
      <c r="CW2276" s="77" t="e" cm="1">
        <f t="array" aca="1" ref="CW2276" ca="1">INDIRECT(CW2268)*INDEX($H2279:$I2282,MATCH(CW$9,$I2279:$I2282,0),1)*CW$5</f>
        <v>#N/A</v>
      </c>
      <c r="CX2276" s="77" t="e" cm="1">
        <f t="array" aca="1" ref="CX2276" ca="1">INDIRECT(CX2268)*INDEX($H2279:$I2282,MATCH(CX$9,$I2279:$I2282,0),1)*CX$5</f>
        <v>#N/A</v>
      </c>
      <c r="CY2276" s="77" t="e" cm="1">
        <f t="array" aca="1" ref="CY2276" ca="1">INDIRECT(CY2268)*INDEX($H2279:$I2282,MATCH(CY$9,$I2279:$I2282,0),1)*CY$5</f>
        <v>#N/A</v>
      </c>
      <c r="CZ2276" s="77" t="e" cm="1">
        <f t="array" aca="1" ref="CZ2276" ca="1">INDIRECT(CZ2268)*INDEX($H2279:$I2282,MATCH(CZ$9,$I2279:$I2282,0),1)*CZ$5</f>
        <v>#N/A</v>
      </c>
      <c r="DA2276" s="77" t="e" cm="1">
        <f t="array" aca="1" ref="DA2276" ca="1">INDIRECT(DA2268)*INDEX($H2279:$I2282,MATCH(DA$9,$I2279:$I2282,0),1)*DA$5</f>
        <v>#N/A</v>
      </c>
      <c r="DB2276" s="77" t="e" cm="1">
        <f t="array" aca="1" ref="DB2276" ca="1">INDIRECT(DB2268)*INDEX($H2279:$I2282,MATCH(DB$9,$I2279:$I2282,0),1)*DB$5</f>
        <v>#N/A</v>
      </c>
      <c r="DC2276" s="77" t="e" cm="1">
        <f t="array" aca="1" ref="DC2276" ca="1">INDIRECT(DC2268)*INDEX($H2279:$I2282,MATCH(DC$9,$I2279:$I2282,0),1)*DC$5</f>
        <v>#N/A</v>
      </c>
      <c r="DD2276" s="77" t="e" cm="1">
        <f t="array" aca="1" ref="DD2276" ca="1">INDIRECT(DD2268)*INDEX($H2279:$I2282,MATCH(DD$9,$I2279:$I2282,0),1)*DD$5</f>
        <v>#N/A</v>
      </c>
      <c r="DE2276" s="77" t="e" cm="1">
        <f t="array" aca="1" ref="DE2276" ca="1">INDIRECT(DE2268)*INDEX($H2279:$I2282,MATCH(DE$9,$I2279:$I2282,0),1)*DE$5</f>
        <v>#N/A</v>
      </c>
      <c r="DF2276" s="77" t="e" cm="1">
        <f t="array" aca="1" ref="DF2276" ca="1">INDIRECT(DF2268)*INDEX($H2279:$I2282,MATCH(DF$9,$I2279:$I2282,0),1)*DF$5</f>
        <v>#N/A</v>
      </c>
      <c r="DG2276" s="77" t="e" cm="1">
        <f t="array" aca="1" ref="DG2276" ca="1">INDIRECT(DG2268)*INDEX($H2279:$I2282,MATCH(DG$9,$I2279:$I2282,0),1)*DG$5</f>
        <v>#N/A</v>
      </c>
      <c r="DH2276" s="77" t="e" cm="1">
        <f t="array" aca="1" ref="DH2276" ca="1">INDIRECT(DH2268)*INDEX($H2279:$I2282,MATCH(DH$9,$I2279:$I2282,0),1)*DH$5</f>
        <v>#N/A</v>
      </c>
      <c r="DI2276" s="77" t="e" cm="1">
        <f t="array" aca="1" ref="DI2276" ca="1">INDIRECT(DI2268)*INDEX($H2279:$I2282,MATCH(DI$9,$I2279:$I2282,0),1)*DI$5</f>
        <v>#N/A</v>
      </c>
      <c r="DJ2276" s="77" t="e" cm="1">
        <f t="array" aca="1" ref="DJ2276" ca="1">INDIRECT(DJ2268)*INDEX($H2279:$I2282,MATCH(DJ$9,$I2279:$I2282,0),1)*DJ$5</f>
        <v>#N/A</v>
      </c>
      <c r="DK2276" s="77" t="e" cm="1">
        <f t="array" aca="1" ref="DK2276" ca="1">INDIRECT(DK2268)*INDEX($H2279:$I2282,MATCH(DK$9,$I2279:$I2282,0),1)*DK$5</f>
        <v>#N/A</v>
      </c>
      <c r="DL2276" s="77" t="e" cm="1">
        <f t="array" aca="1" ref="DL2276" ca="1">INDIRECT(DL2268)*INDEX($H2279:$I2282,MATCH(DL$9,$I2279:$I2282,0),1)*DL$5</f>
        <v>#N/A</v>
      </c>
    </row>
    <row r="2277" spans="1:116" x14ac:dyDescent="0.4">
      <c r="D2277" t="s">
        <v>554</v>
      </c>
      <c r="E2277" s="8"/>
      <c r="G2277" s="127"/>
      <c r="H2277" s="12"/>
      <c r="I2277" s="60"/>
      <c r="J2277" s="60"/>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554</v>
      </c>
      <c r="E2278" s="8"/>
      <c r="G2278" s="127" t="s">
        <v>542</v>
      </c>
      <c r="H2278" s="12"/>
      <c r="I2278" s="60"/>
      <c r="J2278" s="60"/>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554</v>
      </c>
      <c r="E2279" s="8"/>
      <c r="G2279" s="323" t="s">
        <v>547</v>
      </c>
      <c r="H2279" s="16">
        <v>0.1</v>
      </c>
      <c r="I2279">
        <v>1</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323" t="s">
        <v>548</v>
      </c>
      <c r="H2280" s="16">
        <v>0.35</v>
      </c>
      <c r="I2280">
        <f>I2279+1</f>
        <v>2</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550</v>
      </c>
      <c r="H2281" s="16">
        <v>0.05</v>
      </c>
      <c r="I2281">
        <f t="shared" ref="I2281:I2282" si="3732">I2280+1</f>
        <v>3</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549</v>
      </c>
      <c r="H2282" s="16">
        <v>0.45</v>
      </c>
      <c r="I2282">
        <f t="shared" si="3732"/>
        <v>4</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145" t="s">
        <v>62</v>
      </c>
      <c r="H2283" s="34">
        <f>1-SUM(H2279:H2282)</f>
        <v>5.0000000000000044E-2</v>
      </c>
      <c r="I2283" s="60"/>
      <c r="J2283" s="60"/>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B2284" t="s">
        <v>332</v>
      </c>
      <c r="D2284" t="s">
        <v>554</v>
      </c>
      <c r="E2284" s="8" t="str">
        <f t="shared" ref="E2284" si="3733">ROW()&amp;" "&amp;D2284</f>
        <v>2284 SEASON QUARTER-TR-R</v>
      </c>
      <c r="G2284" s="136" t="str">
        <f t="shared" ref="G2284:G2291" si="3734">G2266</f>
        <v>Surgical procedures</v>
      </c>
      <c r="H2284" s="12"/>
      <c r="I2284" s="60"/>
      <c r="J2284" s="60"/>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60"/>
      <c r="CO2284" s="76"/>
      <c r="CP2284" s="76"/>
      <c r="CQ2284" s="76"/>
      <c r="CR2284" s="76"/>
      <c r="CS2284" s="76"/>
      <c r="CT2284" s="76"/>
      <c r="CU2284" s="76"/>
      <c r="CV2284" s="76"/>
      <c r="CW2284" s="76"/>
      <c r="CX2284" s="76"/>
      <c r="CY2284" s="76"/>
      <c r="CZ2284" s="76"/>
      <c r="DA2284" s="76"/>
      <c r="DB2284" s="76"/>
      <c r="DC2284" s="76"/>
      <c r="DD2284" s="76"/>
      <c r="DE2284" s="76"/>
      <c r="DF2284" s="76"/>
      <c r="DG2284" s="76"/>
      <c r="DH2284" s="76"/>
      <c r="DI2284" s="76"/>
      <c r="DJ2284" s="76"/>
      <c r="DK2284" s="76"/>
      <c r="DL2284" s="76"/>
    </row>
    <row r="2285" spans="1:116" x14ac:dyDescent="0.4">
      <c r="B2285" t="s">
        <v>332</v>
      </c>
      <c r="D2285" t="s">
        <v>554</v>
      </c>
      <c r="E2285" s="8" t="str">
        <f>ROW()&amp;" "&amp;D2285</f>
        <v>2285 SEASON QUARTER-TR-R</v>
      </c>
      <c r="G2285" s="136" t="str">
        <f t="shared" si="3734"/>
        <v>procedure</v>
      </c>
      <c r="H2285" s="27"/>
      <c r="I2285" s="78"/>
      <c r="J2285" s="78"/>
      <c r="K2285" s="33"/>
      <c r="L2285" s="33"/>
      <c r="M2285" s="33"/>
      <c r="N2285" s="33"/>
      <c r="O2285" s="33"/>
      <c r="P2285" s="33"/>
      <c r="R2285" s="33"/>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78"/>
      <c r="CO2285" s="77"/>
      <c r="CP2285" s="77"/>
      <c r="CQ2285" s="77"/>
      <c r="CR2285" s="77"/>
      <c r="CS2285" s="77"/>
      <c r="CT2285" s="77"/>
      <c r="CU2285" s="77"/>
      <c r="CV2285" s="77"/>
      <c r="CW2285" s="77"/>
      <c r="CX2285" s="77"/>
      <c r="CY2285" s="77"/>
      <c r="CZ2285" s="77"/>
      <c r="DA2285" s="77"/>
      <c r="DB2285" s="77"/>
      <c r="DC2285" s="77"/>
      <c r="DD2285" s="77"/>
      <c r="DE2285" s="77"/>
      <c r="DF2285" s="77"/>
      <c r="DG2285" s="77"/>
      <c r="DH2285" s="77"/>
      <c r="DI2285" s="77"/>
      <c r="DJ2285" s="77"/>
      <c r="DK2285" s="77"/>
      <c r="DL2285" s="77"/>
    </row>
    <row r="2286" spans="1:116" x14ac:dyDescent="0.4">
      <c r="B2286" t="s">
        <v>332</v>
      </c>
      <c r="D2286" t="s">
        <v>554</v>
      </c>
      <c r="E2286" s="8" t="str">
        <f t="shared" ref="E2286:E2291" si="3735">ROW()&amp;" "&amp;D2286</f>
        <v>2286 SEASON QUARTER-TR-R</v>
      </c>
      <c r="G2286" s="136" t="str">
        <f t="shared" si="3734"/>
        <v>Primary revenue driver</v>
      </c>
      <c r="H2286" s="27"/>
      <c r="I2286" s="78"/>
      <c r="J2286" s="78"/>
      <c r="K2286" s="33"/>
      <c r="L2286" s="33"/>
      <c r="M2286" s="33"/>
      <c r="N2286" s="33"/>
      <c r="O2286" s="33"/>
      <c r="P2286" s="33"/>
      <c r="R2286" s="33"/>
      <c r="S2286" s="1"/>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f t="shared" ref="CN2286" si="3736">CN2268</f>
        <v>0</v>
      </c>
      <c r="CO2286" s="4" t="str">
        <f>ADDRESS(ROW(CO2276),COLUMN(CO2276),2)</f>
        <v>CO$2276</v>
      </c>
      <c r="CP2286" s="4" t="str">
        <f t="shared" ref="CP2286:DL2286" si="3737">ADDRESS(ROW(CP2276),COLUMN(CP2276),2)</f>
        <v>CP$2276</v>
      </c>
      <c r="CQ2286" s="4" t="str">
        <f t="shared" si="3737"/>
        <v>CQ$2276</v>
      </c>
      <c r="CR2286" s="4" t="str">
        <f t="shared" si="3737"/>
        <v>CR$2276</v>
      </c>
      <c r="CS2286" s="4" t="str">
        <f t="shared" si="3737"/>
        <v>CS$2276</v>
      </c>
      <c r="CT2286" s="4" t="str">
        <f t="shared" si="3737"/>
        <v>CT$2276</v>
      </c>
      <c r="CU2286" s="4" t="str">
        <f t="shared" si="3737"/>
        <v>CU$2276</v>
      </c>
      <c r="CV2286" s="4" t="str">
        <f t="shared" si="3737"/>
        <v>CV$2276</v>
      </c>
      <c r="CW2286" s="4" t="str">
        <f t="shared" si="3737"/>
        <v>CW$2276</v>
      </c>
      <c r="CX2286" s="4" t="str">
        <f t="shared" si="3737"/>
        <v>CX$2276</v>
      </c>
      <c r="CY2286" s="4" t="str">
        <f t="shared" si="3737"/>
        <v>CY$2276</v>
      </c>
      <c r="CZ2286" s="4" t="str">
        <f t="shared" si="3737"/>
        <v>CZ$2276</v>
      </c>
      <c r="DA2286" s="4" t="str">
        <f t="shared" si="3737"/>
        <v>DA$2276</v>
      </c>
      <c r="DB2286" s="4" t="str">
        <f t="shared" si="3737"/>
        <v>DB$2276</v>
      </c>
      <c r="DC2286" s="4" t="str">
        <f t="shared" si="3737"/>
        <v>DC$2276</v>
      </c>
      <c r="DD2286" s="4" t="str">
        <f t="shared" si="3737"/>
        <v>DD$2276</v>
      </c>
      <c r="DE2286" s="4" t="str">
        <f t="shared" si="3737"/>
        <v>DE$2276</v>
      </c>
      <c r="DF2286" s="4" t="str">
        <f t="shared" si="3737"/>
        <v>DF$2276</v>
      </c>
      <c r="DG2286" s="4" t="str">
        <f t="shared" si="3737"/>
        <v>DG$2276</v>
      </c>
      <c r="DH2286" s="4" t="str">
        <f t="shared" si="3737"/>
        <v>DH$2276</v>
      </c>
      <c r="DI2286" s="4" t="str">
        <f t="shared" si="3737"/>
        <v>DI$2276</v>
      </c>
      <c r="DJ2286" s="4" t="str">
        <f t="shared" si="3737"/>
        <v>DJ$2276</v>
      </c>
      <c r="DK2286" s="4" t="str">
        <f t="shared" si="3737"/>
        <v>DK$2276</v>
      </c>
      <c r="DL2286" s="4" t="str">
        <f t="shared" si="3737"/>
        <v>DL$2276</v>
      </c>
    </row>
    <row r="2287" spans="1:116" x14ac:dyDescent="0.4">
      <c r="B2287" t="s">
        <v>332</v>
      </c>
      <c r="D2287" t="s">
        <v>554</v>
      </c>
      <c r="E2287" s="8" t="str">
        <f t="shared" si="3735"/>
        <v>2287 SEASON QUARTER-TR-R</v>
      </c>
      <c r="G2287" s="136" t="str">
        <f t="shared" si="3734"/>
        <v>Primary volume driver</v>
      </c>
      <c r="K2287" s="53"/>
      <c r="L2287" s="53"/>
      <c r="M2287" s="53"/>
      <c r="N2287" s="53"/>
      <c r="O2287" s="53"/>
      <c r="P2287" s="53"/>
      <c r="R2287" s="24"/>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80">
        <f t="shared" ref="CN2287:DL2287" si="3738">CN2269</f>
        <v>0</v>
      </c>
      <c r="CO2287" s="80" t="str">
        <f t="shared" si="3738"/>
        <v>CO$17</v>
      </c>
      <c r="CP2287" s="80" t="str">
        <f t="shared" si="3738"/>
        <v>CP$17</v>
      </c>
      <c r="CQ2287" s="80" t="str">
        <f t="shared" si="3738"/>
        <v>CQ$17</v>
      </c>
      <c r="CR2287" s="80" t="str">
        <f t="shared" si="3738"/>
        <v>CR$17</v>
      </c>
      <c r="CS2287" s="80" t="str">
        <f t="shared" si="3738"/>
        <v>CS$17</v>
      </c>
      <c r="CT2287" s="80" t="str">
        <f t="shared" si="3738"/>
        <v>CT$17</v>
      </c>
      <c r="CU2287" s="80" t="str">
        <f t="shared" si="3738"/>
        <v>CU$17</v>
      </c>
      <c r="CV2287" s="80" t="str">
        <f t="shared" si="3738"/>
        <v>CV$17</v>
      </c>
      <c r="CW2287" s="80" t="str">
        <f t="shared" si="3738"/>
        <v>CW$17</v>
      </c>
      <c r="CX2287" s="80" t="str">
        <f t="shared" si="3738"/>
        <v>CX$17</v>
      </c>
      <c r="CY2287" s="80" t="str">
        <f t="shared" si="3738"/>
        <v>CY$17</v>
      </c>
      <c r="CZ2287" s="80" t="str">
        <f t="shared" si="3738"/>
        <v>CZ$17</v>
      </c>
      <c r="DA2287" s="80" t="str">
        <f t="shared" si="3738"/>
        <v>DA$17</v>
      </c>
      <c r="DB2287" s="80" t="str">
        <f t="shared" si="3738"/>
        <v>DB$17</v>
      </c>
      <c r="DC2287" s="80" t="str">
        <f t="shared" si="3738"/>
        <v>DC$17</v>
      </c>
      <c r="DD2287" s="80" t="str">
        <f t="shared" si="3738"/>
        <v>DD$17</v>
      </c>
      <c r="DE2287" s="80" t="str">
        <f t="shared" si="3738"/>
        <v>DE$17</v>
      </c>
      <c r="DF2287" s="80" t="str">
        <f t="shared" si="3738"/>
        <v>DF$17</v>
      </c>
      <c r="DG2287" s="80" t="str">
        <f t="shared" si="3738"/>
        <v>DG$17</v>
      </c>
      <c r="DH2287" s="80" t="str">
        <f t="shared" si="3738"/>
        <v>DH$17</v>
      </c>
      <c r="DI2287" s="80" t="str">
        <f t="shared" si="3738"/>
        <v>DI$17</v>
      </c>
      <c r="DJ2287" s="80" t="str">
        <f t="shared" si="3738"/>
        <v>DJ$17</v>
      </c>
      <c r="DK2287" s="80" t="str">
        <f t="shared" si="3738"/>
        <v>DK$17</v>
      </c>
      <c r="DL2287" s="80" t="str">
        <f t="shared" si="3738"/>
        <v>DL$17</v>
      </c>
    </row>
    <row r="2288" spans="1:116" x14ac:dyDescent="0.4">
      <c r="B2288" t="s">
        <v>332</v>
      </c>
      <c r="D2288" t="s">
        <v>554</v>
      </c>
      <c r="E2288" s="8" t="str">
        <f t="shared" si="3735"/>
        <v>2288 SEASON QUARTER-TR-R</v>
      </c>
      <c r="G2288" s="136" t="str">
        <f t="shared" si="3734"/>
        <v>(Secondary label)</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c r="CO2288" s="80"/>
      <c r="CP2288" s="80"/>
      <c r="CQ2288" s="80"/>
      <c r="CR2288" s="80"/>
      <c r="CS2288" s="80"/>
      <c r="CT2288" s="80"/>
      <c r="CU2288" s="80"/>
      <c r="CV2288" s="80"/>
      <c r="CW2288" s="80"/>
      <c r="CX2288" s="80"/>
      <c r="CY2288" s="80"/>
      <c r="CZ2288" s="80"/>
      <c r="DA2288" s="80"/>
      <c r="DB2288" s="80"/>
      <c r="DC2288" s="80"/>
      <c r="DD2288" s="80"/>
      <c r="DE2288" s="80"/>
      <c r="DF2288" s="80"/>
      <c r="DG2288" s="80"/>
      <c r="DH2288" s="80"/>
      <c r="DI2288" s="80"/>
      <c r="DJ2288" s="80"/>
      <c r="DK2288" s="80"/>
      <c r="DL2288" s="80"/>
    </row>
    <row r="2289" spans="1:116" x14ac:dyDescent="0.4">
      <c r="B2289" t="s">
        <v>332</v>
      </c>
      <c r="D2289" t="s">
        <v>554</v>
      </c>
      <c r="E2289" s="8" t="str">
        <f t="shared" si="3735"/>
        <v>2289 SEASON QUARTER-TR-R</v>
      </c>
      <c r="G2289" s="136" t="str">
        <f t="shared" si="3734"/>
        <v xml:space="preserve">secondary unit </v>
      </c>
      <c r="H2289" s="12"/>
      <c r="I2289" s="60"/>
      <c r="J2289" s="60"/>
      <c r="K2289" s="15"/>
      <c r="L2289" s="15"/>
      <c r="M2289" s="15"/>
      <c r="N2289" s="15"/>
      <c r="O2289" s="15"/>
      <c r="P2289" s="15"/>
      <c r="R2289" s="15"/>
      <c r="S2289" s="76"/>
      <c r="T2289" s="76"/>
      <c r="U2289" s="76"/>
      <c r="V2289" s="76"/>
      <c r="W2289" s="76"/>
      <c r="X2289" s="76"/>
      <c r="Y2289" s="76"/>
      <c r="Z2289" s="76"/>
      <c r="AA2289" s="76"/>
      <c r="AB2289" s="76"/>
      <c r="AC2289" s="76"/>
      <c r="AD2289" s="76"/>
      <c r="AE2289" s="76"/>
      <c r="AF2289" s="76"/>
      <c r="AG2289" s="76"/>
      <c r="AH2289" s="76"/>
      <c r="AI2289" s="76"/>
      <c r="AJ2289" s="76"/>
      <c r="AK2289" s="76"/>
      <c r="AL2289" s="76"/>
      <c r="AM2289" s="76"/>
      <c r="AN2289" s="76"/>
      <c r="AO2289" s="76"/>
      <c r="AP2289" s="76"/>
      <c r="AQ2289" s="76"/>
      <c r="AR2289" s="76"/>
      <c r="AS2289" s="76"/>
      <c r="AT2289" s="76"/>
      <c r="AU2289" s="76"/>
      <c r="AV2289" s="76"/>
      <c r="AW2289" s="76"/>
      <c r="AX2289" s="76"/>
      <c r="AY2289" s="76"/>
      <c r="AZ2289" s="76"/>
      <c r="BA2289" s="76"/>
      <c r="BB2289" s="76"/>
      <c r="BC2289" s="76"/>
      <c r="BD2289" s="76"/>
      <c r="BE2289" s="76"/>
      <c r="BF2289" s="76"/>
      <c r="BG2289" s="76"/>
      <c r="BH2289" s="76"/>
      <c r="BI2289" s="76"/>
      <c r="BJ2289" s="76"/>
      <c r="BK2289" s="76"/>
      <c r="BL2289" s="76"/>
      <c r="BM2289" s="76"/>
      <c r="BN2289" s="76"/>
      <c r="BO2289" s="76"/>
      <c r="BP2289" s="76"/>
      <c r="BQ2289" s="76"/>
      <c r="BR2289" s="76"/>
      <c r="BS2289" s="76"/>
      <c r="BT2289" s="76"/>
      <c r="BU2289" s="76"/>
      <c r="BV2289" s="76"/>
      <c r="BW2289" s="76"/>
      <c r="BX2289" s="76"/>
      <c r="BY2289" s="76"/>
      <c r="BZ2289" s="76"/>
      <c r="CA2289" s="76"/>
      <c r="CB2289" s="76"/>
      <c r="CC2289" s="76"/>
      <c r="CD2289" s="76"/>
      <c r="CE2289" s="76"/>
      <c r="CF2289" s="76"/>
      <c r="CG2289" s="76"/>
      <c r="CH2289" s="76"/>
      <c r="CI2289" s="76"/>
      <c r="CJ2289" s="76"/>
      <c r="CK2289" s="76"/>
      <c r="CL2289" s="76"/>
      <c r="CN2289" s="76"/>
      <c r="CO2289" s="76"/>
      <c r="CP2289" s="76"/>
      <c r="CQ2289" s="76"/>
      <c r="CR2289" s="76"/>
      <c r="CS2289" s="76"/>
      <c r="CT2289" s="76"/>
      <c r="CU2289" s="76"/>
      <c r="CV2289" s="76"/>
      <c r="CW2289" s="76"/>
      <c r="CX2289" s="76"/>
      <c r="CY2289" s="76"/>
      <c r="CZ2289" s="76"/>
      <c r="DA2289" s="76"/>
      <c r="DB2289" s="76"/>
      <c r="DC2289" s="76"/>
      <c r="DD2289" s="76"/>
      <c r="DE2289" s="76"/>
      <c r="DF2289" s="76"/>
      <c r="DG2289" s="76"/>
      <c r="DH2289" s="76"/>
      <c r="DI2289" s="76"/>
      <c r="DJ2289" s="76"/>
      <c r="DK2289" s="76"/>
      <c r="DL2289" s="76"/>
    </row>
    <row r="2290" spans="1:116" x14ac:dyDescent="0.4">
      <c r="B2290" t="s">
        <v>332</v>
      </c>
      <c r="D2290" t="s">
        <v>554</v>
      </c>
      <c r="E2290" s="8" t="str">
        <f t="shared" si="3735"/>
        <v>2290 SEASON QUARTER-TR-R</v>
      </c>
      <c r="G2290" s="136" t="str">
        <f t="shared" si="3734"/>
        <v>Secondary revenue driver</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f t="shared" ref="CN2290:DL2290" si="3739">CN2272</f>
        <v>0</v>
      </c>
      <c r="CO2290" s="80" t="str">
        <f t="shared" si="3739"/>
        <v>CO$18</v>
      </c>
      <c r="CP2290" s="80" t="str">
        <f t="shared" si="3739"/>
        <v>CP$18</v>
      </c>
      <c r="CQ2290" s="80" t="str">
        <f t="shared" si="3739"/>
        <v>CQ$18</v>
      </c>
      <c r="CR2290" s="80" t="str">
        <f t="shared" si="3739"/>
        <v>CR$18</v>
      </c>
      <c r="CS2290" s="80" t="str">
        <f t="shared" si="3739"/>
        <v>CS$18</v>
      </c>
      <c r="CT2290" s="80" t="str">
        <f t="shared" si="3739"/>
        <v>CT$18</v>
      </c>
      <c r="CU2290" s="80" t="str">
        <f t="shared" si="3739"/>
        <v>CU$18</v>
      </c>
      <c r="CV2290" s="80" t="str">
        <f t="shared" si="3739"/>
        <v>CV$18</v>
      </c>
      <c r="CW2290" s="80" t="str">
        <f t="shared" si="3739"/>
        <v>CW$18</v>
      </c>
      <c r="CX2290" s="80" t="str">
        <f t="shared" si="3739"/>
        <v>CX$18</v>
      </c>
      <c r="CY2290" s="80" t="str">
        <f t="shared" si="3739"/>
        <v>CY$18</v>
      </c>
      <c r="CZ2290" s="80" t="str">
        <f t="shared" si="3739"/>
        <v>CZ$18</v>
      </c>
      <c r="DA2290" s="80" t="str">
        <f t="shared" si="3739"/>
        <v>DA$18</v>
      </c>
      <c r="DB2290" s="80" t="str">
        <f t="shared" si="3739"/>
        <v>DB$18</v>
      </c>
      <c r="DC2290" s="80" t="str">
        <f t="shared" si="3739"/>
        <v>DC$18</v>
      </c>
      <c r="DD2290" s="80" t="str">
        <f t="shared" si="3739"/>
        <v>DD$18</v>
      </c>
      <c r="DE2290" s="80" t="str">
        <f t="shared" si="3739"/>
        <v>DE$18</v>
      </c>
      <c r="DF2290" s="80" t="str">
        <f t="shared" si="3739"/>
        <v>DF$18</v>
      </c>
      <c r="DG2290" s="80" t="str">
        <f t="shared" si="3739"/>
        <v>DG$18</v>
      </c>
      <c r="DH2290" s="80" t="str">
        <f t="shared" si="3739"/>
        <v>DH$18</v>
      </c>
      <c r="DI2290" s="80" t="str">
        <f t="shared" si="3739"/>
        <v>DI$18</v>
      </c>
      <c r="DJ2290" s="80" t="str">
        <f t="shared" si="3739"/>
        <v>DJ$18</v>
      </c>
      <c r="DK2290" s="80" t="str">
        <f t="shared" si="3739"/>
        <v>DK$18</v>
      </c>
      <c r="DL2290" s="80" t="str">
        <f t="shared" si="3739"/>
        <v>DL$18</v>
      </c>
    </row>
    <row r="2291" spans="1:116" x14ac:dyDescent="0.4">
      <c r="B2291" t="s">
        <v>332</v>
      </c>
      <c r="D2291" t="s">
        <v>554</v>
      </c>
      <c r="E2291" s="8" t="str">
        <f t="shared" si="3735"/>
        <v>2291 SEASON QUARTER-TR-R</v>
      </c>
      <c r="G2291" s="136" t="str">
        <f t="shared" si="3734"/>
        <v>Secondary volume driver</v>
      </c>
      <c r="H2291" s="12"/>
      <c r="I2291" s="60"/>
      <c r="J2291" s="60"/>
      <c r="K2291" s="15"/>
      <c r="L2291" s="15"/>
      <c r="M2291" s="15"/>
      <c r="N2291" s="15"/>
      <c r="O2291" s="15"/>
      <c r="P2291" s="15"/>
      <c r="R2291" s="15"/>
      <c r="S2291" s="80"/>
      <c r="T2291" s="80"/>
      <c r="U2291" s="80"/>
      <c r="V2291" s="80"/>
      <c r="W2291" s="80"/>
      <c r="X2291" s="80"/>
      <c r="Y2291" s="80"/>
      <c r="Z2291" s="80"/>
      <c r="AA2291" s="80"/>
      <c r="AB2291" s="80"/>
      <c r="AC2291" s="80"/>
      <c r="AD2291" s="80"/>
      <c r="AE2291" s="80"/>
      <c r="AF2291" s="80"/>
      <c r="AG2291" s="80"/>
      <c r="AH2291" s="80"/>
      <c r="AI2291" s="80"/>
      <c r="AJ2291" s="80"/>
      <c r="AK2291" s="80"/>
      <c r="AL2291" s="80"/>
      <c r="AM2291" s="80"/>
      <c r="AN2291" s="80"/>
      <c r="AO2291" s="80"/>
      <c r="AP2291" s="80"/>
      <c r="AQ2291" s="80"/>
      <c r="AR2291" s="80"/>
      <c r="AS2291" s="80"/>
      <c r="AT2291" s="80"/>
      <c r="AU2291" s="80"/>
      <c r="AV2291" s="80"/>
      <c r="AW2291" s="80"/>
      <c r="AX2291" s="80"/>
      <c r="AY2291" s="80"/>
      <c r="AZ2291" s="80"/>
      <c r="BA2291" s="80"/>
      <c r="BB2291" s="80"/>
      <c r="BC2291" s="80"/>
      <c r="BD2291" s="80"/>
      <c r="BE2291" s="80"/>
      <c r="BF2291" s="80"/>
      <c r="BG2291" s="80"/>
      <c r="BH2291" s="80"/>
      <c r="BI2291" s="80"/>
      <c r="BJ2291" s="80"/>
      <c r="BK2291" s="80"/>
      <c r="BL2291" s="80"/>
      <c r="BM2291" s="80"/>
      <c r="BN2291" s="80"/>
      <c r="BO2291" s="80"/>
      <c r="BP2291" s="80"/>
      <c r="BQ2291" s="80"/>
      <c r="BR2291" s="80"/>
      <c r="BS2291" s="80"/>
      <c r="BT2291" s="80"/>
      <c r="BU2291" s="80"/>
      <c r="BV2291" s="80"/>
      <c r="BW2291" s="80"/>
      <c r="BX2291" s="80"/>
      <c r="BY2291" s="80"/>
      <c r="BZ2291" s="80"/>
      <c r="CA2291" s="80"/>
      <c r="CB2291" s="80"/>
      <c r="CC2291" s="80"/>
      <c r="CD2291" s="80"/>
      <c r="CE2291" s="80"/>
      <c r="CF2291" s="80"/>
      <c r="CG2291" s="80"/>
      <c r="CH2291" s="80"/>
      <c r="CI2291" s="80"/>
      <c r="CJ2291" s="80"/>
      <c r="CK2291" s="80"/>
      <c r="CL2291" s="80"/>
      <c r="CN2291" s="80">
        <f t="shared" ref="CN2291:DL2291" si="3740">CN2273</f>
        <v>0</v>
      </c>
      <c r="CO2291" s="80" t="str">
        <f t="shared" si="3740"/>
        <v>CO$19</v>
      </c>
      <c r="CP2291" s="80" t="str">
        <f t="shared" si="3740"/>
        <v>CP$19</v>
      </c>
      <c r="CQ2291" s="80" t="str">
        <f t="shared" si="3740"/>
        <v>CQ$19</v>
      </c>
      <c r="CR2291" s="80" t="str">
        <f t="shared" si="3740"/>
        <v>CR$19</v>
      </c>
      <c r="CS2291" s="80" t="str">
        <f t="shared" si="3740"/>
        <v>CS$19</v>
      </c>
      <c r="CT2291" s="80" t="str">
        <f t="shared" si="3740"/>
        <v>CT$19</v>
      </c>
      <c r="CU2291" s="80" t="str">
        <f t="shared" si="3740"/>
        <v>CU$19</v>
      </c>
      <c r="CV2291" s="80" t="str">
        <f t="shared" si="3740"/>
        <v>CV$19</v>
      </c>
      <c r="CW2291" s="80" t="str">
        <f t="shared" si="3740"/>
        <v>CW$19</v>
      </c>
      <c r="CX2291" s="80" t="str">
        <f t="shared" si="3740"/>
        <v>CX$19</v>
      </c>
      <c r="CY2291" s="80" t="str">
        <f t="shared" si="3740"/>
        <v>CY$19</v>
      </c>
      <c r="CZ2291" s="80" t="str">
        <f t="shared" si="3740"/>
        <v>CZ$19</v>
      </c>
      <c r="DA2291" s="80" t="str">
        <f t="shared" si="3740"/>
        <v>DA$19</v>
      </c>
      <c r="DB2291" s="80" t="str">
        <f t="shared" si="3740"/>
        <v>DB$19</v>
      </c>
      <c r="DC2291" s="80" t="str">
        <f t="shared" si="3740"/>
        <v>DC$19</v>
      </c>
      <c r="DD2291" s="80" t="str">
        <f t="shared" si="3740"/>
        <v>DD$19</v>
      </c>
      <c r="DE2291" s="80" t="str">
        <f t="shared" si="3740"/>
        <v>DE$19</v>
      </c>
      <c r="DF2291" s="80" t="str">
        <f t="shared" si="3740"/>
        <v>DF$19</v>
      </c>
      <c r="DG2291" s="80" t="str">
        <f t="shared" si="3740"/>
        <v>DG$19</v>
      </c>
      <c r="DH2291" s="80" t="str">
        <f t="shared" si="3740"/>
        <v>DH$19</v>
      </c>
      <c r="DI2291" s="80" t="str">
        <f t="shared" si="3740"/>
        <v>DI$19</v>
      </c>
      <c r="DJ2291" s="80" t="str">
        <f t="shared" si="3740"/>
        <v>DJ$19</v>
      </c>
      <c r="DK2291" s="80" t="str">
        <f t="shared" si="3740"/>
        <v>DK$19</v>
      </c>
      <c r="DL2291" s="80" t="str">
        <f t="shared" si="3740"/>
        <v>DL$19</v>
      </c>
    </row>
    <row r="2292" spans="1:116" x14ac:dyDescent="0.4">
      <c r="E2292" s="8"/>
      <c r="G2292" s="136"/>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60"/>
      <c r="CO2292" s="179"/>
      <c r="CP2292" s="179"/>
      <c r="CQ2292" s="179"/>
      <c r="CR2292" s="179"/>
      <c r="CS2292" s="179"/>
      <c r="CT2292" s="179"/>
      <c r="CU2292" s="179"/>
      <c r="CV2292" s="179"/>
      <c r="CW2292" s="179"/>
      <c r="CX2292" s="179"/>
      <c r="CY2292" s="179"/>
      <c r="CZ2292" s="179"/>
      <c r="DA2292" s="179"/>
      <c r="DB2292" s="179"/>
      <c r="DC2292" s="179"/>
      <c r="DD2292" s="179"/>
      <c r="DE2292" s="179"/>
      <c r="DF2292" s="179"/>
      <c r="DG2292" s="179"/>
      <c r="DH2292" s="179"/>
      <c r="DI2292" s="179"/>
      <c r="DJ2292" s="179"/>
      <c r="DK2292" s="179"/>
      <c r="DL2292" s="179"/>
    </row>
    <row r="2293" spans="1:116" x14ac:dyDescent="0.4">
      <c r="A2293" s="174"/>
      <c r="E2293" s="8"/>
      <c r="G2293" s="175" t="s">
        <v>503</v>
      </c>
      <c r="H2293" s="174"/>
      <c r="I2293" s="176"/>
      <c r="J2293" s="176"/>
      <c r="K2293" s="197"/>
      <c r="L2293" s="197"/>
      <c r="M2293" s="197"/>
      <c r="N2293" s="197"/>
      <c r="O2293" s="197"/>
      <c r="P2293" s="197"/>
      <c r="R2293" s="198"/>
      <c r="S2293" s="174"/>
      <c r="T2293" s="174"/>
      <c r="U2293" s="174"/>
      <c r="V2293" s="174"/>
      <c r="W2293" s="174"/>
      <c r="X2293" s="174"/>
      <c r="Y2293" s="174"/>
      <c r="Z2293" s="174"/>
      <c r="AA2293" s="174"/>
      <c r="AB2293" s="174"/>
      <c r="AC2293" s="174"/>
      <c r="AD2293" s="174"/>
      <c r="AE2293" s="174"/>
      <c r="AF2293" s="174"/>
      <c r="AG2293" s="174"/>
      <c r="AH2293" s="174"/>
      <c r="AI2293" s="174"/>
      <c r="AJ2293" s="174"/>
      <c r="AK2293" s="174"/>
      <c r="AL2293" s="174"/>
      <c r="AM2293" s="174"/>
      <c r="AN2293" s="174"/>
      <c r="AO2293" s="174"/>
      <c r="AP2293" s="174"/>
      <c r="AQ2293" s="174"/>
      <c r="AR2293" s="174"/>
      <c r="AS2293" s="174"/>
      <c r="AT2293" s="174"/>
      <c r="AU2293" s="174"/>
      <c r="AV2293" s="174"/>
      <c r="AW2293" s="174"/>
      <c r="AX2293" s="174"/>
      <c r="AY2293" s="174"/>
      <c r="AZ2293" s="174"/>
      <c r="BA2293" s="174"/>
      <c r="BB2293" s="174"/>
      <c r="BC2293" s="174"/>
      <c r="BD2293" s="174"/>
      <c r="BE2293" s="174"/>
      <c r="BF2293" s="174"/>
      <c r="BG2293" s="174"/>
      <c r="BH2293" s="174"/>
      <c r="BI2293" s="174"/>
      <c r="BJ2293" s="174"/>
      <c r="BK2293" s="174"/>
      <c r="BL2293" s="174"/>
      <c r="BM2293" s="174"/>
      <c r="BN2293" s="174"/>
      <c r="BO2293" s="174"/>
      <c r="BP2293" s="174"/>
      <c r="BQ2293" s="174"/>
      <c r="BR2293" s="174"/>
      <c r="BS2293" s="174"/>
      <c r="BT2293" s="174"/>
      <c r="BU2293" s="174"/>
      <c r="BV2293" s="174"/>
      <c r="BW2293" s="174"/>
      <c r="BX2293" s="174"/>
      <c r="BY2293" s="174"/>
      <c r="BZ2293" s="174"/>
      <c r="CA2293" s="174"/>
      <c r="CB2293" s="174"/>
      <c r="CC2293" s="174"/>
      <c r="CD2293" s="174"/>
      <c r="CE2293" s="174"/>
      <c r="CF2293" s="174"/>
      <c r="CG2293" s="174"/>
      <c r="CH2293" s="174"/>
      <c r="CI2293" s="174"/>
      <c r="CJ2293" s="174"/>
      <c r="CK2293" s="174"/>
      <c r="CL2293" s="174"/>
      <c r="CN2293" s="176"/>
      <c r="CO2293" s="174"/>
      <c r="CP2293" s="174"/>
      <c r="CQ2293" s="174"/>
      <c r="CR2293" s="174"/>
      <c r="CS2293" s="174"/>
      <c r="CT2293" s="174"/>
      <c r="CU2293" s="174"/>
      <c r="CV2293" s="174"/>
      <c r="CW2293" s="174"/>
      <c r="CX2293" s="174"/>
      <c r="CY2293" s="174"/>
      <c r="CZ2293" s="174"/>
      <c r="DA2293" s="174"/>
      <c r="DB2293" s="174"/>
      <c r="DC2293" s="174"/>
      <c r="DD2293" s="174"/>
      <c r="DE2293" s="174"/>
      <c r="DF2293" s="174"/>
      <c r="DG2293" s="174"/>
      <c r="DH2293" s="174"/>
      <c r="DI2293" s="174"/>
      <c r="DJ2293" s="174"/>
      <c r="DK2293" s="174"/>
      <c r="DL2293" s="174"/>
    </row>
    <row r="2294" spans="1:116" x14ac:dyDescent="0.4">
      <c r="A2294" s="174"/>
      <c r="E2294" s="8"/>
      <c r="G2294" s="175" t="s">
        <v>504</v>
      </c>
      <c r="H2294" s="174"/>
      <c r="I2294" s="176"/>
      <c r="J2294" s="176"/>
      <c r="K2294" s="197"/>
      <c r="L2294" s="197"/>
      <c r="M2294" s="197"/>
      <c r="N2294" s="197"/>
      <c r="O2294" s="197"/>
      <c r="P2294" s="197"/>
      <c r="R2294" s="198"/>
      <c r="S2294" s="174"/>
      <c r="T2294" s="174"/>
      <c r="U2294" s="174"/>
      <c r="V2294" s="174"/>
      <c r="W2294" s="174"/>
      <c r="X2294" s="174"/>
      <c r="Y2294" s="174"/>
      <c r="Z2294" s="174"/>
      <c r="AA2294" s="174"/>
      <c r="AB2294" s="174"/>
      <c r="AC2294" s="174"/>
      <c r="AD2294" s="174"/>
      <c r="AE2294" s="174"/>
      <c r="AF2294" s="174"/>
      <c r="AG2294" s="174"/>
      <c r="AH2294" s="174"/>
      <c r="AI2294" s="174"/>
      <c r="AJ2294" s="174"/>
      <c r="AK2294" s="174"/>
      <c r="AL2294" s="174"/>
      <c r="AM2294" s="174"/>
      <c r="AN2294" s="174"/>
      <c r="AO2294" s="174"/>
      <c r="AP2294" s="174"/>
      <c r="AQ2294" s="174"/>
      <c r="AR2294" s="174"/>
      <c r="AS2294" s="174"/>
      <c r="AT2294" s="174"/>
      <c r="AU2294" s="174"/>
      <c r="AV2294" s="174"/>
      <c r="AW2294" s="174"/>
      <c r="AX2294" s="174"/>
      <c r="AY2294" s="174"/>
      <c r="AZ2294" s="174"/>
      <c r="BA2294" s="174"/>
      <c r="BB2294" s="174"/>
      <c r="BC2294" s="174"/>
      <c r="BD2294" s="174"/>
      <c r="BE2294" s="174"/>
      <c r="BF2294" s="174"/>
      <c r="BG2294" s="174"/>
      <c r="BH2294" s="174"/>
      <c r="BI2294" s="174"/>
      <c r="BJ2294" s="174"/>
      <c r="BK2294" s="174"/>
      <c r="BL2294" s="174"/>
      <c r="BM2294" s="174"/>
      <c r="BN2294" s="174"/>
      <c r="BO2294" s="174"/>
      <c r="BP2294" s="174"/>
      <c r="BQ2294" s="174"/>
      <c r="BR2294" s="174"/>
      <c r="BS2294" s="174"/>
      <c r="BT2294" s="174"/>
      <c r="BU2294" s="174"/>
      <c r="BV2294" s="174"/>
      <c r="BW2294" s="174"/>
      <c r="BX2294" s="174"/>
      <c r="BY2294" s="174"/>
      <c r="BZ2294" s="174"/>
      <c r="CA2294" s="174"/>
      <c r="CB2294" s="174"/>
      <c r="CC2294" s="174"/>
      <c r="CD2294" s="174"/>
      <c r="CE2294" s="174"/>
      <c r="CF2294" s="174"/>
      <c r="CG2294" s="174"/>
      <c r="CH2294" s="174"/>
      <c r="CI2294" s="174"/>
      <c r="CJ2294" s="174"/>
      <c r="CK2294" s="174"/>
      <c r="CL2294" s="174"/>
      <c r="CN2294" s="176"/>
      <c r="CO2294" s="174"/>
      <c r="CP2294" s="174"/>
      <c r="CQ2294" s="174"/>
      <c r="CR2294" s="174"/>
      <c r="CS2294" s="174"/>
      <c r="CT2294" s="174"/>
      <c r="CU2294" s="174"/>
      <c r="CV2294" s="174"/>
      <c r="CW2294" s="174"/>
      <c r="CX2294" s="174"/>
      <c r="CY2294" s="174"/>
      <c r="CZ2294" s="174"/>
      <c r="DA2294" s="174"/>
      <c r="DB2294" s="174"/>
      <c r="DC2294" s="174"/>
      <c r="DD2294" s="174"/>
      <c r="DE2294" s="174"/>
      <c r="DF2294" s="174"/>
      <c r="DG2294" s="174"/>
      <c r="DH2294" s="174"/>
      <c r="DI2294" s="174"/>
      <c r="DJ2294" s="174"/>
      <c r="DK2294" s="174"/>
      <c r="DL2294" s="174"/>
    </row>
    <row r="2295" spans="1:116" x14ac:dyDescent="0.4">
      <c r="A2295" s="174"/>
      <c r="E2295" s="8"/>
      <c r="G2295" s="175" t="s">
        <v>461</v>
      </c>
      <c r="H2295" s="174"/>
      <c r="I2295" s="176"/>
      <c r="J2295" s="176"/>
      <c r="K2295" s="197"/>
      <c r="L2295" s="197"/>
      <c r="M2295" s="197"/>
      <c r="N2295" s="197"/>
      <c r="O2295" s="197"/>
      <c r="P2295" s="197"/>
      <c r="R2295" s="198"/>
      <c r="S2295" s="199" t="str">
        <f t="shared" ref="S2295:CD2295" si="3741">S$20</f>
        <v>S$16</v>
      </c>
      <c r="T2295" s="199" t="str">
        <f t="shared" si="3741"/>
        <v>T$16</v>
      </c>
      <c r="U2295" s="199" t="str">
        <f t="shared" si="3741"/>
        <v>U$16</v>
      </c>
      <c r="V2295" s="199" t="str">
        <f t="shared" si="3741"/>
        <v>V$16</v>
      </c>
      <c r="W2295" s="199" t="str">
        <f t="shared" si="3741"/>
        <v>W$16</v>
      </c>
      <c r="X2295" s="199" t="str">
        <f t="shared" si="3741"/>
        <v>X$16</v>
      </c>
      <c r="Y2295" s="199" t="str">
        <f t="shared" si="3741"/>
        <v>Y$16</v>
      </c>
      <c r="Z2295" s="199" t="str">
        <f t="shared" si="3741"/>
        <v>Z$16</v>
      </c>
      <c r="AA2295" s="199" t="str">
        <f t="shared" si="3741"/>
        <v>AA$16</v>
      </c>
      <c r="AB2295" s="199" t="str">
        <f t="shared" si="3741"/>
        <v>AB$16</v>
      </c>
      <c r="AC2295" s="199" t="str">
        <f t="shared" si="3741"/>
        <v>AC$16</v>
      </c>
      <c r="AD2295" s="199" t="str">
        <f t="shared" si="3741"/>
        <v>AD$16</v>
      </c>
      <c r="AE2295" s="199" t="str">
        <f t="shared" si="3741"/>
        <v>AE$16</v>
      </c>
      <c r="AF2295" s="199" t="str">
        <f t="shared" si="3741"/>
        <v>AF$16</v>
      </c>
      <c r="AG2295" s="199" t="str">
        <f t="shared" si="3741"/>
        <v>AG$16</v>
      </c>
      <c r="AH2295" s="199" t="str">
        <f t="shared" si="3741"/>
        <v>AH$16</v>
      </c>
      <c r="AI2295" s="199" t="str">
        <f t="shared" si="3741"/>
        <v>AI$16</v>
      </c>
      <c r="AJ2295" s="199" t="str">
        <f t="shared" si="3741"/>
        <v>AJ$16</v>
      </c>
      <c r="AK2295" s="199" t="str">
        <f t="shared" si="3741"/>
        <v>AK$16</v>
      </c>
      <c r="AL2295" s="199" t="str">
        <f t="shared" si="3741"/>
        <v>AL$16</v>
      </c>
      <c r="AM2295" s="199" t="str">
        <f t="shared" si="3741"/>
        <v>AM$16</v>
      </c>
      <c r="AN2295" s="199" t="str">
        <f t="shared" si="3741"/>
        <v>AN$16</v>
      </c>
      <c r="AO2295" s="199" t="str">
        <f t="shared" si="3741"/>
        <v>AO$16</v>
      </c>
      <c r="AP2295" s="199" t="str">
        <f t="shared" si="3741"/>
        <v>AP$16</v>
      </c>
      <c r="AQ2295" s="199" t="str">
        <f t="shared" si="3741"/>
        <v>AQ$16</v>
      </c>
      <c r="AR2295" s="199" t="str">
        <f t="shared" si="3741"/>
        <v>AR$16</v>
      </c>
      <c r="AS2295" s="199" t="str">
        <f t="shared" si="3741"/>
        <v>AS$16</v>
      </c>
      <c r="AT2295" s="199" t="str">
        <f t="shared" si="3741"/>
        <v>AT$16</v>
      </c>
      <c r="AU2295" s="199" t="str">
        <f t="shared" si="3741"/>
        <v>AU$16</v>
      </c>
      <c r="AV2295" s="199" t="str">
        <f t="shared" si="3741"/>
        <v>AV$16</v>
      </c>
      <c r="AW2295" s="199" t="str">
        <f t="shared" si="3741"/>
        <v>AW$16</v>
      </c>
      <c r="AX2295" s="199" t="str">
        <f t="shared" si="3741"/>
        <v>AX$16</v>
      </c>
      <c r="AY2295" s="199" t="str">
        <f t="shared" si="3741"/>
        <v>AY$16</v>
      </c>
      <c r="AZ2295" s="199" t="str">
        <f t="shared" si="3741"/>
        <v>AZ$16</v>
      </c>
      <c r="BA2295" s="199" t="str">
        <f t="shared" si="3741"/>
        <v>BA$16</v>
      </c>
      <c r="BB2295" s="199" t="str">
        <f t="shared" si="3741"/>
        <v>BB$16</v>
      </c>
      <c r="BC2295" s="199" t="str">
        <f t="shared" si="3741"/>
        <v>BC$16</v>
      </c>
      <c r="BD2295" s="199" t="str">
        <f t="shared" si="3741"/>
        <v>BD$16</v>
      </c>
      <c r="BE2295" s="199" t="str">
        <f t="shared" si="3741"/>
        <v>BE$16</v>
      </c>
      <c r="BF2295" s="199" t="str">
        <f t="shared" si="3741"/>
        <v>BF$16</v>
      </c>
      <c r="BG2295" s="199" t="str">
        <f t="shared" si="3741"/>
        <v>BG$16</v>
      </c>
      <c r="BH2295" s="199" t="str">
        <f t="shared" si="3741"/>
        <v>BH$16</v>
      </c>
      <c r="BI2295" s="199" t="str">
        <f t="shared" si="3741"/>
        <v>BI$16</v>
      </c>
      <c r="BJ2295" s="199" t="str">
        <f t="shared" si="3741"/>
        <v>BJ$16</v>
      </c>
      <c r="BK2295" s="199" t="str">
        <f t="shared" si="3741"/>
        <v>BK$16</v>
      </c>
      <c r="BL2295" s="199" t="str">
        <f t="shared" si="3741"/>
        <v>BL$16</v>
      </c>
      <c r="BM2295" s="199" t="str">
        <f t="shared" si="3741"/>
        <v>BM$16</v>
      </c>
      <c r="BN2295" s="199" t="str">
        <f t="shared" si="3741"/>
        <v>BN$16</v>
      </c>
      <c r="BO2295" s="199" t="str">
        <f t="shared" si="3741"/>
        <v>BO$16</v>
      </c>
      <c r="BP2295" s="199" t="str">
        <f t="shared" si="3741"/>
        <v>BP$16</v>
      </c>
      <c r="BQ2295" s="199" t="str">
        <f t="shared" si="3741"/>
        <v>BQ$16</v>
      </c>
      <c r="BR2295" s="199" t="str">
        <f t="shared" si="3741"/>
        <v>BR$16</v>
      </c>
      <c r="BS2295" s="199" t="str">
        <f t="shared" si="3741"/>
        <v>BS$16</v>
      </c>
      <c r="BT2295" s="199" t="str">
        <f t="shared" si="3741"/>
        <v>BT$16</v>
      </c>
      <c r="BU2295" s="199" t="str">
        <f t="shared" si="3741"/>
        <v>BU$16</v>
      </c>
      <c r="BV2295" s="199" t="str">
        <f t="shared" si="3741"/>
        <v>BV$16</v>
      </c>
      <c r="BW2295" s="199" t="str">
        <f t="shared" si="3741"/>
        <v>BW$16</v>
      </c>
      <c r="BX2295" s="199" t="str">
        <f t="shared" si="3741"/>
        <v>BX$16</v>
      </c>
      <c r="BY2295" s="199" t="str">
        <f t="shared" si="3741"/>
        <v>BY$16</v>
      </c>
      <c r="BZ2295" s="199" t="str">
        <f t="shared" si="3741"/>
        <v>BZ$16</v>
      </c>
      <c r="CA2295" s="199" t="str">
        <f t="shared" si="3741"/>
        <v>CA$16</v>
      </c>
      <c r="CB2295" s="199" t="str">
        <f t="shared" si="3741"/>
        <v>CB$16</v>
      </c>
      <c r="CC2295" s="199" t="str">
        <f t="shared" si="3741"/>
        <v>CC$16</v>
      </c>
      <c r="CD2295" s="199" t="str">
        <f t="shared" si="3741"/>
        <v>CD$16</v>
      </c>
      <c r="CE2295" s="199" t="str">
        <f t="shared" ref="CE2295:CL2295" si="3742">CE$20</f>
        <v>CE$16</v>
      </c>
      <c r="CF2295" s="199" t="str">
        <f t="shared" si="3742"/>
        <v>CF$16</v>
      </c>
      <c r="CG2295" s="199" t="str">
        <f t="shared" si="3742"/>
        <v>CG$16</v>
      </c>
      <c r="CH2295" s="199" t="str">
        <f t="shared" si="3742"/>
        <v>CH$16</v>
      </c>
      <c r="CI2295" s="199" t="str">
        <f t="shared" si="3742"/>
        <v>CI$16</v>
      </c>
      <c r="CJ2295" s="199" t="str">
        <f t="shared" si="3742"/>
        <v>CJ$16</v>
      </c>
      <c r="CK2295" s="199" t="str">
        <f t="shared" si="3742"/>
        <v>CK$16</v>
      </c>
      <c r="CL2295" s="199" t="str">
        <f t="shared" si="3742"/>
        <v>CL$16</v>
      </c>
      <c r="CN2295" s="176"/>
      <c r="CO2295" s="199" t="str">
        <f t="shared" ref="CO2295:DL2295" si="3743">CO$20</f>
        <v>CO$16</v>
      </c>
      <c r="CP2295" s="199" t="str">
        <f t="shared" si="3743"/>
        <v>CP$16</v>
      </c>
      <c r="CQ2295" s="199" t="str">
        <f t="shared" si="3743"/>
        <v>CQ$16</v>
      </c>
      <c r="CR2295" s="199" t="str">
        <f t="shared" si="3743"/>
        <v>CR$16</v>
      </c>
      <c r="CS2295" s="199" t="str">
        <f t="shared" si="3743"/>
        <v>CS$16</v>
      </c>
      <c r="CT2295" s="199" t="str">
        <f t="shared" si="3743"/>
        <v>CT$16</v>
      </c>
      <c r="CU2295" s="199" t="str">
        <f t="shared" si="3743"/>
        <v>CU$16</v>
      </c>
      <c r="CV2295" s="199" t="str">
        <f t="shared" si="3743"/>
        <v>CV$16</v>
      </c>
      <c r="CW2295" s="199" t="str">
        <f t="shared" si="3743"/>
        <v>CW$16</v>
      </c>
      <c r="CX2295" s="199" t="str">
        <f t="shared" si="3743"/>
        <v>CX$16</v>
      </c>
      <c r="CY2295" s="199" t="str">
        <f t="shared" si="3743"/>
        <v>CY$16</v>
      </c>
      <c r="CZ2295" s="199" t="str">
        <f t="shared" si="3743"/>
        <v>CZ$16</v>
      </c>
      <c r="DA2295" s="199" t="str">
        <f t="shared" si="3743"/>
        <v>DA$16</v>
      </c>
      <c r="DB2295" s="199" t="str">
        <f t="shared" si="3743"/>
        <v>DB$16</v>
      </c>
      <c r="DC2295" s="199" t="str">
        <f t="shared" si="3743"/>
        <v>DC$16</v>
      </c>
      <c r="DD2295" s="199" t="str">
        <f t="shared" si="3743"/>
        <v>DD$16</v>
      </c>
      <c r="DE2295" s="199" t="str">
        <f t="shared" si="3743"/>
        <v>DE$16</v>
      </c>
      <c r="DF2295" s="199" t="str">
        <f t="shared" si="3743"/>
        <v>DF$16</v>
      </c>
      <c r="DG2295" s="199" t="str">
        <f t="shared" si="3743"/>
        <v>DG$16</v>
      </c>
      <c r="DH2295" s="199" t="str">
        <f t="shared" si="3743"/>
        <v>DH$16</v>
      </c>
      <c r="DI2295" s="199" t="str">
        <f t="shared" si="3743"/>
        <v>DI$16</v>
      </c>
      <c r="DJ2295" s="199" t="str">
        <f t="shared" si="3743"/>
        <v>DJ$16</v>
      </c>
      <c r="DK2295" s="199" t="str">
        <f t="shared" si="3743"/>
        <v>DK$16</v>
      </c>
      <c r="DL2295" s="199" t="str">
        <f t="shared" si="3743"/>
        <v>DL$16</v>
      </c>
    </row>
    <row r="2296" spans="1:116" x14ac:dyDescent="0.4">
      <c r="A2296" s="174"/>
      <c r="E2296" s="8"/>
      <c r="G2296" s="175" t="s">
        <v>462</v>
      </c>
      <c r="H2296" s="200"/>
      <c r="I2296" s="201"/>
      <c r="J2296" s="201"/>
      <c r="K2296" s="202"/>
      <c r="L2296" s="202"/>
      <c r="M2296" s="202"/>
      <c r="N2296" s="202"/>
      <c r="O2296" s="202"/>
      <c r="P2296" s="202"/>
      <c r="R2296" s="202"/>
      <c r="S2296" s="199" t="str">
        <f t="shared" ref="S2296:CD2296" si="3744">S$21</f>
        <v>S$17</v>
      </c>
      <c r="T2296" s="199" t="str">
        <f t="shared" si="3744"/>
        <v>T$17</v>
      </c>
      <c r="U2296" s="199" t="str">
        <f t="shared" si="3744"/>
        <v>U$17</v>
      </c>
      <c r="V2296" s="199" t="str">
        <f t="shared" si="3744"/>
        <v>V$17</v>
      </c>
      <c r="W2296" s="199" t="str">
        <f t="shared" si="3744"/>
        <v>W$17</v>
      </c>
      <c r="X2296" s="199" t="str">
        <f t="shared" si="3744"/>
        <v>X$17</v>
      </c>
      <c r="Y2296" s="199" t="str">
        <f t="shared" si="3744"/>
        <v>Y$17</v>
      </c>
      <c r="Z2296" s="199" t="str">
        <f t="shared" si="3744"/>
        <v>Z$17</v>
      </c>
      <c r="AA2296" s="199" t="str">
        <f t="shared" si="3744"/>
        <v>AA$17</v>
      </c>
      <c r="AB2296" s="199" t="str">
        <f t="shared" si="3744"/>
        <v>AB$17</v>
      </c>
      <c r="AC2296" s="199" t="str">
        <f t="shared" si="3744"/>
        <v>AC$17</v>
      </c>
      <c r="AD2296" s="199" t="str">
        <f t="shared" si="3744"/>
        <v>AD$17</v>
      </c>
      <c r="AE2296" s="199" t="str">
        <f t="shared" si="3744"/>
        <v>AE$17</v>
      </c>
      <c r="AF2296" s="199" t="str">
        <f t="shared" si="3744"/>
        <v>AF$17</v>
      </c>
      <c r="AG2296" s="199" t="str">
        <f t="shared" si="3744"/>
        <v>AG$17</v>
      </c>
      <c r="AH2296" s="199" t="str">
        <f t="shared" si="3744"/>
        <v>AH$17</v>
      </c>
      <c r="AI2296" s="199" t="str">
        <f t="shared" si="3744"/>
        <v>AI$17</v>
      </c>
      <c r="AJ2296" s="199" t="str">
        <f t="shared" si="3744"/>
        <v>AJ$17</v>
      </c>
      <c r="AK2296" s="199" t="str">
        <f t="shared" si="3744"/>
        <v>AK$17</v>
      </c>
      <c r="AL2296" s="199" t="str">
        <f t="shared" si="3744"/>
        <v>AL$17</v>
      </c>
      <c r="AM2296" s="199" t="str">
        <f t="shared" si="3744"/>
        <v>AM$17</v>
      </c>
      <c r="AN2296" s="199" t="str">
        <f t="shared" si="3744"/>
        <v>AN$17</v>
      </c>
      <c r="AO2296" s="199" t="str">
        <f t="shared" si="3744"/>
        <v>AO$17</v>
      </c>
      <c r="AP2296" s="199" t="str">
        <f t="shared" si="3744"/>
        <v>AP$17</v>
      </c>
      <c r="AQ2296" s="199" t="str">
        <f t="shared" si="3744"/>
        <v>AQ$17</v>
      </c>
      <c r="AR2296" s="199" t="str">
        <f t="shared" si="3744"/>
        <v>AR$17</v>
      </c>
      <c r="AS2296" s="199" t="str">
        <f t="shared" si="3744"/>
        <v>AS$17</v>
      </c>
      <c r="AT2296" s="199" t="str">
        <f t="shared" si="3744"/>
        <v>AT$17</v>
      </c>
      <c r="AU2296" s="199" t="str">
        <f t="shared" si="3744"/>
        <v>AU$17</v>
      </c>
      <c r="AV2296" s="199" t="str">
        <f t="shared" si="3744"/>
        <v>AV$17</v>
      </c>
      <c r="AW2296" s="199" t="str">
        <f t="shared" si="3744"/>
        <v>AW$17</v>
      </c>
      <c r="AX2296" s="199" t="str">
        <f t="shared" si="3744"/>
        <v>AX$17</v>
      </c>
      <c r="AY2296" s="199" t="str">
        <f t="shared" si="3744"/>
        <v>AY$17</v>
      </c>
      <c r="AZ2296" s="199" t="str">
        <f t="shared" si="3744"/>
        <v>AZ$17</v>
      </c>
      <c r="BA2296" s="199" t="str">
        <f t="shared" si="3744"/>
        <v>BA$17</v>
      </c>
      <c r="BB2296" s="199" t="str">
        <f t="shared" si="3744"/>
        <v>BB$17</v>
      </c>
      <c r="BC2296" s="199" t="str">
        <f t="shared" si="3744"/>
        <v>BC$17</v>
      </c>
      <c r="BD2296" s="199" t="str">
        <f t="shared" si="3744"/>
        <v>BD$17</v>
      </c>
      <c r="BE2296" s="199" t="str">
        <f t="shared" si="3744"/>
        <v>BE$17</v>
      </c>
      <c r="BF2296" s="199" t="str">
        <f t="shared" si="3744"/>
        <v>BF$17</v>
      </c>
      <c r="BG2296" s="199" t="str">
        <f t="shared" si="3744"/>
        <v>BG$17</v>
      </c>
      <c r="BH2296" s="199" t="str">
        <f t="shared" si="3744"/>
        <v>BH$17</v>
      </c>
      <c r="BI2296" s="199" t="str">
        <f t="shared" si="3744"/>
        <v>BI$17</v>
      </c>
      <c r="BJ2296" s="199" t="str">
        <f t="shared" si="3744"/>
        <v>BJ$17</v>
      </c>
      <c r="BK2296" s="199" t="str">
        <f t="shared" si="3744"/>
        <v>BK$17</v>
      </c>
      <c r="BL2296" s="199" t="str">
        <f t="shared" si="3744"/>
        <v>BL$17</v>
      </c>
      <c r="BM2296" s="199" t="str">
        <f t="shared" si="3744"/>
        <v>BM$17</v>
      </c>
      <c r="BN2296" s="199" t="str">
        <f t="shared" si="3744"/>
        <v>BN$17</v>
      </c>
      <c r="BO2296" s="199" t="str">
        <f t="shared" si="3744"/>
        <v>BO$17</v>
      </c>
      <c r="BP2296" s="199" t="str">
        <f t="shared" si="3744"/>
        <v>BP$17</v>
      </c>
      <c r="BQ2296" s="199" t="str">
        <f t="shared" si="3744"/>
        <v>BQ$17</v>
      </c>
      <c r="BR2296" s="199" t="str">
        <f t="shared" si="3744"/>
        <v>BR$17</v>
      </c>
      <c r="BS2296" s="199" t="str">
        <f t="shared" si="3744"/>
        <v>BS$17</v>
      </c>
      <c r="BT2296" s="199" t="str">
        <f t="shared" si="3744"/>
        <v>BT$17</v>
      </c>
      <c r="BU2296" s="199" t="str">
        <f t="shared" si="3744"/>
        <v>BU$17</v>
      </c>
      <c r="BV2296" s="199" t="str">
        <f t="shared" si="3744"/>
        <v>BV$17</v>
      </c>
      <c r="BW2296" s="199" t="str">
        <f t="shared" si="3744"/>
        <v>BW$17</v>
      </c>
      <c r="BX2296" s="199" t="str">
        <f t="shared" si="3744"/>
        <v>BX$17</v>
      </c>
      <c r="BY2296" s="199" t="str">
        <f t="shared" si="3744"/>
        <v>BY$17</v>
      </c>
      <c r="BZ2296" s="199" t="str">
        <f t="shared" si="3744"/>
        <v>BZ$17</v>
      </c>
      <c r="CA2296" s="199" t="str">
        <f t="shared" si="3744"/>
        <v>CA$17</v>
      </c>
      <c r="CB2296" s="199" t="str">
        <f t="shared" si="3744"/>
        <v>CB$17</v>
      </c>
      <c r="CC2296" s="199" t="str">
        <f t="shared" si="3744"/>
        <v>CC$17</v>
      </c>
      <c r="CD2296" s="199" t="str">
        <f t="shared" si="3744"/>
        <v>CD$17</v>
      </c>
      <c r="CE2296" s="199" t="str">
        <f t="shared" ref="CE2296:CL2296" si="3745">CE$21</f>
        <v>CE$17</v>
      </c>
      <c r="CF2296" s="199" t="str">
        <f t="shared" si="3745"/>
        <v>CF$17</v>
      </c>
      <c r="CG2296" s="199" t="str">
        <f t="shared" si="3745"/>
        <v>CG$17</v>
      </c>
      <c r="CH2296" s="199" t="str">
        <f t="shared" si="3745"/>
        <v>CH$17</v>
      </c>
      <c r="CI2296" s="199" t="str">
        <f t="shared" si="3745"/>
        <v>CI$17</v>
      </c>
      <c r="CJ2296" s="199" t="str">
        <f t="shared" si="3745"/>
        <v>CJ$17</v>
      </c>
      <c r="CK2296" s="199" t="str">
        <f t="shared" si="3745"/>
        <v>CK$17</v>
      </c>
      <c r="CL2296" s="199" t="str">
        <f t="shared" si="3745"/>
        <v>CL$17</v>
      </c>
      <c r="CN2296" s="201"/>
      <c r="CO2296" s="199" t="str">
        <f t="shared" ref="CO2296:DL2296" si="3746">CO$21</f>
        <v>CO$17</v>
      </c>
      <c r="CP2296" s="199" t="str">
        <f t="shared" si="3746"/>
        <v>CP$17</v>
      </c>
      <c r="CQ2296" s="199" t="str">
        <f t="shared" si="3746"/>
        <v>CQ$17</v>
      </c>
      <c r="CR2296" s="199" t="str">
        <f t="shared" si="3746"/>
        <v>CR$17</v>
      </c>
      <c r="CS2296" s="199" t="str">
        <f t="shared" si="3746"/>
        <v>CS$17</v>
      </c>
      <c r="CT2296" s="199" t="str">
        <f t="shared" si="3746"/>
        <v>CT$17</v>
      </c>
      <c r="CU2296" s="199" t="str">
        <f t="shared" si="3746"/>
        <v>CU$17</v>
      </c>
      <c r="CV2296" s="199" t="str">
        <f t="shared" si="3746"/>
        <v>CV$17</v>
      </c>
      <c r="CW2296" s="199" t="str">
        <f t="shared" si="3746"/>
        <v>CW$17</v>
      </c>
      <c r="CX2296" s="199" t="str">
        <f t="shared" si="3746"/>
        <v>CX$17</v>
      </c>
      <c r="CY2296" s="199" t="str">
        <f t="shared" si="3746"/>
        <v>CY$17</v>
      </c>
      <c r="CZ2296" s="199" t="str">
        <f t="shared" si="3746"/>
        <v>CZ$17</v>
      </c>
      <c r="DA2296" s="199" t="str">
        <f t="shared" si="3746"/>
        <v>DA$17</v>
      </c>
      <c r="DB2296" s="199" t="str">
        <f t="shared" si="3746"/>
        <v>DB$17</v>
      </c>
      <c r="DC2296" s="199" t="str">
        <f t="shared" si="3746"/>
        <v>DC$17</v>
      </c>
      <c r="DD2296" s="199" t="str">
        <f t="shared" si="3746"/>
        <v>DD$17</v>
      </c>
      <c r="DE2296" s="199" t="str">
        <f t="shared" si="3746"/>
        <v>DE$17</v>
      </c>
      <c r="DF2296" s="199" t="str">
        <f t="shared" si="3746"/>
        <v>DF$17</v>
      </c>
      <c r="DG2296" s="199" t="str">
        <f t="shared" si="3746"/>
        <v>DG$17</v>
      </c>
      <c r="DH2296" s="199" t="str">
        <f t="shared" si="3746"/>
        <v>DH$17</v>
      </c>
      <c r="DI2296" s="199" t="str">
        <f t="shared" si="3746"/>
        <v>DI$17</v>
      </c>
      <c r="DJ2296" s="199" t="str">
        <f t="shared" si="3746"/>
        <v>DJ$17</v>
      </c>
      <c r="DK2296" s="199" t="str">
        <f t="shared" si="3746"/>
        <v>DK$17</v>
      </c>
      <c r="DL2296" s="199" t="str">
        <f t="shared" si="3746"/>
        <v>DL$17</v>
      </c>
    </row>
    <row r="2297" spans="1:116" x14ac:dyDescent="0.4">
      <c r="A2297" s="174"/>
      <c r="E2297" s="8"/>
      <c r="G2297" s="175" t="s">
        <v>491</v>
      </c>
      <c r="H2297" s="200"/>
      <c r="I2297" s="201"/>
      <c r="J2297" s="201"/>
      <c r="K2297" s="202"/>
      <c r="L2297" s="202"/>
      <c r="M2297" s="202"/>
      <c r="N2297" s="202"/>
      <c r="O2297" s="202"/>
      <c r="P2297" s="202"/>
      <c r="R2297" s="202"/>
      <c r="S2297" s="190"/>
      <c r="T2297" s="190"/>
      <c r="U2297" s="190"/>
      <c r="V2297" s="190"/>
      <c r="W2297" s="190"/>
      <c r="X2297" s="190"/>
      <c r="Y2297" s="190"/>
      <c r="Z2297" s="190"/>
      <c r="AA2297" s="190"/>
      <c r="AB2297" s="190"/>
      <c r="AC2297" s="190"/>
      <c r="AD2297" s="190"/>
      <c r="AE2297" s="190"/>
      <c r="AF2297" s="190"/>
      <c r="AG2297" s="190"/>
      <c r="AH2297" s="190"/>
      <c r="AI2297" s="190"/>
      <c r="AJ2297" s="190"/>
      <c r="AK2297" s="190"/>
      <c r="AL2297" s="190"/>
      <c r="AM2297" s="190"/>
      <c r="AN2297" s="190"/>
      <c r="AO2297" s="190"/>
      <c r="AP2297" s="190"/>
      <c r="AQ2297" s="190"/>
      <c r="AR2297" s="190"/>
      <c r="AS2297" s="190"/>
      <c r="AT2297" s="190"/>
      <c r="AU2297" s="190"/>
      <c r="AV2297" s="190"/>
      <c r="AW2297" s="190"/>
      <c r="AX2297" s="190"/>
      <c r="AY2297" s="190"/>
      <c r="AZ2297" s="190"/>
      <c r="BA2297" s="190"/>
      <c r="BB2297" s="190"/>
      <c r="BC2297" s="190"/>
      <c r="BD2297" s="190"/>
      <c r="BE2297" s="190"/>
      <c r="BF2297" s="190"/>
      <c r="BG2297" s="190"/>
      <c r="BH2297" s="190"/>
      <c r="BI2297" s="190"/>
      <c r="BJ2297" s="190"/>
      <c r="BK2297" s="190"/>
      <c r="BL2297" s="190"/>
      <c r="BM2297" s="190"/>
      <c r="BN2297" s="190"/>
      <c r="BO2297" s="190"/>
      <c r="BP2297" s="190"/>
      <c r="BQ2297" s="190"/>
      <c r="BR2297" s="190"/>
      <c r="BS2297" s="190"/>
      <c r="BT2297" s="190"/>
      <c r="BU2297" s="190"/>
      <c r="BV2297" s="190"/>
      <c r="BW2297" s="190"/>
      <c r="BX2297" s="190"/>
      <c r="BY2297" s="190"/>
      <c r="BZ2297" s="190"/>
      <c r="CA2297" s="190"/>
      <c r="CB2297" s="190"/>
      <c r="CC2297" s="190"/>
      <c r="CD2297" s="190"/>
      <c r="CE2297" s="190"/>
      <c r="CF2297" s="190"/>
      <c r="CG2297" s="190"/>
      <c r="CH2297" s="190"/>
      <c r="CI2297" s="190"/>
      <c r="CJ2297" s="190"/>
      <c r="CK2297" s="190"/>
      <c r="CL2297" s="190"/>
      <c r="CN2297" s="201"/>
      <c r="CO2297" s="190"/>
      <c r="CP2297" s="190"/>
      <c r="CQ2297" s="190"/>
      <c r="CR2297" s="190"/>
      <c r="CS2297" s="190"/>
      <c r="CT2297" s="190"/>
      <c r="CU2297" s="190"/>
      <c r="CV2297" s="190"/>
      <c r="CW2297" s="190"/>
      <c r="CX2297" s="190"/>
      <c r="CY2297" s="190"/>
      <c r="CZ2297" s="190"/>
      <c r="DA2297" s="190"/>
      <c r="DB2297" s="190"/>
      <c r="DC2297" s="190"/>
      <c r="DD2297" s="190"/>
      <c r="DE2297" s="190"/>
      <c r="DF2297" s="190"/>
      <c r="DG2297" s="190"/>
      <c r="DH2297" s="190"/>
      <c r="DI2297" s="190"/>
      <c r="DJ2297" s="190"/>
      <c r="DK2297" s="190"/>
      <c r="DL2297" s="190"/>
    </row>
    <row r="2298" spans="1:116" x14ac:dyDescent="0.4">
      <c r="A2298" s="174"/>
      <c r="E2298" s="8"/>
      <c r="G2298" s="175" t="s">
        <v>505</v>
      </c>
      <c r="H2298" s="200"/>
      <c r="I2298" s="201"/>
      <c r="J2298" s="201"/>
      <c r="K2298" s="202"/>
      <c r="L2298" s="202"/>
      <c r="M2298" s="202"/>
      <c r="N2298" s="202"/>
      <c r="O2298" s="202"/>
      <c r="P2298" s="202"/>
      <c r="R2298" s="202"/>
      <c r="S2298" s="190"/>
      <c r="T2298" s="190"/>
      <c r="U2298" s="190"/>
      <c r="V2298" s="190"/>
      <c r="W2298" s="190"/>
      <c r="X2298" s="190"/>
      <c r="Y2298" s="190"/>
      <c r="Z2298" s="190"/>
      <c r="AA2298" s="190"/>
      <c r="AB2298" s="190"/>
      <c r="AC2298" s="190"/>
      <c r="AD2298" s="190"/>
      <c r="AE2298" s="190"/>
      <c r="AF2298" s="190"/>
      <c r="AG2298" s="190"/>
      <c r="AH2298" s="190"/>
      <c r="AI2298" s="190"/>
      <c r="AJ2298" s="190"/>
      <c r="AK2298" s="190"/>
      <c r="AL2298" s="190"/>
      <c r="AM2298" s="190"/>
      <c r="AN2298" s="190"/>
      <c r="AO2298" s="190"/>
      <c r="AP2298" s="190"/>
      <c r="AQ2298" s="190"/>
      <c r="AR2298" s="190"/>
      <c r="AS2298" s="190"/>
      <c r="AT2298" s="190"/>
      <c r="AU2298" s="190"/>
      <c r="AV2298" s="190"/>
      <c r="AW2298" s="190"/>
      <c r="AX2298" s="190"/>
      <c r="AY2298" s="190"/>
      <c r="AZ2298" s="190"/>
      <c r="BA2298" s="190"/>
      <c r="BB2298" s="190"/>
      <c r="BC2298" s="190"/>
      <c r="BD2298" s="190"/>
      <c r="BE2298" s="190"/>
      <c r="BF2298" s="190"/>
      <c r="BG2298" s="190"/>
      <c r="BH2298" s="190"/>
      <c r="BI2298" s="190"/>
      <c r="BJ2298" s="190"/>
      <c r="BK2298" s="190"/>
      <c r="BL2298" s="190"/>
      <c r="BM2298" s="190"/>
      <c r="BN2298" s="190"/>
      <c r="BO2298" s="190"/>
      <c r="BP2298" s="190"/>
      <c r="BQ2298" s="190"/>
      <c r="BR2298" s="190"/>
      <c r="BS2298" s="190"/>
      <c r="BT2298" s="190"/>
      <c r="BU2298" s="190"/>
      <c r="BV2298" s="190"/>
      <c r="BW2298" s="190"/>
      <c r="BX2298" s="190"/>
      <c r="BY2298" s="190"/>
      <c r="BZ2298" s="190"/>
      <c r="CA2298" s="190"/>
      <c r="CB2298" s="190"/>
      <c r="CC2298" s="190"/>
      <c r="CD2298" s="190"/>
      <c r="CE2298" s="190"/>
      <c r="CF2298" s="190"/>
      <c r="CG2298" s="190"/>
      <c r="CH2298" s="190"/>
      <c r="CI2298" s="190"/>
      <c r="CJ2298" s="190"/>
      <c r="CK2298" s="190"/>
      <c r="CL2298" s="190"/>
      <c r="CN2298" s="201"/>
      <c r="CO2298" s="190"/>
      <c r="CP2298" s="190"/>
      <c r="CQ2298" s="190"/>
      <c r="CR2298" s="190"/>
      <c r="CS2298" s="190"/>
      <c r="CT2298" s="190"/>
      <c r="CU2298" s="190"/>
      <c r="CV2298" s="190"/>
      <c r="CW2298" s="190"/>
      <c r="CX2298" s="190"/>
      <c r="CY2298" s="190"/>
      <c r="CZ2298" s="190"/>
      <c r="DA2298" s="190"/>
      <c r="DB2298" s="190"/>
      <c r="DC2298" s="190"/>
      <c r="DD2298" s="190"/>
      <c r="DE2298" s="190"/>
      <c r="DF2298" s="190"/>
      <c r="DG2298" s="190"/>
      <c r="DH2298" s="190"/>
      <c r="DI2298" s="190"/>
      <c r="DJ2298" s="190"/>
      <c r="DK2298" s="190"/>
      <c r="DL2298" s="190"/>
    </row>
    <row r="2299" spans="1:116" x14ac:dyDescent="0.4">
      <c r="A2299" s="174"/>
      <c r="E2299" s="8"/>
      <c r="G2299" s="175" t="s">
        <v>463</v>
      </c>
      <c r="H2299" s="200"/>
      <c r="I2299" s="201"/>
      <c r="J2299" s="201"/>
      <c r="K2299" s="202"/>
      <c r="L2299" s="202"/>
      <c r="M2299" s="202"/>
      <c r="N2299" s="202"/>
      <c r="O2299" s="202"/>
      <c r="P2299" s="202"/>
      <c r="R2299" s="202"/>
      <c r="S2299" s="190" t="str">
        <f t="shared" ref="S2299:CD2299" si="3747">S$22</f>
        <v>S$18</v>
      </c>
      <c r="T2299" s="190" t="str">
        <f t="shared" si="3747"/>
        <v>T$18</v>
      </c>
      <c r="U2299" s="190" t="str">
        <f t="shared" si="3747"/>
        <v>U$18</v>
      </c>
      <c r="V2299" s="190" t="str">
        <f t="shared" si="3747"/>
        <v>V$18</v>
      </c>
      <c r="W2299" s="190" t="str">
        <f t="shared" si="3747"/>
        <v>W$18</v>
      </c>
      <c r="X2299" s="190" t="str">
        <f t="shared" si="3747"/>
        <v>X$18</v>
      </c>
      <c r="Y2299" s="190" t="str">
        <f t="shared" si="3747"/>
        <v>Y$18</v>
      </c>
      <c r="Z2299" s="190" t="str">
        <f t="shared" si="3747"/>
        <v>Z$18</v>
      </c>
      <c r="AA2299" s="190" t="str">
        <f t="shared" si="3747"/>
        <v>AA$18</v>
      </c>
      <c r="AB2299" s="190" t="str">
        <f t="shared" si="3747"/>
        <v>AB$18</v>
      </c>
      <c r="AC2299" s="190" t="str">
        <f t="shared" si="3747"/>
        <v>AC$18</v>
      </c>
      <c r="AD2299" s="190" t="str">
        <f t="shared" si="3747"/>
        <v>AD$18</v>
      </c>
      <c r="AE2299" s="190" t="str">
        <f t="shared" si="3747"/>
        <v>AE$18</v>
      </c>
      <c r="AF2299" s="190" t="str">
        <f t="shared" si="3747"/>
        <v>AF$18</v>
      </c>
      <c r="AG2299" s="190" t="str">
        <f t="shared" si="3747"/>
        <v>AG$18</v>
      </c>
      <c r="AH2299" s="190" t="str">
        <f t="shared" si="3747"/>
        <v>AH$18</v>
      </c>
      <c r="AI2299" s="190" t="str">
        <f t="shared" si="3747"/>
        <v>AI$18</v>
      </c>
      <c r="AJ2299" s="190" t="str">
        <f t="shared" si="3747"/>
        <v>AJ$18</v>
      </c>
      <c r="AK2299" s="190" t="str">
        <f t="shared" si="3747"/>
        <v>AK$18</v>
      </c>
      <c r="AL2299" s="190" t="str">
        <f t="shared" si="3747"/>
        <v>AL$18</v>
      </c>
      <c r="AM2299" s="190" t="str">
        <f t="shared" si="3747"/>
        <v>AM$18</v>
      </c>
      <c r="AN2299" s="190" t="str">
        <f t="shared" si="3747"/>
        <v>AN$18</v>
      </c>
      <c r="AO2299" s="190" t="str">
        <f t="shared" si="3747"/>
        <v>AO$18</v>
      </c>
      <c r="AP2299" s="190" t="str">
        <f t="shared" si="3747"/>
        <v>AP$18</v>
      </c>
      <c r="AQ2299" s="190" t="str">
        <f t="shared" si="3747"/>
        <v>AQ$18</v>
      </c>
      <c r="AR2299" s="190" t="str">
        <f t="shared" si="3747"/>
        <v>AR$18</v>
      </c>
      <c r="AS2299" s="190" t="str">
        <f t="shared" si="3747"/>
        <v>AS$18</v>
      </c>
      <c r="AT2299" s="190" t="str">
        <f t="shared" si="3747"/>
        <v>AT$18</v>
      </c>
      <c r="AU2299" s="190" t="str">
        <f t="shared" si="3747"/>
        <v>AU$18</v>
      </c>
      <c r="AV2299" s="190" t="str">
        <f t="shared" si="3747"/>
        <v>AV$18</v>
      </c>
      <c r="AW2299" s="190" t="str">
        <f t="shared" si="3747"/>
        <v>AW$18</v>
      </c>
      <c r="AX2299" s="190" t="str">
        <f t="shared" si="3747"/>
        <v>AX$18</v>
      </c>
      <c r="AY2299" s="190" t="str">
        <f t="shared" si="3747"/>
        <v>AY$18</v>
      </c>
      <c r="AZ2299" s="190" t="str">
        <f t="shared" si="3747"/>
        <v>AZ$18</v>
      </c>
      <c r="BA2299" s="190" t="str">
        <f t="shared" si="3747"/>
        <v>BA$18</v>
      </c>
      <c r="BB2299" s="190" t="str">
        <f t="shared" si="3747"/>
        <v>BB$18</v>
      </c>
      <c r="BC2299" s="190" t="str">
        <f t="shared" si="3747"/>
        <v>BC$18</v>
      </c>
      <c r="BD2299" s="190" t="str">
        <f t="shared" si="3747"/>
        <v>BD$18</v>
      </c>
      <c r="BE2299" s="190" t="str">
        <f t="shared" si="3747"/>
        <v>BE$18</v>
      </c>
      <c r="BF2299" s="190" t="str">
        <f t="shared" si="3747"/>
        <v>BF$18</v>
      </c>
      <c r="BG2299" s="190" t="str">
        <f t="shared" si="3747"/>
        <v>BG$18</v>
      </c>
      <c r="BH2299" s="190" t="str">
        <f t="shared" si="3747"/>
        <v>BH$18</v>
      </c>
      <c r="BI2299" s="190" t="str">
        <f t="shared" si="3747"/>
        <v>BI$18</v>
      </c>
      <c r="BJ2299" s="190" t="str">
        <f t="shared" si="3747"/>
        <v>BJ$18</v>
      </c>
      <c r="BK2299" s="190" t="str">
        <f t="shared" si="3747"/>
        <v>BK$18</v>
      </c>
      <c r="BL2299" s="190" t="str">
        <f t="shared" si="3747"/>
        <v>BL$18</v>
      </c>
      <c r="BM2299" s="190" t="str">
        <f t="shared" si="3747"/>
        <v>BM$18</v>
      </c>
      <c r="BN2299" s="190" t="str">
        <f t="shared" si="3747"/>
        <v>BN$18</v>
      </c>
      <c r="BO2299" s="190" t="str">
        <f t="shared" si="3747"/>
        <v>BO$18</v>
      </c>
      <c r="BP2299" s="190" t="str">
        <f t="shared" si="3747"/>
        <v>BP$18</v>
      </c>
      <c r="BQ2299" s="190" t="str">
        <f t="shared" si="3747"/>
        <v>BQ$18</v>
      </c>
      <c r="BR2299" s="190" t="str">
        <f t="shared" si="3747"/>
        <v>BR$18</v>
      </c>
      <c r="BS2299" s="190" t="str">
        <f t="shared" si="3747"/>
        <v>BS$18</v>
      </c>
      <c r="BT2299" s="190" t="str">
        <f t="shared" si="3747"/>
        <v>BT$18</v>
      </c>
      <c r="BU2299" s="190" t="str">
        <f t="shared" si="3747"/>
        <v>BU$18</v>
      </c>
      <c r="BV2299" s="190" t="str">
        <f t="shared" si="3747"/>
        <v>BV$18</v>
      </c>
      <c r="BW2299" s="190" t="str">
        <f t="shared" si="3747"/>
        <v>BW$18</v>
      </c>
      <c r="BX2299" s="190" t="str">
        <f t="shared" si="3747"/>
        <v>BX$18</v>
      </c>
      <c r="BY2299" s="190" t="str">
        <f t="shared" si="3747"/>
        <v>BY$18</v>
      </c>
      <c r="BZ2299" s="190" t="str">
        <f t="shared" si="3747"/>
        <v>BZ$18</v>
      </c>
      <c r="CA2299" s="190" t="str">
        <f t="shared" si="3747"/>
        <v>CA$18</v>
      </c>
      <c r="CB2299" s="190" t="str">
        <f t="shared" si="3747"/>
        <v>CB$18</v>
      </c>
      <c r="CC2299" s="190" t="str">
        <f t="shared" si="3747"/>
        <v>CC$18</v>
      </c>
      <c r="CD2299" s="190" t="str">
        <f t="shared" si="3747"/>
        <v>CD$18</v>
      </c>
      <c r="CE2299" s="190" t="str">
        <f t="shared" ref="CE2299:CL2299" si="3748">CE$22</f>
        <v>CE$18</v>
      </c>
      <c r="CF2299" s="190" t="str">
        <f t="shared" si="3748"/>
        <v>CF$18</v>
      </c>
      <c r="CG2299" s="190" t="str">
        <f t="shared" si="3748"/>
        <v>CG$18</v>
      </c>
      <c r="CH2299" s="190" t="str">
        <f t="shared" si="3748"/>
        <v>CH$18</v>
      </c>
      <c r="CI2299" s="190" t="str">
        <f t="shared" si="3748"/>
        <v>CI$18</v>
      </c>
      <c r="CJ2299" s="190" t="str">
        <f t="shared" si="3748"/>
        <v>CJ$18</v>
      </c>
      <c r="CK2299" s="190" t="str">
        <f t="shared" si="3748"/>
        <v>CK$18</v>
      </c>
      <c r="CL2299" s="190" t="str">
        <f t="shared" si="3748"/>
        <v>CL$18</v>
      </c>
      <c r="CN2299" s="201"/>
      <c r="CO2299" s="190" t="str">
        <f t="shared" ref="CO2299:DL2299" si="3749">CO$22</f>
        <v>CO$18</v>
      </c>
      <c r="CP2299" s="190" t="str">
        <f t="shared" si="3749"/>
        <v>CP$18</v>
      </c>
      <c r="CQ2299" s="190" t="str">
        <f t="shared" si="3749"/>
        <v>CQ$18</v>
      </c>
      <c r="CR2299" s="190" t="str">
        <f t="shared" si="3749"/>
        <v>CR$18</v>
      </c>
      <c r="CS2299" s="190" t="str">
        <f t="shared" si="3749"/>
        <v>CS$18</v>
      </c>
      <c r="CT2299" s="190" t="str">
        <f t="shared" si="3749"/>
        <v>CT$18</v>
      </c>
      <c r="CU2299" s="190" t="str">
        <f t="shared" si="3749"/>
        <v>CU$18</v>
      </c>
      <c r="CV2299" s="190" t="str">
        <f t="shared" si="3749"/>
        <v>CV$18</v>
      </c>
      <c r="CW2299" s="190" t="str">
        <f t="shared" si="3749"/>
        <v>CW$18</v>
      </c>
      <c r="CX2299" s="190" t="str">
        <f t="shared" si="3749"/>
        <v>CX$18</v>
      </c>
      <c r="CY2299" s="190" t="str">
        <f t="shared" si="3749"/>
        <v>CY$18</v>
      </c>
      <c r="CZ2299" s="190" t="str">
        <f t="shared" si="3749"/>
        <v>CZ$18</v>
      </c>
      <c r="DA2299" s="190" t="str">
        <f t="shared" si="3749"/>
        <v>DA$18</v>
      </c>
      <c r="DB2299" s="190" t="str">
        <f t="shared" si="3749"/>
        <v>DB$18</v>
      </c>
      <c r="DC2299" s="190" t="str">
        <f t="shared" si="3749"/>
        <v>DC$18</v>
      </c>
      <c r="DD2299" s="190" t="str">
        <f t="shared" si="3749"/>
        <v>DD$18</v>
      </c>
      <c r="DE2299" s="190" t="str">
        <f t="shared" si="3749"/>
        <v>DE$18</v>
      </c>
      <c r="DF2299" s="190" t="str">
        <f t="shared" si="3749"/>
        <v>DF$18</v>
      </c>
      <c r="DG2299" s="190" t="str">
        <f t="shared" si="3749"/>
        <v>DG$18</v>
      </c>
      <c r="DH2299" s="190" t="str">
        <f t="shared" si="3749"/>
        <v>DH$18</v>
      </c>
      <c r="DI2299" s="190" t="str">
        <f t="shared" si="3749"/>
        <v>DI$18</v>
      </c>
      <c r="DJ2299" s="190" t="str">
        <f t="shared" si="3749"/>
        <v>DJ$18</v>
      </c>
      <c r="DK2299" s="190" t="str">
        <f t="shared" si="3749"/>
        <v>DK$18</v>
      </c>
      <c r="DL2299" s="190" t="str">
        <f t="shared" si="3749"/>
        <v>DL$18</v>
      </c>
    </row>
    <row r="2300" spans="1:116" x14ac:dyDescent="0.4">
      <c r="A2300" s="174"/>
      <c r="E2300" s="8"/>
      <c r="G2300" s="175" t="s">
        <v>464</v>
      </c>
      <c r="H2300" s="200"/>
      <c r="I2300" s="201"/>
      <c r="J2300" s="201"/>
      <c r="K2300" s="202"/>
      <c r="L2300" s="202"/>
      <c r="M2300" s="202"/>
      <c r="N2300" s="202"/>
      <c r="O2300" s="202"/>
      <c r="P2300" s="202"/>
      <c r="R2300" s="202"/>
      <c r="S2300" s="190" t="str">
        <f t="shared" ref="S2300:CD2300" si="3750">S$23</f>
        <v>S$19</v>
      </c>
      <c r="T2300" s="190" t="str">
        <f t="shared" si="3750"/>
        <v>T$19</v>
      </c>
      <c r="U2300" s="190" t="str">
        <f t="shared" si="3750"/>
        <v>U$19</v>
      </c>
      <c r="V2300" s="190" t="str">
        <f t="shared" si="3750"/>
        <v>V$19</v>
      </c>
      <c r="W2300" s="190" t="str">
        <f t="shared" si="3750"/>
        <v>W$19</v>
      </c>
      <c r="X2300" s="190" t="str">
        <f t="shared" si="3750"/>
        <v>X$19</v>
      </c>
      <c r="Y2300" s="190" t="str">
        <f t="shared" si="3750"/>
        <v>Y$19</v>
      </c>
      <c r="Z2300" s="190" t="str">
        <f t="shared" si="3750"/>
        <v>Z$19</v>
      </c>
      <c r="AA2300" s="190" t="str">
        <f t="shared" si="3750"/>
        <v>AA$19</v>
      </c>
      <c r="AB2300" s="190" t="str">
        <f t="shared" si="3750"/>
        <v>AB$19</v>
      </c>
      <c r="AC2300" s="190" t="str">
        <f t="shared" si="3750"/>
        <v>AC$19</v>
      </c>
      <c r="AD2300" s="190" t="str">
        <f t="shared" si="3750"/>
        <v>AD$19</v>
      </c>
      <c r="AE2300" s="190" t="str">
        <f t="shared" si="3750"/>
        <v>AE$19</v>
      </c>
      <c r="AF2300" s="190" t="str">
        <f t="shared" si="3750"/>
        <v>AF$19</v>
      </c>
      <c r="AG2300" s="190" t="str">
        <f t="shared" si="3750"/>
        <v>AG$19</v>
      </c>
      <c r="AH2300" s="190" t="str">
        <f t="shared" si="3750"/>
        <v>AH$19</v>
      </c>
      <c r="AI2300" s="190" t="str">
        <f t="shared" si="3750"/>
        <v>AI$19</v>
      </c>
      <c r="AJ2300" s="190" t="str">
        <f t="shared" si="3750"/>
        <v>AJ$19</v>
      </c>
      <c r="AK2300" s="190" t="str">
        <f t="shared" si="3750"/>
        <v>AK$19</v>
      </c>
      <c r="AL2300" s="190" t="str">
        <f t="shared" si="3750"/>
        <v>AL$19</v>
      </c>
      <c r="AM2300" s="190" t="str">
        <f t="shared" si="3750"/>
        <v>AM$19</v>
      </c>
      <c r="AN2300" s="190" t="str">
        <f t="shared" si="3750"/>
        <v>AN$19</v>
      </c>
      <c r="AO2300" s="190" t="str">
        <f t="shared" si="3750"/>
        <v>AO$19</v>
      </c>
      <c r="AP2300" s="190" t="str">
        <f t="shared" si="3750"/>
        <v>AP$19</v>
      </c>
      <c r="AQ2300" s="190" t="str">
        <f t="shared" si="3750"/>
        <v>AQ$19</v>
      </c>
      <c r="AR2300" s="190" t="str">
        <f t="shared" si="3750"/>
        <v>AR$19</v>
      </c>
      <c r="AS2300" s="190" t="str">
        <f t="shared" si="3750"/>
        <v>AS$19</v>
      </c>
      <c r="AT2300" s="190" t="str">
        <f t="shared" si="3750"/>
        <v>AT$19</v>
      </c>
      <c r="AU2300" s="190" t="str">
        <f t="shared" si="3750"/>
        <v>AU$19</v>
      </c>
      <c r="AV2300" s="190" t="str">
        <f t="shared" si="3750"/>
        <v>AV$19</v>
      </c>
      <c r="AW2300" s="190" t="str">
        <f t="shared" si="3750"/>
        <v>AW$19</v>
      </c>
      <c r="AX2300" s="190" t="str">
        <f t="shared" si="3750"/>
        <v>AX$19</v>
      </c>
      <c r="AY2300" s="190" t="str">
        <f t="shared" si="3750"/>
        <v>AY$19</v>
      </c>
      <c r="AZ2300" s="190" t="str">
        <f t="shared" si="3750"/>
        <v>AZ$19</v>
      </c>
      <c r="BA2300" s="190" t="str">
        <f t="shared" si="3750"/>
        <v>BA$19</v>
      </c>
      <c r="BB2300" s="190" t="str">
        <f t="shared" si="3750"/>
        <v>BB$19</v>
      </c>
      <c r="BC2300" s="190" t="str">
        <f t="shared" si="3750"/>
        <v>BC$19</v>
      </c>
      <c r="BD2300" s="190" t="str">
        <f t="shared" si="3750"/>
        <v>BD$19</v>
      </c>
      <c r="BE2300" s="190" t="str">
        <f t="shared" si="3750"/>
        <v>BE$19</v>
      </c>
      <c r="BF2300" s="190" t="str">
        <f t="shared" si="3750"/>
        <v>BF$19</v>
      </c>
      <c r="BG2300" s="190" t="str">
        <f t="shared" si="3750"/>
        <v>BG$19</v>
      </c>
      <c r="BH2300" s="190" t="str">
        <f t="shared" si="3750"/>
        <v>BH$19</v>
      </c>
      <c r="BI2300" s="190" t="str">
        <f t="shared" si="3750"/>
        <v>BI$19</v>
      </c>
      <c r="BJ2300" s="190" t="str">
        <f t="shared" si="3750"/>
        <v>BJ$19</v>
      </c>
      <c r="BK2300" s="190" t="str">
        <f t="shared" si="3750"/>
        <v>BK$19</v>
      </c>
      <c r="BL2300" s="190" t="str">
        <f t="shared" si="3750"/>
        <v>BL$19</v>
      </c>
      <c r="BM2300" s="190" t="str">
        <f t="shared" si="3750"/>
        <v>BM$19</v>
      </c>
      <c r="BN2300" s="190" t="str">
        <f t="shared" si="3750"/>
        <v>BN$19</v>
      </c>
      <c r="BO2300" s="190" t="str">
        <f t="shared" si="3750"/>
        <v>BO$19</v>
      </c>
      <c r="BP2300" s="190" t="str">
        <f t="shared" si="3750"/>
        <v>BP$19</v>
      </c>
      <c r="BQ2300" s="190" t="str">
        <f t="shared" si="3750"/>
        <v>BQ$19</v>
      </c>
      <c r="BR2300" s="190" t="str">
        <f t="shared" si="3750"/>
        <v>BR$19</v>
      </c>
      <c r="BS2300" s="190" t="str">
        <f t="shared" si="3750"/>
        <v>BS$19</v>
      </c>
      <c r="BT2300" s="190" t="str">
        <f t="shared" si="3750"/>
        <v>BT$19</v>
      </c>
      <c r="BU2300" s="190" t="str">
        <f t="shared" si="3750"/>
        <v>BU$19</v>
      </c>
      <c r="BV2300" s="190" t="str">
        <f t="shared" si="3750"/>
        <v>BV$19</v>
      </c>
      <c r="BW2300" s="190" t="str">
        <f t="shared" si="3750"/>
        <v>BW$19</v>
      </c>
      <c r="BX2300" s="190" t="str">
        <f t="shared" si="3750"/>
        <v>BX$19</v>
      </c>
      <c r="BY2300" s="190" t="str">
        <f t="shared" si="3750"/>
        <v>BY$19</v>
      </c>
      <c r="BZ2300" s="190" t="str">
        <f t="shared" si="3750"/>
        <v>BZ$19</v>
      </c>
      <c r="CA2300" s="190" t="str">
        <f t="shared" si="3750"/>
        <v>CA$19</v>
      </c>
      <c r="CB2300" s="190" t="str">
        <f t="shared" si="3750"/>
        <v>CB$19</v>
      </c>
      <c r="CC2300" s="190" t="str">
        <f t="shared" si="3750"/>
        <v>CC$19</v>
      </c>
      <c r="CD2300" s="190" t="str">
        <f t="shared" si="3750"/>
        <v>CD$19</v>
      </c>
      <c r="CE2300" s="190" t="str">
        <f t="shared" ref="CE2300:CL2300" si="3751">CE$23</f>
        <v>CE$19</v>
      </c>
      <c r="CF2300" s="190" t="str">
        <f t="shared" si="3751"/>
        <v>CF$19</v>
      </c>
      <c r="CG2300" s="190" t="str">
        <f t="shared" si="3751"/>
        <v>CG$19</v>
      </c>
      <c r="CH2300" s="190" t="str">
        <f t="shared" si="3751"/>
        <v>CH$19</v>
      </c>
      <c r="CI2300" s="190" t="str">
        <f t="shared" si="3751"/>
        <v>CI$19</v>
      </c>
      <c r="CJ2300" s="190" t="str">
        <f t="shared" si="3751"/>
        <v>CJ$19</v>
      </c>
      <c r="CK2300" s="190" t="str">
        <f t="shared" si="3751"/>
        <v>CK$19</v>
      </c>
      <c r="CL2300" s="190" t="str">
        <f t="shared" si="3751"/>
        <v>CL$19</v>
      </c>
      <c r="CN2300" s="201"/>
      <c r="CO2300" s="190" t="str">
        <f t="shared" ref="CO2300:DL2300" si="3752">CO$23</f>
        <v>CO$19</v>
      </c>
      <c r="CP2300" s="190" t="str">
        <f t="shared" si="3752"/>
        <v>CP$19</v>
      </c>
      <c r="CQ2300" s="190" t="str">
        <f t="shared" si="3752"/>
        <v>CQ$19</v>
      </c>
      <c r="CR2300" s="190" t="str">
        <f t="shared" si="3752"/>
        <v>CR$19</v>
      </c>
      <c r="CS2300" s="190" t="str">
        <f t="shared" si="3752"/>
        <v>CS$19</v>
      </c>
      <c r="CT2300" s="190" t="str">
        <f t="shared" si="3752"/>
        <v>CT$19</v>
      </c>
      <c r="CU2300" s="190" t="str">
        <f t="shared" si="3752"/>
        <v>CU$19</v>
      </c>
      <c r="CV2300" s="190" t="str">
        <f t="shared" si="3752"/>
        <v>CV$19</v>
      </c>
      <c r="CW2300" s="190" t="str">
        <f t="shared" si="3752"/>
        <v>CW$19</v>
      </c>
      <c r="CX2300" s="190" t="str">
        <f t="shared" si="3752"/>
        <v>CX$19</v>
      </c>
      <c r="CY2300" s="190" t="str">
        <f t="shared" si="3752"/>
        <v>CY$19</v>
      </c>
      <c r="CZ2300" s="190" t="str">
        <f t="shared" si="3752"/>
        <v>CZ$19</v>
      </c>
      <c r="DA2300" s="190" t="str">
        <f t="shared" si="3752"/>
        <v>DA$19</v>
      </c>
      <c r="DB2300" s="190" t="str">
        <f t="shared" si="3752"/>
        <v>DB$19</v>
      </c>
      <c r="DC2300" s="190" t="str">
        <f t="shared" si="3752"/>
        <v>DC$19</v>
      </c>
      <c r="DD2300" s="190" t="str">
        <f t="shared" si="3752"/>
        <v>DD$19</v>
      </c>
      <c r="DE2300" s="190" t="str">
        <f t="shared" si="3752"/>
        <v>DE$19</v>
      </c>
      <c r="DF2300" s="190" t="str">
        <f t="shared" si="3752"/>
        <v>DF$19</v>
      </c>
      <c r="DG2300" s="190" t="str">
        <f t="shared" si="3752"/>
        <v>DG$19</v>
      </c>
      <c r="DH2300" s="190" t="str">
        <f t="shared" si="3752"/>
        <v>DH$19</v>
      </c>
      <c r="DI2300" s="190" t="str">
        <f t="shared" si="3752"/>
        <v>DI$19</v>
      </c>
      <c r="DJ2300" s="190" t="str">
        <f t="shared" si="3752"/>
        <v>DJ$19</v>
      </c>
      <c r="DK2300" s="190" t="str">
        <f t="shared" si="3752"/>
        <v>DK$19</v>
      </c>
      <c r="DL2300" s="190" t="str">
        <f t="shared" si="3752"/>
        <v>DL$19</v>
      </c>
    </row>
    <row r="2301" spans="1:116" x14ac:dyDescent="0.4">
      <c r="A2301" s="142" t="s">
        <v>218</v>
      </c>
      <c r="B2301" s="31" t="s">
        <v>81</v>
      </c>
      <c r="C2301" s="31"/>
      <c r="D2301" t="s">
        <v>546</v>
      </c>
      <c r="E2301" s="8" t="str">
        <f t="shared" ref="E2301:E2310" si="3753">ROW()&amp;" "&amp;D2301</f>
        <v>2301 SEASON QUARTER-TV-V</v>
      </c>
      <c r="F2301" t="s">
        <v>556</v>
      </c>
      <c r="G2301" s="143" t="s">
        <v>555</v>
      </c>
      <c r="H2301" s="142"/>
      <c r="I2301" s="144"/>
      <c r="J2301" s="144"/>
      <c r="K2301" s="142"/>
      <c r="L2301" s="142"/>
      <c r="M2301" s="142"/>
      <c r="N2301" s="142"/>
      <c r="O2301" s="142"/>
      <c r="P2301" s="142"/>
      <c r="R2301" s="143"/>
      <c r="S2301" s="168"/>
      <c r="T2301" s="168"/>
      <c r="U2301" s="168"/>
      <c r="V2301" s="168"/>
      <c r="W2301" s="168"/>
      <c r="X2301" s="168"/>
      <c r="Y2301" s="168"/>
      <c r="Z2301" s="168"/>
      <c r="AA2301" s="168"/>
      <c r="AB2301" s="168"/>
      <c r="AC2301" s="168"/>
      <c r="AD2301" s="168"/>
      <c r="AE2301" s="168"/>
      <c r="AF2301" s="168"/>
      <c r="AG2301" s="168"/>
      <c r="AH2301" s="168"/>
      <c r="AI2301" s="168"/>
      <c r="AJ2301" s="168"/>
      <c r="AK2301" s="168"/>
      <c r="AL2301" s="168"/>
      <c r="AM2301" s="168"/>
      <c r="AN2301" s="168"/>
      <c r="AO2301" s="168"/>
      <c r="AP2301" s="168"/>
      <c r="AQ2301" s="168"/>
      <c r="AR2301" s="168"/>
      <c r="AS2301" s="168"/>
      <c r="AT2301" s="168"/>
      <c r="AU2301" s="168"/>
      <c r="AV2301" s="168"/>
      <c r="AW2301" s="168"/>
      <c r="AX2301" s="168"/>
      <c r="AY2301" s="168"/>
      <c r="AZ2301" s="168"/>
      <c r="BA2301" s="168"/>
      <c r="BB2301" s="168"/>
      <c r="BC2301" s="168"/>
      <c r="BD2301" s="168"/>
      <c r="BE2301" s="168"/>
      <c r="BF2301" s="168"/>
      <c r="BG2301" s="168"/>
      <c r="BH2301" s="168"/>
      <c r="BI2301" s="168"/>
      <c r="BJ2301" s="168"/>
      <c r="BK2301" s="168"/>
      <c r="BL2301" s="168"/>
      <c r="BM2301" s="168"/>
      <c r="BN2301" s="168"/>
      <c r="BO2301" s="168"/>
      <c r="BP2301" s="168"/>
      <c r="BQ2301" s="168"/>
      <c r="BR2301" s="168"/>
      <c r="BS2301" s="168"/>
      <c r="BT2301" s="168"/>
      <c r="BU2301" s="168"/>
      <c r="BV2301" s="168"/>
      <c r="BW2301" s="168"/>
      <c r="BX2301" s="168"/>
      <c r="BY2301" s="168"/>
      <c r="BZ2301" s="168"/>
      <c r="CA2301" s="168"/>
      <c r="CB2301" s="168"/>
      <c r="CC2301" s="168"/>
      <c r="CD2301" s="168"/>
      <c r="CE2301" s="168"/>
      <c r="CF2301" s="168"/>
      <c r="CG2301" s="168"/>
      <c r="CH2301" s="168"/>
      <c r="CI2301" s="168"/>
      <c r="CJ2301" s="168"/>
      <c r="CK2301" s="168"/>
      <c r="CL2301" s="168"/>
      <c r="CN2301" s="144"/>
      <c r="CO2301" s="168"/>
      <c r="CP2301" s="168"/>
      <c r="CQ2301" s="168"/>
      <c r="CR2301" s="168"/>
      <c r="CS2301" s="168"/>
      <c r="CT2301" s="168"/>
      <c r="CU2301" s="168"/>
      <c r="CV2301" s="168"/>
      <c r="CW2301" s="168"/>
      <c r="CX2301" s="168"/>
      <c r="CY2301" s="168"/>
      <c r="CZ2301" s="168"/>
      <c r="DA2301" s="168"/>
      <c r="DB2301" s="168"/>
      <c r="DC2301" s="168"/>
      <c r="DD2301" s="168"/>
      <c r="DE2301" s="168"/>
      <c r="DF2301" s="168"/>
      <c r="DG2301" s="168"/>
      <c r="DH2301" s="168"/>
      <c r="DI2301" s="168"/>
      <c r="DJ2301" s="168"/>
      <c r="DK2301" s="168"/>
      <c r="DL2301" s="168"/>
    </row>
    <row r="2302" spans="1:116" x14ac:dyDescent="0.4">
      <c r="A2302" s="12"/>
      <c r="B2302" s="12" t="s">
        <v>332</v>
      </c>
      <c r="C2302" s="12"/>
      <c r="D2302" t="s">
        <v>546</v>
      </c>
      <c r="E2302" s="8" t="str">
        <f t="shared" si="3753"/>
        <v>2302 SEASON QUARTER-TV-V</v>
      </c>
      <c r="G2302" s="95" t="str">
        <f>G2296</f>
        <v>Primary volume driver</v>
      </c>
      <c r="H2302" s="12"/>
      <c r="I2302" s="60"/>
      <c r="J2302" s="60"/>
      <c r="K2302" s="12"/>
      <c r="L2302" s="12"/>
      <c r="M2302" s="12"/>
      <c r="N2302" s="12"/>
      <c r="O2302" s="12"/>
      <c r="P2302" s="12"/>
      <c r="R2302" s="13"/>
      <c r="S2302" s="76"/>
      <c r="T2302" s="76"/>
      <c r="U2302" s="76"/>
      <c r="V2302" s="76"/>
      <c r="W2302" s="76"/>
      <c r="X2302" s="76"/>
      <c r="Y2302" s="76"/>
      <c r="Z2302" s="76"/>
      <c r="AA2302" s="76"/>
      <c r="AB2302" s="76"/>
      <c r="AC2302" s="76"/>
      <c r="AD2302" s="76"/>
      <c r="AE2302" s="76"/>
      <c r="AF2302" s="76"/>
      <c r="AG2302" s="76"/>
      <c r="AH2302" s="76"/>
      <c r="AI2302" s="76"/>
      <c r="AJ2302" s="76"/>
      <c r="AK2302" s="76"/>
      <c r="AL2302" s="76"/>
      <c r="AM2302" s="76"/>
      <c r="AN2302" s="76"/>
      <c r="AO2302" s="76"/>
      <c r="AP2302" s="76"/>
      <c r="AQ2302" s="76"/>
      <c r="AR2302" s="76"/>
      <c r="AS2302" s="76"/>
      <c r="AT2302" s="76"/>
      <c r="AU2302" s="76"/>
      <c r="AV2302" s="76"/>
      <c r="AW2302" s="76"/>
      <c r="AX2302" s="76"/>
      <c r="AY2302" s="76"/>
      <c r="AZ2302" s="76"/>
      <c r="BA2302" s="76"/>
      <c r="BB2302" s="76"/>
      <c r="BC2302" s="76"/>
      <c r="BD2302" s="76"/>
      <c r="BE2302" s="76"/>
      <c r="BF2302" s="76"/>
      <c r="BG2302" s="76"/>
      <c r="BH2302" s="76"/>
      <c r="BI2302" s="76"/>
      <c r="BJ2302" s="76"/>
      <c r="BK2302" s="76"/>
      <c r="BL2302" s="76"/>
      <c r="BM2302" s="76"/>
      <c r="BN2302" s="76"/>
      <c r="BO2302" s="76"/>
      <c r="BP2302" s="76"/>
      <c r="BQ2302" s="76"/>
      <c r="BR2302" s="76"/>
      <c r="BS2302" s="76"/>
      <c r="BT2302" s="76"/>
      <c r="BU2302" s="76"/>
      <c r="BV2302" s="76"/>
      <c r="BW2302" s="76"/>
      <c r="BX2302" s="76"/>
      <c r="BY2302" s="76"/>
      <c r="BZ2302" s="76"/>
      <c r="CA2302" s="76"/>
      <c r="CB2302" s="76"/>
      <c r="CC2302" s="76"/>
      <c r="CD2302" s="76"/>
      <c r="CE2302" s="76"/>
      <c r="CF2302" s="76"/>
      <c r="CG2302" s="76"/>
      <c r="CH2302" s="76"/>
      <c r="CI2302" s="76"/>
      <c r="CJ2302" s="76"/>
      <c r="CK2302" s="76"/>
      <c r="CL2302" s="76"/>
      <c r="CN2302" s="60"/>
      <c r="CO2302" s="239"/>
      <c r="CP2302" s="239"/>
      <c r="CQ2302" s="239"/>
      <c r="CR2302" s="239"/>
      <c r="CS2302" s="239"/>
      <c r="CT2302" s="239"/>
      <c r="CU2302" s="239"/>
      <c r="CV2302" s="239"/>
      <c r="CW2302" s="239"/>
      <c r="CX2302" s="239"/>
      <c r="CY2302" s="239"/>
      <c r="CZ2302" s="239"/>
      <c r="DA2302" s="239"/>
      <c r="DB2302" s="239"/>
      <c r="DC2302" s="239"/>
      <c r="DD2302" s="239"/>
      <c r="DE2302" s="239"/>
      <c r="DF2302" s="239"/>
      <c r="DG2302" s="239"/>
      <c r="DH2302" s="239"/>
      <c r="DI2302" s="239"/>
      <c r="DJ2302" s="239"/>
      <c r="DK2302" s="239"/>
      <c r="DL2302" s="239"/>
    </row>
    <row r="2303" spans="1:116" x14ac:dyDescent="0.4">
      <c r="A2303" s="12"/>
      <c r="B2303" s="12"/>
      <c r="C2303" s="12"/>
      <c r="D2303" t="s">
        <v>546</v>
      </c>
      <c r="E2303" s="8" t="str">
        <f t="shared" si="3753"/>
        <v>2303 SEASON QUARTER-TV-V</v>
      </c>
      <c r="G2303" s="95" t="str">
        <f>"Seasonally adjusted # of "&amp;G2294&amp;"s"</f>
        <v>Seasonally adjusted # of procedures</v>
      </c>
      <c r="H2303" s="12"/>
      <c r="I2303" s="60"/>
      <c r="J2303" s="60"/>
      <c r="K2303" s="12"/>
      <c r="L2303" s="12"/>
      <c r="M2303" s="12"/>
      <c r="N2303" s="12"/>
      <c r="O2303" s="12"/>
      <c r="P2303" s="12"/>
      <c r="R2303" s="13"/>
      <c r="S2303" s="76"/>
      <c r="T2303" s="76"/>
      <c r="U2303" s="76"/>
      <c r="V2303" s="76"/>
      <c r="W2303" s="76"/>
      <c r="X2303" s="76"/>
      <c r="Y2303" s="76"/>
      <c r="Z2303" s="76"/>
      <c r="AA2303" s="76"/>
      <c r="AB2303" s="76"/>
      <c r="AC2303" s="76"/>
      <c r="AD2303" s="76"/>
      <c r="AE2303" s="76"/>
      <c r="AF2303" s="76"/>
      <c r="AG2303" s="76"/>
      <c r="AH2303" s="76"/>
      <c r="AI2303" s="76"/>
      <c r="AJ2303" s="76"/>
      <c r="AK2303" s="76"/>
      <c r="AL2303" s="76"/>
      <c r="AM2303" s="76"/>
      <c r="AN2303" s="76"/>
      <c r="AO2303" s="76"/>
      <c r="AP2303" s="76"/>
      <c r="AQ2303" s="76"/>
      <c r="AR2303" s="76"/>
      <c r="AS2303" s="76"/>
      <c r="AT2303" s="76"/>
      <c r="AU2303" s="76"/>
      <c r="AV2303" s="76"/>
      <c r="AW2303" s="76"/>
      <c r="AX2303" s="76"/>
      <c r="AY2303" s="76"/>
      <c r="AZ2303" s="76"/>
      <c r="BA2303" s="76"/>
      <c r="BB2303" s="76"/>
      <c r="BC2303" s="76"/>
      <c r="BD2303" s="76"/>
      <c r="BE2303" s="76"/>
      <c r="BF2303" s="76"/>
      <c r="BG2303" s="76"/>
      <c r="BH2303" s="76"/>
      <c r="BI2303" s="76"/>
      <c r="BJ2303" s="76"/>
      <c r="BK2303" s="76"/>
      <c r="BL2303" s="76"/>
      <c r="BM2303" s="76"/>
      <c r="BN2303" s="76"/>
      <c r="BO2303" s="76"/>
      <c r="BP2303" s="76"/>
      <c r="BQ2303" s="76"/>
      <c r="BR2303" s="76"/>
      <c r="BS2303" s="76"/>
      <c r="BT2303" s="76"/>
      <c r="BU2303" s="76"/>
      <c r="BV2303" s="76"/>
      <c r="BW2303" s="76"/>
      <c r="BX2303" s="76"/>
      <c r="BY2303" s="76"/>
      <c r="BZ2303" s="76"/>
      <c r="CA2303" s="76"/>
      <c r="CB2303" s="76"/>
      <c r="CC2303" s="76"/>
      <c r="CD2303" s="76"/>
      <c r="CE2303" s="76"/>
      <c r="CF2303" s="76"/>
      <c r="CG2303" s="76"/>
      <c r="CH2303" s="76"/>
      <c r="CI2303" s="76"/>
      <c r="CJ2303" s="76"/>
      <c r="CK2303" s="76"/>
      <c r="CL2303" s="76"/>
      <c r="CN2303" s="76"/>
      <c r="CO2303" s="76" t="e" cm="1">
        <f t="array" aca="1" ref="CO2303" ca="1">INDIRECT(CO2296)*INDEX($H2306:$I2317,MATCH(CO$9,$I2306:$I2317,0),1)*CO$5</f>
        <v>#N/A</v>
      </c>
      <c r="CP2303" s="76" t="e" cm="1">
        <f t="array" aca="1" ref="CP2303" ca="1">INDIRECT(CP2296)*INDEX($H2306:$I2317,MATCH(CP$9,$I2306:$I2317,0),1)*CP$5</f>
        <v>#N/A</v>
      </c>
      <c r="CQ2303" s="76" t="e" cm="1">
        <f t="array" aca="1" ref="CQ2303" ca="1">INDIRECT(CQ2296)*INDEX($H2306:$I2317,MATCH(CQ$9,$I2306:$I2317,0),1)*CQ$5</f>
        <v>#N/A</v>
      </c>
      <c r="CR2303" s="76" t="e" cm="1">
        <f t="array" aca="1" ref="CR2303" ca="1">INDIRECT(CR2296)*INDEX($H2306:$I2317,MATCH(CR$9,$I2306:$I2317,0),1)*CR$5</f>
        <v>#N/A</v>
      </c>
      <c r="CS2303" s="76" t="e" cm="1">
        <f t="array" aca="1" ref="CS2303" ca="1">INDIRECT(CS2296)*INDEX($H2306:$I2317,MATCH(CS$9,$I2306:$I2317,0),1)*CS$5</f>
        <v>#N/A</v>
      </c>
      <c r="CT2303" s="76" t="e" cm="1">
        <f t="array" aca="1" ref="CT2303" ca="1">INDIRECT(CT2296)*INDEX($H2306:$I2317,MATCH(CT$9,$I2306:$I2317,0),1)*CT$5</f>
        <v>#N/A</v>
      </c>
      <c r="CU2303" s="76" t="e" cm="1">
        <f t="array" aca="1" ref="CU2303" ca="1">INDIRECT(CU2296)*INDEX($H2306:$I2317,MATCH(CU$9,$I2306:$I2317,0),1)*CU$5</f>
        <v>#N/A</v>
      </c>
      <c r="CV2303" s="76" t="e" cm="1">
        <f t="array" aca="1" ref="CV2303" ca="1">INDIRECT(CV2296)*INDEX($H2306:$I2317,MATCH(CV$9,$I2306:$I2317,0),1)*CV$5</f>
        <v>#N/A</v>
      </c>
      <c r="CW2303" s="76" t="e" cm="1">
        <f t="array" aca="1" ref="CW2303" ca="1">INDIRECT(CW2296)*INDEX($H2306:$I2317,MATCH(CW$9,$I2306:$I2317,0),1)*CW$5</f>
        <v>#N/A</v>
      </c>
      <c r="CX2303" s="76" t="e" cm="1">
        <f t="array" aca="1" ref="CX2303" ca="1">INDIRECT(CX2296)*INDEX($H2306:$I2317,MATCH(CX$9,$I2306:$I2317,0),1)*CX$5</f>
        <v>#N/A</v>
      </c>
      <c r="CY2303" s="76" t="e" cm="1">
        <f t="array" aca="1" ref="CY2303" ca="1">INDIRECT(CY2296)*INDEX($H2306:$I2317,MATCH(CY$9,$I2306:$I2317,0),1)*CY$5</f>
        <v>#N/A</v>
      </c>
      <c r="CZ2303" s="76" t="e" cm="1">
        <f t="array" aca="1" ref="CZ2303" ca="1">INDIRECT(CZ2296)*INDEX($H2306:$I2317,MATCH(CZ$9,$I2306:$I2317,0),1)*CZ$5</f>
        <v>#N/A</v>
      </c>
      <c r="DA2303" s="76" t="e" cm="1">
        <f t="array" aca="1" ref="DA2303" ca="1">INDIRECT(DA2296)*INDEX($H2306:$I2317,MATCH(DA$9,$I2306:$I2317,0),1)*DA$5</f>
        <v>#N/A</v>
      </c>
      <c r="DB2303" s="76" t="e" cm="1">
        <f t="array" aca="1" ref="DB2303" ca="1">INDIRECT(DB2296)*INDEX($H2306:$I2317,MATCH(DB$9,$I2306:$I2317,0),1)*DB$5</f>
        <v>#N/A</v>
      </c>
      <c r="DC2303" s="76" t="e" cm="1">
        <f t="array" aca="1" ref="DC2303" ca="1">INDIRECT(DC2296)*INDEX($H2306:$I2317,MATCH(DC$9,$I2306:$I2317,0),1)*DC$5</f>
        <v>#N/A</v>
      </c>
      <c r="DD2303" s="76" t="e" cm="1">
        <f t="array" aca="1" ref="DD2303" ca="1">INDIRECT(DD2296)*INDEX($H2306:$I2317,MATCH(DD$9,$I2306:$I2317,0),1)*DD$5</f>
        <v>#N/A</v>
      </c>
      <c r="DE2303" s="76" t="e" cm="1">
        <f t="array" aca="1" ref="DE2303" ca="1">INDIRECT(DE2296)*INDEX($H2306:$I2317,MATCH(DE$9,$I2306:$I2317,0),1)*DE$5</f>
        <v>#N/A</v>
      </c>
      <c r="DF2303" s="76" t="e" cm="1">
        <f t="array" aca="1" ref="DF2303" ca="1">INDIRECT(DF2296)*INDEX($H2306:$I2317,MATCH(DF$9,$I2306:$I2317,0),1)*DF$5</f>
        <v>#N/A</v>
      </c>
      <c r="DG2303" s="76" t="e" cm="1">
        <f t="array" aca="1" ref="DG2303" ca="1">INDIRECT(DG2296)*INDEX($H2306:$I2317,MATCH(DG$9,$I2306:$I2317,0),1)*DG$5</f>
        <v>#N/A</v>
      </c>
      <c r="DH2303" s="76" t="e" cm="1">
        <f t="array" aca="1" ref="DH2303" ca="1">INDIRECT(DH2296)*INDEX($H2306:$I2317,MATCH(DH$9,$I2306:$I2317,0),1)*DH$5</f>
        <v>#N/A</v>
      </c>
      <c r="DI2303" s="76" t="e" cm="1">
        <f t="array" aca="1" ref="DI2303" ca="1">INDIRECT(DI2296)*INDEX($H2306:$I2317,MATCH(DI$9,$I2306:$I2317,0),1)*DI$5</f>
        <v>#N/A</v>
      </c>
      <c r="DJ2303" s="76" t="e" cm="1">
        <f t="array" aca="1" ref="DJ2303" ca="1">INDIRECT(DJ2296)*INDEX($H2306:$I2317,MATCH(DJ$9,$I2306:$I2317,0),1)*DJ$5</f>
        <v>#N/A</v>
      </c>
      <c r="DK2303" s="76" t="e" cm="1">
        <f t="array" aca="1" ref="DK2303" ca="1">INDIRECT(DK2296)*INDEX($H2306:$I2317,MATCH(DK$9,$I2306:$I2317,0),1)*DK$5</f>
        <v>#N/A</v>
      </c>
      <c r="DL2303" s="76" t="e" cm="1">
        <f t="array" aca="1" ref="DL2303" ca="1">INDIRECT(DL2296)*INDEX($H2306:$I2317,MATCH(DL$9,$I2306:$I2317,0),1)*DL$5</f>
        <v>#N/A</v>
      </c>
    </row>
    <row r="2304" spans="1:116" x14ac:dyDescent="0.4">
      <c r="D2304" t="s">
        <v>546</v>
      </c>
      <c r="E2304" s="8" t="str">
        <f t="shared" si="3753"/>
        <v>2304 SEASON QUARTER-TV-V</v>
      </c>
      <c r="G2304" s="127"/>
      <c r="H2304" s="12"/>
      <c r="I2304" s="60"/>
      <c r="J2304" s="60"/>
      <c r="K2304" s="38"/>
      <c r="L2304" s="38"/>
      <c r="M2304" s="38"/>
      <c r="N2304" s="38"/>
      <c r="O2304" s="38"/>
      <c r="P2304" s="38"/>
      <c r="R2304" s="15"/>
      <c r="S2304" s="240"/>
      <c r="T2304" s="240"/>
      <c r="U2304" s="240"/>
      <c r="V2304" s="240"/>
      <c r="W2304" s="240"/>
      <c r="X2304" s="240"/>
      <c r="Y2304" s="240"/>
      <c r="Z2304" s="240"/>
      <c r="AA2304" s="240"/>
      <c r="AB2304" s="240"/>
      <c r="AC2304" s="240"/>
      <c r="AD2304" s="240"/>
      <c r="AE2304" s="240"/>
      <c r="AF2304" s="240"/>
      <c r="AG2304" s="240"/>
      <c r="AH2304" s="240"/>
      <c r="AI2304" s="240"/>
      <c r="AJ2304" s="240"/>
      <c r="AK2304" s="240"/>
      <c r="AL2304" s="240"/>
      <c r="AM2304" s="240"/>
      <c r="AN2304" s="240"/>
      <c r="AO2304" s="240"/>
      <c r="AP2304" s="240"/>
      <c r="AQ2304" s="240"/>
      <c r="AR2304" s="240"/>
      <c r="AS2304" s="240"/>
      <c r="AT2304" s="240"/>
      <c r="AU2304" s="240"/>
      <c r="AV2304" s="240"/>
      <c r="AW2304" s="240"/>
      <c r="AX2304" s="240"/>
      <c r="AY2304" s="240"/>
      <c r="AZ2304" s="240"/>
      <c r="BA2304" s="240"/>
      <c r="BB2304" s="240"/>
      <c r="BC2304" s="240"/>
      <c r="BD2304" s="240"/>
      <c r="BE2304" s="240"/>
      <c r="BF2304" s="240"/>
      <c r="BG2304" s="240"/>
      <c r="BH2304" s="240"/>
      <c r="BI2304" s="240"/>
      <c r="BJ2304" s="240"/>
      <c r="BK2304" s="240"/>
      <c r="BL2304" s="240"/>
      <c r="BM2304" s="240"/>
      <c r="BN2304" s="240"/>
      <c r="BO2304" s="240"/>
      <c r="BP2304" s="240"/>
      <c r="BQ2304" s="240"/>
      <c r="BR2304" s="240"/>
      <c r="BS2304" s="240"/>
      <c r="BT2304" s="240"/>
      <c r="BU2304" s="240"/>
      <c r="BV2304" s="240"/>
      <c r="BW2304" s="240"/>
      <c r="BX2304" s="240"/>
      <c r="BY2304" s="240"/>
      <c r="BZ2304" s="240"/>
      <c r="CA2304" s="240"/>
      <c r="CB2304" s="240"/>
      <c r="CC2304" s="240"/>
      <c r="CD2304" s="240"/>
      <c r="CE2304" s="240"/>
      <c r="CF2304" s="240"/>
      <c r="CG2304" s="240"/>
      <c r="CH2304" s="240"/>
      <c r="CI2304" s="240"/>
      <c r="CJ2304" s="240"/>
      <c r="CK2304" s="240"/>
      <c r="CL2304" s="240"/>
      <c r="CN2304" s="240"/>
      <c r="CO2304" s="240"/>
      <c r="CP2304" s="240"/>
      <c r="CQ2304" s="240"/>
      <c r="CR2304" s="240"/>
      <c r="CS2304" s="240"/>
      <c r="CT2304" s="240"/>
      <c r="CU2304" s="240"/>
      <c r="CV2304" s="240"/>
      <c r="CW2304" s="240"/>
      <c r="CX2304" s="240"/>
      <c r="CY2304" s="240"/>
      <c r="CZ2304" s="240"/>
      <c r="DA2304" s="240"/>
      <c r="DB2304" s="240"/>
      <c r="DC2304" s="240"/>
      <c r="DD2304" s="240"/>
      <c r="DE2304" s="240"/>
      <c r="DF2304" s="240"/>
      <c r="DG2304" s="240"/>
      <c r="DH2304" s="240"/>
      <c r="DI2304" s="240"/>
      <c r="DJ2304" s="240"/>
      <c r="DK2304" s="240"/>
      <c r="DL2304" s="240"/>
    </row>
    <row r="2305" spans="1:116" x14ac:dyDescent="0.4">
      <c r="D2305" t="s">
        <v>546</v>
      </c>
      <c r="E2305" s="8" t="str">
        <f t="shared" si="3753"/>
        <v>2305 SEASON QUARTER-TV-V</v>
      </c>
      <c r="G2305" s="127" t="s">
        <v>542</v>
      </c>
      <c r="H2305" s="12"/>
      <c r="I2305" s="60"/>
      <c r="J2305" s="60"/>
      <c r="K2305" s="38"/>
      <c r="L2305" s="38"/>
      <c r="M2305" s="38"/>
      <c r="N2305" s="38"/>
      <c r="O2305" s="38"/>
      <c r="P2305" s="38"/>
      <c r="R2305" s="15"/>
      <c r="S2305" s="240"/>
      <c r="T2305" s="240"/>
      <c r="U2305" s="240"/>
      <c r="V2305" s="240"/>
      <c r="W2305" s="240"/>
      <c r="X2305" s="240"/>
      <c r="Y2305" s="240"/>
      <c r="Z2305" s="240"/>
      <c r="AA2305" s="240"/>
      <c r="AB2305" s="240"/>
      <c r="AC2305" s="240"/>
      <c r="AD2305" s="240"/>
      <c r="AE2305" s="240"/>
      <c r="AF2305" s="240"/>
      <c r="AG2305" s="240"/>
      <c r="AH2305" s="240"/>
      <c r="AI2305" s="240"/>
      <c r="AJ2305" s="240"/>
      <c r="AK2305" s="240"/>
      <c r="AL2305" s="240"/>
      <c r="AM2305" s="240"/>
      <c r="AN2305" s="240"/>
      <c r="AO2305" s="240"/>
      <c r="AP2305" s="240"/>
      <c r="AQ2305" s="240"/>
      <c r="AR2305" s="240"/>
      <c r="AS2305" s="240"/>
      <c r="AT2305" s="240"/>
      <c r="AU2305" s="240"/>
      <c r="AV2305" s="240"/>
      <c r="AW2305" s="240"/>
      <c r="AX2305" s="240"/>
      <c r="AY2305" s="240"/>
      <c r="AZ2305" s="240"/>
      <c r="BA2305" s="240"/>
      <c r="BB2305" s="240"/>
      <c r="BC2305" s="240"/>
      <c r="BD2305" s="240"/>
      <c r="BE2305" s="240"/>
      <c r="BF2305" s="240"/>
      <c r="BG2305" s="240"/>
      <c r="BH2305" s="240"/>
      <c r="BI2305" s="240"/>
      <c r="BJ2305" s="240"/>
      <c r="BK2305" s="240"/>
      <c r="BL2305" s="240"/>
      <c r="BM2305" s="240"/>
      <c r="BN2305" s="240"/>
      <c r="BO2305" s="240"/>
      <c r="BP2305" s="240"/>
      <c r="BQ2305" s="240"/>
      <c r="BR2305" s="240"/>
      <c r="BS2305" s="240"/>
      <c r="BT2305" s="240"/>
      <c r="BU2305" s="240"/>
      <c r="BV2305" s="240"/>
      <c r="BW2305" s="240"/>
      <c r="BX2305" s="240"/>
      <c r="BY2305" s="240"/>
      <c r="BZ2305" s="240"/>
      <c r="CA2305" s="240"/>
      <c r="CB2305" s="240"/>
      <c r="CC2305" s="240"/>
      <c r="CD2305" s="240"/>
      <c r="CE2305" s="240"/>
      <c r="CF2305" s="240"/>
      <c r="CG2305" s="240"/>
      <c r="CH2305" s="240"/>
      <c r="CI2305" s="240"/>
      <c r="CJ2305" s="240"/>
      <c r="CK2305" s="240"/>
      <c r="CL2305" s="240"/>
      <c r="CN2305" s="240"/>
      <c r="CO2305" s="240"/>
      <c r="CP2305" s="240"/>
      <c r="CQ2305" s="240"/>
      <c r="CR2305" s="240"/>
      <c r="CS2305" s="240"/>
      <c r="CT2305" s="240"/>
      <c r="CU2305" s="240"/>
      <c r="CV2305" s="240"/>
      <c r="CW2305" s="240"/>
      <c r="CX2305" s="240"/>
      <c r="CY2305" s="240"/>
      <c r="CZ2305" s="240"/>
      <c r="DA2305" s="240"/>
      <c r="DB2305" s="240"/>
      <c r="DC2305" s="240"/>
      <c r="DD2305" s="240"/>
      <c r="DE2305" s="240"/>
      <c r="DF2305" s="240"/>
      <c r="DG2305" s="240"/>
      <c r="DH2305" s="240"/>
      <c r="DI2305" s="240"/>
      <c r="DJ2305" s="240"/>
      <c r="DK2305" s="240"/>
      <c r="DL2305" s="240"/>
    </row>
    <row r="2306" spans="1:116" x14ac:dyDescent="0.4">
      <c r="D2306" t="s">
        <v>546</v>
      </c>
      <c r="E2306" s="8" t="str">
        <f t="shared" si="3753"/>
        <v>2306 SEASON QUARTER-TV-V</v>
      </c>
      <c r="G2306" s="323" t="s">
        <v>547</v>
      </c>
      <c r="H2306" s="16">
        <v>0.1</v>
      </c>
      <c r="I2306">
        <v>1</v>
      </c>
      <c r="J2306"/>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53"/>
        <v>2307 SEASON QUARTER-TV-V</v>
      </c>
      <c r="G2307" s="323" t="s">
        <v>548</v>
      </c>
      <c r="H2307" s="16">
        <v>0.35</v>
      </c>
      <c r="I2307">
        <f>I2306+1</f>
        <v>2</v>
      </c>
      <c r="J2307"/>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53"/>
        <v>2308 SEASON QUARTER-TV-V</v>
      </c>
      <c r="G2308" s="323" t="s">
        <v>550</v>
      </c>
      <c r="H2308" s="16">
        <v>0.05</v>
      </c>
      <c r="I2308">
        <f t="shared" ref="I2308:I2309" si="3754">I2307+1</f>
        <v>3</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53"/>
        <v>2309 SEASON QUARTER-TV-V</v>
      </c>
      <c r="G2309" s="323" t="s">
        <v>549</v>
      </c>
      <c r="H2309" s="16">
        <v>0.45</v>
      </c>
      <c r="I2309">
        <f t="shared" si="3754"/>
        <v>4</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53"/>
        <v>2310 SEASON QUARTER-TV-V</v>
      </c>
      <c r="G2310" s="145" t="s">
        <v>62</v>
      </c>
      <c r="H2310" s="34">
        <f>1-SUM(H2306:H2309)</f>
        <v>5.0000000000000044E-2</v>
      </c>
      <c r="I2310" s="60"/>
      <c r="J2310" s="6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B2311" t="s">
        <v>332</v>
      </c>
      <c r="D2311" t="s">
        <v>546</v>
      </c>
      <c r="E2311" s="8" t="str">
        <f t="shared" ref="E2311" si="3755">ROW()&amp;" "&amp;D2311</f>
        <v>2311 SEASON QUARTER-TV-V</v>
      </c>
      <c r="G2311" s="136" t="str">
        <f t="shared" ref="G2311:G2318" si="3756">G2293</f>
        <v>Surgical procedures</v>
      </c>
      <c r="H2311" s="12"/>
      <c r="I2311" s="60"/>
      <c r="J2311" s="60"/>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60"/>
      <c r="CO2311" s="76"/>
      <c r="CP2311" s="76"/>
      <c r="CQ2311" s="76"/>
      <c r="CR2311" s="76"/>
      <c r="CS2311" s="76"/>
      <c r="CT2311" s="76"/>
      <c r="CU2311" s="76"/>
      <c r="CV2311" s="76"/>
      <c r="CW2311" s="76"/>
      <c r="CX2311" s="76"/>
      <c r="CY2311" s="76"/>
      <c r="CZ2311" s="76"/>
      <c r="DA2311" s="76"/>
      <c r="DB2311" s="76"/>
      <c r="DC2311" s="76"/>
      <c r="DD2311" s="76"/>
      <c r="DE2311" s="76"/>
      <c r="DF2311" s="76"/>
      <c r="DG2311" s="76"/>
      <c r="DH2311" s="76"/>
      <c r="DI2311" s="76"/>
      <c r="DJ2311" s="76"/>
      <c r="DK2311" s="76"/>
      <c r="DL2311" s="76"/>
    </row>
    <row r="2312" spans="1:116" x14ac:dyDescent="0.4">
      <c r="B2312" t="s">
        <v>332</v>
      </c>
      <c r="D2312" t="s">
        <v>546</v>
      </c>
      <c r="E2312" s="8" t="str">
        <f>ROW()&amp;" "&amp;D2312</f>
        <v>2312 SEASON QUARTER-TV-V</v>
      </c>
      <c r="G2312" s="136" t="str">
        <f t="shared" si="3756"/>
        <v>procedure</v>
      </c>
      <c r="H2312" s="27"/>
      <c r="I2312" s="78"/>
      <c r="J2312" s="78"/>
      <c r="K2312" s="33"/>
      <c r="L2312" s="33"/>
      <c r="M2312" s="33"/>
      <c r="N2312" s="33"/>
      <c r="O2312" s="33"/>
      <c r="P2312" s="33"/>
      <c r="R2312" s="33"/>
      <c r="S2312" s="80"/>
      <c r="T2312" s="80"/>
      <c r="U2312" s="80"/>
      <c r="V2312" s="80"/>
      <c r="W2312" s="80"/>
      <c r="X2312" s="80"/>
      <c r="Y2312" s="80"/>
      <c r="Z2312" s="80"/>
      <c r="AA2312" s="80"/>
      <c r="AB2312" s="80"/>
      <c r="AC2312" s="80"/>
      <c r="AD2312" s="80"/>
      <c r="AE2312" s="80"/>
      <c r="AF2312" s="80"/>
      <c r="AG2312" s="80"/>
      <c r="AH2312" s="80"/>
      <c r="AI2312" s="80"/>
      <c r="AJ2312" s="80"/>
      <c r="AK2312" s="80"/>
      <c r="AL2312" s="80"/>
      <c r="AM2312" s="80"/>
      <c r="AN2312" s="80"/>
      <c r="AO2312" s="80"/>
      <c r="AP2312" s="80"/>
      <c r="AQ2312" s="80"/>
      <c r="AR2312" s="80"/>
      <c r="AS2312" s="80"/>
      <c r="AT2312" s="80"/>
      <c r="AU2312" s="80"/>
      <c r="AV2312" s="80"/>
      <c r="AW2312" s="80"/>
      <c r="AX2312" s="80"/>
      <c r="AY2312" s="80"/>
      <c r="AZ2312" s="80"/>
      <c r="BA2312" s="80"/>
      <c r="BB2312" s="80"/>
      <c r="BC2312" s="80"/>
      <c r="BD2312" s="80"/>
      <c r="BE2312" s="80"/>
      <c r="BF2312" s="80"/>
      <c r="BG2312" s="80"/>
      <c r="BH2312" s="80"/>
      <c r="BI2312" s="80"/>
      <c r="BJ2312" s="80"/>
      <c r="BK2312" s="80"/>
      <c r="BL2312" s="80"/>
      <c r="BM2312" s="80"/>
      <c r="BN2312" s="80"/>
      <c r="BO2312" s="80"/>
      <c r="BP2312" s="80"/>
      <c r="BQ2312" s="80"/>
      <c r="BR2312" s="80"/>
      <c r="BS2312" s="80"/>
      <c r="BT2312" s="80"/>
      <c r="BU2312" s="80"/>
      <c r="BV2312" s="80"/>
      <c r="BW2312" s="80"/>
      <c r="BX2312" s="80"/>
      <c r="BY2312" s="80"/>
      <c r="BZ2312" s="80"/>
      <c r="CA2312" s="80"/>
      <c r="CB2312" s="80"/>
      <c r="CC2312" s="80"/>
      <c r="CD2312" s="80"/>
      <c r="CE2312" s="80"/>
      <c r="CF2312" s="80"/>
      <c r="CG2312" s="80"/>
      <c r="CH2312" s="80"/>
      <c r="CI2312" s="80"/>
      <c r="CJ2312" s="80"/>
      <c r="CK2312" s="80"/>
      <c r="CL2312" s="80"/>
      <c r="CN2312" s="78"/>
      <c r="CO2312" s="77"/>
      <c r="CP2312" s="77"/>
      <c r="CQ2312" s="77"/>
      <c r="CR2312" s="77"/>
      <c r="CS2312" s="77"/>
      <c r="CT2312" s="77"/>
      <c r="CU2312" s="77"/>
      <c r="CV2312" s="77"/>
      <c r="CW2312" s="77"/>
      <c r="CX2312" s="77"/>
      <c r="CY2312" s="77"/>
      <c r="CZ2312" s="77"/>
      <c r="DA2312" s="77"/>
      <c r="DB2312" s="77"/>
      <c r="DC2312" s="77"/>
      <c r="DD2312" s="77"/>
      <c r="DE2312" s="77"/>
      <c r="DF2312" s="77"/>
      <c r="DG2312" s="77"/>
      <c r="DH2312" s="77"/>
      <c r="DI2312" s="77"/>
      <c r="DJ2312" s="77"/>
      <c r="DK2312" s="77"/>
      <c r="DL2312" s="77"/>
    </row>
    <row r="2313" spans="1:116" x14ac:dyDescent="0.4">
      <c r="B2313" t="s">
        <v>332</v>
      </c>
      <c r="D2313" t="s">
        <v>546</v>
      </c>
      <c r="E2313" s="8" t="str">
        <f t="shared" ref="E2313:E2318" si="3757">ROW()&amp;" "&amp;D2313</f>
        <v>2313 SEASON QUARTER-TV-V</v>
      </c>
      <c r="G2313" s="136" t="str">
        <f t="shared" si="3756"/>
        <v>Primary revenue driver</v>
      </c>
      <c r="H2313" s="27"/>
      <c r="I2313" s="78"/>
      <c r="J2313" s="78"/>
      <c r="K2313" s="33"/>
      <c r="L2313" s="33"/>
      <c r="M2313" s="33"/>
      <c r="N2313" s="33"/>
      <c r="O2313" s="33"/>
      <c r="P2313" s="33"/>
      <c r="R2313" s="33"/>
      <c r="S2313" s="1"/>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80">
        <f t="shared" ref="CN2313" si="3758">CN2295</f>
        <v>0</v>
      </c>
      <c r="CO2313" s="4" t="str">
        <f>ADDRESS(ROW(CO2303),COLUMN(CO2303),2)</f>
        <v>CO$2303</v>
      </c>
      <c r="CP2313" s="4" t="str">
        <f t="shared" ref="CP2313:DL2313" si="3759">ADDRESS(ROW(CP2303),COLUMN(CP2303),2)</f>
        <v>CP$2303</v>
      </c>
      <c r="CQ2313" s="4" t="str">
        <f t="shared" si="3759"/>
        <v>CQ$2303</v>
      </c>
      <c r="CR2313" s="4" t="str">
        <f t="shared" si="3759"/>
        <v>CR$2303</v>
      </c>
      <c r="CS2313" s="4" t="str">
        <f t="shared" si="3759"/>
        <v>CS$2303</v>
      </c>
      <c r="CT2313" s="4" t="str">
        <f t="shared" si="3759"/>
        <v>CT$2303</v>
      </c>
      <c r="CU2313" s="4" t="str">
        <f t="shared" si="3759"/>
        <v>CU$2303</v>
      </c>
      <c r="CV2313" s="4" t="str">
        <f t="shared" si="3759"/>
        <v>CV$2303</v>
      </c>
      <c r="CW2313" s="4" t="str">
        <f t="shared" si="3759"/>
        <v>CW$2303</v>
      </c>
      <c r="CX2313" s="4" t="str">
        <f t="shared" si="3759"/>
        <v>CX$2303</v>
      </c>
      <c r="CY2313" s="4" t="str">
        <f t="shared" si="3759"/>
        <v>CY$2303</v>
      </c>
      <c r="CZ2313" s="4" t="str">
        <f t="shared" si="3759"/>
        <v>CZ$2303</v>
      </c>
      <c r="DA2313" s="4" t="str">
        <f t="shared" si="3759"/>
        <v>DA$2303</v>
      </c>
      <c r="DB2313" s="4" t="str">
        <f t="shared" si="3759"/>
        <v>DB$2303</v>
      </c>
      <c r="DC2313" s="4" t="str">
        <f t="shared" si="3759"/>
        <v>DC$2303</v>
      </c>
      <c r="DD2313" s="4" t="str">
        <f t="shared" si="3759"/>
        <v>DD$2303</v>
      </c>
      <c r="DE2313" s="4" t="str">
        <f t="shared" si="3759"/>
        <v>DE$2303</v>
      </c>
      <c r="DF2313" s="4" t="str">
        <f t="shared" si="3759"/>
        <v>DF$2303</v>
      </c>
      <c r="DG2313" s="4" t="str">
        <f t="shared" si="3759"/>
        <v>DG$2303</v>
      </c>
      <c r="DH2313" s="4" t="str">
        <f t="shared" si="3759"/>
        <v>DH$2303</v>
      </c>
      <c r="DI2313" s="4" t="str">
        <f t="shared" si="3759"/>
        <v>DI$2303</v>
      </c>
      <c r="DJ2313" s="4" t="str">
        <f t="shared" si="3759"/>
        <v>DJ$2303</v>
      </c>
      <c r="DK2313" s="4" t="str">
        <f t="shared" si="3759"/>
        <v>DK$2303</v>
      </c>
      <c r="DL2313" s="4" t="str">
        <f t="shared" si="3759"/>
        <v>DL$2303</v>
      </c>
    </row>
    <row r="2314" spans="1:116" x14ac:dyDescent="0.4">
      <c r="B2314" t="s">
        <v>332</v>
      </c>
      <c r="D2314" t="s">
        <v>546</v>
      </c>
      <c r="E2314" s="8" t="str">
        <f t="shared" si="3757"/>
        <v>2314 SEASON QUARTER-TV-V</v>
      </c>
      <c r="G2314" s="136" t="str">
        <f t="shared" si="3756"/>
        <v>Primary volume driver</v>
      </c>
      <c r="K2314" s="53"/>
      <c r="L2314" s="53"/>
      <c r="M2314" s="53"/>
      <c r="N2314" s="53"/>
      <c r="O2314" s="53"/>
      <c r="P2314" s="53"/>
      <c r="R2314" s="24"/>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80">
        <f t="shared" ref="CN2314:DL2314" si="3760">CN2296</f>
        <v>0</v>
      </c>
      <c r="CO2314" s="80" t="str">
        <f t="shared" si="3760"/>
        <v>CO$17</v>
      </c>
      <c r="CP2314" s="80" t="str">
        <f t="shared" si="3760"/>
        <v>CP$17</v>
      </c>
      <c r="CQ2314" s="80" t="str">
        <f t="shared" si="3760"/>
        <v>CQ$17</v>
      </c>
      <c r="CR2314" s="80" t="str">
        <f t="shared" si="3760"/>
        <v>CR$17</v>
      </c>
      <c r="CS2314" s="80" t="str">
        <f t="shared" si="3760"/>
        <v>CS$17</v>
      </c>
      <c r="CT2314" s="80" t="str">
        <f t="shared" si="3760"/>
        <v>CT$17</v>
      </c>
      <c r="CU2314" s="80" t="str">
        <f t="shared" si="3760"/>
        <v>CU$17</v>
      </c>
      <c r="CV2314" s="80" t="str">
        <f t="shared" si="3760"/>
        <v>CV$17</v>
      </c>
      <c r="CW2314" s="80" t="str">
        <f t="shared" si="3760"/>
        <v>CW$17</v>
      </c>
      <c r="CX2314" s="80" t="str">
        <f t="shared" si="3760"/>
        <v>CX$17</v>
      </c>
      <c r="CY2314" s="80" t="str">
        <f t="shared" si="3760"/>
        <v>CY$17</v>
      </c>
      <c r="CZ2314" s="80" t="str">
        <f t="shared" si="3760"/>
        <v>CZ$17</v>
      </c>
      <c r="DA2314" s="80" t="str">
        <f t="shared" si="3760"/>
        <v>DA$17</v>
      </c>
      <c r="DB2314" s="80" t="str">
        <f t="shared" si="3760"/>
        <v>DB$17</v>
      </c>
      <c r="DC2314" s="80" t="str">
        <f t="shared" si="3760"/>
        <v>DC$17</v>
      </c>
      <c r="DD2314" s="80" t="str">
        <f t="shared" si="3760"/>
        <v>DD$17</v>
      </c>
      <c r="DE2314" s="80" t="str">
        <f t="shared" si="3760"/>
        <v>DE$17</v>
      </c>
      <c r="DF2314" s="80" t="str">
        <f t="shared" si="3760"/>
        <v>DF$17</v>
      </c>
      <c r="DG2314" s="80" t="str">
        <f t="shared" si="3760"/>
        <v>DG$17</v>
      </c>
      <c r="DH2314" s="80" t="str">
        <f t="shared" si="3760"/>
        <v>DH$17</v>
      </c>
      <c r="DI2314" s="80" t="str">
        <f t="shared" si="3760"/>
        <v>DI$17</v>
      </c>
      <c r="DJ2314" s="80" t="str">
        <f t="shared" si="3760"/>
        <v>DJ$17</v>
      </c>
      <c r="DK2314" s="80" t="str">
        <f t="shared" si="3760"/>
        <v>DK$17</v>
      </c>
      <c r="DL2314" s="80" t="str">
        <f t="shared" si="3760"/>
        <v>DL$17</v>
      </c>
    </row>
    <row r="2315" spans="1:116" x14ac:dyDescent="0.4">
      <c r="B2315" t="s">
        <v>332</v>
      </c>
      <c r="D2315" t="s">
        <v>546</v>
      </c>
      <c r="E2315" s="8" t="str">
        <f t="shared" si="3757"/>
        <v>2315 SEASON QUARTER-TV-V</v>
      </c>
      <c r="G2315" s="136" t="str">
        <f t="shared" si="3756"/>
        <v>(Secondary label)</v>
      </c>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c r="CO2315" s="80"/>
      <c r="CP2315" s="80"/>
      <c r="CQ2315" s="80"/>
      <c r="CR2315" s="80"/>
      <c r="CS2315" s="80"/>
      <c r="CT2315" s="80"/>
      <c r="CU2315" s="80"/>
      <c r="CV2315" s="80"/>
      <c r="CW2315" s="80"/>
      <c r="CX2315" s="80"/>
      <c r="CY2315" s="80"/>
      <c r="CZ2315" s="80"/>
      <c r="DA2315" s="80"/>
      <c r="DB2315" s="80"/>
      <c r="DC2315" s="80"/>
      <c r="DD2315" s="80"/>
      <c r="DE2315" s="80"/>
      <c r="DF2315" s="80"/>
      <c r="DG2315" s="80"/>
      <c r="DH2315" s="80"/>
      <c r="DI2315" s="80"/>
      <c r="DJ2315" s="80"/>
      <c r="DK2315" s="80"/>
      <c r="DL2315" s="80"/>
    </row>
    <row r="2316" spans="1:116" x14ac:dyDescent="0.4">
      <c r="B2316" t="s">
        <v>332</v>
      </c>
      <c r="D2316" t="s">
        <v>546</v>
      </c>
      <c r="E2316" s="8" t="str">
        <f t="shared" si="3757"/>
        <v>2316 SEASON QUARTER-TV-V</v>
      </c>
      <c r="G2316" s="136" t="str">
        <f t="shared" si="3756"/>
        <v xml:space="preserve">secondary unit </v>
      </c>
      <c r="H2316" s="12"/>
      <c r="I2316" s="60"/>
      <c r="J2316" s="60"/>
      <c r="K2316" s="15"/>
      <c r="L2316" s="15"/>
      <c r="M2316" s="15"/>
      <c r="N2316" s="15"/>
      <c r="O2316" s="15"/>
      <c r="P2316" s="15"/>
      <c r="R2316" s="15"/>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c r="CN2316" s="76"/>
      <c r="CO2316" s="76"/>
      <c r="CP2316" s="76"/>
      <c r="CQ2316" s="76"/>
      <c r="CR2316" s="76"/>
      <c r="CS2316" s="76"/>
      <c r="CT2316" s="76"/>
      <c r="CU2316" s="76"/>
      <c r="CV2316" s="76"/>
      <c r="CW2316" s="76"/>
      <c r="CX2316" s="76"/>
      <c r="CY2316" s="76"/>
      <c r="CZ2316" s="76"/>
      <c r="DA2316" s="76"/>
      <c r="DB2316" s="76"/>
      <c r="DC2316" s="76"/>
      <c r="DD2316" s="76"/>
      <c r="DE2316" s="76"/>
      <c r="DF2316" s="76"/>
      <c r="DG2316" s="76"/>
      <c r="DH2316" s="76"/>
      <c r="DI2316" s="76"/>
      <c r="DJ2316" s="76"/>
      <c r="DK2316" s="76"/>
      <c r="DL2316" s="76"/>
    </row>
    <row r="2317" spans="1:116" x14ac:dyDescent="0.4">
      <c r="B2317" t="s">
        <v>332</v>
      </c>
      <c r="D2317" t="s">
        <v>546</v>
      </c>
      <c r="E2317" s="8" t="str">
        <f t="shared" si="3757"/>
        <v>2317 SEASON QUARTER-TV-V</v>
      </c>
      <c r="G2317" s="136" t="str">
        <f t="shared" si="3756"/>
        <v>Secondary revenue driver</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f t="shared" ref="CN2317:DL2317" si="3761">CN2299</f>
        <v>0</v>
      </c>
      <c r="CO2317" s="80" t="str">
        <f t="shared" si="3761"/>
        <v>CO$18</v>
      </c>
      <c r="CP2317" s="80" t="str">
        <f t="shared" si="3761"/>
        <v>CP$18</v>
      </c>
      <c r="CQ2317" s="80" t="str">
        <f t="shared" si="3761"/>
        <v>CQ$18</v>
      </c>
      <c r="CR2317" s="80" t="str">
        <f t="shared" si="3761"/>
        <v>CR$18</v>
      </c>
      <c r="CS2317" s="80" t="str">
        <f t="shared" si="3761"/>
        <v>CS$18</v>
      </c>
      <c r="CT2317" s="80" t="str">
        <f t="shared" si="3761"/>
        <v>CT$18</v>
      </c>
      <c r="CU2317" s="80" t="str">
        <f t="shared" si="3761"/>
        <v>CU$18</v>
      </c>
      <c r="CV2317" s="80" t="str">
        <f t="shared" si="3761"/>
        <v>CV$18</v>
      </c>
      <c r="CW2317" s="80" t="str">
        <f t="shared" si="3761"/>
        <v>CW$18</v>
      </c>
      <c r="CX2317" s="80" t="str">
        <f t="shared" si="3761"/>
        <v>CX$18</v>
      </c>
      <c r="CY2317" s="80" t="str">
        <f t="shared" si="3761"/>
        <v>CY$18</v>
      </c>
      <c r="CZ2317" s="80" t="str">
        <f t="shared" si="3761"/>
        <v>CZ$18</v>
      </c>
      <c r="DA2317" s="80" t="str">
        <f t="shared" si="3761"/>
        <v>DA$18</v>
      </c>
      <c r="DB2317" s="80" t="str">
        <f t="shared" si="3761"/>
        <v>DB$18</v>
      </c>
      <c r="DC2317" s="80" t="str">
        <f t="shared" si="3761"/>
        <v>DC$18</v>
      </c>
      <c r="DD2317" s="80" t="str">
        <f t="shared" si="3761"/>
        <v>DD$18</v>
      </c>
      <c r="DE2317" s="80" t="str">
        <f t="shared" si="3761"/>
        <v>DE$18</v>
      </c>
      <c r="DF2317" s="80" t="str">
        <f t="shared" si="3761"/>
        <v>DF$18</v>
      </c>
      <c r="DG2317" s="80" t="str">
        <f t="shared" si="3761"/>
        <v>DG$18</v>
      </c>
      <c r="DH2317" s="80" t="str">
        <f t="shared" si="3761"/>
        <v>DH$18</v>
      </c>
      <c r="DI2317" s="80" t="str">
        <f t="shared" si="3761"/>
        <v>DI$18</v>
      </c>
      <c r="DJ2317" s="80" t="str">
        <f t="shared" si="3761"/>
        <v>DJ$18</v>
      </c>
      <c r="DK2317" s="80" t="str">
        <f t="shared" si="3761"/>
        <v>DK$18</v>
      </c>
      <c r="DL2317" s="80" t="str">
        <f t="shared" si="3761"/>
        <v>DL$18</v>
      </c>
    </row>
    <row r="2318" spans="1:116" x14ac:dyDescent="0.4">
      <c r="B2318" t="s">
        <v>332</v>
      </c>
      <c r="D2318" t="s">
        <v>546</v>
      </c>
      <c r="E2318" s="8" t="str">
        <f t="shared" si="3757"/>
        <v>2318 SEASON QUARTER-TV-V</v>
      </c>
      <c r="G2318" s="136" t="str">
        <f t="shared" si="3756"/>
        <v>Secondary volume driver</v>
      </c>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80">
        <f t="shared" ref="CN2318:DL2318" si="3762">CN2300</f>
        <v>0</v>
      </c>
      <c r="CO2318" s="80" t="str">
        <f t="shared" si="3762"/>
        <v>CO$19</v>
      </c>
      <c r="CP2318" s="80" t="str">
        <f t="shared" si="3762"/>
        <v>CP$19</v>
      </c>
      <c r="CQ2318" s="80" t="str">
        <f t="shared" si="3762"/>
        <v>CQ$19</v>
      </c>
      <c r="CR2318" s="80" t="str">
        <f t="shared" si="3762"/>
        <v>CR$19</v>
      </c>
      <c r="CS2318" s="80" t="str">
        <f t="shared" si="3762"/>
        <v>CS$19</v>
      </c>
      <c r="CT2318" s="80" t="str">
        <f t="shared" si="3762"/>
        <v>CT$19</v>
      </c>
      <c r="CU2318" s="80" t="str">
        <f t="shared" si="3762"/>
        <v>CU$19</v>
      </c>
      <c r="CV2318" s="80" t="str">
        <f t="shared" si="3762"/>
        <v>CV$19</v>
      </c>
      <c r="CW2318" s="80" t="str">
        <f t="shared" si="3762"/>
        <v>CW$19</v>
      </c>
      <c r="CX2318" s="80" t="str">
        <f t="shared" si="3762"/>
        <v>CX$19</v>
      </c>
      <c r="CY2318" s="80" t="str">
        <f t="shared" si="3762"/>
        <v>CY$19</v>
      </c>
      <c r="CZ2318" s="80" t="str">
        <f t="shared" si="3762"/>
        <v>CZ$19</v>
      </c>
      <c r="DA2318" s="80" t="str">
        <f t="shared" si="3762"/>
        <v>DA$19</v>
      </c>
      <c r="DB2318" s="80" t="str">
        <f t="shared" si="3762"/>
        <v>DB$19</v>
      </c>
      <c r="DC2318" s="80" t="str">
        <f t="shared" si="3762"/>
        <v>DC$19</v>
      </c>
      <c r="DD2318" s="80" t="str">
        <f t="shared" si="3762"/>
        <v>DD$19</v>
      </c>
      <c r="DE2318" s="80" t="str">
        <f t="shared" si="3762"/>
        <v>DE$19</v>
      </c>
      <c r="DF2318" s="80" t="str">
        <f t="shared" si="3762"/>
        <v>DF$19</v>
      </c>
      <c r="DG2318" s="80" t="str">
        <f t="shared" si="3762"/>
        <v>DG$19</v>
      </c>
      <c r="DH2318" s="80" t="str">
        <f t="shared" si="3762"/>
        <v>DH$19</v>
      </c>
      <c r="DI2318" s="80" t="str">
        <f t="shared" si="3762"/>
        <v>DI$19</v>
      </c>
      <c r="DJ2318" s="80" t="str">
        <f t="shared" si="3762"/>
        <v>DJ$19</v>
      </c>
      <c r="DK2318" s="80" t="str">
        <f t="shared" si="3762"/>
        <v>DK$19</v>
      </c>
      <c r="DL2318" s="80" t="str">
        <f t="shared" si="3762"/>
        <v>DL$19</v>
      </c>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A2320" s="174"/>
      <c r="E2320" s="8"/>
      <c r="G2320" s="175" t="s">
        <v>503</v>
      </c>
      <c r="H2320" s="174"/>
      <c r="I2320" s="176"/>
      <c r="J2320" s="176"/>
      <c r="K2320" s="197"/>
      <c r="L2320" s="197"/>
      <c r="M2320" s="197"/>
      <c r="N2320" s="197"/>
      <c r="O2320" s="197"/>
      <c r="P2320" s="197"/>
      <c r="R2320" s="198"/>
      <c r="S2320" s="174"/>
      <c r="T2320" s="174"/>
      <c r="U2320" s="174"/>
      <c r="V2320" s="174"/>
      <c r="W2320" s="174"/>
      <c r="X2320" s="174"/>
      <c r="Y2320" s="174"/>
      <c r="Z2320" s="174"/>
      <c r="AA2320" s="174"/>
      <c r="AB2320" s="174"/>
      <c r="AC2320" s="174"/>
      <c r="AD2320" s="174"/>
      <c r="AE2320" s="174"/>
      <c r="AF2320" s="174"/>
      <c r="AG2320" s="174"/>
      <c r="AH2320" s="174"/>
      <c r="AI2320" s="174"/>
      <c r="AJ2320" s="174"/>
      <c r="AK2320" s="174"/>
      <c r="AL2320" s="174"/>
      <c r="AM2320" s="174"/>
      <c r="AN2320" s="174"/>
      <c r="AO2320" s="174"/>
      <c r="AP2320" s="174"/>
      <c r="AQ2320" s="174"/>
      <c r="AR2320" s="174"/>
      <c r="AS2320" s="174"/>
      <c r="AT2320" s="174"/>
      <c r="AU2320" s="174"/>
      <c r="AV2320" s="174"/>
      <c r="AW2320" s="174"/>
      <c r="AX2320" s="174"/>
      <c r="AY2320" s="174"/>
      <c r="AZ2320" s="174"/>
      <c r="BA2320" s="174"/>
      <c r="BB2320" s="174"/>
      <c r="BC2320" s="174"/>
      <c r="BD2320" s="174"/>
      <c r="BE2320" s="174"/>
      <c r="BF2320" s="174"/>
      <c r="BG2320" s="174"/>
      <c r="BH2320" s="174"/>
      <c r="BI2320" s="174"/>
      <c r="BJ2320" s="174"/>
      <c r="BK2320" s="174"/>
      <c r="BL2320" s="174"/>
      <c r="BM2320" s="174"/>
      <c r="BN2320" s="174"/>
      <c r="BO2320" s="174"/>
      <c r="BP2320" s="174"/>
      <c r="BQ2320" s="174"/>
      <c r="BR2320" s="174"/>
      <c r="BS2320" s="174"/>
      <c r="BT2320" s="174"/>
      <c r="BU2320" s="174"/>
      <c r="BV2320" s="174"/>
      <c r="BW2320" s="174"/>
      <c r="BX2320" s="174"/>
      <c r="BY2320" s="174"/>
      <c r="BZ2320" s="174"/>
      <c r="CA2320" s="174"/>
      <c r="CB2320" s="174"/>
      <c r="CC2320" s="174"/>
      <c r="CD2320" s="174"/>
      <c r="CE2320" s="174"/>
      <c r="CF2320" s="174"/>
      <c r="CG2320" s="174"/>
      <c r="CH2320" s="174"/>
      <c r="CI2320" s="174"/>
      <c r="CJ2320" s="174"/>
      <c r="CK2320" s="174"/>
      <c r="CL2320" s="174"/>
      <c r="CN2320" s="176"/>
      <c r="CO2320" s="174"/>
      <c r="CP2320" s="174"/>
      <c r="CQ2320" s="174"/>
      <c r="CR2320" s="174"/>
      <c r="CS2320" s="174"/>
      <c r="CT2320" s="174"/>
      <c r="CU2320" s="174"/>
      <c r="CV2320" s="174"/>
      <c r="CW2320" s="174"/>
      <c r="CX2320" s="174"/>
      <c r="CY2320" s="174"/>
      <c r="CZ2320" s="174"/>
      <c r="DA2320" s="174"/>
      <c r="DB2320" s="174"/>
      <c r="DC2320" s="174"/>
      <c r="DD2320" s="174"/>
      <c r="DE2320" s="174"/>
      <c r="DF2320" s="174"/>
      <c r="DG2320" s="174"/>
      <c r="DH2320" s="174"/>
      <c r="DI2320" s="174"/>
      <c r="DJ2320" s="174"/>
      <c r="DK2320" s="174"/>
      <c r="DL2320" s="174"/>
    </row>
    <row r="2321" spans="1:116" x14ac:dyDescent="0.4">
      <c r="A2321" s="174"/>
      <c r="E2321" s="8"/>
      <c r="G2321" s="175" t="s">
        <v>504</v>
      </c>
      <c r="H2321" s="174"/>
      <c r="I2321" s="176"/>
      <c r="J2321" s="176"/>
      <c r="K2321" s="197"/>
      <c r="L2321" s="197"/>
      <c r="M2321" s="197"/>
      <c r="N2321" s="197"/>
      <c r="O2321" s="197"/>
      <c r="P2321" s="197"/>
      <c r="R2321" s="198"/>
      <c r="S2321" s="174"/>
      <c r="T2321" s="174"/>
      <c r="U2321" s="174"/>
      <c r="V2321" s="174"/>
      <c r="W2321" s="174"/>
      <c r="X2321" s="174"/>
      <c r="Y2321" s="174"/>
      <c r="Z2321" s="174"/>
      <c r="AA2321" s="174"/>
      <c r="AB2321" s="174"/>
      <c r="AC2321" s="174"/>
      <c r="AD2321" s="174"/>
      <c r="AE2321" s="174"/>
      <c r="AF2321" s="174"/>
      <c r="AG2321" s="174"/>
      <c r="AH2321" s="174"/>
      <c r="AI2321" s="174"/>
      <c r="AJ2321" s="174"/>
      <c r="AK2321" s="174"/>
      <c r="AL2321" s="174"/>
      <c r="AM2321" s="174"/>
      <c r="AN2321" s="174"/>
      <c r="AO2321" s="174"/>
      <c r="AP2321" s="174"/>
      <c r="AQ2321" s="174"/>
      <c r="AR2321" s="174"/>
      <c r="AS2321" s="174"/>
      <c r="AT2321" s="174"/>
      <c r="AU2321" s="174"/>
      <c r="AV2321" s="174"/>
      <c r="AW2321" s="174"/>
      <c r="AX2321" s="174"/>
      <c r="AY2321" s="174"/>
      <c r="AZ2321" s="174"/>
      <c r="BA2321" s="174"/>
      <c r="BB2321" s="174"/>
      <c r="BC2321" s="174"/>
      <c r="BD2321" s="174"/>
      <c r="BE2321" s="174"/>
      <c r="BF2321" s="174"/>
      <c r="BG2321" s="174"/>
      <c r="BH2321" s="174"/>
      <c r="BI2321" s="174"/>
      <c r="BJ2321" s="174"/>
      <c r="BK2321" s="174"/>
      <c r="BL2321" s="174"/>
      <c r="BM2321" s="174"/>
      <c r="BN2321" s="174"/>
      <c r="BO2321" s="174"/>
      <c r="BP2321" s="174"/>
      <c r="BQ2321" s="174"/>
      <c r="BR2321" s="174"/>
      <c r="BS2321" s="174"/>
      <c r="BT2321" s="174"/>
      <c r="BU2321" s="174"/>
      <c r="BV2321" s="174"/>
      <c r="BW2321" s="174"/>
      <c r="BX2321" s="174"/>
      <c r="BY2321" s="174"/>
      <c r="BZ2321" s="174"/>
      <c r="CA2321" s="174"/>
      <c r="CB2321" s="174"/>
      <c r="CC2321" s="174"/>
      <c r="CD2321" s="174"/>
      <c r="CE2321" s="174"/>
      <c r="CF2321" s="174"/>
      <c r="CG2321" s="174"/>
      <c r="CH2321" s="174"/>
      <c r="CI2321" s="174"/>
      <c r="CJ2321" s="174"/>
      <c r="CK2321" s="174"/>
      <c r="CL2321" s="174"/>
      <c r="CN2321" s="176"/>
      <c r="CO2321" s="174"/>
      <c r="CP2321" s="174"/>
      <c r="CQ2321" s="174"/>
      <c r="CR2321" s="174"/>
      <c r="CS2321" s="174"/>
      <c r="CT2321" s="174"/>
      <c r="CU2321" s="174"/>
      <c r="CV2321" s="174"/>
      <c r="CW2321" s="174"/>
      <c r="CX2321" s="174"/>
      <c r="CY2321" s="174"/>
      <c r="CZ2321" s="174"/>
      <c r="DA2321" s="174"/>
      <c r="DB2321" s="174"/>
      <c r="DC2321" s="174"/>
      <c r="DD2321" s="174"/>
      <c r="DE2321" s="174"/>
      <c r="DF2321" s="174"/>
      <c r="DG2321" s="174"/>
      <c r="DH2321" s="174"/>
      <c r="DI2321" s="174"/>
      <c r="DJ2321" s="174"/>
      <c r="DK2321" s="174"/>
      <c r="DL2321" s="174"/>
    </row>
    <row r="2322" spans="1:116" x14ac:dyDescent="0.4">
      <c r="A2322" s="174"/>
      <c r="E2322" s="8"/>
      <c r="G2322" s="175" t="s">
        <v>461</v>
      </c>
      <c r="H2322" s="174"/>
      <c r="I2322" s="176"/>
      <c r="J2322" s="176"/>
      <c r="K2322" s="197"/>
      <c r="L2322" s="197"/>
      <c r="M2322" s="197"/>
      <c r="N2322" s="197"/>
      <c r="O2322" s="197"/>
      <c r="P2322" s="197"/>
      <c r="R2322" s="198"/>
      <c r="S2322" s="199" t="str">
        <f t="shared" ref="S2322:CD2322" si="3763">S$20</f>
        <v>S$16</v>
      </c>
      <c r="T2322" s="199" t="str">
        <f t="shared" si="3763"/>
        <v>T$16</v>
      </c>
      <c r="U2322" s="199" t="str">
        <f t="shared" si="3763"/>
        <v>U$16</v>
      </c>
      <c r="V2322" s="199" t="str">
        <f t="shared" si="3763"/>
        <v>V$16</v>
      </c>
      <c r="W2322" s="199" t="str">
        <f t="shared" si="3763"/>
        <v>W$16</v>
      </c>
      <c r="X2322" s="199" t="str">
        <f t="shared" si="3763"/>
        <v>X$16</v>
      </c>
      <c r="Y2322" s="199" t="str">
        <f t="shared" si="3763"/>
        <v>Y$16</v>
      </c>
      <c r="Z2322" s="199" t="str">
        <f t="shared" si="3763"/>
        <v>Z$16</v>
      </c>
      <c r="AA2322" s="199" t="str">
        <f t="shared" si="3763"/>
        <v>AA$16</v>
      </c>
      <c r="AB2322" s="199" t="str">
        <f t="shared" si="3763"/>
        <v>AB$16</v>
      </c>
      <c r="AC2322" s="199" t="str">
        <f t="shared" si="3763"/>
        <v>AC$16</v>
      </c>
      <c r="AD2322" s="199" t="str">
        <f t="shared" si="3763"/>
        <v>AD$16</v>
      </c>
      <c r="AE2322" s="199" t="str">
        <f t="shared" si="3763"/>
        <v>AE$16</v>
      </c>
      <c r="AF2322" s="199" t="str">
        <f t="shared" si="3763"/>
        <v>AF$16</v>
      </c>
      <c r="AG2322" s="199" t="str">
        <f t="shared" si="3763"/>
        <v>AG$16</v>
      </c>
      <c r="AH2322" s="199" t="str">
        <f t="shared" si="3763"/>
        <v>AH$16</v>
      </c>
      <c r="AI2322" s="199" t="str">
        <f t="shared" si="3763"/>
        <v>AI$16</v>
      </c>
      <c r="AJ2322" s="199" t="str">
        <f t="shared" si="3763"/>
        <v>AJ$16</v>
      </c>
      <c r="AK2322" s="199" t="str">
        <f t="shared" si="3763"/>
        <v>AK$16</v>
      </c>
      <c r="AL2322" s="199" t="str">
        <f t="shared" si="3763"/>
        <v>AL$16</v>
      </c>
      <c r="AM2322" s="199" t="str">
        <f t="shared" si="3763"/>
        <v>AM$16</v>
      </c>
      <c r="AN2322" s="199" t="str">
        <f t="shared" si="3763"/>
        <v>AN$16</v>
      </c>
      <c r="AO2322" s="199" t="str">
        <f t="shared" si="3763"/>
        <v>AO$16</v>
      </c>
      <c r="AP2322" s="199" t="str">
        <f t="shared" si="3763"/>
        <v>AP$16</v>
      </c>
      <c r="AQ2322" s="199" t="str">
        <f t="shared" si="3763"/>
        <v>AQ$16</v>
      </c>
      <c r="AR2322" s="199" t="str">
        <f t="shared" si="3763"/>
        <v>AR$16</v>
      </c>
      <c r="AS2322" s="199" t="str">
        <f t="shared" si="3763"/>
        <v>AS$16</v>
      </c>
      <c r="AT2322" s="199" t="str">
        <f t="shared" si="3763"/>
        <v>AT$16</v>
      </c>
      <c r="AU2322" s="199" t="str">
        <f t="shared" si="3763"/>
        <v>AU$16</v>
      </c>
      <c r="AV2322" s="199" t="str">
        <f t="shared" si="3763"/>
        <v>AV$16</v>
      </c>
      <c r="AW2322" s="199" t="str">
        <f t="shared" si="3763"/>
        <v>AW$16</v>
      </c>
      <c r="AX2322" s="199" t="str">
        <f t="shared" si="3763"/>
        <v>AX$16</v>
      </c>
      <c r="AY2322" s="199" t="str">
        <f t="shared" si="3763"/>
        <v>AY$16</v>
      </c>
      <c r="AZ2322" s="199" t="str">
        <f t="shared" si="3763"/>
        <v>AZ$16</v>
      </c>
      <c r="BA2322" s="199" t="str">
        <f t="shared" si="3763"/>
        <v>BA$16</v>
      </c>
      <c r="BB2322" s="199" t="str">
        <f t="shared" si="3763"/>
        <v>BB$16</v>
      </c>
      <c r="BC2322" s="199" t="str">
        <f t="shared" si="3763"/>
        <v>BC$16</v>
      </c>
      <c r="BD2322" s="199" t="str">
        <f t="shared" si="3763"/>
        <v>BD$16</v>
      </c>
      <c r="BE2322" s="199" t="str">
        <f t="shared" si="3763"/>
        <v>BE$16</v>
      </c>
      <c r="BF2322" s="199" t="str">
        <f t="shared" si="3763"/>
        <v>BF$16</v>
      </c>
      <c r="BG2322" s="199" t="str">
        <f t="shared" si="3763"/>
        <v>BG$16</v>
      </c>
      <c r="BH2322" s="199" t="str">
        <f t="shared" si="3763"/>
        <v>BH$16</v>
      </c>
      <c r="BI2322" s="199" t="str">
        <f t="shared" si="3763"/>
        <v>BI$16</v>
      </c>
      <c r="BJ2322" s="199" t="str">
        <f t="shared" si="3763"/>
        <v>BJ$16</v>
      </c>
      <c r="BK2322" s="199" t="str">
        <f t="shared" si="3763"/>
        <v>BK$16</v>
      </c>
      <c r="BL2322" s="199" t="str">
        <f t="shared" si="3763"/>
        <v>BL$16</v>
      </c>
      <c r="BM2322" s="199" t="str">
        <f t="shared" si="3763"/>
        <v>BM$16</v>
      </c>
      <c r="BN2322" s="199" t="str">
        <f t="shared" si="3763"/>
        <v>BN$16</v>
      </c>
      <c r="BO2322" s="199" t="str">
        <f t="shared" si="3763"/>
        <v>BO$16</v>
      </c>
      <c r="BP2322" s="199" t="str">
        <f t="shared" si="3763"/>
        <v>BP$16</v>
      </c>
      <c r="BQ2322" s="199" t="str">
        <f t="shared" si="3763"/>
        <v>BQ$16</v>
      </c>
      <c r="BR2322" s="199" t="str">
        <f t="shared" si="3763"/>
        <v>BR$16</v>
      </c>
      <c r="BS2322" s="199" t="str">
        <f t="shared" si="3763"/>
        <v>BS$16</v>
      </c>
      <c r="BT2322" s="199" t="str">
        <f t="shared" si="3763"/>
        <v>BT$16</v>
      </c>
      <c r="BU2322" s="199" t="str">
        <f t="shared" si="3763"/>
        <v>BU$16</v>
      </c>
      <c r="BV2322" s="199" t="str">
        <f t="shared" si="3763"/>
        <v>BV$16</v>
      </c>
      <c r="BW2322" s="199" t="str">
        <f t="shared" si="3763"/>
        <v>BW$16</v>
      </c>
      <c r="BX2322" s="199" t="str">
        <f t="shared" si="3763"/>
        <v>BX$16</v>
      </c>
      <c r="BY2322" s="199" t="str">
        <f t="shared" si="3763"/>
        <v>BY$16</v>
      </c>
      <c r="BZ2322" s="199" t="str">
        <f t="shared" si="3763"/>
        <v>BZ$16</v>
      </c>
      <c r="CA2322" s="199" t="str">
        <f t="shared" si="3763"/>
        <v>CA$16</v>
      </c>
      <c r="CB2322" s="199" t="str">
        <f t="shared" si="3763"/>
        <v>CB$16</v>
      </c>
      <c r="CC2322" s="199" t="str">
        <f t="shared" si="3763"/>
        <v>CC$16</v>
      </c>
      <c r="CD2322" s="199" t="str">
        <f t="shared" si="3763"/>
        <v>CD$16</v>
      </c>
      <c r="CE2322" s="199" t="str">
        <f t="shared" ref="CE2322:CL2322" si="3764">CE$20</f>
        <v>CE$16</v>
      </c>
      <c r="CF2322" s="199" t="str">
        <f t="shared" si="3764"/>
        <v>CF$16</v>
      </c>
      <c r="CG2322" s="199" t="str">
        <f t="shared" si="3764"/>
        <v>CG$16</v>
      </c>
      <c r="CH2322" s="199" t="str">
        <f t="shared" si="3764"/>
        <v>CH$16</v>
      </c>
      <c r="CI2322" s="199" t="str">
        <f t="shared" si="3764"/>
        <v>CI$16</v>
      </c>
      <c r="CJ2322" s="199" t="str">
        <f t="shared" si="3764"/>
        <v>CJ$16</v>
      </c>
      <c r="CK2322" s="199" t="str">
        <f t="shared" si="3764"/>
        <v>CK$16</v>
      </c>
      <c r="CL2322" s="199" t="str">
        <f t="shared" si="3764"/>
        <v>CL$16</v>
      </c>
      <c r="CN2322" s="176"/>
      <c r="CO2322" s="199" t="str">
        <f t="shared" ref="CO2322:DL2322" si="3765">CO$20</f>
        <v>CO$16</v>
      </c>
      <c r="CP2322" s="199" t="str">
        <f t="shared" si="3765"/>
        <v>CP$16</v>
      </c>
      <c r="CQ2322" s="199" t="str">
        <f t="shared" si="3765"/>
        <v>CQ$16</v>
      </c>
      <c r="CR2322" s="199" t="str">
        <f t="shared" si="3765"/>
        <v>CR$16</v>
      </c>
      <c r="CS2322" s="199" t="str">
        <f t="shared" si="3765"/>
        <v>CS$16</v>
      </c>
      <c r="CT2322" s="199" t="str">
        <f t="shared" si="3765"/>
        <v>CT$16</v>
      </c>
      <c r="CU2322" s="199" t="str">
        <f t="shared" si="3765"/>
        <v>CU$16</v>
      </c>
      <c r="CV2322" s="199" t="str">
        <f t="shared" si="3765"/>
        <v>CV$16</v>
      </c>
      <c r="CW2322" s="199" t="str">
        <f t="shared" si="3765"/>
        <v>CW$16</v>
      </c>
      <c r="CX2322" s="199" t="str">
        <f t="shared" si="3765"/>
        <v>CX$16</v>
      </c>
      <c r="CY2322" s="199" t="str">
        <f t="shared" si="3765"/>
        <v>CY$16</v>
      </c>
      <c r="CZ2322" s="199" t="str">
        <f t="shared" si="3765"/>
        <v>CZ$16</v>
      </c>
      <c r="DA2322" s="199" t="str">
        <f t="shared" si="3765"/>
        <v>DA$16</v>
      </c>
      <c r="DB2322" s="199" t="str">
        <f t="shared" si="3765"/>
        <v>DB$16</v>
      </c>
      <c r="DC2322" s="199" t="str">
        <f t="shared" si="3765"/>
        <v>DC$16</v>
      </c>
      <c r="DD2322" s="199" t="str">
        <f t="shared" si="3765"/>
        <v>DD$16</v>
      </c>
      <c r="DE2322" s="199" t="str">
        <f t="shared" si="3765"/>
        <v>DE$16</v>
      </c>
      <c r="DF2322" s="199" t="str">
        <f t="shared" si="3765"/>
        <v>DF$16</v>
      </c>
      <c r="DG2322" s="199" t="str">
        <f t="shared" si="3765"/>
        <v>DG$16</v>
      </c>
      <c r="DH2322" s="199" t="str">
        <f t="shared" si="3765"/>
        <v>DH$16</v>
      </c>
      <c r="DI2322" s="199" t="str">
        <f t="shared" si="3765"/>
        <v>DI$16</v>
      </c>
      <c r="DJ2322" s="199" t="str">
        <f t="shared" si="3765"/>
        <v>DJ$16</v>
      </c>
      <c r="DK2322" s="199" t="str">
        <f t="shared" si="3765"/>
        <v>DK$16</v>
      </c>
      <c r="DL2322" s="199" t="str">
        <f t="shared" si="3765"/>
        <v>DL$16</v>
      </c>
    </row>
    <row r="2323" spans="1:116" x14ac:dyDescent="0.4">
      <c r="A2323" s="174"/>
      <c r="E2323" s="8"/>
      <c r="G2323" s="175" t="s">
        <v>462</v>
      </c>
      <c r="H2323" s="200"/>
      <c r="I2323" s="201"/>
      <c r="J2323" s="201"/>
      <c r="K2323" s="202"/>
      <c r="L2323" s="202"/>
      <c r="M2323" s="202"/>
      <c r="N2323" s="202"/>
      <c r="O2323" s="202"/>
      <c r="P2323" s="202"/>
      <c r="R2323" s="202"/>
      <c r="S2323" s="199" t="str">
        <f t="shared" ref="S2323:CD2323" si="3766">S$21</f>
        <v>S$17</v>
      </c>
      <c r="T2323" s="199" t="str">
        <f t="shared" si="3766"/>
        <v>T$17</v>
      </c>
      <c r="U2323" s="199" t="str">
        <f t="shared" si="3766"/>
        <v>U$17</v>
      </c>
      <c r="V2323" s="199" t="str">
        <f t="shared" si="3766"/>
        <v>V$17</v>
      </c>
      <c r="W2323" s="199" t="str">
        <f t="shared" si="3766"/>
        <v>W$17</v>
      </c>
      <c r="X2323" s="199" t="str">
        <f t="shared" si="3766"/>
        <v>X$17</v>
      </c>
      <c r="Y2323" s="199" t="str">
        <f t="shared" si="3766"/>
        <v>Y$17</v>
      </c>
      <c r="Z2323" s="199" t="str">
        <f t="shared" si="3766"/>
        <v>Z$17</v>
      </c>
      <c r="AA2323" s="199" t="str">
        <f t="shared" si="3766"/>
        <v>AA$17</v>
      </c>
      <c r="AB2323" s="199" t="str">
        <f t="shared" si="3766"/>
        <v>AB$17</v>
      </c>
      <c r="AC2323" s="199" t="str">
        <f t="shared" si="3766"/>
        <v>AC$17</v>
      </c>
      <c r="AD2323" s="199" t="str">
        <f t="shared" si="3766"/>
        <v>AD$17</v>
      </c>
      <c r="AE2323" s="199" t="str">
        <f t="shared" si="3766"/>
        <v>AE$17</v>
      </c>
      <c r="AF2323" s="199" t="str">
        <f t="shared" si="3766"/>
        <v>AF$17</v>
      </c>
      <c r="AG2323" s="199" t="str">
        <f t="shared" si="3766"/>
        <v>AG$17</v>
      </c>
      <c r="AH2323" s="199" t="str">
        <f t="shared" si="3766"/>
        <v>AH$17</v>
      </c>
      <c r="AI2323" s="199" t="str">
        <f t="shared" si="3766"/>
        <v>AI$17</v>
      </c>
      <c r="AJ2323" s="199" t="str">
        <f t="shared" si="3766"/>
        <v>AJ$17</v>
      </c>
      <c r="AK2323" s="199" t="str">
        <f t="shared" si="3766"/>
        <v>AK$17</v>
      </c>
      <c r="AL2323" s="199" t="str">
        <f t="shared" si="3766"/>
        <v>AL$17</v>
      </c>
      <c r="AM2323" s="199" t="str">
        <f t="shared" si="3766"/>
        <v>AM$17</v>
      </c>
      <c r="AN2323" s="199" t="str">
        <f t="shared" si="3766"/>
        <v>AN$17</v>
      </c>
      <c r="AO2323" s="199" t="str">
        <f t="shared" si="3766"/>
        <v>AO$17</v>
      </c>
      <c r="AP2323" s="199" t="str">
        <f t="shared" si="3766"/>
        <v>AP$17</v>
      </c>
      <c r="AQ2323" s="199" t="str">
        <f t="shared" si="3766"/>
        <v>AQ$17</v>
      </c>
      <c r="AR2323" s="199" t="str">
        <f t="shared" si="3766"/>
        <v>AR$17</v>
      </c>
      <c r="AS2323" s="199" t="str">
        <f t="shared" si="3766"/>
        <v>AS$17</v>
      </c>
      <c r="AT2323" s="199" t="str">
        <f t="shared" si="3766"/>
        <v>AT$17</v>
      </c>
      <c r="AU2323" s="199" t="str">
        <f t="shared" si="3766"/>
        <v>AU$17</v>
      </c>
      <c r="AV2323" s="199" t="str">
        <f t="shared" si="3766"/>
        <v>AV$17</v>
      </c>
      <c r="AW2323" s="199" t="str">
        <f t="shared" si="3766"/>
        <v>AW$17</v>
      </c>
      <c r="AX2323" s="199" t="str">
        <f t="shared" si="3766"/>
        <v>AX$17</v>
      </c>
      <c r="AY2323" s="199" t="str">
        <f t="shared" si="3766"/>
        <v>AY$17</v>
      </c>
      <c r="AZ2323" s="199" t="str">
        <f t="shared" si="3766"/>
        <v>AZ$17</v>
      </c>
      <c r="BA2323" s="199" t="str">
        <f t="shared" si="3766"/>
        <v>BA$17</v>
      </c>
      <c r="BB2323" s="199" t="str">
        <f t="shared" si="3766"/>
        <v>BB$17</v>
      </c>
      <c r="BC2323" s="199" t="str">
        <f t="shared" si="3766"/>
        <v>BC$17</v>
      </c>
      <c r="BD2323" s="199" t="str">
        <f t="shared" si="3766"/>
        <v>BD$17</v>
      </c>
      <c r="BE2323" s="199" t="str">
        <f t="shared" si="3766"/>
        <v>BE$17</v>
      </c>
      <c r="BF2323" s="199" t="str">
        <f t="shared" si="3766"/>
        <v>BF$17</v>
      </c>
      <c r="BG2323" s="199" t="str">
        <f t="shared" si="3766"/>
        <v>BG$17</v>
      </c>
      <c r="BH2323" s="199" t="str">
        <f t="shared" si="3766"/>
        <v>BH$17</v>
      </c>
      <c r="BI2323" s="199" t="str">
        <f t="shared" si="3766"/>
        <v>BI$17</v>
      </c>
      <c r="BJ2323" s="199" t="str">
        <f t="shared" si="3766"/>
        <v>BJ$17</v>
      </c>
      <c r="BK2323" s="199" t="str">
        <f t="shared" si="3766"/>
        <v>BK$17</v>
      </c>
      <c r="BL2323" s="199" t="str">
        <f t="shared" si="3766"/>
        <v>BL$17</v>
      </c>
      <c r="BM2323" s="199" t="str">
        <f t="shared" si="3766"/>
        <v>BM$17</v>
      </c>
      <c r="BN2323" s="199" t="str">
        <f t="shared" si="3766"/>
        <v>BN$17</v>
      </c>
      <c r="BO2323" s="199" t="str">
        <f t="shared" si="3766"/>
        <v>BO$17</v>
      </c>
      <c r="BP2323" s="199" t="str">
        <f t="shared" si="3766"/>
        <v>BP$17</v>
      </c>
      <c r="BQ2323" s="199" t="str">
        <f t="shared" si="3766"/>
        <v>BQ$17</v>
      </c>
      <c r="BR2323" s="199" t="str">
        <f t="shared" si="3766"/>
        <v>BR$17</v>
      </c>
      <c r="BS2323" s="199" t="str">
        <f t="shared" si="3766"/>
        <v>BS$17</v>
      </c>
      <c r="BT2323" s="199" t="str">
        <f t="shared" si="3766"/>
        <v>BT$17</v>
      </c>
      <c r="BU2323" s="199" t="str">
        <f t="shared" si="3766"/>
        <v>BU$17</v>
      </c>
      <c r="BV2323" s="199" t="str">
        <f t="shared" si="3766"/>
        <v>BV$17</v>
      </c>
      <c r="BW2323" s="199" t="str">
        <f t="shared" si="3766"/>
        <v>BW$17</v>
      </c>
      <c r="BX2323" s="199" t="str">
        <f t="shared" si="3766"/>
        <v>BX$17</v>
      </c>
      <c r="BY2323" s="199" t="str">
        <f t="shared" si="3766"/>
        <v>BY$17</v>
      </c>
      <c r="BZ2323" s="199" t="str">
        <f t="shared" si="3766"/>
        <v>BZ$17</v>
      </c>
      <c r="CA2323" s="199" t="str">
        <f t="shared" si="3766"/>
        <v>CA$17</v>
      </c>
      <c r="CB2323" s="199" t="str">
        <f t="shared" si="3766"/>
        <v>CB$17</v>
      </c>
      <c r="CC2323" s="199" t="str">
        <f t="shared" si="3766"/>
        <v>CC$17</v>
      </c>
      <c r="CD2323" s="199" t="str">
        <f t="shared" si="3766"/>
        <v>CD$17</v>
      </c>
      <c r="CE2323" s="199" t="str">
        <f t="shared" ref="CE2323:CL2323" si="3767">CE$21</f>
        <v>CE$17</v>
      </c>
      <c r="CF2323" s="199" t="str">
        <f t="shared" si="3767"/>
        <v>CF$17</v>
      </c>
      <c r="CG2323" s="199" t="str">
        <f t="shared" si="3767"/>
        <v>CG$17</v>
      </c>
      <c r="CH2323" s="199" t="str">
        <f t="shared" si="3767"/>
        <v>CH$17</v>
      </c>
      <c r="CI2323" s="199" t="str">
        <f t="shared" si="3767"/>
        <v>CI$17</v>
      </c>
      <c r="CJ2323" s="199" t="str">
        <f t="shared" si="3767"/>
        <v>CJ$17</v>
      </c>
      <c r="CK2323" s="199" t="str">
        <f t="shared" si="3767"/>
        <v>CK$17</v>
      </c>
      <c r="CL2323" s="199" t="str">
        <f t="shared" si="3767"/>
        <v>CL$17</v>
      </c>
      <c r="CN2323" s="201"/>
      <c r="CO2323" s="199" t="str">
        <f t="shared" ref="CO2323:DL2323" si="3768">CO$21</f>
        <v>CO$17</v>
      </c>
      <c r="CP2323" s="199" t="str">
        <f t="shared" si="3768"/>
        <v>CP$17</v>
      </c>
      <c r="CQ2323" s="199" t="str">
        <f t="shared" si="3768"/>
        <v>CQ$17</v>
      </c>
      <c r="CR2323" s="199" t="str">
        <f t="shared" si="3768"/>
        <v>CR$17</v>
      </c>
      <c r="CS2323" s="199" t="str">
        <f t="shared" si="3768"/>
        <v>CS$17</v>
      </c>
      <c r="CT2323" s="199" t="str">
        <f t="shared" si="3768"/>
        <v>CT$17</v>
      </c>
      <c r="CU2323" s="199" t="str">
        <f t="shared" si="3768"/>
        <v>CU$17</v>
      </c>
      <c r="CV2323" s="199" t="str">
        <f t="shared" si="3768"/>
        <v>CV$17</v>
      </c>
      <c r="CW2323" s="199" t="str">
        <f t="shared" si="3768"/>
        <v>CW$17</v>
      </c>
      <c r="CX2323" s="199" t="str">
        <f t="shared" si="3768"/>
        <v>CX$17</v>
      </c>
      <c r="CY2323" s="199" t="str">
        <f t="shared" si="3768"/>
        <v>CY$17</v>
      </c>
      <c r="CZ2323" s="199" t="str">
        <f t="shared" si="3768"/>
        <v>CZ$17</v>
      </c>
      <c r="DA2323" s="199" t="str">
        <f t="shared" si="3768"/>
        <v>DA$17</v>
      </c>
      <c r="DB2323" s="199" t="str">
        <f t="shared" si="3768"/>
        <v>DB$17</v>
      </c>
      <c r="DC2323" s="199" t="str">
        <f t="shared" si="3768"/>
        <v>DC$17</v>
      </c>
      <c r="DD2323" s="199" t="str">
        <f t="shared" si="3768"/>
        <v>DD$17</v>
      </c>
      <c r="DE2323" s="199" t="str">
        <f t="shared" si="3768"/>
        <v>DE$17</v>
      </c>
      <c r="DF2323" s="199" t="str">
        <f t="shared" si="3768"/>
        <v>DF$17</v>
      </c>
      <c r="DG2323" s="199" t="str">
        <f t="shared" si="3768"/>
        <v>DG$17</v>
      </c>
      <c r="DH2323" s="199" t="str">
        <f t="shared" si="3768"/>
        <v>DH$17</v>
      </c>
      <c r="DI2323" s="199" t="str">
        <f t="shared" si="3768"/>
        <v>DI$17</v>
      </c>
      <c r="DJ2323" s="199" t="str">
        <f t="shared" si="3768"/>
        <v>DJ$17</v>
      </c>
      <c r="DK2323" s="199" t="str">
        <f t="shared" si="3768"/>
        <v>DK$17</v>
      </c>
      <c r="DL2323" s="199" t="str">
        <f t="shared" si="3768"/>
        <v>DL$17</v>
      </c>
    </row>
    <row r="2324" spans="1:116" x14ac:dyDescent="0.4">
      <c r="A2324" s="174"/>
      <c r="E2324" s="8"/>
      <c r="G2324" s="175" t="s">
        <v>491</v>
      </c>
      <c r="H2324" s="200"/>
      <c r="I2324" s="201"/>
      <c r="J2324" s="201"/>
      <c r="K2324" s="202"/>
      <c r="L2324" s="202"/>
      <c r="M2324" s="202"/>
      <c r="N2324" s="202"/>
      <c r="O2324" s="202"/>
      <c r="P2324" s="202"/>
      <c r="R2324" s="202"/>
      <c r="S2324" s="190"/>
      <c r="T2324" s="190"/>
      <c r="U2324" s="190"/>
      <c r="V2324" s="190"/>
      <c r="W2324" s="190"/>
      <c r="X2324" s="190"/>
      <c r="Y2324" s="190"/>
      <c r="Z2324" s="190"/>
      <c r="AA2324" s="190"/>
      <c r="AB2324" s="190"/>
      <c r="AC2324" s="190"/>
      <c r="AD2324" s="190"/>
      <c r="AE2324" s="190"/>
      <c r="AF2324" s="190"/>
      <c r="AG2324" s="190"/>
      <c r="AH2324" s="190"/>
      <c r="AI2324" s="190"/>
      <c r="AJ2324" s="190"/>
      <c r="AK2324" s="190"/>
      <c r="AL2324" s="190"/>
      <c r="AM2324" s="190"/>
      <c r="AN2324" s="190"/>
      <c r="AO2324" s="190"/>
      <c r="AP2324" s="190"/>
      <c r="AQ2324" s="190"/>
      <c r="AR2324" s="190"/>
      <c r="AS2324" s="190"/>
      <c r="AT2324" s="190"/>
      <c r="AU2324" s="190"/>
      <c r="AV2324" s="190"/>
      <c r="AW2324" s="190"/>
      <c r="AX2324" s="190"/>
      <c r="AY2324" s="190"/>
      <c r="AZ2324" s="190"/>
      <c r="BA2324" s="190"/>
      <c r="BB2324" s="190"/>
      <c r="BC2324" s="190"/>
      <c r="BD2324" s="190"/>
      <c r="BE2324" s="190"/>
      <c r="BF2324" s="190"/>
      <c r="BG2324" s="190"/>
      <c r="BH2324" s="190"/>
      <c r="BI2324" s="190"/>
      <c r="BJ2324" s="190"/>
      <c r="BK2324" s="190"/>
      <c r="BL2324" s="190"/>
      <c r="BM2324" s="190"/>
      <c r="BN2324" s="190"/>
      <c r="BO2324" s="190"/>
      <c r="BP2324" s="190"/>
      <c r="BQ2324" s="190"/>
      <c r="BR2324" s="190"/>
      <c r="BS2324" s="190"/>
      <c r="BT2324" s="190"/>
      <c r="BU2324" s="190"/>
      <c r="BV2324" s="190"/>
      <c r="BW2324" s="190"/>
      <c r="BX2324" s="190"/>
      <c r="BY2324" s="190"/>
      <c r="BZ2324" s="190"/>
      <c r="CA2324" s="190"/>
      <c r="CB2324" s="190"/>
      <c r="CC2324" s="190"/>
      <c r="CD2324" s="190"/>
      <c r="CE2324" s="190"/>
      <c r="CF2324" s="190"/>
      <c r="CG2324" s="190"/>
      <c r="CH2324" s="190"/>
      <c r="CI2324" s="190"/>
      <c r="CJ2324" s="190"/>
      <c r="CK2324" s="190"/>
      <c r="CL2324" s="190"/>
      <c r="CN2324" s="201"/>
      <c r="CO2324" s="190"/>
      <c r="CP2324" s="190"/>
      <c r="CQ2324" s="190"/>
      <c r="CR2324" s="190"/>
      <c r="CS2324" s="190"/>
      <c r="CT2324" s="190"/>
      <c r="CU2324" s="190"/>
      <c r="CV2324" s="190"/>
      <c r="CW2324" s="190"/>
      <c r="CX2324" s="190"/>
      <c r="CY2324" s="190"/>
      <c r="CZ2324" s="190"/>
      <c r="DA2324" s="190"/>
      <c r="DB2324" s="190"/>
      <c r="DC2324" s="190"/>
      <c r="DD2324" s="190"/>
      <c r="DE2324" s="190"/>
      <c r="DF2324" s="190"/>
      <c r="DG2324" s="190"/>
      <c r="DH2324" s="190"/>
      <c r="DI2324" s="190"/>
      <c r="DJ2324" s="190"/>
      <c r="DK2324" s="190"/>
      <c r="DL2324" s="190"/>
    </row>
    <row r="2325" spans="1:116" x14ac:dyDescent="0.4">
      <c r="A2325" s="174"/>
      <c r="E2325" s="8"/>
      <c r="G2325" s="175" t="s">
        <v>505</v>
      </c>
      <c r="H2325" s="200"/>
      <c r="I2325" s="201"/>
      <c r="J2325" s="201"/>
      <c r="K2325" s="202"/>
      <c r="L2325" s="202"/>
      <c r="M2325" s="202"/>
      <c r="N2325" s="202"/>
      <c r="O2325" s="202"/>
      <c r="P2325" s="202"/>
      <c r="R2325" s="202"/>
      <c r="S2325" s="190"/>
      <c r="T2325" s="190"/>
      <c r="U2325" s="190"/>
      <c r="V2325" s="190"/>
      <c r="W2325" s="190"/>
      <c r="X2325" s="190"/>
      <c r="Y2325" s="190"/>
      <c r="Z2325" s="190"/>
      <c r="AA2325" s="190"/>
      <c r="AB2325" s="190"/>
      <c r="AC2325" s="190"/>
      <c r="AD2325" s="190"/>
      <c r="AE2325" s="190"/>
      <c r="AF2325" s="190"/>
      <c r="AG2325" s="190"/>
      <c r="AH2325" s="190"/>
      <c r="AI2325" s="190"/>
      <c r="AJ2325" s="190"/>
      <c r="AK2325" s="190"/>
      <c r="AL2325" s="190"/>
      <c r="AM2325" s="190"/>
      <c r="AN2325" s="190"/>
      <c r="AO2325" s="190"/>
      <c r="AP2325" s="190"/>
      <c r="AQ2325" s="190"/>
      <c r="AR2325" s="190"/>
      <c r="AS2325" s="190"/>
      <c r="AT2325" s="190"/>
      <c r="AU2325" s="190"/>
      <c r="AV2325" s="190"/>
      <c r="AW2325" s="190"/>
      <c r="AX2325" s="190"/>
      <c r="AY2325" s="190"/>
      <c r="AZ2325" s="190"/>
      <c r="BA2325" s="190"/>
      <c r="BB2325" s="190"/>
      <c r="BC2325" s="190"/>
      <c r="BD2325" s="190"/>
      <c r="BE2325" s="190"/>
      <c r="BF2325" s="190"/>
      <c r="BG2325" s="190"/>
      <c r="BH2325" s="190"/>
      <c r="BI2325" s="190"/>
      <c r="BJ2325" s="190"/>
      <c r="BK2325" s="190"/>
      <c r="BL2325" s="190"/>
      <c r="BM2325" s="190"/>
      <c r="BN2325" s="190"/>
      <c r="BO2325" s="190"/>
      <c r="BP2325" s="190"/>
      <c r="BQ2325" s="190"/>
      <c r="BR2325" s="190"/>
      <c r="BS2325" s="190"/>
      <c r="BT2325" s="190"/>
      <c r="BU2325" s="190"/>
      <c r="BV2325" s="190"/>
      <c r="BW2325" s="190"/>
      <c r="BX2325" s="190"/>
      <c r="BY2325" s="190"/>
      <c r="BZ2325" s="190"/>
      <c r="CA2325" s="190"/>
      <c r="CB2325" s="190"/>
      <c r="CC2325" s="190"/>
      <c r="CD2325" s="190"/>
      <c r="CE2325" s="190"/>
      <c r="CF2325" s="190"/>
      <c r="CG2325" s="190"/>
      <c r="CH2325" s="190"/>
      <c r="CI2325" s="190"/>
      <c r="CJ2325" s="190"/>
      <c r="CK2325" s="190"/>
      <c r="CL2325" s="190"/>
      <c r="CN2325" s="201"/>
      <c r="CO2325" s="190"/>
      <c r="CP2325" s="190"/>
      <c r="CQ2325" s="190"/>
      <c r="CR2325" s="190"/>
      <c r="CS2325" s="190"/>
      <c r="CT2325" s="190"/>
      <c r="CU2325" s="190"/>
      <c r="CV2325" s="190"/>
      <c r="CW2325" s="190"/>
      <c r="CX2325" s="190"/>
      <c r="CY2325" s="190"/>
      <c r="CZ2325" s="190"/>
      <c r="DA2325" s="190"/>
      <c r="DB2325" s="190"/>
      <c r="DC2325" s="190"/>
      <c r="DD2325" s="190"/>
      <c r="DE2325" s="190"/>
      <c r="DF2325" s="190"/>
      <c r="DG2325" s="190"/>
      <c r="DH2325" s="190"/>
      <c r="DI2325" s="190"/>
      <c r="DJ2325" s="190"/>
      <c r="DK2325" s="190"/>
      <c r="DL2325" s="190"/>
    </row>
    <row r="2326" spans="1:116" x14ac:dyDescent="0.4">
      <c r="A2326" s="174"/>
      <c r="E2326" s="8"/>
      <c r="G2326" s="175" t="s">
        <v>463</v>
      </c>
      <c r="H2326" s="200"/>
      <c r="I2326" s="201"/>
      <c r="J2326" s="201"/>
      <c r="K2326" s="202"/>
      <c r="L2326" s="202"/>
      <c r="M2326" s="202"/>
      <c r="N2326" s="202"/>
      <c r="O2326" s="202"/>
      <c r="P2326" s="202"/>
      <c r="R2326" s="202"/>
      <c r="S2326" s="190" t="str">
        <f t="shared" ref="S2326:CD2326" si="3769">S$22</f>
        <v>S$18</v>
      </c>
      <c r="T2326" s="190" t="str">
        <f t="shared" si="3769"/>
        <v>T$18</v>
      </c>
      <c r="U2326" s="190" t="str">
        <f t="shared" si="3769"/>
        <v>U$18</v>
      </c>
      <c r="V2326" s="190" t="str">
        <f t="shared" si="3769"/>
        <v>V$18</v>
      </c>
      <c r="W2326" s="190" t="str">
        <f t="shared" si="3769"/>
        <v>W$18</v>
      </c>
      <c r="X2326" s="190" t="str">
        <f t="shared" si="3769"/>
        <v>X$18</v>
      </c>
      <c r="Y2326" s="190" t="str">
        <f t="shared" si="3769"/>
        <v>Y$18</v>
      </c>
      <c r="Z2326" s="190" t="str">
        <f t="shared" si="3769"/>
        <v>Z$18</v>
      </c>
      <c r="AA2326" s="190" t="str">
        <f t="shared" si="3769"/>
        <v>AA$18</v>
      </c>
      <c r="AB2326" s="190" t="str">
        <f t="shared" si="3769"/>
        <v>AB$18</v>
      </c>
      <c r="AC2326" s="190" t="str">
        <f t="shared" si="3769"/>
        <v>AC$18</v>
      </c>
      <c r="AD2326" s="190" t="str">
        <f t="shared" si="3769"/>
        <v>AD$18</v>
      </c>
      <c r="AE2326" s="190" t="str">
        <f t="shared" si="3769"/>
        <v>AE$18</v>
      </c>
      <c r="AF2326" s="190" t="str">
        <f t="shared" si="3769"/>
        <v>AF$18</v>
      </c>
      <c r="AG2326" s="190" t="str">
        <f t="shared" si="3769"/>
        <v>AG$18</v>
      </c>
      <c r="AH2326" s="190" t="str">
        <f t="shared" si="3769"/>
        <v>AH$18</v>
      </c>
      <c r="AI2326" s="190" t="str">
        <f t="shared" si="3769"/>
        <v>AI$18</v>
      </c>
      <c r="AJ2326" s="190" t="str">
        <f t="shared" si="3769"/>
        <v>AJ$18</v>
      </c>
      <c r="AK2326" s="190" t="str">
        <f t="shared" si="3769"/>
        <v>AK$18</v>
      </c>
      <c r="AL2326" s="190" t="str">
        <f t="shared" si="3769"/>
        <v>AL$18</v>
      </c>
      <c r="AM2326" s="190" t="str">
        <f t="shared" si="3769"/>
        <v>AM$18</v>
      </c>
      <c r="AN2326" s="190" t="str">
        <f t="shared" si="3769"/>
        <v>AN$18</v>
      </c>
      <c r="AO2326" s="190" t="str">
        <f t="shared" si="3769"/>
        <v>AO$18</v>
      </c>
      <c r="AP2326" s="190" t="str">
        <f t="shared" si="3769"/>
        <v>AP$18</v>
      </c>
      <c r="AQ2326" s="190" t="str">
        <f t="shared" si="3769"/>
        <v>AQ$18</v>
      </c>
      <c r="AR2326" s="190" t="str">
        <f t="shared" si="3769"/>
        <v>AR$18</v>
      </c>
      <c r="AS2326" s="190" t="str">
        <f t="shared" si="3769"/>
        <v>AS$18</v>
      </c>
      <c r="AT2326" s="190" t="str">
        <f t="shared" si="3769"/>
        <v>AT$18</v>
      </c>
      <c r="AU2326" s="190" t="str">
        <f t="shared" si="3769"/>
        <v>AU$18</v>
      </c>
      <c r="AV2326" s="190" t="str">
        <f t="shared" si="3769"/>
        <v>AV$18</v>
      </c>
      <c r="AW2326" s="190" t="str">
        <f t="shared" si="3769"/>
        <v>AW$18</v>
      </c>
      <c r="AX2326" s="190" t="str">
        <f t="shared" si="3769"/>
        <v>AX$18</v>
      </c>
      <c r="AY2326" s="190" t="str">
        <f t="shared" si="3769"/>
        <v>AY$18</v>
      </c>
      <c r="AZ2326" s="190" t="str">
        <f t="shared" si="3769"/>
        <v>AZ$18</v>
      </c>
      <c r="BA2326" s="190" t="str">
        <f t="shared" si="3769"/>
        <v>BA$18</v>
      </c>
      <c r="BB2326" s="190" t="str">
        <f t="shared" si="3769"/>
        <v>BB$18</v>
      </c>
      <c r="BC2326" s="190" t="str">
        <f t="shared" si="3769"/>
        <v>BC$18</v>
      </c>
      <c r="BD2326" s="190" t="str">
        <f t="shared" si="3769"/>
        <v>BD$18</v>
      </c>
      <c r="BE2326" s="190" t="str">
        <f t="shared" si="3769"/>
        <v>BE$18</v>
      </c>
      <c r="BF2326" s="190" t="str">
        <f t="shared" si="3769"/>
        <v>BF$18</v>
      </c>
      <c r="BG2326" s="190" t="str">
        <f t="shared" si="3769"/>
        <v>BG$18</v>
      </c>
      <c r="BH2326" s="190" t="str">
        <f t="shared" si="3769"/>
        <v>BH$18</v>
      </c>
      <c r="BI2326" s="190" t="str">
        <f t="shared" si="3769"/>
        <v>BI$18</v>
      </c>
      <c r="BJ2326" s="190" t="str">
        <f t="shared" si="3769"/>
        <v>BJ$18</v>
      </c>
      <c r="BK2326" s="190" t="str">
        <f t="shared" si="3769"/>
        <v>BK$18</v>
      </c>
      <c r="BL2326" s="190" t="str">
        <f t="shared" si="3769"/>
        <v>BL$18</v>
      </c>
      <c r="BM2326" s="190" t="str">
        <f t="shared" si="3769"/>
        <v>BM$18</v>
      </c>
      <c r="BN2326" s="190" t="str">
        <f t="shared" si="3769"/>
        <v>BN$18</v>
      </c>
      <c r="BO2326" s="190" t="str">
        <f t="shared" si="3769"/>
        <v>BO$18</v>
      </c>
      <c r="BP2326" s="190" t="str">
        <f t="shared" si="3769"/>
        <v>BP$18</v>
      </c>
      <c r="BQ2326" s="190" t="str">
        <f t="shared" si="3769"/>
        <v>BQ$18</v>
      </c>
      <c r="BR2326" s="190" t="str">
        <f t="shared" si="3769"/>
        <v>BR$18</v>
      </c>
      <c r="BS2326" s="190" t="str">
        <f t="shared" si="3769"/>
        <v>BS$18</v>
      </c>
      <c r="BT2326" s="190" t="str">
        <f t="shared" si="3769"/>
        <v>BT$18</v>
      </c>
      <c r="BU2326" s="190" t="str">
        <f t="shared" si="3769"/>
        <v>BU$18</v>
      </c>
      <c r="BV2326" s="190" t="str">
        <f t="shared" si="3769"/>
        <v>BV$18</v>
      </c>
      <c r="BW2326" s="190" t="str">
        <f t="shared" si="3769"/>
        <v>BW$18</v>
      </c>
      <c r="BX2326" s="190" t="str">
        <f t="shared" si="3769"/>
        <v>BX$18</v>
      </c>
      <c r="BY2326" s="190" t="str">
        <f t="shared" si="3769"/>
        <v>BY$18</v>
      </c>
      <c r="BZ2326" s="190" t="str">
        <f t="shared" si="3769"/>
        <v>BZ$18</v>
      </c>
      <c r="CA2326" s="190" t="str">
        <f t="shared" si="3769"/>
        <v>CA$18</v>
      </c>
      <c r="CB2326" s="190" t="str">
        <f t="shared" si="3769"/>
        <v>CB$18</v>
      </c>
      <c r="CC2326" s="190" t="str">
        <f t="shared" si="3769"/>
        <v>CC$18</v>
      </c>
      <c r="CD2326" s="190" t="str">
        <f t="shared" si="3769"/>
        <v>CD$18</v>
      </c>
      <c r="CE2326" s="190" t="str">
        <f t="shared" ref="CE2326:CL2326" si="3770">CE$22</f>
        <v>CE$18</v>
      </c>
      <c r="CF2326" s="190" t="str">
        <f t="shared" si="3770"/>
        <v>CF$18</v>
      </c>
      <c r="CG2326" s="190" t="str">
        <f t="shared" si="3770"/>
        <v>CG$18</v>
      </c>
      <c r="CH2326" s="190" t="str">
        <f t="shared" si="3770"/>
        <v>CH$18</v>
      </c>
      <c r="CI2326" s="190" t="str">
        <f t="shared" si="3770"/>
        <v>CI$18</v>
      </c>
      <c r="CJ2326" s="190" t="str">
        <f t="shared" si="3770"/>
        <v>CJ$18</v>
      </c>
      <c r="CK2326" s="190" t="str">
        <f t="shared" si="3770"/>
        <v>CK$18</v>
      </c>
      <c r="CL2326" s="190" t="str">
        <f t="shared" si="3770"/>
        <v>CL$18</v>
      </c>
      <c r="CN2326" s="201"/>
      <c r="CO2326" s="190" t="str">
        <f t="shared" ref="CO2326:DL2326" si="3771">CO$22</f>
        <v>CO$18</v>
      </c>
      <c r="CP2326" s="190" t="str">
        <f t="shared" si="3771"/>
        <v>CP$18</v>
      </c>
      <c r="CQ2326" s="190" t="str">
        <f t="shared" si="3771"/>
        <v>CQ$18</v>
      </c>
      <c r="CR2326" s="190" t="str">
        <f t="shared" si="3771"/>
        <v>CR$18</v>
      </c>
      <c r="CS2326" s="190" t="str">
        <f t="shared" si="3771"/>
        <v>CS$18</v>
      </c>
      <c r="CT2326" s="190" t="str">
        <f t="shared" si="3771"/>
        <v>CT$18</v>
      </c>
      <c r="CU2326" s="190" t="str">
        <f t="shared" si="3771"/>
        <v>CU$18</v>
      </c>
      <c r="CV2326" s="190" t="str">
        <f t="shared" si="3771"/>
        <v>CV$18</v>
      </c>
      <c r="CW2326" s="190" t="str">
        <f t="shared" si="3771"/>
        <v>CW$18</v>
      </c>
      <c r="CX2326" s="190" t="str">
        <f t="shared" si="3771"/>
        <v>CX$18</v>
      </c>
      <c r="CY2326" s="190" t="str">
        <f t="shared" si="3771"/>
        <v>CY$18</v>
      </c>
      <c r="CZ2326" s="190" t="str">
        <f t="shared" si="3771"/>
        <v>CZ$18</v>
      </c>
      <c r="DA2326" s="190" t="str">
        <f t="shared" si="3771"/>
        <v>DA$18</v>
      </c>
      <c r="DB2326" s="190" t="str">
        <f t="shared" si="3771"/>
        <v>DB$18</v>
      </c>
      <c r="DC2326" s="190" t="str">
        <f t="shared" si="3771"/>
        <v>DC$18</v>
      </c>
      <c r="DD2326" s="190" t="str">
        <f t="shared" si="3771"/>
        <v>DD$18</v>
      </c>
      <c r="DE2326" s="190" t="str">
        <f t="shared" si="3771"/>
        <v>DE$18</v>
      </c>
      <c r="DF2326" s="190" t="str">
        <f t="shared" si="3771"/>
        <v>DF$18</v>
      </c>
      <c r="DG2326" s="190" t="str">
        <f t="shared" si="3771"/>
        <v>DG$18</v>
      </c>
      <c r="DH2326" s="190" t="str">
        <f t="shared" si="3771"/>
        <v>DH$18</v>
      </c>
      <c r="DI2326" s="190" t="str">
        <f t="shared" si="3771"/>
        <v>DI$18</v>
      </c>
      <c r="DJ2326" s="190" t="str">
        <f t="shared" si="3771"/>
        <v>DJ$18</v>
      </c>
      <c r="DK2326" s="190" t="str">
        <f t="shared" si="3771"/>
        <v>DK$18</v>
      </c>
      <c r="DL2326" s="190" t="str">
        <f t="shared" si="3771"/>
        <v>DL$18</v>
      </c>
    </row>
    <row r="2327" spans="1:116" x14ac:dyDescent="0.4">
      <c r="A2327" s="174"/>
      <c r="E2327" s="8"/>
      <c r="G2327" s="175" t="s">
        <v>464</v>
      </c>
      <c r="H2327" s="200"/>
      <c r="I2327" s="201"/>
      <c r="J2327" s="201"/>
      <c r="K2327" s="202"/>
      <c r="L2327" s="202"/>
      <c r="M2327" s="202"/>
      <c r="N2327" s="202"/>
      <c r="O2327" s="202"/>
      <c r="P2327" s="202"/>
      <c r="R2327" s="202"/>
      <c r="S2327" s="190" t="str">
        <f t="shared" ref="S2327:CD2327" si="3772">S$23</f>
        <v>S$19</v>
      </c>
      <c r="T2327" s="190" t="str">
        <f t="shared" si="3772"/>
        <v>T$19</v>
      </c>
      <c r="U2327" s="190" t="str">
        <f t="shared" si="3772"/>
        <v>U$19</v>
      </c>
      <c r="V2327" s="190" t="str">
        <f t="shared" si="3772"/>
        <v>V$19</v>
      </c>
      <c r="W2327" s="190" t="str">
        <f t="shared" si="3772"/>
        <v>W$19</v>
      </c>
      <c r="X2327" s="190" t="str">
        <f t="shared" si="3772"/>
        <v>X$19</v>
      </c>
      <c r="Y2327" s="190" t="str">
        <f t="shared" si="3772"/>
        <v>Y$19</v>
      </c>
      <c r="Z2327" s="190" t="str">
        <f t="shared" si="3772"/>
        <v>Z$19</v>
      </c>
      <c r="AA2327" s="190" t="str">
        <f t="shared" si="3772"/>
        <v>AA$19</v>
      </c>
      <c r="AB2327" s="190" t="str">
        <f t="shared" si="3772"/>
        <v>AB$19</v>
      </c>
      <c r="AC2327" s="190" t="str">
        <f t="shared" si="3772"/>
        <v>AC$19</v>
      </c>
      <c r="AD2327" s="190" t="str">
        <f t="shared" si="3772"/>
        <v>AD$19</v>
      </c>
      <c r="AE2327" s="190" t="str">
        <f t="shared" si="3772"/>
        <v>AE$19</v>
      </c>
      <c r="AF2327" s="190" t="str">
        <f t="shared" si="3772"/>
        <v>AF$19</v>
      </c>
      <c r="AG2327" s="190" t="str">
        <f t="shared" si="3772"/>
        <v>AG$19</v>
      </c>
      <c r="AH2327" s="190" t="str">
        <f t="shared" si="3772"/>
        <v>AH$19</v>
      </c>
      <c r="AI2327" s="190" t="str">
        <f t="shared" si="3772"/>
        <v>AI$19</v>
      </c>
      <c r="AJ2327" s="190" t="str">
        <f t="shared" si="3772"/>
        <v>AJ$19</v>
      </c>
      <c r="AK2327" s="190" t="str">
        <f t="shared" si="3772"/>
        <v>AK$19</v>
      </c>
      <c r="AL2327" s="190" t="str">
        <f t="shared" si="3772"/>
        <v>AL$19</v>
      </c>
      <c r="AM2327" s="190" t="str">
        <f t="shared" si="3772"/>
        <v>AM$19</v>
      </c>
      <c r="AN2327" s="190" t="str">
        <f t="shared" si="3772"/>
        <v>AN$19</v>
      </c>
      <c r="AO2327" s="190" t="str">
        <f t="shared" si="3772"/>
        <v>AO$19</v>
      </c>
      <c r="AP2327" s="190" t="str">
        <f t="shared" si="3772"/>
        <v>AP$19</v>
      </c>
      <c r="AQ2327" s="190" t="str">
        <f t="shared" si="3772"/>
        <v>AQ$19</v>
      </c>
      <c r="AR2327" s="190" t="str">
        <f t="shared" si="3772"/>
        <v>AR$19</v>
      </c>
      <c r="AS2327" s="190" t="str">
        <f t="shared" si="3772"/>
        <v>AS$19</v>
      </c>
      <c r="AT2327" s="190" t="str">
        <f t="shared" si="3772"/>
        <v>AT$19</v>
      </c>
      <c r="AU2327" s="190" t="str">
        <f t="shared" si="3772"/>
        <v>AU$19</v>
      </c>
      <c r="AV2327" s="190" t="str">
        <f t="shared" si="3772"/>
        <v>AV$19</v>
      </c>
      <c r="AW2327" s="190" t="str">
        <f t="shared" si="3772"/>
        <v>AW$19</v>
      </c>
      <c r="AX2327" s="190" t="str">
        <f t="shared" si="3772"/>
        <v>AX$19</v>
      </c>
      <c r="AY2327" s="190" t="str">
        <f t="shared" si="3772"/>
        <v>AY$19</v>
      </c>
      <c r="AZ2327" s="190" t="str">
        <f t="shared" si="3772"/>
        <v>AZ$19</v>
      </c>
      <c r="BA2327" s="190" t="str">
        <f t="shared" si="3772"/>
        <v>BA$19</v>
      </c>
      <c r="BB2327" s="190" t="str">
        <f t="shared" si="3772"/>
        <v>BB$19</v>
      </c>
      <c r="BC2327" s="190" t="str">
        <f t="shared" si="3772"/>
        <v>BC$19</v>
      </c>
      <c r="BD2327" s="190" t="str">
        <f t="shared" si="3772"/>
        <v>BD$19</v>
      </c>
      <c r="BE2327" s="190" t="str">
        <f t="shared" si="3772"/>
        <v>BE$19</v>
      </c>
      <c r="BF2327" s="190" t="str">
        <f t="shared" si="3772"/>
        <v>BF$19</v>
      </c>
      <c r="BG2327" s="190" t="str">
        <f t="shared" si="3772"/>
        <v>BG$19</v>
      </c>
      <c r="BH2327" s="190" t="str">
        <f t="shared" si="3772"/>
        <v>BH$19</v>
      </c>
      <c r="BI2327" s="190" t="str">
        <f t="shared" si="3772"/>
        <v>BI$19</v>
      </c>
      <c r="BJ2327" s="190" t="str">
        <f t="shared" si="3772"/>
        <v>BJ$19</v>
      </c>
      <c r="BK2327" s="190" t="str">
        <f t="shared" si="3772"/>
        <v>BK$19</v>
      </c>
      <c r="BL2327" s="190" t="str">
        <f t="shared" si="3772"/>
        <v>BL$19</v>
      </c>
      <c r="BM2327" s="190" t="str">
        <f t="shared" si="3772"/>
        <v>BM$19</v>
      </c>
      <c r="BN2327" s="190" t="str">
        <f t="shared" si="3772"/>
        <v>BN$19</v>
      </c>
      <c r="BO2327" s="190" t="str">
        <f t="shared" si="3772"/>
        <v>BO$19</v>
      </c>
      <c r="BP2327" s="190" t="str">
        <f t="shared" si="3772"/>
        <v>BP$19</v>
      </c>
      <c r="BQ2327" s="190" t="str">
        <f t="shared" si="3772"/>
        <v>BQ$19</v>
      </c>
      <c r="BR2327" s="190" t="str">
        <f t="shared" si="3772"/>
        <v>BR$19</v>
      </c>
      <c r="BS2327" s="190" t="str">
        <f t="shared" si="3772"/>
        <v>BS$19</v>
      </c>
      <c r="BT2327" s="190" t="str">
        <f t="shared" si="3772"/>
        <v>BT$19</v>
      </c>
      <c r="BU2327" s="190" t="str">
        <f t="shared" si="3772"/>
        <v>BU$19</v>
      </c>
      <c r="BV2327" s="190" t="str">
        <f t="shared" si="3772"/>
        <v>BV$19</v>
      </c>
      <c r="BW2327" s="190" t="str">
        <f t="shared" si="3772"/>
        <v>BW$19</v>
      </c>
      <c r="BX2327" s="190" t="str">
        <f t="shared" si="3772"/>
        <v>BX$19</v>
      </c>
      <c r="BY2327" s="190" t="str">
        <f t="shared" si="3772"/>
        <v>BY$19</v>
      </c>
      <c r="BZ2327" s="190" t="str">
        <f t="shared" si="3772"/>
        <v>BZ$19</v>
      </c>
      <c r="CA2327" s="190" t="str">
        <f t="shared" si="3772"/>
        <v>CA$19</v>
      </c>
      <c r="CB2327" s="190" t="str">
        <f t="shared" si="3772"/>
        <v>CB$19</v>
      </c>
      <c r="CC2327" s="190" t="str">
        <f t="shared" si="3772"/>
        <v>CC$19</v>
      </c>
      <c r="CD2327" s="190" t="str">
        <f t="shared" si="3772"/>
        <v>CD$19</v>
      </c>
      <c r="CE2327" s="190" t="str">
        <f t="shared" ref="CE2327:CL2327" si="3773">CE$23</f>
        <v>CE$19</v>
      </c>
      <c r="CF2327" s="190" t="str">
        <f t="shared" si="3773"/>
        <v>CF$19</v>
      </c>
      <c r="CG2327" s="190" t="str">
        <f t="shared" si="3773"/>
        <v>CG$19</v>
      </c>
      <c r="CH2327" s="190" t="str">
        <f t="shared" si="3773"/>
        <v>CH$19</v>
      </c>
      <c r="CI2327" s="190" t="str">
        <f t="shared" si="3773"/>
        <v>CI$19</v>
      </c>
      <c r="CJ2327" s="190" t="str">
        <f t="shared" si="3773"/>
        <v>CJ$19</v>
      </c>
      <c r="CK2327" s="190" t="str">
        <f t="shared" si="3773"/>
        <v>CK$19</v>
      </c>
      <c r="CL2327" s="190" t="str">
        <f t="shared" si="3773"/>
        <v>CL$19</v>
      </c>
      <c r="CN2327" s="201"/>
      <c r="CO2327" s="190" t="str">
        <f t="shared" ref="CO2327:DL2327" si="3774">CO$23</f>
        <v>CO$19</v>
      </c>
      <c r="CP2327" s="190" t="str">
        <f t="shared" si="3774"/>
        <v>CP$19</v>
      </c>
      <c r="CQ2327" s="190" t="str">
        <f t="shared" si="3774"/>
        <v>CQ$19</v>
      </c>
      <c r="CR2327" s="190" t="str">
        <f t="shared" si="3774"/>
        <v>CR$19</v>
      </c>
      <c r="CS2327" s="190" t="str">
        <f t="shared" si="3774"/>
        <v>CS$19</v>
      </c>
      <c r="CT2327" s="190" t="str">
        <f t="shared" si="3774"/>
        <v>CT$19</v>
      </c>
      <c r="CU2327" s="190" t="str">
        <f t="shared" si="3774"/>
        <v>CU$19</v>
      </c>
      <c r="CV2327" s="190" t="str">
        <f t="shared" si="3774"/>
        <v>CV$19</v>
      </c>
      <c r="CW2327" s="190" t="str">
        <f t="shared" si="3774"/>
        <v>CW$19</v>
      </c>
      <c r="CX2327" s="190" t="str">
        <f t="shared" si="3774"/>
        <v>CX$19</v>
      </c>
      <c r="CY2327" s="190" t="str">
        <f t="shared" si="3774"/>
        <v>CY$19</v>
      </c>
      <c r="CZ2327" s="190" t="str">
        <f t="shared" si="3774"/>
        <v>CZ$19</v>
      </c>
      <c r="DA2327" s="190" t="str">
        <f t="shared" si="3774"/>
        <v>DA$19</v>
      </c>
      <c r="DB2327" s="190" t="str">
        <f t="shared" si="3774"/>
        <v>DB$19</v>
      </c>
      <c r="DC2327" s="190" t="str">
        <f t="shared" si="3774"/>
        <v>DC$19</v>
      </c>
      <c r="DD2327" s="190" t="str">
        <f t="shared" si="3774"/>
        <v>DD$19</v>
      </c>
      <c r="DE2327" s="190" t="str">
        <f t="shared" si="3774"/>
        <v>DE$19</v>
      </c>
      <c r="DF2327" s="190" t="str">
        <f t="shared" si="3774"/>
        <v>DF$19</v>
      </c>
      <c r="DG2327" s="190" t="str">
        <f t="shared" si="3774"/>
        <v>DG$19</v>
      </c>
      <c r="DH2327" s="190" t="str">
        <f t="shared" si="3774"/>
        <v>DH$19</v>
      </c>
      <c r="DI2327" s="190" t="str">
        <f t="shared" si="3774"/>
        <v>DI$19</v>
      </c>
      <c r="DJ2327" s="190" t="str">
        <f t="shared" si="3774"/>
        <v>DJ$19</v>
      </c>
      <c r="DK2327" s="190" t="str">
        <f t="shared" si="3774"/>
        <v>DK$19</v>
      </c>
      <c r="DL2327" s="190" t="str">
        <f t="shared" si="3774"/>
        <v>DL$19</v>
      </c>
    </row>
    <row r="2328" spans="1:116" x14ac:dyDescent="0.4">
      <c r="A2328" s="142" t="s">
        <v>218</v>
      </c>
      <c r="B2328" s="31" t="s">
        <v>81</v>
      </c>
      <c r="C2328" s="31"/>
      <c r="D2328" t="s">
        <v>562</v>
      </c>
      <c r="E2328" s="8" t="str">
        <f t="shared" ref="E2328:E2332" si="3775">ROW()&amp;" "&amp;D2328</f>
        <v>2328 TOGGLE-TV-V</v>
      </c>
      <c r="F2328" t="s">
        <v>511</v>
      </c>
      <c r="G2328" s="143" t="s">
        <v>509</v>
      </c>
      <c r="H2328" s="142"/>
      <c r="I2328" s="144"/>
      <c r="J2328" s="144"/>
      <c r="K2328" s="142"/>
      <c r="L2328" s="142"/>
      <c r="M2328" s="142"/>
      <c r="N2328" s="142"/>
      <c r="O2328" s="142"/>
      <c r="P2328" s="142"/>
      <c r="R2328" s="143"/>
      <c r="S2328" s="168"/>
      <c r="T2328" s="168"/>
      <c r="U2328" s="168"/>
      <c r="V2328" s="168"/>
      <c r="W2328" s="168"/>
      <c r="X2328" s="168"/>
      <c r="Y2328" s="168"/>
      <c r="Z2328" s="168"/>
      <c r="AA2328" s="168"/>
      <c r="AB2328" s="168"/>
      <c r="AC2328" s="168"/>
      <c r="AD2328" s="168"/>
      <c r="AE2328" s="168"/>
      <c r="AF2328" s="168"/>
      <c r="AG2328" s="168"/>
      <c r="AH2328" s="168"/>
      <c r="AI2328" s="168"/>
      <c r="AJ2328" s="168"/>
      <c r="AK2328" s="168"/>
      <c r="AL2328" s="168"/>
      <c r="AM2328" s="168"/>
      <c r="AN2328" s="168"/>
      <c r="AO2328" s="168"/>
      <c r="AP2328" s="168"/>
      <c r="AQ2328" s="168"/>
      <c r="AR2328" s="168"/>
      <c r="AS2328" s="168"/>
      <c r="AT2328" s="168"/>
      <c r="AU2328" s="168"/>
      <c r="AV2328" s="168"/>
      <c r="AW2328" s="168"/>
      <c r="AX2328" s="168"/>
      <c r="AY2328" s="168"/>
      <c r="AZ2328" s="168"/>
      <c r="BA2328" s="168"/>
      <c r="BB2328" s="168"/>
      <c r="BC2328" s="168"/>
      <c r="BD2328" s="168"/>
      <c r="BE2328" s="168"/>
      <c r="BF2328" s="168"/>
      <c r="BG2328" s="168"/>
      <c r="BH2328" s="168"/>
      <c r="BI2328" s="168"/>
      <c r="BJ2328" s="168"/>
      <c r="BK2328" s="168"/>
      <c r="BL2328" s="168"/>
      <c r="BM2328" s="168"/>
      <c r="BN2328" s="168"/>
      <c r="BO2328" s="168"/>
      <c r="BP2328" s="168"/>
      <c r="BQ2328" s="168"/>
      <c r="BR2328" s="168"/>
      <c r="BS2328" s="168"/>
      <c r="BT2328" s="168"/>
      <c r="BU2328" s="168"/>
      <c r="BV2328" s="168"/>
      <c r="BW2328" s="168"/>
      <c r="BX2328" s="168"/>
      <c r="BY2328" s="168"/>
      <c r="BZ2328" s="168"/>
      <c r="CA2328" s="168"/>
      <c r="CB2328" s="168"/>
      <c r="CC2328" s="168"/>
      <c r="CD2328" s="168"/>
      <c r="CE2328" s="168"/>
      <c r="CF2328" s="168"/>
      <c r="CG2328" s="168"/>
      <c r="CH2328" s="168"/>
      <c r="CI2328" s="168"/>
      <c r="CJ2328" s="168"/>
      <c r="CK2328" s="168"/>
      <c r="CL2328" s="168"/>
      <c r="CN2328" s="144"/>
      <c r="CO2328" s="168"/>
      <c r="CP2328" s="168"/>
      <c r="CQ2328" s="168"/>
      <c r="CR2328" s="168"/>
      <c r="CS2328" s="168"/>
      <c r="CT2328" s="168"/>
      <c r="CU2328" s="168"/>
      <c r="CV2328" s="168"/>
      <c r="CW2328" s="168"/>
      <c r="CX2328" s="168"/>
      <c r="CY2328" s="168"/>
      <c r="CZ2328" s="168"/>
      <c r="DA2328" s="168"/>
      <c r="DB2328" s="168"/>
      <c r="DC2328" s="168"/>
      <c r="DD2328" s="168"/>
      <c r="DE2328" s="168"/>
      <c r="DF2328" s="168"/>
      <c r="DG2328" s="168"/>
      <c r="DH2328" s="168"/>
      <c r="DI2328" s="168"/>
      <c r="DJ2328" s="168"/>
      <c r="DK2328" s="168"/>
      <c r="DL2328" s="168"/>
    </row>
    <row r="2329" spans="1:116" x14ac:dyDescent="0.4">
      <c r="A2329" s="12"/>
      <c r="B2329" s="12" t="s">
        <v>332</v>
      </c>
      <c r="C2329" s="12"/>
      <c r="D2329" t="s">
        <v>562</v>
      </c>
      <c r="E2329" s="8" t="str">
        <f t="shared" si="3775"/>
        <v>2329 TOGGLE-TV-V</v>
      </c>
      <c r="G2329" s="95" t="str">
        <f ca="1">OFFSET(G2329,-(ROW(G2329)-ROW(G2341)),0)&amp;" - before toggle"</f>
        <v># of assets - before toggle</v>
      </c>
      <c r="H2329" s="12"/>
      <c r="I2329" s="60"/>
      <c r="J2329" s="60"/>
      <c r="K2329" s="12"/>
      <c r="L2329" s="12"/>
      <c r="M2329" s="12"/>
      <c r="N2329" s="12"/>
      <c r="O2329" s="12"/>
      <c r="P2329" s="12"/>
      <c r="R2329" s="13"/>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c r="CN2329" s="60"/>
      <c r="CO2329" s="239"/>
      <c r="CP2329" s="239"/>
      <c r="CQ2329" s="239"/>
      <c r="CR2329" s="239"/>
      <c r="CS2329" s="239"/>
      <c r="CT2329" s="239"/>
      <c r="CU2329" s="239"/>
      <c r="CV2329" s="239"/>
      <c r="CW2329" s="239"/>
      <c r="CX2329" s="239"/>
      <c r="CY2329" s="239"/>
      <c r="CZ2329" s="239"/>
      <c r="DA2329" s="239"/>
      <c r="DB2329" s="239"/>
      <c r="DC2329" s="239"/>
      <c r="DD2329" s="239"/>
      <c r="DE2329" s="239"/>
      <c r="DF2329" s="239"/>
      <c r="DG2329" s="239"/>
      <c r="DH2329" s="239"/>
      <c r="DI2329" s="239"/>
      <c r="DJ2329" s="239"/>
      <c r="DK2329" s="239"/>
      <c r="DL2329" s="239"/>
    </row>
    <row r="2330" spans="1:116" x14ac:dyDescent="0.4">
      <c r="A2330" s="31"/>
      <c r="B2330" s="31"/>
      <c r="C2330" s="31"/>
      <c r="D2330" t="s">
        <v>562</v>
      </c>
      <c r="E2330" s="8" t="str">
        <f t="shared" si="3775"/>
        <v>2330 TOGGLE-TV-V</v>
      </c>
      <c r="G2330" s="145" t="s">
        <v>563</v>
      </c>
      <c r="H2330" s="31">
        <v>1</v>
      </c>
      <c r="I2330" s="73"/>
      <c r="J2330" s="73"/>
      <c r="K2330" s="12"/>
      <c r="L2330" s="12"/>
      <c r="M2330" s="12"/>
      <c r="N2330" s="12"/>
      <c r="O2330" s="12"/>
      <c r="P2330" s="12"/>
      <c r="R2330" s="67"/>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c r="CN2330" s="76"/>
      <c r="CO2330" s="76" t="e" cm="1">
        <f t="array" ref="CO2330">INDEX($K:$P,ROW(),MATCH(CO$3,$K$2:$P$2,0))</f>
        <v>#N/A</v>
      </c>
      <c r="CP2330" s="76" t="e" cm="1">
        <f t="array" ref="CP2330">INDEX($K:$P,ROW(),MATCH(CP$3,$K$2:$P$2,0))</f>
        <v>#N/A</v>
      </c>
      <c r="CQ2330" s="76" t="e" cm="1">
        <f t="array" ref="CQ2330">INDEX($K:$P,ROW(),MATCH(CQ$3,$K$2:$P$2,0))</f>
        <v>#N/A</v>
      </c>
      <c r="CR2330" s="76" t="e" cm="1">
        <f t="array" ref="CR2330">INDEX($K:$P,ROW(),MATCH(CR$3,$K$2:$P$2,0))</f>
        <v>#N/A</v>
      </c>
      <c r="CS2330" s="76" t="e" cm="1">
        <f t="array" ref="CS2330">INDEX($K:$P,ROW(),MATCH(CS$3,$K$2:$P$2,0))</f>
        <v>#N/A</v>
      </c>
      <c r="CT2330" s="76" t="e" cm="1">
        <f t="array" ref="CT2330">INDEX($K:$P,ROW(),MATCH(CT$3,$K$2:$P$2,0))</f>
        <v>#N/A</v>
      </c>
      <c r="CU2330" s="76" t="e" cm="1">
        <f t="array" ref="CU2330">INDEX($K:$P,ROW(),MATCH(CU$3,$K$2:$P$2,0))</f>
        <v>#N/A</v>
      </c>
      <c r="CV2330" s="76" t="e" cm="1">
        <f t="array" ref="CV2330">INDEX($K:$P,ROW(),MATCH(CV$3,$K$2:$P$2,0))</f>
        <v>#N/A</v>
      </c>
      <c r="CW2330" s="76" t="e" cm="1">
        <f t="array" ref="CW2330">INDEX($K:$P,ROW(),MATCH(CW$3,$K$2:$P$2,0))</f>
        <v>#N/A</v>
      </c>
      <c r="CX2330" s="76" t="e" cm="1">
        <f t="array" ref="CX2330">INDEX($K:$P,ROW(),MATCH(CX$3,$K$2:$P$2,0))</f>
        <v>#N/A</v>
      </c>
      <c r="CY2330" s="76" t="e" cm="1">
        <f t="array" ref="CY2330">INDEX($K:$P,ROW(),MATCH(CY$3,$K$2:$P$2,0))</f>
        <v>#N/A</v>
      </c>
      <c r="CZ2330" s="76" t="e" cm="1">
        <f t="array" ref="CZ2330">INDEX($K:$P,ROW(),MATCH(CZ$3,$K$2:$P$2,0))</f>
        <v>#N/A</v>
      </c>
      <c r="DA2330" s="76" t="e" cm="1">
        <f t="array" ref="DA2330">INDEX($K:$P,ROW(),MATCH(DA$3,$K$2:$P$2,0))</f>
        <v>#N/A</v>
      </c>
      <c r="DB2330" s="76" t="e" cm="1">
        <f t="array" ref="DB2330">INDEX($K:$P,ROW(),MATCH(DB$3,$K$2:$P$2,0))</f>
        <v>#N/A</v>
      </c>
      <c r="DC2330" s="76" t="e" cm="1">
        <f t="array" ref="DC2330">INDEX($K:$P,ROW(),MATCH(DC$3,$K$2:$P$2,0))</f>
        <v>#N/A</v>
      </c>
      <c r="DD2330" s="76" t="e" cm="1">
        <f t="array" ref="DD2330">INDEX($K:$P,ROW(),MATCH(DD$3,$K$2:$P$2,0))</f>
        <v>#N/A</v>
      </c>
      <c r="DE2330" s="76" t="e" cm="1">
        <f t="array" ref="DE2330">INDEX($K:$P,ROW(),MATCH(DE$3,$K$2:$P$2,0))</f>
        <v>#N/A</v>
      </c>
      <c r="DF2330" s="76" t="e" cm="1">
        <f t="array" ref="DF2330">INDEX($K:$P,ROW(),MATCH(DF$3,$K$2:$P$2,0))</f>
        <v>#N/A</v>
      </c>
      <c r="DG2330" s="76" t="e" cm="1">
        <f t="array" ref="DG2330">INDEX($K:$P,ROW(),MATCH(DG$3,$K$2:$P$2,0))</f>
        <v>#N/A</v>
      </c>
      <c r="DH2330" s="76" t="e" cm="1">
        <f t="array" ref="DH2330">INDEX($K:$P,ROW(),MATCH(DH$3,$K$2:$P$2,0))</f>
        <v>#N/A</v>
      </c>
      <c r="DI2330" s="76" t="e" cm="1">
        <f t="array" ref="DI2330">INDEX($K:$P,ROW(),MATCH(DI$3,$K$2:$P$2,0))</f>
        <v>#N/A</v>
      </c>
      <c r="DJ2330" s="76" t="e" cm="1">
        <f t="array" ref="DJ2330">INDEX($K:$P,ROW(),MATCH(DJ$3,$K$2:$P$2,0))</f>
        <v>#N/A</v>
      </c>
      <c r="DK2330" s="76" t="e" cm="1">
        <f t="array" ref="DK2330">INDEX($K:$P,ROW(),MATCH(DK$3,$K$2:$P$2,0))</f>
        <v>#N/A</v>
      </c>
      <c r="DL2330" s="76" t="e" cm="1">
        <f t="array" ref="DL2330">INDEX($K:$P,ROW(),MATCH(DL$3,$K$2:$P$2,0))</f>
        <v>#N/A</v>
      </c>
    </row>
    <row r="2331" spans="1:116" x14ac:dyDescent="0.4">
      <c r="D2331" t="s">
        <v>562</v>
      </c>
      <c r="E2331" s="8" t="str">
        <f t="shared" si="3775"/>
        <v>2331 TOGGLE-TV-V</v>
      </c>
      <c r="G2331" s="127" t="str">
        <f ca="1">SUBSTITUTE(G2329,"before toggle","after toggle")</f>
        <v># of assets - after toggle</v>
      </c>
      <c r="H2331" s="12"/>
      <c r="I2331" s="60"/>
      <c r="J2331" s="60"/>
      <c r="K2331" s="117">
        <f t="shared" ref="K2331:P2331" ca="1" si="3776">SUMIF($4:$4,K$2,2331:2331)</f>
        <v>5000</v>
      </c>
      <c r="L2331" s="117">
        <f t="shared" ca="1" si="3776"/>
        <v>5000</v>
      </c>
      <c r="M2331" s="117">
        <f t="shared" ca="1" si="3776"/>
        <v>5000</v>
      </c>
      <c r="N2331" s="117">
        <f t="shared" ca="1" si="3776"/>
        <v>5000</v>
      </c>
      <c r="O2331" s="117">
        <f t="shared" ca="1" si="3776"/>
        <v>5000</v>
      </c>
      <c r="P2331" s="117">
        <f t="shared" ca="1" si="3776"/>
        <v>5000</v>
      </c>
      <c r="R2331" s="15"/>
      <c r="S2331" s="151" cm="1">
        <f t="array" aca="1" ref="S2331" ca="1">INDIRECT(S2323)*$H2330</f>
        <v>5000</v>
      </c>
      <c r="T2331" s="151" cm="1">
        <f t="array" aca="1" ref="T2331" ca="1">INDIRECT(T2323)*$H2330</f>
        <v>5000</v>
      </c>
      <c r="U2331" s="151" cm="1">
        <f t="array" aca="1" ref="U2331" ca="1">INDIRECT(U2323)*$H2330</f>
        <v>5000</v>
      </c>
      <c r="V2331" s="151" cm="1">
        <f t="array" aca="1" ref="V2331" ca="1">INDIRECT(V2323)*$H2330</f>
        <v>5000</v>
      </c>
      <c r="W2331" s="151" cm="1">
        <f t="array" aca="1" ref="W2331" ca="1">INDIRECT(W2323)*$H2330</f>
        <v>5000</v>
      </c>
      <c r="X2331" s="151" cm="1">
        <f t="array" aca="1" ref="X2331" ca="1">INDIRECT(X2323)*$H2330</f>
        <v>5000</v>
      </c>
      <c r="Y2331" s="151" cm="1">
        <f t="array" aca="1" ref="Y2331" ca="1">INDIRECT(Y2323)*$H2330</f>
        <v>5000</v>
      </c>
      <c r="Z2331" s="151" cm="1">
        <f t="array" aca="1" ref="Z2331" ca="1">INDIRECT(Z2323)*$H2330</f>
        <v>5000</v>
      </c>
      <c r="AA2331" s="151" cm="1">
        <f t="array" aca="1" ref="AA2331" ca="1">INDIRECT(AA2323)*$H2330</f>
        <v>5000</v>
      </c>
      <c r="AB2331" s="151" cm="1">
        <f t="array" aca="1" ref="AB2331" ca="1">INDIRECT(AB2323)*$H2330</f>
        <v>5000</v>
      </c>
      <c r="AC2331" s="151" cm="1">
        <f t="array" aca="1" ref="AC2331" ca="1">INDIRECT(AC2323)*$H2330</f>
        <v>5000</v>
      </c>
      <c r="AD2331" s="151" cm="1">
        <f t="array" aca="1" ref="AD2331" ca="1">INDIRECT(AD2323)*$H2330</f>
        <v>5000</v>
      </c>
      <c r="AE2331" s="151" cm="1">
        <f t="array" aca="1" ref="AE2331" ca="1">INDIRECT(AE2323)*$H2330</f>
        <v>5000</v>
      </c>
      <c r="AF2331" s="151" cm="1">
        <f t="array" aca="1" ref="AF2331" ca="1">INDIRECT(AF2323)*$H2330</f>
        <v>5000</v>
      </c>
      <c r="AG2331" s="151" cm="1">
        <f t="array" aca="1" ref="AG2331" ca="1">INDIRECT(AG2323)*$H2330</f>
        <v>5000</v>
      </c>
      <c r="AH2331" s="151" cm="1">
        <f t="array" aca="1" ref="AH2331" ca="1">INDIRECT(AH2323)*$H2330</f>
        <v>5000</v>
      </c>
      <c r="AI2331" s="151" cm="1">
        <f t="array" aca="1" ref="AI2331" ca="1">INDIRECT(AI2323)*$H2330</f>
        <v>5000</v>
      </c>
      <c r="AJ2331" s="151" cm="1">
        <f t="array" aca="1" ref="AJ2331" ca="1">INDIRECT(AJ2323)*$H2330</f>
        <v>5000</v>
      </c>
      <c r="AK2331" s="151" cm="1">
        <f t="array" aca="1" ref="AK2331" ca="1">INDIRECT(AK2323)*$H2330</f>
        <v>5000</v>
      </c>
      <c r="AL2331" s="151" cm="1">
        <f t="array" aca="1" ref="AL2331" ca="1">INDIRECT(AL2323)*$H2330</f>
        <v>5000</v>
      </c>
      <c r="AM2331" s="151" cm="1">
        <f t="array" aca="1" ref="AM2331" ca="1">INDIRECT(AM2323)*$H2330</f>
        <v>5000</v>
      </c>
      <c r="AN2331" s="151" cm="1">
        <f t="array" aca="1" ref="AN2331" ca="1">INDIRECT(AN2323)*$H2330</f>
        <v>5000</v>
      </c>
      <c r="AO2331" s="151" cm="1">
        <f t="array" aca="1" ref="AO2331" ca="1">INDIRECT(AO2323)*$H2330</f>
        <v>5000</v>
      </c>
      <c r="AP2331" s="151" cm="1">
        <f t="array" aca="1" ref="AP2331" ca="1">INDIRECT(AP2323)*$H2330</f>
        <v>5000</v>
      </c>
      <c r="AQ2331" s="151" cm="1">
        <f t="array" aca="1" ref="AQ2331" ca="1">INDIRECT(AQ2323)*$H2330</f>
        <v>5000</v>
      </c>
      <c r="AR2331" s="151" cm="1">
        <f t="array" aca="1" ref="AR2331" ca="1">INDIRECT(AR2323)*$H2330</f>
        <v>5000</v>
      </c>
      <c r="AS2331" s="151" cm="1">
        <f t="array" aca="1" ref="AS2331" ca="1">INDIRECT(AS2323)*$H2330</f>
        <v>5000</v>
      </c>
      <c r="AT2331" s="151" cm="1">
        <f t="array" aca="1" ref="AT2331" ca="1">INDIRECT(AT2323)*$H2330</f>
        <v>5000</v>
      </c>
      <c r="AU2331" s="151" cm="1">
        <f t="array" aca="1" ref="AU2331" ca="1">INDIRECT(AU2323)*$H2330</f>
        <v>5000</v>
      </c>
      <c r="AV2331" s="151" cm="1">
        <f t="array" aca="1" ref="AV2331" ca="1">INDIRECT(AV2323)*$H2330</f>
        <v>5000</v>
      </c>
      <c r="AW2331" s="151" cm="1">
        <f t="array" aca="1" ref="AW2331" ca="1">INDIRECT(AW2323)*$H2330</f>
        <v>5000</v>
      </c>
      <c r="AX2331" s="151" cm="1">
        <f t="array" aca="1" ref="AX2331" ca="1">INDIRECT(AX2323)*$H2330</f>
        <v>5000</v>
      </c>
      <c r="AY2331" s="151" cm="1">
        <f t="array" aca="1" ref="AY2331" ca="1">INDIRECT(AY2323)*$H2330</f>
        <v>5000</v>
      </c>
      <c r="AZ2331" s="151" cm="1">
        <f t="array" aca="1" ref="AZ2331" ca="1">INDIRECT(AZ2323)*$H2330</f>
        <v>5000</v>
      </c>
      <c r="BA2331" s="151" cm="1">
        <f t="array" aca="1" ref="BA2331" ca="1">INDIRECT(BA2323)*$H2330</f>
        <v>5000</v>
      </c>
      <c r="BB2331" s="151" cm="1">
        <f t="array" aca="1" ref="BB2331" ca="1">INDIRECT(BB2323)*$H2330</f>
        <v>5000</v>
      </c>
      <c r="BC2331" s="151" cm="1">
        <f t="array" aca="1" ref="BC2331" ca="1">INDIRECT(BC2323)*$H2330</f>
        <v>5000</v>
      </c>
      <c r="BD2331" s="151" cm="1">
        <f t="array" aca="1" ref="BD2331" ca="1">INDIRECT(BD2323)*$H2330</f>
        <v>5000</v>
      </c>
      <c r="BE2331" s="151" cm="1">
        <f t="array" aca="1" ref="BE2331" ca="1">INDIRECT(BE2323)*$H2330</f>
        <v>5000</v>
      </c>
      <c r="BF2331" s="151" cm="1">
        <f t="array" aca="1" ref="BF2331" ca="1">INDIRECT(BF2323)*$H2330</f>
        <v>5000</v>
      </c>
      <c r="BG2331" s="151" cm="1">
        <f t="array" aca="1" ref="BG2331" ca="1">INDIRECT(BG2323)*$H2330</f>
        <v>5000</v>
      </c>
      <c r="BH2331" s="151" cm="1">
        <f t="array" aca="1" ref="BH2331" ca="1">INDIRECT(BH2323)*$H2330</f>
        <v>5000</v>
      </c>
      <c r="BI2331" s="151" cm="1">
        <f t="array" aca="1" ref="BI2331" ca="1">INDIRECT(BI2323)*$H2330</f>
        <v>5000</v>
      </c>
      <c r="BJ2331" s="151" cm="1">
        <f t="array" aca="1" ref="BJ2331" ca="1">INDIRECT(BJ2323)*$H2330</f>
        <v>5000</v>
      </c>
      <c r="BK2331" s="151" cm="1">
        <f t="array" aca="1" ref="BK2331" ca="1">INDIRECT(BK2323)*$H2330</f>
        <v>5000</v>
      </c>
      <c r="BL2331" s="151" cm="1">
        <f t="array" aca="1" ref="BL2331" ca="1">INDIRECT(BL2323)*$H2330</f>
        <v>5000</v>
      </c>
      <c r="BM2331" s="151" cm="1">
        <f t="array" aca="1" ref="BM2331" ca="1">INDIRECT(BM2323)*$H2330</f>
        <v>5000</v>
      </c>
      <c r="BN2331" s="151" cm="1">
        <f t="array" aca="1" ref="BN2331" ca="1">INDIRECT(BN2323)*$H2330</f>
        <v>5000</v>
      </c>
      <c r="BO2331" s="151" cm="1">
        <f t="array" aca="1" ref="BO2331" ca="1">INDIRECT(BO2323)*$H2330</f>
        <v>5000</v>
      </c>
      <c r="BP2331" s="151" cm="1">
        <f t="array" aca="1" ref="BP2331" ca="1">INDIRECT(BP2323)*$H2330</f>
        <v>5000</v>
      </c>
      <c r="BQ2331" s="151" cm="1">
        <f t="array" aca="1" ref="BQ2331" ca="1">INDIRECT(BQ2323)*$H2330</f>
        <v>5000</v>
      </c>
      <c r="BR2331" s="151" cm="1">
        <f t="array" aca="1" ref="BR2331" ca="1">INDIRECT(BR2323)*$H2330</f>
        <v>5000</v>
      </c>
      <c r="BS2331" s="151" cm="1">
        <f t="array" aca="1" ref="BS2331" ca="1">INDIRECT(BS2323)*$H2330</f>
        <v>5000</v>
      </c>
      <c r="BT2331" s="151" cm="1">
        <f t="array" aca="1" ref="BT2331" ca="1">INDIRECT(BT2323)*$H2330</f>
        <v>5000</v>
      </c>
      <c r="BU2331" s="151" cm="1">
        <f t="array" aca="1" ref="BU2331" ca="1">INDIRECT(BU2323)*$H2330</f>
        <v>5000</v>
      </c>
      <c r="BV2331" s="151" cm="1">
        <f t="array" aca="1" ref="BV2331" ca="1">INDIRECT(BV2323)*$H2330</f>
        <v>5000</v>
      </c>
      <c r="BW2331" s="151" cm="1">
        <f t="array" aca="1" ref="BW2331" ca="1">INDIRECT(BW2323)*$H2330</f>
        <v>5000</v>
      </c>
      <c r="BX2331" s="151" cm="1">
        <f t="array" aca="1" ref="BX2331" ca="1">INDIRECT(BX2323)*$H2330</f>
        <v>5000</v>
      </c>
      <c r="BY2331" s="151" cm="1">
        <f t="array" aca="1" ref="BY2331" ca="1">INDIRECT(BY2323)*$H2330</f>
        <v>5000</v>
      </c>
      <c r="BZ2331" s="151" cm="1">
        <f t="array" aca="1" ref="BZ2331" ca="1">INDIRECT(BZ2323)*$H2330</f>
        <v>5000</v>
      </c>
      <c r="CA2331" s="151" cm="1">
        <f t="array" aca="1" ref="CA2331" ca="1">INDIRECT(CA2323)*$H2330</f>
        <v>5000</v>
      </c>
      <c r="CB2331" s="151" cm="1">
        <f t="array" aca="1" ref="CB2331" ca="1">INDIRECT(CB2323)*$H2330</f>
        <v>5000</v>
      </c>
      <c r="CC2331" s="151" cm="1">
        <f t="array" aca="1" ref="CC2331" ca="1">INDIRECT(CC2323)*$H2330</f>
        <v>5000</v>
      </c>
      <c r="CD2331" s="151" cm="1">
        <f t="array" aca="1" ref="CD2331" ca="1">INDIRECT(CD2323)*$H2330</f>
        <v>5000</v>
      </c>
      <c r="CE2331" s="151" cm="1">
        <f t="array" aca="1" ref="CE2331" ca="1">INDIRECT(CE2323)*$H2330</f>
        <v>5000</v>
      </c>
      <c r="CF2331" s="151" cm="1">
        <f t="array" aca="1" ref="CF2331" ca="1">INDIRECT(CF2323)*$H2330</f>
        <v>5000</v>
      </c>
      <c r="CG2331" s="151" cm="1">
        <f t="array" aca="1" ref="CG2331" ca="1">INDIRECT(CG2323)*$H2330</f>
        <v>5000</v>
      </c>
      <c r="CH2331" s="151" cm="1">
        <f t="array" aca="1" ref="CH2331" ca="1">INDIRECT(CH2323)*$H2330</f>
        <v>5000</v>
      </c>
      <c r="CI2331" s="151" cm="1">
        <f t="array" aca="1" ref="CI2331" ca="1">INDIRECT(CI2323)*$H2330</f>
        <v>5000</v>
      </c>
      <c r="CJ2331" s="151" cm="1">
        <f t="array" aca="1" ref="CJ2331" ca="1">INDIRECT(CJ2323)*$H2330</f>
        <v>5000</v>
      </c>
      <c r="CK2331" s="151" cm="1">
        <f t="array" aca="1" ref="CK2331" ca="1">INDIRECT(CK2323)*$H2330</f>
        <v>5000</v>
      </c>
      <c r="CL2331" s="151" cm="1">
        <f t="array" aca="1" ref="CL2331" ca="1">INDIRECT(CL2323)*$H2330</f>
        <v>5000</v>
      </c>
      <c r="CN2331" s="240"/>
      <c r="CO2331" s="151" t="e" cm="1">
        <f t="array" aca="1" ref="CO2331" ca="1">INDIRECT(CO2323)*CO2330</f>
        <v>#N/A</v>
      </c>
      <c r="CP2331" s="151" t="e" cm="1">
        <f t="array" aca="1" ref="CP2331" ca="1">INDIRECT(CP2323)*CP2330</f>
        <v>#N/A</v>
      </c>
      <c r="CQ2331" s="151" t="e" cm="1">
        <f t="array" aca="1" ref="CQ2331" ca="1">INDIRECT(CQ2323)*CQ2330</f>
        <v>#N/A</v>
      </c>
      <c r="CR2331" s="151" t="e" cm="1">
        <f t="array" aca="1" ref="CR2331" ca="1">INDIRECT(CR2323)*CR2330</f>
        <v>#N/A</v>
      </c>
      <c r="CS2331" s="151" t="e" cm="1">
        <f t="array" aca="1" ref="CS2331" ca="1">INDIRECT(CS2323)*CS2330</f>
        <v>#N/A</v>
      </c>
      <c r="CT2331" s="151" t="e" cm="1">
        <f t="array" aca="1" ref="CT2331" ca="1">INDIRECT(CT2323)*CT2330</f>
        <v>#N/A</v>
      </c>
      <c r="CU2331" s="151" t="e" cm="1">
        <f t="array" aca="1" ref="CU2331" ca="1">INDIRECT(CU2323)*CU2330</f>
        <v>#N/A</v>
      </c>
      <c r="CV2331" s="151" t="e" cm="1">
        <f t="array" aca="1" ref="CV2331" ca="1">INDIRECT(CV2323)*CV2330</f>
        <v>#N/A</v>
      </c>
      <c r="CW2331" s="151" t="e" cm="1">
        <f t="array" aca="1" ref="CW2331" ca="1">INDIRECT(CW2323)*CW2330</f>
        <v>#N/A</v>
      </c>
      <c r="CX2331" s="151" t="e" cm="1">
        <f t="array" aca="1" ref="CX2331" ca="1">INDIRECT(CX2323)*CX2330</f>
        <v>#N/A</v>
      </c>
      <c r="CY2331" s="151" t="e" cm="1">
        <f t="array" aca="1" ref="CY2331" ca="1">INDIRECT(CY2323)*CY2330</f>
        <v>#N/A</v>
      </c>
      <c r="CZ2331" s="151" t="e" cm="1">
        <f t="array" aca="1" ref="CZ2331" ca="1">INDIRECT(CZ2323)*CZ2330</f>
        <v>#N/A</v>
      </c>
      <c r="DA2331" s="151" t="e" cm="1">
        <f t="array" aca="1" ref="DA2331" ca="1">INDIRECT(DA2323)*DA2330</f>
        <v>#N/A</v>
      </c>
      <c r="DB2331" s="151" t="e" cm="1">
        <f t="array" aca="1" ref="DB2331" ca="1">INDIRECT(DB2323)*DB2330</f>
        <v>#N/A</v>
      </c>
      <c r="DC2331" s="151" t="e" cm="1">
        <f t="array" aca="1" ref="DC2331" ca="1">INDIRECT(DC2323)*DC2330</f>
        <v>#N/A</v>
      </c>
      <c r="DD2331" s="151" t="e" cm="1">
        <f t="array" aca="1" ref="DD2331" ca="1">INDIRECT(DD2323)*DD2330</f>
        <v>#N/A</v>
      </c>
      <c r="DE2331" s="151" t="e" cm="1">
        <f t="array" aca="1" ref="DE2331" ca="1">INDIRECT(DE2323)*DE2330</f>
        <v>#N/A</v>
      </c>
      <c r="DF2331" s="151" t="e" cm="1">
        <f t="array" aca="1" ref="DF2331" ca="1">INDIRECT(DF2323)*DF2330</f>
        <v>#N/A</v>
      </c>
      <c r="DG2331" s="151" t="e" cm="1">
        <f t="array" aca="1" ref="DG2331" ca="1">INDIRECT(DG2323)*DG2330</f>
        <v>#N/A</v>
      </c>
      <c r="DH2331" s="151" t="e" cm="1">
        <f t="array" aca="1" ref="DH2331" ca="1">INDIRECT(DH2323)*DH2330</f>
        <v>#N/A</v>
      </c>
      <c r="DI2331" s="151" t="e" cm="1">
        <f t="array" aca="1" ref="DI2331" ca="1">INDIRECT(DI2323)*DI2330</f>
        <v>#N/A</v>
      </c>
      <c r="DJ2331" s="151" t="e" cm="1">
        <f t="array" aca="1" ref="DJ2331" ca="1">INDIRECT(DJ2323)*DJ2330</f>
        <v>#N/A</v>
      </c>
      <c r="DK2331" s="151" t="e" cm="1">
        <f t="array" aca="1" ref="DK2331" ca="1">INDIRECT(DK2323)*DK2330</f>
        <v>#N/A</v>
      </c>
      <c r="DL2331" s="151" t="e" cm="1">
        <f t="array" aca="1" ref="DL2331" ca="1">INDIRECT(DL2323)*DL2330</f>
        <v>#N/A</v>
      </c>
    </row>
    <row r="2332" spans="1:116" x14ac:dyDescent="0.4">
      <c r="B2332" t="s">
        <v>332</v>
      </c>
      <c r="D2332" t="s">
        <v>562</v>
      </c>
      <c r="E2332" s="8" t="str">
        <f t="shared" si="3775"/>
        <v>2332 TOGGLE-TV-V</v>
      </c>
      <c r="G2332" s="136" t="str">
        <f>G2320</f>
        <v>Surgical procedures</v>
      </c>
      <c r="H2332" s="12"/>
      <c r="I2332" s="60"/>
      <c r="J2332" s="60"/>
      <c r="K2332" s="38"/>
      <c r="L2332" s="38"/>
      <c r="M2332" s="38"/>
      <c r="N2332" s="38"/>
      <c r="O2332" s="38"/>
      <c r="P2332" s="38"/>
      <c r="R2332" s="15"/>
      <c r="S2332" s="240"/>
      <c r="T2332" s="240"/>
      <c r="U2332" s="240"/>
      <c r="V2332" s="240"/>
      <c r="W2332" s="240"/>
      <c r="X2332" s="240"/>
      <c r="Y2332" s="240"/>
      <c r="Z2332" s="240"/>
      <c r="AA2332" s="240"/>
      <c r="AB2332" s="240"/>
      <c r="AC2332" s="240"/>
      <c r="AD2332" s="240"/>
      <c r="AE2332" s="240"/>
      <c r="AF2332" s="240"/>
      <c r="AG2332" s="240"/>
      <c r="AH2332" s="240"/>
      <c r="AI2332" s="240"/>
      <c r="AJ2332" s="240"/>
      <c r="AK2332" s="240"/>
      <c r="AL2332" s="240"/>
      <c r="AM2332" s="240"/>
      <c r="AN2332" s="240"/>
      <c r="AO2332" s="240"/>
      <c r="AP2332" s="240"/>
      <c r="AQ2332" s="240"/>
      <c r="AR2332" s="240"/>
      <c r="AS2332" s="240"/>
      <c r="AT2332" s="240"/>
      <c r="AU2332" s="240"/>
      <c r="AV2332" s="240"/>
      <c r="AW2332" s="240"/>
      <c r="AX2332" s="240"/>
      <c r="AY2332" s="240"/>
      <c r="AZ2332" s="240"/>
      <c r="BA2332" s="240"/>
      <c r="BB2332" s="240"/>
      <c r="BC2332" s="240"/>
      <c r="BD2332" s="240"/>
      <c r="BE2332" s="240"/>
      <c r="BF2332" s="240"/>
      <c r="BG2332" s="240"/>
      <c r="BH2332" s="240"/>
      <c r="BI2332" s="240"/>
      <c r="BJ2332" s="240"/>
      <c r="BK2332" s="240"/>
      <c r="BL2332" s="240"/>
      <c r="BM2332" s="240"/>
      <c r="BN2332" s="240"/>
      <c r="BO2332" s="240"/>
      <c r="BP2332" s="240"/>
      <c r="BQ2332" s="240"/>
      <c r="BR2332" s="240"/>
      <c r="BS2332" s="240"/>
      <c r="BT2332" s="240"/>
      <c r="BU2332" s="240"/>
      <c r="BV2332" s="240"/>
      <c r="BW2332" s="240"/>
      <c r="BX2332" s="240"/>
      <c r="BY2332" s="240"/>
      <c r="BZ2332" s="240"/>
      <c r="CA2332" s="240"/>
      <c r="CB2332" s="240"/>
      <c r="CC2332" s="240"/>
      <c r="CD2332" s="240"/>
      <c r="CE2332" s="240"/>
      <c r="CF2332" s="240"/>
      <c r="CG2332" s="240"/>
      <c r="CH2332" s="240"/>
      <c r="CI2332" s="240"/>
      <c r="CJ2332" s="240"/>
      <c r="CK2332" s="240"/>
      <c r="CL2332" s="240"/>
      <c r="CN2332" s="60"/>
      <c r="CO2332" s="76"/>
      <c r="CP2332" s="76"/>
      <c r="CQ2332" s="76"/>
      <c r="CR2332" s="76"/>
      <c r="CS2332" s="76"/>
      <c r="CT2332" s="76"/>
      <c r="CU2332" s="76"/>
      <c r="CV2332" s="76"/>
      <c r="CW2332" s="76"/>
      <c r="CX2332" s="76"/>
      <c r="CY2332" s="76"/>
      <c r="CZ2332" s="76"/>
      <c r="DA2332" s="76"/>
      <c r="DB2332" s="76"/>
      <c r="DC2332" s="76"/>
      <c r="DD2332" s="76"/>
      <c r="DE2332" s="76"/>
      <c r="DF2332" s="76"/>
      <c r="DG2332" s="76"/>
      <c r="DH2332" s="76"/>
      <c r="DI2332" s="76"/>
      <c r="DJ2332" s="76"/>
      <c r="DK2332" s="76"/>
      <c r="DL2332" s="76"/>
    </row>
    <row r="2333" spans="1:116" x14ac:dyDescent="0.4">
      <c r="B2333" t="s">
        <v>332</v>
      </c>
      <c r="D2333" t="s">
        <v>562</v>
      </c>
      <c r="E2333" s="8" t="str">
        <f>ROW()&amp;" "&amp;D2333</f>
        <v>2333 TOGGLE-TV-V</v>
      </c>
      <c r="G2333" s="191" t="str">
        <f>IFERROR(SUBSTITUTE(TRIM(MID(G2328, SEARCH("-", G2328) + 1, LEN(G2328))),":",""),"no unit")</f>
        <v>implant</v>
      </c>
      <c r="H2333" s="27"/>
      <c r="I2333" s="78"/>
      <c r="J2333" s="78"/>
      <c r="K2333" s="33"/>
      <c r="L2333" s="33"/>
      <c r="M2333" s="33"/>
      <c r="N2333" s="33"/>
      <c r="O2333" s="33"/>
      <c r="P2333" s="33"/>
      <c r="R2333" s="33"/>
      <c r="S2333" s="80"/>
      <c r="T2333" s="80"/>
      <c r="U2333" s="80"/>
      <c r="V2333" s="80"/>
      <c r="W2333" s="80"/>
      <c r="X2333" s="80"/>
      <c r="Y2333" s="80"/>
      <c r="Z2333" s="80"/>
      <c r="AA2333" s="80"/>
      <c r="AB2333" s="80"/>
      <c r="AC2333" s="80"/>
      <c r="AD2333" s="80"/>
      <c r="AE2333" s="80"/>
      <c r="AF2333" s="80"/>
      <c r="AG2333" s="80"/>
      <c r="AH2333" s="80"/>
      <c r="AI2333" s="80"/>
      <c r="AJ2333" s="80"/>
      <c r="AK2333" s="80"/>
      <c r="AL2333" s="80"/>
      <c r="AM2333" s="80"/>
      <c r="AN2333" s="80"/>
      <c r="AO2333" s="80"/>
      <c r="AP2333" s="80"/>
      <c r="AQ2333" s="80"/>
      <c r="AR2333" s="80"/>
      <c r="AS2333" s="80"/>
      <c r="AT2333" s="80"/>
      <c r="AU2333" s="80"/>
      <c r="AV2333" s="80"/>
      <c r="AW2333" s="80"/>
      <c r="AX2333" s="80"/>
      <c r="AY2333" s="80"/>
      <c r="AZ2333" s="80"/>
      <c r="BA2333" s="80"/>
      <c r="BB2333" s="80"/>
      <c r="BC2333" s="80"/>
      <c r="BD2333" s="80"/>
      <c r="BE2333" s="80"/>
      <c r="BF2333" s="80"/>
      <c r="BG2333" s="80"/>
      <c r="BH2333" s="80"/>
      <c r="BI2333" s="80"/>
      <c r="BJ2333" s="80"/>
      <c r="BK2333" s="80"/>
      <c r="BL2333" s="80"/>
      <c r="BM2333" s="80"/>
      <c r="BN2333" s="80"/>
      <c r="BO2333" s="80"/>
      <c r="BP2333" s="80"/>
      <c r="BQ2333" s="80"/>
      <c r="BR2333" s="80"/>
      <c r="BS2333" s="80"/>
      <c r="BT2333" s="80"/>
      <c r="BU2333" s="80"/>
      <c r="BV2333" s="80"/>
      <c r="BW2333" s="80"/>
      <c r="BX2333" s="80"/>
      <c r="BY2333" s="80"/>
      <c r="BZ2333" s="80"/>
      <c r="CA2333" s="80"/>
      <c r="CB2333" s="80"/>
      <c r="CC2333" s="80"/>
      <c r="CD2333" s="80"/>
      <c r="CE2333" s="80"/>
      <c r="CF2333" s="80"/>
      <c r="CG2333" s="80"/>
      <c r="CH2333" s="80"/>
      <c r="CI2333" s="80"/>
      <c r="CJ2333" s="80"/>
      <c r="CK2333" s="80"/>
      <c r="CL2333" s="80"/>
      <c r="CN2333" s="78"/>
      <c r="CO2333" s="77"/>
      <c r="CP2333" s="77"/>
      <c r="CQ2333" s="77"/>
      <c r="CR2333" s="77"/>
      <c r="CS2333" s="77"/>
      <c r="CT2333" s="77"/>
      <c r="CU2333" s="77"/>
      <c r="CV2333" s="77"/>
      <c r="CW2333" s="77"/>
      <c r="CX2333" s="77"/>
      <c r="CY2333" s="77"/>
      <c r="CZ2333" s="77"/>
      <c r="DA2333" s="77"/>
      <c r="DB2333" s="77"/>
      <c r="DC2333" s="77"/>
      <c r="DD2333" s="77"/>
      <c r="DE2333" s="77"/>
      <c r="DF2333" s="77"/>
      <c r="DG2333" s="77"/>
      <c r="DH2333" s="77"/>
      <c r="DI2333" s="77"/>
      <c r="DJ2333" s="77"/>
      <c r="DK2333" s="77"/>
      <c r="DL2333" s="77"/>
    </row>
    <row r="2334" spans="1:116" x14ac:dyDescent="0.4">
      <c r="B2334" t="s">
        <v>332</v>
      </c>
      <c r="D2334" t="s">
        <v>562</v>
      </c>
      <c r="E2334" s="8" t="str">
        <f t="shared" ref="E2334:E2339" si="3777">ROW()&amp;" "&amp;D2334</f>
        <v>2334 TOGGLE-TV-V</v>
      </c>
      <c r="G2334" s="136" t="s">
        <v>461</v>
      </c>
      <c r="H2334" s="27"/>
      <c r="I2334" s="78"/>
      <c r="J2334" s="78"/>
      <c r="K2334" s="33"/>
      <c r="L2334" s="33"/>
      <c r="M2334" s="33"/>
      <c r="N2334" s="33"/>
      <c r="O2334" s="33"/>
      <c r="P2334" s="33"/>
      <c r="R2334" s="33"/>
      <c r="S2334" s="80" t="str">
        <f>S2322</f>
        <v>S$16</v>
      </c>
      <c r="T2334" s="80" t="str">
        <f t="shared" ref="T2334:CE2334" si="3778">T2322</f>
        <v>T$16</v>
      </c>
      <c r="U2334" s="80" t="str">
        <f t="shared" si="3778"/>
        <v>U$16</v>
      </c>
      <c r="V2334" s="80" t="str">
        <f t="shared" si="3778"/>
        <v>V$16</v>
      </c>
      <c r="W2334" s="80" t="str">
        <f t="shared" si="3778"/>
        <v>W$16</v>
      </c>
      <c r="X2334" s="80" t="str">
        <f t="shared" si="3778"/>
        <v>X$16</v>
      </c>
      <c r="Y2334" s="80" t="str">
        <f t="shared" si="3778"/>
        <v>Y$16</v>
      </c>
      <c r="Z2334" s="80" t="str">
        <f t="shared" si="3778"/>
        <v>Z$16</v>
      </c>
      <c r="AA2334" s="80" t="str">
        <f t="shared" si="3778"/>
        <v>AA$16</v>
      </c>
      <c r="AB2334" s="80" t="str">
        <f t="shared" si="3778"/>
        <v>AB$16</v>
      </c>
      <c r="AC2334" s="80" t="str">
        <f t="shared" si="3778"/>
        <v>AC$16</v>
      </c>
      <c r="AD2334" s="80" t="str">
        <f t="shared" si="3778"/>
        <v>AD$16</v>
      </c>
      <c r="AE2334" s="80" t="str">
        <f t="shared" si="3778"/>
        <v>AE$16</v>
      </c>
      <c r="AF2334" s="80" t="str">
        <f t="shared" si="3778"/>
        <v>AF$16</v>
      </c>
      <c r="AG2334" s="80" t="str">
        <f t="shared" si="3778"/>
        <v>AG$16</v>
      </c>
      <c r="AH2334" s="80" t="str">
        <f t="shared" si="3778"/>
        <v>AH$16</v>
      </c>
      <c r="AI2334" s="80" t="str">
        <f t="shared" si="3778"/>
        <v>AI$16</v>
      </c>
      <c r="AJ2334" s="80" t="str">
        <f t="shared" si="3778"/>
        <v>AJ$16</v>
      </c>
      <c r="AK2334" s="80" t="str">
        <f t="shared" si="3778"/>
        <v>AK$16</v>
      </c>
      <c r="AL2334" s="80" t="str">
        <f t="shared" si="3778"/>
        <v>AL$16</v>
      </c>
      <c r="AM2334" s="80" t="str">
        <f t="shared" si="3778"/>
        <v>AM$16</v>
      </c>
      <c r="AN2334" s="80" t="str">
        <f t="shared" si="3778"/>
        <v>AN$16</v>
      </c>
      <c r="AO2334" s="80" t="str">
        <f t="shared" si="3778"/>
        <v>AO$16</v>
      </c>
      <c r="AP2334" s="80" t="str">
        <f t="shared" si="3778"/>
        <v>AP$16</v>
      </c>
      <c r="AQ2334" s="80" t="str">
        <f t="shared" si="3778"/>
        <v>AQ$16</v>
      </c>
      <c r="AR2334" s="80" t="str">
        <f t="shared" si="3778"/>
        <v>AR$16</v>
      </c>
      <c r="AS2334" s="80" t="str">
        <f t="shared" si="3778"/>
        <v>AS$16</v>
      </c>
      <c r="AT2334" s="80" t="str">
        <f t="shared" si="3778"/>
        <v>AT$16</v>
      </c>
      <c r="AU2334" s="80" t="str">
        <f t="shared" si="3778"/>
        <v>AU$16</v>
      </c>
      <c r="AV2334" s="80" t="str">
        <f t="shared" si="3778"/>
        <v>AV$16</v>
      </c>
      <c r="AW2334" s="80" t="str">
        <f t="shared" si="3778"/>
        <v>AW$16</v>
      </c>
      <c r="AX2334" s="80" t="str">
        <f t="shared" si="3778"/>
        <v>AX$16</v>
      </c>
      <c r="AY2334" s="80" t="str">
        <f t="shared" si="3778"/>
        <v>AY$16</v>
      </c>
      <c r="AZ2334" s="80" t="str">
        <f t="shared" si="3778"/>
        <v>AZ$16</v>
      </c>
      <c r="BA2334" s="80" t="str">
        <f t="shared" si="3778"/>
        <v>BA$16</v>
      </c>
      <c r="BB2334" s="80" t="str">
        <f t="shared" si="3778"/>
        <v>BB$16</v>
      </c>
      <c r="BC2334" s="80" t="str">
        <f t="shared" si="3778"/>
        <v>BC$16</v>
      </c>
      <c r="BD2334" s="80" t="str">
        <f t="shared" si="3778"/>
        <v>BD$16</v>
      </c>
      <c r="BE2334" s="80" t="str">
        <f t="shared" si="3778"/>
        <v>BE$16</v>
      </c>
      <c r="BF2334" s="80" t="str">
        <f t="shared" si="3778"/>
        <v>BF$16</v>
      </c>
      <c r="BG2334" s="80" t="str">
        <f t="shared" si="3778"/>
        <v>BG$16</v>
      </c>
      <c r="BH2334" s="80" t="str">
        <f t="shared" si="3778"/>
        <v>BH$16</v>
      </c>
      <c r="BI2334" s="80" t="str">
        <f t="shared" si="3778"/>
        <v>BI$16</v>
      </c>
      <c r="BJ2334" s="80" t="str">
        <f t="shared" si="3778"/>
        <v>BJ$16</v>
      </c>
      <c r="BK2334" s="80" t="str">
        <f t="shared" si="3778"/>
        <v>BK$16</v>
      </c>
      <c r="BL2334" s="80" t="str">
        <f t="shared" si="3778"/>
        <v>BL$16</v>
      </c>
      <c r="BM2334" s="80" t="str">
        <f t="shared" si="3778"/>
        <v>BM$16</v>
      </c>
      <c r="BN2334" s="80" t="str">
        <f t="shared" si="3778"/>
        <v>BN$16</v>
      </c>
      <c r="BO2334" s="80" t="str">
        <f t="shared" si="3778"/>
        <v>BO$16</v>
      </c>
      <c r="BP2334" s="80" t="str">
        <f t="shared" si="3778"/>
        <v>BP$16</v>
      </c>
      <c r="BQ2334" s="80" t="str">
        <f t="shared" si="3778"/>
        <v>BQ$16</v>
      </c>
      <c r="BR2334" s="80" t="str">
        <f t="shared" si="3778"/>
        <v>BR$16</v>
      </c>
      <c r="BS2334" s="80" t="str">
        <f t="shared" si="3778"/>
        <v>BS$16</v>
      </c>
      <c r="BT2334" s="80" t="str">
        <f t="shared" si="3778"/>
        <v>BT$16</v>
      </c>
      <c r="BU2334" s="80" t="str">
        <f t="shared" si="3778"/>
        <v>BU$16</v>
      </c>
      <c r="BV2334" s="80" t="str">
        <f t="shared" si="3778"/>
        <v>BV$16</v>
      </c>
      <c r="BW2334" s="80" t="str">
        <f t="shared" si="3778"/>
        <v>BW$16</v>
      </c>
      <c r="BX2334" s="80" t="str">
        <f t="shared" si="3778"/>
        <v>BX$16</v>
      </c>
      <c r="BY2334" s="80" t="str">
        <f t="shared" si="3778"/>
        <v>BY$16</v>
      </c>
      <c r="BZ2334" s="80" t="str">
        <f t="shared" si="3778"/>
        <v>BZ$16</v>
      </c>
      <c r="CA2334" s="80" t="str">
        <f t="shared" si="3778"/>
        <v>CA$16</v>
      </c>
      <c r="CB2334" s="80" t="str">
        <f t="shared" si="3778"/>
        <v>CB$16</v>
      </c>
      <c r="CC2334" s="80" t="str">
        <f t="shared" si="3778"/>
        <v>CC$16</v>
      </c>
      <c r="CD2334" s="80" t="str">
        <f t="shared" si="3778"/>
        <v>CD$16</v>
      </c>
      <c r="CE2334" s="80" t="str">
        <f t="shared" si="3778"/>
        <v>CE$16</v>
      </c>
      <c r="CF2334" s="80" t="str">
        <f t="shared" ref="CF2334:CL2334" si="3779">CF2322</f>
        <v>CF$16</v>
      </c>
      <c r="CG2334" s="80" t="str">
        <f t="shared" si="3779"/>
        <v>CG$16</v>
      </c>
      <c r="CH2334" s="80" t="str">
        <f t="shared" si="3779"/>
        <v>CH$16</v>
      </c>
      <c r="CI2334" s="80" t="str">
        <f t="shared" si="3779"/>
        <v>CI$16</v>
      </c>
      <c r="CJ2334" s="80" t="str">
        <f t="shared" si="3779"/>
        <v>CJ$16</v>
      </c>
      <c r="CK2334" s="80" t="str">
        <f t="shared" si="3779"/>
        <v>CK$16</v>
      </c>
      <c r="CL2334" s="80" t="str">
        <f t="shared" si="3779"/>
        <v>CL$16</v>
      </c>
      <c r="CN2334" s="78"/>
      <c r="CO2334" s="80" t="str">
        <f t="shared" ref="CO2334:DL2334" si="3780">CO2322</f>
        <v>CO$16</v>
      </c>
      <c r="CP2334" s="80" t="str">
        <f t="shared" si="3780"/>
        <v>CP$16</v>
      </c>
      <c r="CQ2334" s="80" t="str">
        <f t="shared" si="3780"/>
        <v>CQ$16</v>
      </c>
      <c r="CR2334" s="80" t="str">
        <f t="shared" si="3780"/>
        <v>CR$16</v>
      </c>
      <c r="CS2334" s="80" t="str">
        <f t="shared" si="3780"/>
        <v>CS$16</v>
      </c>
      <c r="CT2334" s="80" t="str">
        <f t="shared" si="3780"/>
        <v>CT$16</v>
      </c>
      <c r="CU2334" s="80" t="str">
        <f t="shared" si="3780"/>
        <v>CU$16</v>
      </c>
      <c r="CV2334" s="80" t="str">
        <f t="shared" si="3780"/>
        <v>CV$16</v>
      </c>
      <c r="CW2334" s="80" t="str">
        <f t="shared" si="3780"/>
        <v>CW$16</v>
      </c>
      <c r="CX2334" s="80" t="str">
        <f t="shared" si="3780"/>
        <v>CX$16</v>
      </c>
      <c r="CY2334" s="80" t="str">
        <f t="shared" si="3780"/>
        <v>CY$16</v>
      </c>
      <c r="CZ2334" s="80" t="str">
        <f t="shared" si="3780"/>
        <v>CZ$16</v>
      </c>
      <c r="DA2334" s="80" t="str">
        <f t="shared" si="3780"/>
        <v>DA$16</v>
      </c>
      <c r="DB2334" s="80" t="str">
        <f t="shared" si="3780"/>
        <v>DB$16</v>
      </c>
      <c r="DC2334" s="80" t="str">
        <f t="shared" si="3780"/>
        <v>DC$16</v>
      </c>
      <c r="DD2334" s="80" t="str">
        <f t="shared" si="3780"/>
        <v>DD$16</v>
      </c>
      <c r="DE2334" s="80" t="str">
        <f t="shared" si="3780"/>
        <v>DE$16</v>
      </c>
      <c r="DF2334" s="80" t="str">
        <f t="shared" si="3780"/>
        <v>DF$16</v>
      </c>
      <c r="DG2334" s="80" t="str">
        <f t="shared" si="3780"/>
        <v>DG$16</v>
      </c>
      <c r="DH2334" s="80" t="str">
        <f t="shared" si="3780"/>
        <v>DH$16</v>
      </c>
      <c r="DI2334" s="80" t="str">
        <f t="shared" si="3780"/>
        <v>DI$16</v>
      </c>
      <c r="DJ2334" s="80" t="str">
        <f t="shared" si="3780"/>
        <v>DJ$16</v>
      </c>
      <c r="DK2334" s="80" t="str">
        <f t="shared" si="3780"/>
        <v>DK$16</v>
      </c>
      <c r="DL2334" s="80" t="str">
        <f t="shared" si="3780"/>
        <v>DL$16</v>
      </c>
    </row>
    <row r="2335" spans="1:116" x14ac:dyDescent="0.4">
      <c r="B2335" t="s">
        <v>332</v>
      </c>
      <c r="D2335" t="s">
        <v>562</v>
      </c>
      <c r="E2335" s="8" t="str">
        <f t="shared" si="3777"/>
        <v>2335 TOGGLE-TV-V</v>
      </c>
      <c r="G2335" s="191" t="s">
        <v>462</v>
      </c>
      <c r="K2335" s="53"/>
      <c r="L2335" s="53"/>
      <c r="M2335" s="53"/>
      <c r="N2335" s="53"/>
      <c r="O2335" s="53"/>
      <c r="P2335" s="53"/>
      <c r="R2335" s="24"/>
      <c r="S2335" s="212" t="str">
        <f>ADDRESS(ROW(S2331),COLUMN(S2331),2)</f>
        <v>S$2331</v>
      </c>
      <c r="T2335" s="212" t="str">
        <f t="shared" ref="T2335:CE2335" si="3781">ADDRESS(ROW(T2331),COLUMN(T2331),2)</f>
        <v>T$2331</v>
      </c>
      <c r="U2335" s="212" t="str">
        <f t="shared" si="3781"/>
        <v>U$2331</v>
      </c>
      <c r="V2335" s="212" t="str">
        <f t="shared" si="3781"/>
        <v>V$2331</v>
      </c>
      <c r="W2335" s="212" t="str">
        <f t="shared" si="3781"/>
        <v>W$2331</v>
      </c>
      <c r="X2335" s="212" t="str">
        <f t="shared" si="3781"/>
        <v>X$2331</v>
      </c>
      <c r="Y2335" s="212" t="str">
        <f t="shared" si="3781"/>
        <v>Y$2331</v>
      </c>
      <c r="Z2335" s="212" t="str">
        <f t="shared" si="3781"/>
        <v>Z$2331</v>
      </c>
      <c r="AA2335" s="212" t="str">
        <f t="shared" si="3781"/>
        <v>AA$2331</v>
      </c>
      <c r="AB2335" s="212" t="str">
        <f t="shared" si="3781"/>
        <v>AB$2331</v>
      </c>
      <c r="AC2335" s="212" t="str">
        <f t="shared" si="3781"/>
        <v>AC$2331</v>
      </c>
      <c r="AD2335" s="212" t="str">
        <f t="shared" si="3781"/>
        <v>AD$2331</v>
      </c>
      <c r="AE2335" s="212" t="str">
        <f t="shared" si="3781"/>
        <v>AE$2331</v>
      </c>
      <c r="AF2335" s="212" t="str">
        <f t="shared" si="3781"/>
        <v>AF$2331</v>
      </c>
      <c r="AG2335" s="212" t="str">
        <f t="shared" si="3781"/>
        <v>AG$2331</v>
      </c>
      <c r="AH2335" s="212" t="str">
        <f t="shared" si="3781"/>
        <v>AH$2331</v>
      </c>
      <c r="AI2335" s="212" t="str">
        <f t="shared" si="3781"/>
        <v>AI$2331</v>
      </c>
      <c r="AJ2335" s="212" t="str">
        <f t="shared" si="3781"/>
        <v>AJ$2331</v>
      </c>
      <c r="AK2335" s="212" t="str">
        <f t="shared" si="3781"/>
        <v>AK$2331</v>
      </c>
      <c r="AL2335" s="212" t="str">
        <f t="shared" si="3781"/>
        <v>AL$2331</v>
      </c>
      <c r="AM2335" s="212" t="str">
        <f t="shared" si="3781"/>
        <v>AM$2331</v>
      </c>
      <c r="AN2335" s="212" t="str">
        <f t="shared" si="3781"/>
        <v>AN$2331</v>
      </c>
      <c r="AO2335" s="212" t="str">
        <f t="shared" si="3781"/>
        <v>AO$2331</v>
      </c>
      <c r="AP2335" s="212" t="str">
        <f t="shared" si="3781"/>
        <v>AP$2331</v>
      </c>
      <c r="AQ2335" s="212" t="str">
        <f t="shared" si="3781"/>
        <v>AQ$2331</v>
      </c>
      <c r="AR2335" s="212" t="str">
        <f t="shared" si="3781"/>
        <v>AR$2331</v>
      </c>
      <c r="AS2335" s="212" t="str">
        <f t="shared" si="3781"/>
        <v>AS$2331</v>
      </c>
      <c r="AT2335" s="212" t="str">
        <f t="shared" si="3781"/>
        <v>AT$2331</v>
      </c>
      <c r="AU2335" s="212" t="str">
        <f t="shared" si="3781"/>
        <v>AU$2331</v>
      </c>
      <c r="AV2335" s="212" t="str">
        <f t="shared" si="3781"/>
        <v>AV$2331</v>
      </c>
      <c r="AW2335" s="212" t="str">
        <f t="shared" si="3781"/>
        <v>AW$2331</v>
      </c>
      <c r="AX2335" s="212" t="str">
        <f t="shared" si="3781"/>
        <v>AX$2331</v>
      </c>
      <c r="AY2335" s="212" t="str">
        <f t="shared" si="3781"/>
        <v>AY$2331</v>
      </c>
      <c r="AZ2335" s="212" t="str">
        <f t="shared" si="3781"/>
        <v>AZ$2331</v>
      </c>
      <c r="BA2335" s="212" t="str">
        <f t="shared" si="3781"/>
        <v>BA$2331</v>
      </c>
      <c r="BB2335" s="212" t="str">
        <f t="shared" si="3781"/>
        <v>BB$2331</v>
      </c>
      <c r="BC2335" s="212" t="str">
        <f t="shared" si="3781"/>
        <v>BC$2331</v>
      </c>
      <c r="BD2335" s="212" t="str">
        <f t="shared" si="3781"/>
        <v>BD$2331</v>
      </c>
      <c r="BE2335" s="212" t="str">
        <f t="shared" si="3781"/>
        <v>BE$2331</v>
      </c>
      <c r="BF2335" s="212" t="str">
        <f t="shared" si="3781"/>
        <v>BF$2331</v>
      </c>
      <c r="BG2335" s="212" t="str">
        <f t="shared" si="3781"/>
        <v>BG$2331</v>
      </c>
      <c r="BH2335" s="212" t="str">
        <f t="shared" si="3781"/>
        <v>BH$2331</v>
      </c>
      <c r="BI2335" s="212" t="str">
        <f t="shared" si="3781"/>
        <v>BI$2331</v>
      </c>
      <c r="BJ2335" s="212" t="str">
        <f t="shared" si="3781"/>
        <v>BJ$2331</v>
      </c>
      <c r="BK2335" s="212" t="str">
        <f t="shared" si="3781"/>
        <v>BK$2331</v>
      </c>
      <c r="BL2335" s="212" t="str">
        <f t="shared" si="3781"/>
        <v>BL$2331</v>
      </c>
      <c r="BM2335" s="212" t="str">
        <f t="shared" si="3781"/>
        <v>BM$2331</v>
      </c>
      <c r="BN2335" s="212" t="str">
        <f t="shared" si="3781"/>
        <v>BN$2331</v>
      </c>
      <c r="BO2335" s="212" t="str">
        <f t="shared" si="3781"/>
        <v>BO$2331</v>
      </c>
      <c r="BP2335" s="212" t="str">
        <f t="shared" si="3781"/>
        <v>BP$2331</v>
      </c>
      <c r="BQ2335" s="212" t="str">
        <f t="shared" si="3781"/>
        <v>BQ$2331</v>
      </c>
      <c r="BR2335" s="212" t="str">
        <f t="shared" si="3781"/>
        <v>BR$2331</v>
      </c>
      <c r="BS2335" s="212" t="str">
        <f t="shared" si="3781"/>
        <v>BS$2331</v>
      </c>
      <c r="BT2335" s="212" t="str">
        <f t="shared" si="3781"/>
        <v>BT$2331</v>
      </c>
      <c r="BU2335" s="212" t="str">
        <f t="shared" si="3781"/>
        <v>BU$2331</v>
      </c>
      <c r="BV2335" s="212" t="str">
        <f t="shared" si="3781"/>
        <v>BV$2331</v>
      </c>
      <c r="BW2335" s="212" t="str">
        <f t="shared" si="3781"/>
        <v>BW$2331</v>
      </c>
      <c r="BX2335" s="212" t="str">
        <f t="shared" si="3781"/>
        <v>BX$2331</v>
      </c>
      <c r="BY2335" s="212" t="str">
        <f t="shared" si="3781"/>
        <v>BY$2331</v>
      </c>
      <c r="BZ2335" s="212" t="str">
        <f t="shared" si="3781"/>
        <v>BZ$2331</v>
      </c>
      <c r="CA2335" s="212" t="str">
        <f t="shared" si="3781"/>
        <v>CA$2331</v>
      </c>
      <c r="CB2335" s="212" t="str">
        <f t="shared" si="3781"/>
        <v>CB$2331</v>
      </c>
      <c r="CC2335" s="212" t="str">
        <f t="shared" si="3781"/>
        <v>CC$2331</v>
      </c>
      <c r="CD2335" s="212" t="str">
        <f t="shared" si="3781"/>
        <v>CD$2331</v>
      </c>
      <c r="CE2335" s="212" t="str">
        <f t="shared" si="3781"/>
        <v>CE$2331</v>
      </c>
      <c r="CF2335" s="212" t="str">
        <f t="shared" ref="CF2335:CL2335" si="3782">ADDRESS(ROW(CF2331),COLUMN(CF2331),2)</f>
        <v>CF$2331</v>
      </c>
      <c r="CG2335" s="212" t="str">
        <f t="shared" si="3782"/>
        <v>CG$2331</v>
      </c>
      <c r="CH2335" s="212" t="str">
        <f t="shared" si="3782"/>
        <v>CH$2331</v>
      </c>
      <c r="CI2335" s="212" t="str">
        <f t="shared" si="3782"/>
        <v>CI$2331</v>
      </c>
      <c r="CJ2335" s="212" t="str">
        <f t="shared" si="3782"/>
        <v>CJ$2331</v>
      </c>
      <c r="CK2335" s="212" t="str">
        <f t="shared" si="3782"/>
        <v>CK$2331</v>
      </c>
      <c r="CL2335" s="212" t="str">
        <f t="shared" si="3782"/>
        <v>CL$2331</v>
      </c>
      <c r="CO2335" s="212" t="str">
        <f t="shared" ref="CO2335:DL2335" si="3783">ADDRESS(ROW(CO2331),COLUMN(CO2331),2)</f>
        <v>CO$2331</v>
      </c>
      <c r="CP2335" s="212" t="str">
        <f t="shared" si="3783"/>
        <v>CP$2331</v>
      </c>
      <c r="CQ2335" s="212" t="str">
        <f t="shared" si="3783"/>
        <v>CQ$2331</v>
      </c>
      <c r="CR2335" s="212" t="str">
        <f t="shared" si="3783"/>
        <v>CR$2331</v>
      </c>
      <c r="CS2335" s="212" t="str">
        <f t="shared" si="3783"/>
        <v>CS$2331</v>
      </c>
      <c r="CT2335" s="212" t="str">
        <f t="shared" si="3783"/>
        <v>CT$2331</v>
      </c>
      <c r="CU2335" s="212" t="str">
        <f t="shared" si="3783"/>
        <v>CU$2331</v>
      </c>
      <c r="CV2335" s="212" t="str">
        <f t="shared" si="3783"/>
        <v>CV$2331</v>
      </c>
      <c r="CW2335" s="212" t="str">
        <f t="shared" si="3783"/>
        <v>CW$2331</v>
      </c>
      <c r="CX2335" s="212" t="str">
        <f t="shared" si="3783"/>
        <v>CX$2331</v>
      </c>
      <c r="CY2335" s="212" t="str">
        <f t="shared" si="3783"/>
        <v>CY$2331</v>
      </c>
      <c r="CZ2335" s="212" t="str">
        <f t="shared" si="3783"/>
        <v>CZ$2331</v>
      </c>
      <c r="DA2335" s="212" t="str">
        <f t="shared" si="3783"/>
        <v>DA$2331</v>
      </c>
      <c r="DB2335" s="212" t="str">
        <f t="shared" si="3783"/>
        <v>DB$2331</v>
      </c>
      <c r="DC2335" s="212" t="str">
        <f t="shared" si="3783"/>
        <v>DC$2331</v>
      </c>
      <c r="DD2335" s="212" t="str">
        <f t="shared" si="3783"/>
        <v>DD$2331</v>
      </c>
      <c r="DE2335" s="212" t="str">
        <f t="shared" si="3783"/>
        <v>DE$2331</v>
      </c>
      <c r="DF2335" s="212" t="str">
        <f t="shared" si="3783"/>
        <v>DF$2331</v>
      </c>
      <c r="DG2335" s="212" t="str">
        <f t="shared" si="3783"/>
        <v>DG$2331</v>
      </c>
      <c r="DH2335" s="212" t="str">
        <f t="shared" si="3783"/>
        <v>DH$2331</v>
      </c>
      <c r="DI2335" s="212" t="str">
        <f t="shared" si="3783"/>
        <v>DI$2331</v>
      </c>
      <c r="DJ2335" s="212" t="str">
        <f t="shared" si="3783"/>
        <v>DJ$2331</v>
      </c>
      <c r="DK2335" s="212" t="str">
        <f t="shared" si="3783"/>
        <v>DK$2331</v>
      </c>
      <c r="DL2335" s="212" t="str">
        <f t="shared" si="3783"/>
        <v>DL$2331</v>
      </c>
    </row>
    <row r="2336" spans="1:116" x14ac:dyDescent="0.4">
      <c r="B2336" t="s">
        <v>332</v>
      </c>
      <c r="D2336" t="s">
        <v>562</v>
      </c>
      <c r="E2336" s="8" t="str">
        <f t="shared" si="3777"/>
        <v>2336 TOGGLE-TV-V</v>
      </c>
      <c r="G2336" s="191" t="str">
        <f>G2328</f>
        <v>Volume of a volume modifier - implant</v>
      </c>
      <c r="H2336" s="12"/>
      <c r="I2336" s="60"/>
      <c r="J2336" s="60"/>
      <c r="K2336" s="15"/>
      <c r="L2336" s="15"/>
      <c r="M2336" s="15"/>
      <c r="N2336" s="15"/>
      <c r="O2336" s="15"/>
      <c r="P2336" s="15"/>
      <c r="R2336" s="15"/>
      <c r="S2336" s="80"/>
      <c r="T2336" s="80"/>
      <c r="U2336" s="80"/>
      <c r="V2336" s="80"/>
      <c r="W2336" s="80"/>
      <c r="X2336" s="80"/>
      <c r="Y2336" s="80"/>
      <c r="Z2336" s="80"/>
      <c r="AA2336" s="80"/>
      <c r="AB2336" s="80"/>
      <c r="AC2336" s="80"/>
      <c r="AD2336" s="80"/>
      <c r="AE2336" s="80"/>
      <c r="AF2336" s="80"/>
      <c r="AG2336" s="80"/>
      <c r="AH2336" s="80"/>
      <c r="AI2336" s="80"/>
      <c r="AJ2336" s="80"/>
      <c r="AK2336" s="80"/>
      <c r="AL2336" s="80"/>
      <c r="AM2336" s="80"/>
      <c r="AN2336" s="80"/>
      <c r="AO2336" s="80"/>
      <c r="AP2336" s="80"/>
      <c r="AQ2336" s="80"/>
      <c r="AR2336" s="80"/>
      <c r="AS2336" s="80"/>
      <c r="AT2336" s="80"/>
      <c r="AU2336" s="80"/>
      <c r="AV2336" s="80"/>
      <c r="AW2336" s="80"/>
      <c r="AX2336" s="80"/>
      <c r="AY2336" s="80"/>
      <c r="AZ2336" s="80"/>
      <c r="BA2336" s="80"/>
      <c r="BB2336" s="80"/>
      <c r="BC2336" s="80"/>
      <c r="BD2336" s="80"/>
      <c r="BE2336" s="80"/>
      <c r="BF2336" s="80"/>
      <c r="BG2336" s="80"/>
      <c r="BH2336" s="80"/>
      <c r="BI2336" s="80"/>
      <c r="BJ2336" s="80"/>
      <c r="BK2336" s="80"/>
      <c r="BL2336" s="80"/>
      <c r="BM2336" s="80"/>
      <c r="BN2336" s="80"/>
      <c r="BO2336" s="80"/>
      <c r="BP2336" s="80"/>
      <c r="BQ2336" s="80"/>
      <c r="BR2336" s="80"/>
      <c r="BS2336" s="80"/>
      <c r="BT2336" s="80"/>
      <c r="BU2336" s="80"/>
      <c r="BV2336" s="80"/>
      <c r="BW2336" s="80"/>
      <c r="BX2336" s="80"/>
      <c r="BY2336" s="80"/>
      <c r="BZ2336" s="80"/>
      <c r="CA2336" s="80"/>
      <c r="CB2336" s="80"/>
      <c r="CC2336" s="80"/>
      <c r="CD2336" s="80"/>
      <c r="CE2336" s="80"/>
      <c r="CF2336" s="80"/>
      <c r="CG2336" s="80"/>
      <c r="CH2336" s="80"/>
      <c r="CI2336" s="80"/>
      <c r="CJ2336" s="80"/>
      <c r="CK2336" s="80"/>
      <c r="CL2336" s="80"/>
      <c r="CN2336" s="60"/>
    </row>
    <row r="2337" spans="1:116" x14ac:dyDescent="0.4">
      <c r="B2337" t="s">
        <v>332</v>
      </c>
      <c r="D2337" t="s">
        <v>562</v>
      </c>
      <c r="E2337" s="8" t="str">
        <f t="shared" si="3777"/>
        <v>2337 TOGGLE-TV-V</v>
      </c>
      <c r="G2337" s="136" t="str">
        <f>G2325</f>
        <v xml:space="preserve">secondary unit </v>
      </c>
      <c r="H2337" s="12"/>
      <c r="I2337" s="60"/>
      <c r="J2337" s="60"/>
      <c r="K2337" s="15"/>
      <c r="L2337" s="15"/>
      <c r="M2337" s="15"/>
      <c r="N2337" s="15"/>
      <c r="O2337" s="15"/>
      <c r="P2337" s="15"/>
      <c r="R2337" s="15"/>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c r="CN2337" s="60"/>
      <c r="CO2337" s="76"/>
      <c r="CP2337" s="76"/>
      <c r="CQ2337" s="76"/>
      <c r="CR2337" s="76"/>
      <c r="CS2337" s="76"/>
      <c r="CT2337" s="76"/>
      <c r="CU2337" s="76"/>
      <c r="CV2337" s="76"/>
      <c r="CW2337" s="76"/>
      <c r="CX2337" s="76"/>
      <c r="CY2337" s="76"/>
      <c r="CZ2337" s="76"/>
      <c r="DA2337" s="76"/>
      <c r="DB2337" s="76"/>
      <c r="DC2337" s="76"/>
      <c r="DD2337" s="76"/>
      <c r="DE2337" s="76"/>
      <c r="DF2337" s="76"/>
      <c r="DG2337" s="76"/>
      <c r="DH2337" s="76"/>
      <c r="DI2337" s="76"/>
      <c r="DJ2337" s="76"/>
      <c r="DK2337" s="76"/>
      <c r="DL2337" s="76"/>
    </row>
    <row r="2338" spans="1:116" x14ac:dyDescent="0.4">
      <c r="B2338" t="s">
        <v>332</v>
      </c>
      <c r="D2338" t="s">
        <v>562</v>
      </c>
      <c r="E2338" s="8" t="str">
        <f t="shared" si="3777"/>
        <v>2338 TOGGLE-TV-V</v>
      </c>
      <c r="G2338" s="136" t="str">
        <f>G2326</f>
        <v>Secondary revenue driver</v>
      </c>
      <c r="H2338" s="12"/>
      <c r="I2338" s="60"/>
      <c r="J2338" s="60"/>
      <c r="K2338" s="15"/>
      <c r="L2338" s="15"/>
      <c r="M2338" s="15"/>
      <c r="N2338" s="15"/>
      <c r="O2338" s="15"/>
      <c r="P2338" s="15"/>
      <c r="R2338" s="15"/>
      <c r="S2338" s="76"/>
      <c r="T2338" s="76"/>
      <c r="U2338" s="76"/>
      <c r="V2338" s="76"/>
      <c r="W2338" s="76"/>
      <c r="X2338" s="76"/>
      <c r="Y2338" s="76"/>
      <c r="Z2338" s="76"/>
      <c r="AA2338" s="76"/>
      <c r="AB2338" s="76"/>
      <c r="AC2338" s="76"/>
      <c r="AD2338" s="76"/>
      <c r="AE2338" s="76"/>
      <c r="AF2338" s="76"/>
      <c r="AG2338" s="76"/>
      <c r="AH2338" s="76"/>
      <c r="AI2338" s="76"/>
      <c r="AJ2338" s="76"/>
      <c r="AK2338" s="76"/>
      <c r="AL2338" s="76"/>
      <c r="AM2338" s="76"/>
      <c r="AN2338" s="76"/>
      <c r="AO2338" s="76"/>
      <c r="AP2338" s="76"/>
      <c r="AQ2338" s="76"/>
      <c r="AR2338" s="76"/>
      <c r="AS2338" s="76"/>
      <c r="AT2338" s="76"/>
      <c r="AU2338" s="76"/>
      <c r="AV2338" s="76"/>
      <c r="AW2338" s="76"/>
      <c r="AX2338" s="76"/>
      <c r="AY2338" s="76"/>
      <c r="AZ2338" s="76"/>
      <c r="BA2338" s="76"/>
      <c r="BB2338" s="76"/>
      <c r="BC2338" s="76"/>
      <c r="BD2338" s="76"/>
      <c r="BE2338" s="76"/>
      <c r="BF2338" s="76"/>
      <c r="BG2338" s="76"/>
      <c r="BH2338" s="76"/>
      <c r="BI2338" s="76"/>
      <c r="BJ2338" s="76"/>
      <c r="BK2338" s="76"/>
      <c r="BL2338" s="76"/>
      <c r="BM2338" s="76"/>
      <c r="BN2338" s="76"/>
      <c r="BO2338" s="76"/>
      <c r="BP2338" s="76"/>
      <c r="BQ2338" s="76"/>
      <c r="BR2338" s="76"/>
      <c r="BS2338" s="76"/>
      <c r="BT2338" s="76"/>
      <c r="BU2338" s="76"/>
      <c r="BV2338" s="76"/>
      <c r="BW2338" s="76"/>
      <c r="BX2338" s="76"/>
      <c r="BY2338" s="76"/>
      <c r="BZ2338" s="76"/>
      <c r="CA2338" s="76"/>
      <c r="CB2338" s="76"/>
      <c r="CC2338" s="76"/>
      <c r="CD2338" s="76"/>
      <c r="CE2338" s="76"/>
      <c r="CF2338" s="76"/>
      <c r="CG2338" s="76"/>
      <c r="CH2338" s="76"/>
      <c r="CI2338" s="76"/>
      <c r="CJ2338" s="76"/>
      <c r="CK2338" s="76"/>
      <c r="CL2338" s="76"/>
      <c r="CN2338" s="60"/>
      <c r="CO2338" s="76"/>
      <c r="CP2338" s="76"/>
      <c r="CQ2338" s="76"/>
      <c r="CR2338" s="76"/>
      <c r="CS2338" s="76"/>
      <c r="CT2338" s="76"/>
      <c r="CU2338" s="76"/>
      <c r="CV2338" s="76"/>
      <c r="CW2338" s="76"/>
      <c r="CX2338" s="76"/>
      <c r="CY2338" s="76"/>
      <c r="CZ2338" s="76"/>
      <c r="DA2338" s="76"/>
      <c r="DB2338" s="76"/>
      <c r="DC2338" s="76"/>
      <c r="DD2338" s="76"/>
      <c r="DE2338" s="76"/>
      <c r="DF2338" s="76"/>
      <c r="DG2338" s="76"/>
      <c r="DH2338" s="76"/>
      <c r="DI2338" s="76"/>
      <c r="DJ2338" s="76"/>
      <c r="DK2338" s="76"/>
      <c r="DL2338" s="76"/>
    </row>
    <row r="2339" spans="1:116" x14ac:dyDescent="0.4">
      <c r="B2339" t="s">
        <v>332</v>
      </c>
      <c r="D2339" t="s">
        <v>562</v>
      </c>
      <c r="E2339" s="8" t="str">
        <f t="shared" si="3777"/>
        <v>2339 TOGGLE-TV-V</v>
      </c>
      <c r="G2339" s="136" t="str">
        <f>G2327</f>
        <v>Secondary volume driver</v>
      </c>
      <c r="H2339" s="12"/>
      <c r="I2339" s="60"/>
      <c r="J2339" s="60"/>
      <c r="K2339" s="15"/>
      <c r="L2339" s="15"/>
      <c r="M2339" s="15"/>
      <c r="N2339" s="15"/>
      <c r="O2339" s="15"/>
      <c r="P2339" s="15"/>
      <c r="R2339" s="15"/>
      <c r="S2339" s="179"/>
      <c r="T2339" s="179"/>
      <c r="U2339" s="179"/>
      <c r="V2339" s="179"/>
      <c r="W2339" s="179"/>
      <c r="X2339" s="179"/>
      <c r="Y2339" s="179"/>
      <c r="Z2339" s="179"/>
      <c r="AA2339" s="179"/>
      <c r="AB2339" s="179"/>
      <c r="AC2339" s="179"/>
      <c r="AD2339" s="179"/>
      <c r="AE2339" s="179"/>
      <c r="AF2339" s="179"/>
      <c r="AG2339" s="179"/>
      <c r="AH2339" s="179"/>
      <c r="AI2339" s="179"/>
      <c r="AJ2339" s="179"/>
      <c r="AK2339" s="179"/>
      <c r="AL2339" s="179"/>
      <c r="AM2339" s="179"/>
      <c r="AN2339" s="179"/>
      <c r="AO2339" s="179"/>
      <c r="AP2339" s="179"/>
      <c r="AQ2339" s="179"/>
      <c r="AR2339" s="179"/>
      <c r="AS2339" s="179"/>
      <c r="AT2339" s="179"/>
      <c r="AU2339" s="179"/>
      <c r="AV2339" s="179"/>
      <c r="AW2339" s="179"/>
      <c r="AX2339" s="179"/>
      <c r="AY2339" s="179"/>
      <c r="AZ2339" s="179"/>
      <c r="BA2339" s="179"/>
      <c r="BB2339" s="179"/>
      <c r="BC2339" s="179"/>
      <c r="BD2339" s="179"/>
      <c r="BE2339" s="179"/>
      <c r="BF2339" s="179"/>
      <c r="BG2339" s="179"/>
      <c r="BH2339" s="179"/>
      <c r="BI2339" s="179"/>
      <c r="BJ2339" s="179"/>
      <c r="BK2339" s="179"/>
      <c r="BL2339" s="179"/>
      <c r="BM2339" s="179"/>
      <c r="BN2339" s="179"/>
      <c r="BO2339" s="179"/>
      <c r="BP2339" s="179"/>
      <c r="BQ2339" s="179"/>
      <c r="BR2339" s="179"/>
      <c r="BS2339" s="179"/>
      <c r="BT2339" s="179"/>
      <c r="BU2339" s="179"/>
      <c r="BV2339" s="179"/>
      <c r="BW2339" s="179"/>
      <c r="BX2339" s="179"/>
      <c r="BY2339" s="179"/>
      <c r="BZ2339" s="179"/>
      <c r="CA2339" s="179"/>
      <c r="CB2339" s="179"/>
      <c r="CC2339" s="179"/>
      <c r="CD2339" s="179"/>
      <c r="CE2339" s="179"/>
      <c r="CF2339" s="179"/>
      <c r="CG2339" s="179"/>
      <c r="CH2339" s="179"/>
      <c r="CI2339" s="179"/>
      <c r="CJ2339" s="179"/>
      <c r="CK2339" s="179"/>
      <c r="CL2339" s="179"/>
      <c r="CN2339" s="60"/>
      <c r="CO2339" s="179"/>
      <c r="CP2339" s="179"/>
      <c r="CQ2339" s="179"/>
      <c r="CR2339" s="179"/>
      <c r="CS2339" s="179"/>
      <c r="CT2339" s="179"/>
      <c r="CU2339" s="179"/>
      <c r="CV2339" s="179"/>
      <c r="CW2339" s="179"/>
      <c r="CX2339" s="179"/>
      <c r="CY2339" s="179"/>
      <c r="CZ2339" s="179"/>
      <c r="DA2339" s="179"/>
      <c r="DB2339" s="179"/>
      <c r="DC2339" s="179"/>
      <c r="DD2339" s="179"/>
      <c r="DE2339" s="179"/>
      <c r="DF2339" s="179"/>
      <c r="DG2339" s="179"/>
      <c r="DH2339" s="179"/>
      <c r="DI2339" s="179"/>
      <c r="DJ2339" s="179"/>
      <c r="DK2339" s="179"/>
      <c r="DL2339" s="179"/>
    </row>
    <row r="2340" spans="1:116" x14ac:dyDescent="0.4">
      <c r="A2340" s="174"/>
      <c r="E2340" s="8"/>
      <c r="G2340" s="185" t="s">
        <v>459</v>
      </c>
      <c r="H2340" s="186"/>
      <c r="I2340" s="187"/>
      <c r="J2340" s="187"/>
      <c r="K2340" s="188"/>
      <c r="L2340" s="188"/>
      <c r="M2340" s="188"/>
      <c r="N2340" s="188"/>
      <c r="O2340" s="188"/>
      <c r="P2340" s="188"/>
      <c r="R2340" s="189"/>
      <c r="S2340" s="190"/>
      <c r="T2340" s="190"/>
      <c r="U2340" s="190"/>
      <c r="V2340" s="190"/>
      <c r="W2340" s="190"/>
      <c r="X2340" s="190"/>
      <c r="Y2340" s="190"/>
      <c r="Z2340" s="190"/>
      <c r="AA2340" s="190"/>
      <c r="AB2340" s="190"/>
      <c r="AC2340" s="190"/>
      <c r="AD2340" s="190"/>
      <c r="AE2340" s="190"/>
      <c r="AF2340" s="190"/>
      <c r="AG2340" s="190"/>
      <c r="AH2340" s="190"/>
      <c r="AI2340" s="190"/>
      <c r="AJ2340" s="190"/>
      <c r="AK2340" s="190"/>
      <c r="AL2340" s="190"/>
      <c r="AM2340" s="190"/>
      <c r="AN2340" s="190"/>
      <c r="AO2340" s="190"/>
      <c r="AP2340" s="190"/>
      <c r="AQ2340" s="190"/>
      <c r="AR2340" s="190"/>
      <c r="AS2340" s="190"/>
      <c r="AT2340" s="190"/>
      <c r="AU2340" s="190"/>
      <c r="AV2340" s="190"/>
      <c r="AW2340" s="190"/>
      <c r="AX2340" s="190"/>
      <c r="AY2340" s="190"/>
      <c r="AZ2340" s="190"/>
      <c r="BA2340" s="190"/>
      <c r="BB2340" s="190"/>
      <c r="BC2340" s="190"/>
      <c r="BD2340" s="190"/>
      <c r="BE2340" s="190"/>
      <c r="BF2340" s="190"/>
      <c r="BG2340" s="190"/>
      <c r="BH2340" s="190"/>
      <c r="BI2340" s="190"/>
      <c r="BJ2340" s="190"/>
      <c r="BK2340" s="190"/>
      <c r="BL2340" s="190"/>
      <c r="BM2340" s="190"/>
      <c r="BN2340" s="190"/>
      <c r="BO2340" s="190"/>
      <c r="BP2340" s="190"/>
      <c r="BQ2340" s="190"/>
      <c r="BR2340" s="190"/>
      <c r="BS2340" s="190"/>
      <c r="BT2340" s="190"/>
      <c r="BU2340" s="190"/>
      <c r="BV2340" s="190"/>
      <c r="BW2340" s="190"/>
      <c r="BX2340" s="190"/>
      <c r="BY2340" s="190"/>
      <c r="BZ2340" s="190"/>
      <c r="CA2340" s="190"/>
      <c r="CB2340" s="190"/>
      <c r="CC2340" s="190"/>
      <c r="CD2340" s="190"/>
      <c r="CE2340" s="190"/>
      <c r="CF2340" s="190"/>
      <c r="CG2340" s="190"/>
      <c r="CH2340" s="190"/>
      <c r="CI2340" s="190"/>
      <c r="CJ2340" s="190"/>
      <c r="CK2340" s="190"/>
      <c r="CL2340" s="190"/>
      <c r="CN2340" s="187"/>
      <c r="CO2340" s="190"/>
      <c r="CP2340" s="190"/>
      <c r="CQ2340" s="190"/>
      <c r="CR2340" s="190"/>
      <c r="CS2340" s="190"/>
      <c r="CT2340" s="190"/>
      <c r="CU2340" s="190"/>
      <c r="CV2340" s="190"/>
      <c r="CW2340" s="190"/>
      <c r="CX2340" s="190"/>
      <c r="CY2340" s="190"/>
      <c r="CZ2340" s="190"/>
      <c r="DA2340" s="190"/>
      <c r="DB2340" s="190"/>
      <c r="DC2340" s="190"/>
      <c r="DD2340" s="190"/>
      <c r="DE2340" s="190"/>
      <c r="DF2340" s="190"/>
      <c r="DG2340" s="190"/>
      <c r="DH2340" s="190"/>
      <c r="DI2340" s="190"/>
      <c r="DJ2340" s="190"/>
      <c r="DK2340" s="190"/>
      <c r="DL2340" s="190"/>
    </row>
    <row r="2341" spans="1:116" x14ac:dyDescent="0.4">
      <c r="A2341" s="174"/>
      <c r="E2341" s="8"/>
      <c r="G2341" s="185" t="s">
        <v>456</v>
      </c>
      <c r="H2341" s="186"/>
      <c r="I2341" s="187"/>
      <c r="J2341" s="187"/>
      <c r="K2341" s="188"/>
      <c r="L2341" s="188"/>
      <c r="M2341" s="188"/>
      <c r="N2341" s="188"/>
      <c r="O2341" s="188"/>
      <c r="P2341" s="188"/>
      <c r="R2341" s="189"/>
      <c r="S2341" s="190"/>
      <c r="T2341" s="190"/>
      <c r="U2341" s="190"/>
      <c r="V2341" s="190"/>
      <c r="W2341" s="190"/>
      <c r="X2341" s="190"/>
      <c r="Y2341" s="190"/>
      <c r="Z2341" s="190"/>
      <c r="AA2341" s="190"/>
      <c r="AB2341" s="190"/>
      <c r="AC2341" s="190"/>
      <c r="AD2341" s="190"/>
      <c r="AE2341" s="190"/>
      <c r="AF2341" s="190"/>
      <c r="AG2341" s="190"/>
      <c r="AH2341" s="190"/>
      <c r="AI2341" s="190"/>
      <c r="AJ2341" s="190"/>
      <c r="AK2341" s="190"/>
      <c r="AL2341" s="190"/>
      <c r="AM2341" s="190"/>
      <c r="AN2341" s="190"/>
      <c r="AO2341" s="190"/>
      <c r="AP2341" s="190"/>
      <c r="AQ2341" s="190"/>
      <c r="AR2341" s="190"/>
      <c r="AS2341" s="190"/>
      <c r="AT2341" s="190"/>
      <c r="AU2341" s="190"/>
      <c r="AV2341" s="190"/>
      <c r="AW2341" s="190"/>
      <c r="AX2341" s="190"/>
      <c r="AY2341" s="190"/>
      <c r="AZ2341" s="190"/>
      <c r="BA2341" s="190"/>
      <c r="BB2341" s="190"/>
      <c r="BC2341" s="190"/>
      <c r="BD2341" s="190"/>
      <c r="BE2341" s="190"/>
      <c r="BF2341" s="190"/>
      <c r="BG2341" s="190"/>
      <c r="BH2341" s="190"/>
      <c r="BI2341" s="190"/>
      <c r="BJ2341" s="190"/>
      <c r="BK2341" s="190"/>
      <c r="BL2341" s="190"/>
      <c r="BM2341" s="190"/>
      <c r="BN2341" s="190"/>
      <c r="BO2341" s="190"/>
      <c r="BP2341" s="190"/>
      <c r="BQ2341" s="190"/>
      <c r="BR2341" s="190"/>
      <c r="BS2341" s="190"/>
      <c r="BT2341" s="190"/>
      <c r="BU2341" s="190"/>
      <c r="BV2341" s="190"/>
      <c r="BW2341" s="190"/>
      <c r="BX2341" s="190"/>
      <c r="BY2341" s="190"/>
      <c r="BZ2341" s="190"/>
      <c r="CA2341" s="190"/>
      <c r="CB2341" s="190"/>
      <c r="CC2341" s="190"/>
      <c r="CD2341" s="190"/>
      <c r="CE2341" s="190"/>
      <c r="CF2341" s="190"/>
      <c r="CG2341" s="190"/>
      <c r="CH2341" s="190"/>
      <c r="CI2341" s="190"/>
      <c r="CJ2341" s="190"/>
      <c r="CK2341" s="190"/>
      <c r="CL2341" s="190"/>
      <c r="CN2341" s="187"/>
      <c r="CO2341" s="190"/>
      <c r="CP2341" s="190"/>
      <c r="CQ2341" s="190"/>
      <c r="CR2341" s="190"/>
      <c r="CS2341" s="190"/>
      <c r="CT2341" s="190"/>
      <c r="CU2341" s="190"/>
      <c r="CV2341" s="190"/>
      <c r="CW2341" s="190"/>
      <c r="CX2341" s="190"/>
      <c r="CY2341" s="190"/>
      <c r="CZ2341" s="190"/>
      <c r="DA2341" s="190"/>
      <c r="DB2341" s="190"/>
      <c r="DC2341" s="190"/>
      <c r="DD2341" s="190"/>
      <c r="DE2341" s="190"/>
      <c r="DF2341" s="190"/>
      <c r="DG2341" s="190"/>
      <c r="DH2341" s="190"/>
      <c r="DI2341" s="190"/>
      <c r="DJ2341" s="190"/>
      <c r="DK2341" s="190"/>
      <c r="DL2341" s="190"/>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E2343" s="8"/>
      <c r="G2343" s="136"/>
      <c r="H2343" s="12"/>
      <c r="I2343" s="60"/>
      <c r="J2343" s="60"/>
      <c r="K2343" s="15"/>
      <c r="L2343" s="15"/>
      <c r="M2343" s="15"/>
      <c r="N2343" s="15"/>
      <c r="O2343" s="15"/>
      <c r="P2343" s="15"/>
      <c r="R2343" s="15"/>
      <c r="S2343" s="80"/>
      <c r="T2343" s="80"/>
      <c r="U2343" s="80"/>
      <c r="V2343" s="80"/>
      <c r="W2343" s="80"/>
      <c r="X2343" s="80"/>
      <c r="Y2343" s="80"/>
      <c r="Z2343" s="80"/>
      <c r="AA2343" s="80"/>
      <c r="AB2343" s="80"/>
      <c r="AC2343" s="80"/>
      <c r="AD2343" s="80"/>
      <c r="AE2343" s="80"/>
      <c r="AF2343" s="80"/>
      <c r="AG2343" s="80"/>
      <c r="AH2343" s="80"/>
      <c r="AI2343" s="80"/>
      <c r="AJ2343" s="80"/>
      <c r="AK2343" s="80"/>
      <c r="AL2343" s="80"/>
      <c r="AM2343" s="80"/>
      <c r="AN2343" s="80"/>
      <c r="AO2343" s="80"/>
      <c r="AP2343" s="80"/>
      <c r="AQ2343" s="80"/>
      <c r="AR2343" s="80"/>
      <c r="AS2343" s="80"/>
      <c r="AT2343" s="80"/>
      <c r="AU2343" s="80"/>
      <c r="AV2343" s="80"/>
      <c r="AW2343" s="80"/>
      <c r="AX2343" s="80"/>
      <c r="AY2343" s="80"/>
      <c r="AZ2343" s="80"/>
      <c r="BA2343" s="80"/>
      <c r="BB2343" s="80"/>
      <c r="BC2343" s="80"/>
      <c r="BD2343" s="80"/>
      <c r="BE2343" s="80"/>
      <c r="BF2343" s="80"/>
      <c r="BG2343" s="80"/>
      <c r="BH2343" s="80"/>
      <c r="BI2343" s="80"/>
      <c r="BJ2343" s="80"/>
      <c r="BK2343" s="80"/>
      <c r="BL2343" s="80"/>
      <c r="BM2343" s="80"/>
      <c r="BN2343" s="80"/>
      <c r="BO2343" s="80"/>
      <c r="BP2343" s="80"/>
      <c r="BQ2343" s="80"/>
      <c r="BR2343" s="80"/>
      <c r="BS2343" s="80"/>
      <c r="BT2343" s="80"/>
      <c r="BU2343" s="80"/>
      <c r="BV2343" s="80"/>
      <c r="BW2343" s="80"/>
      <c r="BX2343" s="80"/>
      <c r="BY2343" s="80"/>
      <c r="BZ2343" s="80"/>
      <c r="CA2343" s="80"/>
      <c r="CB2343" s="80"/>
      <c r="CC2343" s="80"/>
      <c r="CD2343" s="80"/>
      <c r="CE2343" s="80"/>
      <c r="CF2343" s="80"/>
      <c r="CG2343" s="80"/>
      <c r="CH2343" s="80"/>
      <c r="CI2343" s="80"/>
      <c r="CJ2343" s="80"/>
      <c r="CK2343" s="80"/>
      <c r="CL2343" s="80"/>
      <c r="CN2343" s="60"/>
      <c r="CO2343" s="179"/>
      <c r="CP2343" s="179"/>
      <c r="CQ2343" s="179"/>
      <c r="CR2343" s="179"/>
      <c r="CS2343" s="179"/>
      <c r="CT2343" s="179"/>
      <c r="CU2343" s="179"/>
      <c r="CV2343" s="179"/>
      <c r="CW2343" s="179"/>
      <c r="CX2343" s="179"/>
      <c r="CY2343" s="179"/>
      <c r="CZ2343" s="179"/>
      <c r="DA2343" s="179"/>
      <c r="DB2343" s="179"/>
      <c r="DC2343" s="179"/>
      <c r="DD2343" s="179"/>
      <c r="DE2343" s="179"/>
      <c r="DF2343" s="179"/>
      <c r="DG2343" s="179"/>
      <c r="DH2343" s="179"/>
      <c r="DI2343" s="179"/>
      <c r="DJ2343" s="179"/>
      <c r="DK2343" s="179"/>
      <c r="DL2343" s="179"/>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179"/>
      <c r="T2354" s="179"/>
      <c r="U2354" s="179"/>
      <c r="V2354" s="179"/>
      <c r="W2354" s="179"/>
      <c r="X2354" s="179"/>
      <c r="Y2354" s="179"/>
      <c r="Z2354" s="179"/>
      <c r="AA2354" s="179"/>
      <c r="AB2354" s="179"/>
      <c r="AC2354" s="179"/>
      <c r="AD2354" s="179"/>
      <c r="AE2354" s="179"/>
      <c r="AF2354" s="179"/>
      <c r="AG2354" s="179"/>
      <c r="AH2354" s="179"/>
      <c r="AI2354" s="179"/>
      <c r="AJ2354" s="179"/>
      <c r="AK2354" s="179"/>
      <c r="AL2354" s="179"/>
      <c r="AM2354" s="179"/>
      <c r="AN2354" s="179"/>
      <c r="AO2354" s="179"/>
      <c r="AP2354" s="179"/>
      <c r="AQ2354" s="179"/>
      <c r="AR2354" s="179"/>
      <c r="AS2354" s="179"/>
      <c r="AT2354" s="179"/>
      <c r="AU2354" s="179"/>
      <c r="AV2354" s="179"/>
      <c r="AW2354" s="179"/>
      <c r="AX2354" s="179"/>
      <c r="AY2354" s="179"/>
      <c r="AZ2354" s="179"/>
      <c r="BA2354" s="179"/>
      <c r="BB2354" s="179"/>
      <c r="BC2354" s="179"/>
      <c r="BD2354" s="179"/>
      <c r="BE2354" s="179"/>
      <c r="BF2354" s="179"/>
      <c r="BG2354" s="179"/>
      <c r="BH2354" s="179"/>
      <c r="BI2354" s="179"/>
      <c r="BJ2354" s="179"/>
      <c r="BK2354" s="179"/>
      <c r="BL2354" s="179"/>
      <c r="BM2354" s="179"/>
      <c r="BN2354" s="179"/>
      <c r="BO2354" s="179"/>
      <c r="BP2354" s="179"/>
      <c r="BQ2354" s="179"/>
      <c r="BR2354" s="179"/>
      <c r="BS2354" s="179"/>
      <c r="BT2354" s="179"/>
      <c r="BU2354" s="179"/>
      <c r="BV2354" s="179"/>
      <c r="BW2354" s="179"/>
      <c r="BX2354" s="179"/>
      <c r="BY2354" s="179"/>
      <c r="BZ2354" s="179"/>
      <c r="CA2354" s="179"/>
      <c r="CB2354" s="179"/>
      <c r="CC2354" s="179"/>
      <c r="CD2354" s="179"/>
      <c r="CE2354" s="179"/>
      <c r="CF2354" s="179"/>
      <c r="CG2354" s="179"/>
      <c r="CH2354" s="179"/>
      <c r="CI2354" s="179"/>
      <c r="CJ2354" s="179"/>
      <c r="CK2354" s="179"/>
      <c r="CL2354" s="179"/>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179"/>
      <c r="T2355" s="179"/>
      <c r="U2355" s="179"/>
      <c r="V2355" s="179"/>
      <c r="W2355" s="179"/>
      <c r="X2355" s="179"/>
      <c r="Y2355" s="179"/>
      <c r="Z2355" s="179"/>
      <c r="AA2355" s="179"/>
      <c r="AB2355" s="179"/>
      <c r="AC2355" s="179"/>
      <c r="AD2355" s="179"/>
      <c r="AE2355" s="179"/>
      <c r="AF2355" s="179"/>
      <c r="AG2355" s="179"/>
      <c r="AH2355" s="179"/>
      <c r="AI2355" s="179"/>
      <c r="AJ2355" s="179"/>
      <c r="AK2355" s="179"/>
      <c r="AL2355" s="179"/>
      <c r="AM2355" s="179"/>
      <c r="AN2355" s="179"/>
      <c r="AO2355" s="179"/>
      <c r="AP2355" s="179"/>
      <c r="AQ2355" s="179"/>
      <c r="AR2355" s="179"/>
      <c r="AS2355" s="179"/>
      <c r="AT2355" s="179"/>
      <c r="AU2355" s="179"/>
      <c r="AV2355" s="179"/>
      <c r="AW2355" s="179"/>
      <c r="AX2355" s="179"/>
      <c r="AY2355" s="179"/>
      <c r="AZ2355" s="179"/>
      <c r="BA2355" s="179"/>
      <c r="BB2355" s="179"/>
      <c r="BC2355" s="179"/>
      <c r="BD2355" s="179"/>
      <c r="BE2355" s="179"/>
      <c r="BF2355" s="179"/>
      <c r="BG2355" s="179"/>
      <c r="BH2355" s="179"/>
      <c r="BI2355" s="179"/>
      <c r="BJ2355" s="179"/>
      <c r="BK2355" s="179"/>
      <c r="BL2355" s="179"/>
      <c r="BM2355" s="179"/>
      <c r="BN2355" s="179"/>
      <c r="BO2355" s="179"/>
      <c r="BP2355" s="179"/>
      <c r="BQ2355" s="179"/>
      <c r="BR2355" s="179"/>
      <c r="BS2355" s="179"/>
      <c r="BT2355" s="179"/>
      <c r="BU2355" s="179"/>
      <c r="BV2355" s="179"/>
      <c r="BW2355" s="179"/>
      <c r="BX2355" s="179"/>
      <c r="BY2355" s="179"/>
      <c r="BZ2355" s="179"/>
      <c r="CA2355" s="179"/>
      <c r="CB2355" s="179"/>
      <c r="CC2355" s="179"/>
      <c r="CD2355" s="179"/>
      <c r="CE2355" s="179"/>
      <c r="CF2355" s="179"/>
      <c r="CG2355" s="179"/>
      <c r="CH2355" s="179"/>
      <c r="CI2355" s="179"/>
      <c r="CJ2355" s="179"/>
      <c r="CK2355" s="179"/>
      <c r="CL2355" s="179"/>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1:116" x14ac:dyDescent="0.4">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row>
    <row r="2364" spans="1:116" x14ac:dyDescent="0.4">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row>
    <row r="2365" spans="1: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1: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1: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1:116" x14ac:dyDescent="0.4">
      <c r="A2368" s="206" t="s">
        <v>482</v>
      </c>
      <c r="B2368" s="27" t="s">
        <v>482</v>
      </c>
      <c r="C2368" s="27" t="s">
        <v>482</v>
      </c>
      <c r="D2368" s="27" t="s">
        <v>482</v>
      </c>
      <c r="E2368" s="27" t="s">
        <v>482</v>
      </c>
      <c r="F2368" s="27" t="s">
        <v>482</v>
      </c>
      <c r="G2368" s="206" t="s">
        <v>482</v>
      </c>
      <c r="H2368" s="206" t="s">
        <v>482</v>
      </c>
      <c r="I2368" s="207" t="s">
        <v>482</v>
      </c>
      <c r="J2368" s="207"/>
      <c r="K2368" s="206" t="s">
        <v>482</v>
      </c>
      <c r="L2368" s="206" t="s">
        <v>482</v>
      </c>
      <c r="M2368" s="206" t="s">
        <v>482</v>
      </c>
      <c r="N2368" s="206" t="s">
        <v>482</v>
      </c>
      <c r="O2368" s="206" t="s">
        <v>482</v>
      </c>
      <c r="P2368" s="206" t="s">
        <v>482</v>
      </c>
      <c r="R2368" s="206" t="s">
        <v>482</v>
      </c>
      <c r="S2368" s="206" t="s">
        <v>482</v>
      </c>
      <c r="T2368" s="206" t="s">
        <v>482</v>
      </c>
      <c r="U2368" s="206" t="s">
        <v>482</v>
      </c>
      <c r="V2368" s="206" t="s">
        <v>482</v>
      </c>
      <c r="W2368" s="206" t="s">
        <v>482</v>
      </c>
      <c r="X2368" s="206" t="s">
        <v>482</v>
      </c>
      <c r="Y2368" s="206" t="s">
        <v>482</v>
      </c>
      <c r="Z2368" s="206" t="s">
        <v>482</v>
      </c>
      <c r="AA2368" s="206" t="s">
        <v>482</v>
      </c>
      <c r="AB2368" s="206" t="s">
        <v>482</v>
      </c>
      <c r="AC2368" s="206" t="s">
        <v>482</v>
      </c>
      <c r="AD2368" s="206" t="s">
        <v>482</v>
      </c>
      <c r="AE2368" s="206" t="s">
        <v>482</v>
      </c>
      <c r="AF2368" s="206" t="s">
        <v>482</v>
      </c>
      <c r="AG2368" s="206" t="s">
        <v>482</v>
      </c>
      <c r="AH2368" s="206" t="s">
        <v>482</v>
      </c>
      <c r="AI2368" s="206" t="s">
        <v>482</v>
      </c>
      <c r="AJ2368" s="206" t="s">
        <v>482</v>
      </c>
      <c r="AK2368" s="206" t="s">
        <v>482</v>
      </c>
      <c r="AL2368" s="206" t="s">
        <v>482</v>
      </c>
      <c r="AM2368" s="206" t="s">
        <v>482</v>
      </c>
      <c r="AN2368" s="206" t="s">
        <v>482</v>
      </c>
      <c r="AO2368" s="206" t="s">
        <v>482</v>
      </c>
      <c r="AP2368" s="206" t="s">
        <v>482</v>
      </c>
      <c r="AQ2368" s="206" t="s">
        <v>482</v>
      </c>
      <c r="AR2368" s="206" t="s">
        <v>482</v>
      </c>
      <c r="AS2368" s="206" t="s">
        <v>482</v>
      </c>
      <c r="AT2368" s="206" t="s">
        <v>482</v>
      </c>
      <c r="AU2368" s="206" t="s">
        <v>482</v>
      </c>
      <c r="AV2368" s="206" t="s">
        <v>482</v>
      </c>
      <c r="AW2368" s="206" t="s">
        <v>482</v>
      </c>
      <c r="AX2368" s="206" t="s">
        <v>482</v>
      </c>
      <c r="AY2368" s="206" t="s">
        <v>482</v>
      </c>
      <c r="AZ2368" s="206" t="s">
        <v>482</v>
      </c>
      <c r="BA2368" s="206" t="s">
        <v>482</v>
      </c>
      <c r="BB2368" s="206" t="s">
        <v>482</v>
      </c>
      <c r="BC2368" s="206" t="s">
        <v>482</v>
      </c>
      <c r="BD2368" s="206" t="s">
        <v>482</v>
      </c>
      <c r="BE2368" s="206" t="s">
        <v>482</v>
      </c>
      <c r="BF2368" s="206" t="s">
        <v>482</v>
      </c>
      <c r="BG2368" s="206" t="s">
        <v>482</v>
      </c>
      <c r="BH2368" s="206" t="s">
        <v>482</v>
      </c>
      <c r="BI2368" s="206" t="s">
        <v>482</v>
      </c>
      <c r="BJ2368" s="206" t="s">
        <v>482</v>
      </c>
      <c r="BK2368" s="206" t="s">
        <v>482</v>
      </c>
      <c r="BL2368" s="206" t="s">
        <v>482</v>
      </c>
      <c r="BM2368" s="206" t="s">
        <v>482</v>
      </c>
      <c r="BN2368" s="206" t="s">
        <v>482</v>
      </c>
      <c r="BO2368" s="206" t="s">
        <v>482</v>
      </c>
      <c r="BP2368" s="206" t="s">
        <v>482</v>
      </c>
      <c r="BQ2368" s="206" t="s">
        <v>482</v>
      </c>
      <c r="BR2368" s="206" t="s">
        <v>482</v>
      </c>
      <c r="BS2368" s="206" t="s">
        <v>482</v>
      </c>
      <c r="BT2368" s="206" t="s">
        <v>482</v>
      </c>
      <c r="BU2368" s="206" t="s">
        <v>482</v>
      </c>
      <c r="BV2368" s="206" t="s">
        <v>482</v>
      </c>
      <c r="BW2368" s="206" t="s">
        <v>482</v>
      </c>
      <c r="BX2368" s="206" t="s">
        <v>482</v>
      </c>
      <c r="BY2368" s="206" t="s">
        <v>482</v>
      </c>
      <c r="BZ2368" s="206" t="s">
        <v>482</v>
      </c>
      <c r="CA2368" s="206" t="s">
        <v>482</v>
      </c>
      <c r="CB2368" s="206" t="s">
        <v>482</v>
      </c>
      <c r="CC2368" s="206" t="s">
        <v>482</v>
      </c>
      <c r="CD2368" s="206" t="s">
        <v>482</v>
      </c>
      <c r="CE2368" s="206" t="s">
        <v>482</v>
      </c>
      <c r="CF2368" s="206" t="s">
        <v>482</v>
      </c>
      <c r="CG2368" s="206" t="s">
        <v>482</v>
      </c>
      <c r="CH2368" s="206" t="s">
        <v>482</v>
      </c>
      <c r="CI2368" s="206" t="s">
        <v>482</v>
      </c>
      <c r="CJ2368" s="206" t="s">
        <v>482</v>
      </c>
      <c r="CK2368" s="206" t="s">
        <v>482</v>
      </c>
      <c r="CL2368" s="206" t="s">
        <v>482</v>
      </c>
      <c r="CN2368" s="207" t="s">
        <v>482</v>
      </c>
      <c r="CO2368" s="206" t="s">
        <v>482</v>
      </c>
      <c r="CP2368" s="206" t="s">
        <v>482</v>
      </c>
      <c r="CQ2368" s="206" t="s">
        <v>482</v>
      </c>
      <c r="CR2368" s="206" t="s">
        <v>482</v>
      </c>
      <c r="CS2368" s="206" t="s">
        <v>482</v>
      </c>
      <c r="CT2368" s="206" t="s">
        <v>482</v>
      </c>
      <c r="CU2368" s="206" t="s">
        <v>482</v>
      </c>
      <c r="CV2368" s="206" t="s">
        <v>482</v>
      </c>
      <c r="CW2368" s="206" t="s">
        <v>482</v>
      </c>
      <c r="CX2368" s="206" t="s">
        <v>482</v>
      </c>
      <c r="CY2368" s="206" t="s">
        <v>482</v>
      </c>
      <c r="CZ2368" s="206" t="s">
        <v>482</v>
      </c>
      <c r="DA2368" s="206" t="s">
        <v>482</v>
      </c>
      <c r="DB2368" s="206" t="s">
        <v>482</v>
      </c>
      <c r="DC2368" s="206" t="s">
        <v>482</v>
      </c>
      <c r="DD2368" s="206" t="s">
        <v>482</v>
      </c>
      <c r="DE2368" s="206" t="s">
        <v>482</v>
      </c>
      <c r="DF2368" s="206" t="s">
        <v>482</v>
      </c>
      <c r="DG2368" s="206" t="s">
        <v>482</v>
      </c>
      <c r="DH2368" s="206" t="s">
        <v>482</v>
      </c>
      <c r="DI2368" s="206" t="s">
        <v>482</v>
      </c>
      <c r="DJ2368" s="206" t="s">
        <v>482</v>
      </c>
      <c r="DK2368" s="206" t="s">
        <v>482</v>
      </c>
      <c r="DL2368" s="206" t="s">
        <v>482</v>
      </c>
    </row>
    <row r="2369" spans="1:116" x14ac:dyDescent="0.4">
      <c r="A2369" s="164"/>
      <c r="G2369" s="204"/>
      <c r="H2369" s="164"/>
      <c r="I2369" s="205"/>
      <c r="J2369" s="205"/>
      <c r="K2369" s="164"/>
      <c r="L2369" s="164"/>
      <c r="M2369" s="164"/>
      <c r="N2369" s="164"/>
      <c r="O2369" s="164"/>
      <c r="P2369" s="164"/>
      <c r="R2369" s="204"/>
      <c r="S2369" s="204"/>
      <c r="T2369" s="204"/>
      <c r="U2369" s="204"/>
      <c r="V2369" s="204"/>
      <c r="W2369" s="204"/>
      <c r="X2369" s="204"/>
      <c r="Y2369" s="204"/>
      <c r="Z2369" s="204"/>
      <c r="AA2369" s="204"/>
      <c r="AB2369" s="204"/>
      <c r="AC2369" s="204"/>
      <c r="AD2369" s="204"/>
      <c r="AE2369" s="204"/>
      <c r="AF2369" s="204"/>
      <c r="AG2369" s="204"/>
      <c r="AH2369" s="204"/>
      <c r="AI2369" s="204"/>
      <c r="AJ2369" s="204"/>
      <c r="AK2369" s="204"/>
      <c r="AL2369" s="204"/>
      <c r="AM2369" s="204"/>
      <c r="AN2369" s="204"/>
      <c r="AO2369" s="204"/>
      <c r="AP2369" s="204"/>
      <c r="AQ2369" s="204"/>
      <c r="AR2369" s="204"/>
      <c r="AS2369" s="204"/>
      <c r="AT2369" s="204"/>
      <c r="AU2369" s="204"/>
      <c r="AV2369" s="204"/>
      <c r="AW2369" s="204"/>
      <c r="AX2369" s="204"/>
      <c r="AY2369" s="204"/>
      <c r="AZ2369" s="204"/>
      <c r="BA2369" s="204"/>
      <c r="BB2369" s="204"/>
      <c r="BC2369" s="204"/>
      <c r="BD2369" s="204"/>
      <c r="BE2369" s="204"/>
      <c r="BF2369" s="204"/>
      <c r="BG2369" s="204"/>
      <c r="BH2369" s="204"/>
      <c r="BI2369" s="204"/>
      <c r="BJ2369" s="204"/>
      <c r="BK2369" s="204"/>
      <c r="BL2369" s="204"/>
      <c r="BM2369" s="204"/>
      <c r="BN2369" s="204"/>
      <c r="BO2369" s="204"/>
      <c r="BP2369" s="204"/>
      <c r="BQ2369" s="204"/>
      <c r="BR2369" s="204"/>
      <c r="BS2369" s="204"/>
      <c r="BT2369" s="204"/>
      <c r="BU2369" s="204"/>
      <c r="BV2369" s="204"/>
      <c r="BW2369" s="204"/>
      <c r="BX2369" s="204"/>
      <c r="BY2369" s="204"/>
      <c r="BZ2369" s="204"/>
      <c r="CA2369" s="204"/>
      <c r="CB2369" s="204"/>
      <c r="CC2369" s="204"/>
      <c r="CD2369" s="204"/>
      <c r="CE2369" s="204"/>
      <c r="CF2369" s="204"/>
      <c r="CG2369" s="204"/>
      <c r="CH2369" s="204"/>
      <c r="CI2369" s="204"/>
      <c r="CJ2369" s="204"/>
      <c r="CK2369" s="204"/>
      <c r="CL2369" s="204"/>
      <c r="CN2369" s="205"/>
      <c r="CO2369" s="204"/>
      <c r="CP2369" s="204"/>
      <c r="CQ2369" s="204"/>
      <c r="CR2369" s="204"/>
      <c r="CS2369" s="204"/>
      <c r="CT2369" s="204"/>
      <c r="CU2369" s="204"/>
      <c r="CV2369" s="204"/>
      <c r="CW2369" s="204"/>
      <c r="CX2369" s="204"/>
      <c r="CY2369" s="204"/>
      <c r="CZ2369" s="204"/>
      <c r="DA2369" s="204"/>
      <c r="DB2369" s="204"/>
      <c r="DC2369" s="204"/>
      <c r="DD2369" s="204"/>
      <c r="DE2369" s="204"/>
      <c r="DF2369" s="204"/>
      <c r="DG2369" s="204"/>
      <c r="DH2369" s="204"/>
      <c r="DI2369" s="204"/>
      <c r="DJ2369" s="204"/>
      <c r="DK2369" s="204"/>
      <c r="DL2369" s="204"/>
    </row>
    <row r="2370" spans="1:116" x14ac:dyDescent="0.4">
      <c r="A2370" s="164"/>
      <c r="G2370" s="204"/>
      <c r="H2370" s="164"/>
      <c r="I2370" s="205"/>
      <c r="J2370" s="205"/>
      <c r="K2370" s="164"/>
      <c r="L2370" s="164"/>
      <c r="M2370" s="164"/>
      <c r="N2370" s="164"/>
      <c r="O2370" s="164"/>
      <c r="P2370" s="164"/>
      <c r="R2370" s="204"/>
      <c r="S2370" s="204"/>
      <c r="T2370" s="204"/>
      <c r="U2370" s="204"/>
      <c r="V2370" s="204"/>
      <c r="W2370" s="204"/>
      <c r="X2370" s="204"/>
      <c r="Y2370" s="204"/>
      <c r="Z2370" s="204"/>
      <c r="AA2370" s="204"/>
      <c r="AB2370" s="204"/>
      <c r="AC2370" s="204"/>
      <c r="AD2370" s="204"/>
      <c r="AE2370" s="204"/>
      <c r="AF2370" s="204"/>
      <c r="AG2370" s="204"/>
      <c r="AH2370" s="204"/>
      <c r="AI2370" s="204"/>
      <c r="AJ2370" s="204"/>
      <c r="AK2370" s="204"/>
      <c r="AL2370" s="204"/>
      <c r="AM2370" s="204"/>
      <c r="AN2370" s="204"/>
      <c r="AO2370" s="204"/>
      <c r="AP2370" s="204"/>
      <c r="AQ2370" s="204"/>
      <c r="AR2370" s="204"/>
      <c r="AS2370" s="204"/>
      <c r="AT2370" s="204"/>
      <c r="AU2370" s="204"/>
      <c r="AV2370" s="204"/>
      <c r="AW2370" s="204"/>
      <c r="AX2370" s="204"/>
      <c r="AY2370" s="204"/>
      <c r="AZ2370" s="204"/>
      <c r="BA2370" s="204"/>
      <c r="BB2370" s="204"/>
      <c r="BC2370" s="204"/>
      <c r="BD2370" s="204"/>
      <c r="BE2370" s="204"/>
      <c r="BF2370" s="204"/>
      <c r="BG2370" s="204"/>
      <c r="BH2370" s="204"/>
      <c r="BI2370" s="204"/>
      <c r="BJ2370" s="204"/>
      <c r="BK2370" s="204"/>
      <c r="BL2370" s="204"/>
      <c r="BM2370" s="204"/>
      <c r="BN2370" s="204"/>
      <c r="BO2370" s="204"/>
      <c r="BP2370" s="204"/>
      <c r="BQ2370" s="204"/>
      <c r="BR2370" s="204"/>
      <c r="BS2370" s="204"/>
      <c r="BT2370" s="204"/>
      <c r="BU2370" s="204"/>
      <c r="BV2370" s="204"/>
      <c r="BW2370" s="204"/>
      <c r="BX2370" s="204"/>
      <c r="BY2370" s="204"/>
      <c r="BZ2370" s="204"/>
      <c r="CA2370" s="204"/>
      <c r="CB2370" s="204"/>
      <c r="CC2370" s="204"/>
      <c r="CD2370" s="204"/>
      <c r="CE2370" s="204"/>
      <c r="CF2370" s="204"/>
      <c r="CG2370" s="204"/>
      <c r="CH2370" s="204"/>
      <c r="CI2370" s="204"/>
      <c r="CJ2370" s="204"/>
      <c r="CK2370" s="204"/>
      <c r="CL2370" s="204"/>
      <c r="CN2370" s="205"/>
      <c r="CO2370" s="204"/>
      <c r="CP2370" s="204"/>
      <c r="CQ2370" s="204"/>
      <c r="CR2370" s="204"/>
      <c r="CS2370" s="204"/>
      <c r="CT2370" s="204"/>
      <c r="CU2370" s="204"/>
      <c r="CV2370" s="204"/>
      <c r="CW2370" s="204"/>
      <c r="CX2370" s="204"/>
      <c r="CY2370" s="204"/>
      <c r="CZ2370" s="204"/>
      <c r="DA2370" s="204"/>
      <c r="DB2370" s="204"/>
      <c r="DC2370" s="204"/>
      <c r="DD2370" s="204"/>
      <c r="DE2370" s="204"/>
      <c r="DF2370" s="204"/>
      <c r="DG2370" s="204"/>
      <c r="DH2370" s="204"/>
      <c r="DI2370" s="204"/>
      <c r="DJ2370" s="204"/>
      <c r="DK2370" s="204"/>
      <c r="DL2370" s="204"/>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row>
    <row r="2383" spans="1:116" x14ac:dyDescent="0.4">
      <c r="CO2383" s="8"/>
      <c r="CP2383" s="8"/>
      <c r="CQ2383" s="8"/>
      <c r="CR2383" s="8"/>
      <c r="CS2383" s="8"/>
      <c r="CT2383" s="8"/>
      <c r="CU2383" s="8"/>
      <c r="CV2383" s="8"/>
      <c r="CW2383" s="8"/>
      <c r="CX2383" s="8"/>
      <c r="CY2383" s="8"/>
      <c r="CZ2383" s="8"/>
      <c r="DA2383" s="8"/>
      <c r="DB2383" s="8"/>
      <c r="DC2383" s="8"/>
      <c r="DD2383" s="8"/>
      <c r="DE2383" s="8"/>
      <c r="DF2383" s="8"/>
      <c r="DG2383" s="8"/>
      <c r="DH2383" s="8"/>
      <c r="DI2383" s="8"/>
      <c r="DJ2383" s="8"/>
      <c r="DK2383" s="8"/>
      <c r="DL2383" s="8"/>
    </row>
    <row r="2384" spans="1:116" x14ac:dyDescent="0.4">
      <c r="A2384" s="174"/>
      <c r="E2384" s="8"/>
      <c r="G2384" s="175" t="s">
        <v>490</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492</v>
      </c>
      <c r="H2385" s="174"/>
      <c r="I2385" s="176"/>
      <c r="J2385" s="176"/>
      <c r="K2385" s="197"/>
      <c r="L2385" s="197"/>
      <c r="M2385" s="197"/>
      <c r="N2385" s="197"/>
      <c r="O2385" s="197"/>
      <c r="P2385" s="197"/>
      <c r="R2385" s="198"/>
      <c r="S2385" s="174"/>
      <c r="T2385" s="174"/>
      <c r="U2385" s="174"/>
      <c r="V2385" s="174"/>
      <c r="W2385" s="174"/>
      <c r="X2385" s="174"/>
      <c r="Y2385" s="174"/>
      <c r="Z2385" s="174"/>
      <c r="AA2385" s="174"/>
      <c r="AB2385" s="174"/>
      <c r="AC2385" s="174"/>
      <c r="AD2385" s="174"/>
      <c r="AE2385" s="174"/>
      <c r="AF2385" s="174"/>
      <c r="AG2385" s="174"/>
      <c r="AH2385" s="174"/>
      <c r="AI2385" s="174"/>
      <c r="AJ2385" s="174"/>
      <c r="AK2385" s="174"/>
      <c r="AL2385" s="174"/>
      <c r="AM2385" s="174"/>
      <c r="AN2385" s="174"/>
      <c r="AO2385" s="174"/>
      <c r="AP2385" s="174"/>
      <c r="AQ2385" s="174"/>
      <c r="AR2385" s="174"/>
      <c r="AS2385" s="174"/>
      <c r="AT2385" s="174"/>
      <c r="AU2385" s="174"/>
      <c r="AV2385" s="174"/>
      <c r="AW2385" s="174"/>
      <c r="AX2385" s="174"/>
      <c r="AY2385" s="174"/>
      <c r="AZ2385" s="174"/>
      <c r="BA2385" s="174"/>
      <c r="BB2385" s="174"/>
      <c r="BC2385" s="174"/>
      <c r="BD2385" s="174"/>
      <c r="BE2385" s="174"/>
      <c r="BF2385" s="174"/>
      <c r="BG2385" s="174"/>
      <c r="BH2385" s="174"/>
      <c r="BI2385" s="174"/>
      <c r="BJ2385" s="174"/>
      <c r="BK2385" s="174"/>
      <c r="BL2385" s="174"/>
      <c r="BM2385" s="174"/>
      <c r="BN2385" s="174"/>
      <c r="BO2385" s="174"/>
      <c r="BP2385" s="174"/>
      <c r="BQ2385" s="174"/>
      <c r="BR2385" s="174"/>
      <c r="BS2385" s="174"/>
      <c r="BT2385" s="174"/>
      <c r="BU2385" s="174"/>
      <c r="BV2385" s="174"/>
      <c r="BW2385" s="174"/>
      <c r="BX2385" s="174"/>
      <c r="BY2385" s="174"/>
      <c r="BZ2385" s="174"/>
      <c r="CA2385" s="174"/>
      <c r="CB2385" s="174"/>
      <c r="CC2385" s="174"/>
      <c r="CD2385" s="174"/>
      <c r="CE2385" s="174"/>
      <c r="CF2385" s="174"/>
      <c r="CG2385" s="174"/>
      <c r="CH2385" s="174"/>
      <c r="CI2385" s="174"/>
      <c r="CJ2385" s="174"/>
      <c r="CK2385" s="174"/>
      <c r="CL2385" s="174"/>
      <c r="CN2385" s="176"/>
      <c r="CO2385" s="174"/>
      <c r="CP2385" s="174"/>
      <c r="CQ2385" s="174"/>
      <c r="CR2385" s="174"/>
      <c r="CS2385" s="174"/>
      <c r="CT2385" s="174"/>
      <c r="CU2385" s="174"/>
      <c r="CV2385" s="174"/>
      <c r="CW2385" s="174"/>
      <c r="CX2385" s="174"/>
      <c r="CY2385" s="174"/>
      <c r="CZ2385" s="174"/>
      <c r="DA2385" s="174"/>
      <c r="DB2385" s="174"/>
      <c r="DC2385" s="174"/>
      <c r="DD2385" s="174"/>
      <c r="DE2385" s="174"/>
      <c r="DF2385" s="174"/>
      <c r="DG2385" s="174"/>
      <c r="DH2385" s="174"/>
      <c r="DI2385" s="174"/>
      <c r="DJ2385" s="174"/>
      <c r="DK2385" s="174"/>
      <c r="DL2385" s="174"/>
    </row>
    <row r="2386" spans="1:116" x14ac:dyDescent="0.4">
      <c r="A2386" s="174"/>
      <c r="E2386" s="8"/>
      <c r="G2386" s="175" t="s">
        <v>461</v>
      </c>
      <c r="H2386" s="174"/>
      <c r="I2386" s="176"/>
      <c r="J2386" s="176"/>
      <c r="K2386" s="197"/>
      <c r="L2386" s="197"/>
      <c r="M2386" s="197"/>
      <c r="N2386" s="197"/>
      <c r="O2386" s="197"/>
      <c r="P2386" s="197"/>
      <c r="R2386" s="198"/>
      <c r="S2386" s="199" t="str">
        <f t="shared" ref="S2386:AX2386" si="3784">S$20</f>
        <v>S$16</v>
      </c>
      <c r="T2386" s="199" t="str">
        <f t="shared" si="3784"/>
        <v>T$16</v>
      </c>
      <c r="U2386" s="199" t="str">
        <f t="shared" si="3784"/>
        <v>U$16</v>
      </c>
      <c r="V2386" s="199" t="str">
        <f t="shared" si="3784"/>
        <v>V$16</v>
      </c>
      <c r="W2386" s="199" t="str">
        <f t="shared" si="3784"/>
        <v>W$16</v>
      </c>
      <c r="X2386" s="199" t="str">
        <f t="shared" si="3784"/>
        <v>X$16</v>
      </c>
      <c r="Y2386" s="199" t="str">
        <f t="shared" si="3784"/>
        <v>Y$16</v>
      </c>
      <c r="Z2386" s="199" t="str">
        <f t="shared" si="3784"/>
        <v>Z$16</v>
      </c>
      <c r="AA2386" s="199" t="str">
        <f t="shared" si="3784"/>
        <v>AA$16</v>
      </c>
      <c r="AB2386" s="199" t="str">
        <f t="shared" si="3784"/>
        <v>AB$16</v>
      </c>
      <c r="AC2386" s="199" t="str">
        <f t="shared" si="3784"/>
        <v>AC$16</v>
      </c>
      <c r="AD2386" s="199" t="str">
        <f t="shared" si="3784"/>
        <v>AD$16</v>
      </c>
      <c r="AE2386" s="199" t="str">
        <f t="shared" si="3784"/>
        <v>AE$16</v>
      </c>
      <c r="AF2386" s="199" t="str">
        <f t="shared" si="3784"/>
        <v>AF$16</v>
      </c>
      <c r="AG2386" s="199" t="str">
        <f t="shared" si="3784"/>
        <v>AG$16</v>
      </c>
      <c r="AH2386" s="199" t="str">
        <f t="shared" si="3784"/>
        <v>AH$16</v>
      </c>
      <c r="AI2386" s="199" t="str">
        <f t="shared" si="3784"/>
        <v>AI$16</v>
      </c>
      <c r="AJ2386" s="199" t="str">
        <f t="shared" si="3784"/>
        <v>AJ$16</v>
      </c>
      <c r="AK2386" s="199" t="str">
        <f t="shared" si="3784"/>
        <v>AK$16</v>
      </c>
      <c r="AL2386" s="199" t="str">
        <f t="shared" si="3784"/>
        <v>AL$16</v>
      </c>
      <c r="AM2386" s="199" t="str">
        <f t="shared" si="3784"/>
        <v>AM$16</v>
      </c>
      <c r="AN2386" s="199" t="str">
        <f t="shared" si="3784"/>
        <v>AN$16</v>
      </c>
      <c r="AO2386" s="199" t="str">
        <f t="shared" si="3784"/>
        <v>AO$16</v>
      </c>
      <c r="AP2386" s="199" t="str">
        <f t="shared" si="3784"/>
        <v>AP$16</v>
      </c>
      <c r="AQ2386" s="199" t="str">
        <f t="shared" si="3784"/>
        <v>AQ$16</v>
      </c>
      <c r="AR2386" s="199" t="str">
        <f t="shared" si="3784"/>
        <v>AR$16</v>
      </c>
      <c r="AS2386" s="199" t="str">
        <f t="shared" si="3784"/>
        <v>AS$16</v>
      </c>
      <c r="AT2386" s="199" t="str">
        <f t="shared" si="3784"/>
        <v>AT$16</v>
      </c>
      <c r="AU2386" s="199" t="str">
        <f t="shared" si="3784"/>
        <v>AU$16</v>
      </c>
      <c r="AV2386" s="199" t="str">
        <f t="shared" si="3784"/>
        <v>AV$16</v>
      </c>
      <c r="AW2386" s="199" t="str">
        <f t="shared" si="3784"/>
        <v>AW$16</v>
      </c>
      <c r="AX2386" s="199" t="str">
        <f t="shared" si="3784"/>
        <v>AX$16</v>
      </c>
      <c r="AY2386" s="199" t="str">
        <f t="shared" ref="AY2386:CD2386" si="3785">AY$20</f>
        <v>AY$16</v>
      </c>
      <c r="AZ2386" s="199" t="str">
        <f t="shared" si="3785"/>
        <v>AZ$16</v>
      </c>
      <c r="BA2386" s="199" t="str">
        <f t="shared" si="3785"/>
        <v>BA$16</v>
      </c>
      <c r="BB2386" s="199" t="str">
        <f t="shared" si="3785"/>
        <v>BB$16</v>
      </c>
      <c r="BC2386" s="199" t="str">
        <f t="shared" si="3785"/>
        <v>BC$16</v>
      </c>
      <c r="BD2386" s="199" t="str">
        <f t="shared" si="3785"/>
        <v>BD$16</v>
      </c>
      <c r="BE2386" s="199" t="str">
        <f t="shared" si="3785"/>
        <v>BE$16</v>
      </c>
      <c r="BF2386" s="199" t="str">
        <f t="shared" si="3785"/>
        <v>BF$16</v>
      </c>
      <c r="BG2386" s="199" t="str">
        <f t="shared" si="3785"/>
        <v>BG$16</v>
      </c>
      <c r="BH2386" s="199" t="str">
        <f t="shared" si="3785"/>
        <v>BH$16</v>
      </c>
      <c r="BI2386" s="199" t="str">
        <f t="shared" si="3785"/>
        <v>BI$16</v>
      </c>
      <c r="BJ2386" s="199" t="str">
        <f t="shared" si="3785"/>
        <v>BJ$16</v>
      </c>
      <c r="BK2386" s="199" t="str">
        <f t="shared" si="3785"/>
        <v>BK$16</v>
      </c>
      <c r="BL2386" s="199" t="str">
        <f t="shared" si="3785"/>
        <v>BL$16</v>
      </c>
      <c r="BM2386" s="199" t="str">
        <f t="shared" si="3785"/>
        <v>BM$16</v>
      </c>
      <c r="BN2386" s="199" t="str">
        <f t="shared" si="3785"/>
        <v>BN$16</v>
      </c>
      <c r="BO2386" s="199" t="str">
        <f t="shared" si="3785"/>
        <v>BO$16</v>
      </c>
      <c r="BP2386" s="199" t="str">
        <f t="shared" si="3785"/>
        <v>BP$16</v>
      </c>
      <c r="BQ2386" s="199" t="str">
        <f t="shared" si="3785"/>
        <v>BQ$16</v>
      </c>
      <c r="BR2386" s="199" t="str">
        <f t="shared" si="3785"/>
        <v>BR$16</v>
      </c>
      <c r="BS2386" s="199" t="str">
        <f t="shared" si="3785"/>
        <v>BS$16</v>
      </c>
      <c r="BT2386" s="199" t="str">
        <f t="shared" si="3785"/>
        <v>BT$16</v>
      </c>
      <c r="BU2386" s="199" t="str">
        <f t="shared" si="3785"/>
        <v>BU$16</v>
      </c>
      <c r="BV2386" s="199" t="str">
        <f t="shared" si="3785"/>
        <v>BV$16</v>
      </c>
      <c r="BW2386" s="199" t="str">
        <f t="shared" si="3785"/>
        <v>BW$16</v>
      </c>
      <c r="BX2386" s="199" t="str">
        <f t="shared" si="3785"/>
        <v>BX$16</v>
      </c>
      <c r="BY2386" s="199" t="str">
        <f t="shared" si="3785"/>
        <v>BY$16</v>
      </c>
      <c r="BZ2386" s="199" t="str">
        <f t="shared" si="3785"/>
        <v>BZ$16</v>
      </c>
      <c r="CA2386" s="199" t="str">
        <f t="shared" si="3785"/>
        <v>CA$16</v>
      </c>
      <c r="CB2386" s="199" t="str">
        <f t="shared" si="3785"/>
        <v>CB$16</v>
      </c>
      <c r="CC2386" s="199" t="str">
        <f t="shared" si="3785"/>
        <v>CC$16</v>
      </c>
      <c r="CD2386" s="199" t="str">
        <f t="shared" si="3785"/>
        <v>CD$16</v>
      </c>
      <c r="CE2386" s="199" t="str">
        <f t="shared" ref="CE2386:CL2386" si="3786">CE$20</f>
        <v>CE$16</v>
      </c>
      <c r="CF2386" s="199" t="str">
        <f t="shared" si="3786"/>
        <v>CF$16</v>
      </c>
      <c r="CG2386" s="199" t="str">
        <f t="shared" si="3786"/>
        <v>CG$16</v>
      </c>
      <c r="CH2386" s="199" t="str">
        <f t="shared" si="3786"/>
        <v>CH$16</v>
      </c>
      <c r="CI2386" s="199" t="str">
        <f t="shared" si="3786"/>
        <v>CI$16</v>
      </c>
      <c r="CJ2386" s="199" t="str">
        <f t="shared" si="3786"/>
        <v>CJ$16</v>
      </c>
      <c r="CK2386" s="199" t="str">
        <f t="shared" si="3786"/>
        <v>CK$16</v>
      </c>
      <c r="CL2386" s="199" t="str">
        <f t="shared" si="3786"/>
        <v>CL$16</v>
      </c>
      <c r="CN2386" s="176"/>
      <c r="CO2386" s="199" t="str">
        <f t="shared" ref="CO2386:DL2386" si="3787">CO$20</f>
        <v>CO$16</v>
      </c>
      <c r="CP2386" s="199" t="str">
        <f t="shared" si="3787"/>
        <v>CP$16</v>
      </c>
      <c r="CQ2386" s="199" t="str">
        <f t="shared" si="3787"/>
        <v>CQ$16</v>
      </c>
      <c r="CR2386" s="199" t="str">
        <f t="shared" si="3787"/>
        <v>CR$16</v>
      </c>
      <c r="CS2386" s="199" t="str">
        <f t="shared" si="3787"/>
        <v>CS$16</v>
      </c>
      <c r="CT2386" s="199" t="str">
        <f t="shared" si="3787"/>
        <v>CT$16</v>
      </c>
      <c r="CU2386" s="199" t="str">
        <f t="shared" si="3787"/>
        <v>CU$16</v>
      </c>
      <c r="CV2386" s="199" t="str">
        <f t="shared" si="3787"/>
        <v>CV$16</v>
      </c>
      <c r="CW2386" s="199" t="str">
        <f t="shared" si="3787"/>
        <v>CW$16</v>
      </c>
      <c r="CX2386" s="199" t="str">
        <f t="shared" si="3787"/>
        <v>CX$16</v>
      </c>
      <c r="CY2386" s="199" t="str">
        <f t="shared" si="3787"/>
        <v>CY$16</v>
      </c>
      <c r="CZ2386" s="199" t="str">
        <f t="shared" si="3787"/>
        <v>CZ$16</v>
      </c>
      <c r="DA2386" s="199" t="str">
        <f t="shared" si="3787"/>
        <v>DA$16</v>
      </c>
      <c r="DB2386" s="199" t="str">
        <f t="shared" si="3787"/>
        <v>DB$16</v>
      </c>
      <c r="DC2386" s="199" t="str">
        <f t="shared" si="3787"/>
        <v>DC$16</v>
      </c>
      <c r="DD2386" s="199" t="str">
        <f t="shared" si="3787"/>
        <v>DD$16</v>
      </c>
      <c r="DE2386" s="199" t="str">
        <f t="shared" si="3787"/>
        <v>DE$16</v>
      </c>
      <c r="DF2386" s="199" t="str">
        <f t="shared" si="3787"/>
        <v>DF$16</v>
      </c>
      <c r="DG2386" s="199" t="str">
        <f t="shared" si="3787"/>
        <v>DG$16</v>
      </c>
      <c r="DH2386" s="199" t="str">
        <f t="shared" si="3787"/>
        <v>DH$16</v>
      </c>
      <c r="DI2386" s="199" t="str">
        <f t="shared" si="3787"/>
        <v>DI$16</v>
      </c>
      <c r="DJ2386" s="199" t="str">
        <f t="shared" si="3787"/>
        <v>DJ$16</v>
      </c>
      <c r="DK2386" s="199" t="str">
        <f t="shared" si="3787"/>
        <v>DK$16</v>
      </c>
      <c r="DL2386" s="199" t="str">
        <f t="shared" si="3787"/>
        <v>DL$16</v>
      </c>
    </row>
    <row r="2387" spans="1:116" x14ac:dyDescent="0.4">
      <c r="A2387" s="174"/>
      <c r="E2387" s="8"/>
      <c r="G2387" s="175" t="s">
        <v>462</v>
      </c>
      <c r="H2387" s="200"/>
      <c r="I2387" s="201"/>
      <c r="J2387" s="201"/>
      <c r="K2387" s="202"/>
      <c r="L2387" s="202"/>
      <c r="M2387" s="202"/>
      <c r="N2387" s="202"/>
      <c r="O2387" s="202"/>
      <c r="P2387" s="202"/>
      <c r="R2387" s="202"/>
      <c r="S2387" s="199" t="str">
        <f t="shared" ref="S2387:AX2387" si="3788">S$21</f>
        <v>S$17</v>
      </c>
      <c r="T2387" s="199" t="str">
        <f t="shared" si="3788"/>
        <v>T$17</v>
      </c>
      <c r="U2387" s="199" t="str">
        <f t="shared" si="3788"/>
        <v>U$17</v>
      </c>
      <c r="V2387" s="199" t="str">
        <f t="shared" si="3788"/>
        <v>V$17</v>
      </c>
      <c r="W2387" s="199" t="str">
        <f t="shared" si="3788"/>
        <v>W$17</v>
      </c>
      <c r="X2387" s="199" t="str">
        <f t="shared" si="3788"/>
        <v>X$17</v>
      </c>
      <c r="Y2387" s="199" t="str">
        <f t="shared" si="3788"/>
        <v>Y$17</v>
      </c>
      <c r="Z2387" s="199" t="str">
        <f t="shared" si="3788"/>
        <v>Z$17</v>
      </c>
      <c r="AA2387" s="199" t="str">
        <f t="shared" si="3788"/>
        <v>AA$17</v>
      </c>
      <c r="AB2387" s="199" t="str">
        <f t="shared" si="3788"/>
        <v>AB$17</v>
      </c>
      <c r="AC2387" s="199" t="str">
        <f t="shared" si="3788"/>
        <v>AC$17</v>
      </c>
      <c r="AD2387" s="199" t="str">
        <f t="shared" si="3788"/>
        <v>AD$17</v>
      </c>
      <c r="AE2387" s="199" t="str">
        <f t="shared" si="3788"/>
        <v>AE$17</v>
      </c>
      <c r="AF2387" s="199" t="str">
        <f t="shared" si="3788"/>
        <v>AF$17</v>
      </c>
      <c r="AG2387" s="199" t="str">
        <f t="shared" si="3788"/>
        <v>AG$17</v>
      </c>
      <c r="AH2387" s="199" t="str">
        <f t="shared" si="3788"/>
        <v>AH$17</v>
      </c>
      <c r="AI2387" s="199" t="str">
        <f t="shared" si="3788"/>
        <v>AI$17</v>
      </c>
      <c r="AJ2387" s="199" t="str">
        <f t="shared" si="3788"/>
        <v>AJ$17</v>
      </c>
      <c r="AK2387" s="199" t="str">
        <f t="shared" si="3788"/>
        <v>AK$17</v>
      </c>
      <c r="AL2387" s="199" t="str">
        <f t="shared" si="3788"/>
        <v>AL$17</v>
      </c>
      <c r="AM2387" s="199" t="str">
        <f t="shared" si="3788"/>
        <v>AM$17</v>
      </c>
      <c r="AN2387" s="199" t="str">
        <f t="shared" si="3788"/>
        <v>AN$17</v>
      </c>
      <c r="AO2387" s="199" t="str">
        <f t="shared" si="3788"/>
        <v>AO$17</v>
      </c>
      <c r="AP2387" s="199" t="str">
        <f t="shared" si="3788"/>
        <v>AP$17</v>
      </c>
      <c r="AQ2387" s="199" t="str">
        <f t="shared" si="3788"/>
        <v>AQ$17</v>
      </c>
      <c r="AR2387" s="199" t="str">
        <f t="shared" si="3788"/>
        <v>AR$17</v>
      </c>
      <c r="AS2387" s="199" t="str">
        <f t="shared" si="3788"/>
        <v>AS$17</v>
      </c>
      <c r="AT2387" s="199" t="str">
        <f t="shared" si="3788"/>
        <v>AT$17</v>
      </c>
      <c r="AU2387" s="199" t="str">
        <f t="shared" si="3788"/>
        <v>AU$17</v>
      </c>
      <c r="AV2387" s="199" t="str">
        <f t="shared" si="3788"/>
        <v>AV$17</v>
      </c>
      <c r="AW2387" s="199" t="str">
        <f t="shared" si="3788"/>
        <v>AW$17</v>
      </c>
      <c r="AX2387" s="199" t="str">
        <f t="shared" si="3788"/>
        <v>AX$17</v>
      </c>
      <c r="AY2387" s="199" t="str">
        <f t="shared" ref="AY2387:CD2387" si="3789">AY$21</f>
        <v>AY$17</v>
      </c>
      <c r="AZ2387" s="199" t="str">
        <f t="shared" si="3789"/>
        <v>AZ$17</v>
      </c>
      <c r="BA2387" s="199" t="str">
        <f t="shared" si="3789"/>
        <v>BA$17</v>
      </c>
      <c r="BB2387" s="199" t="str">
        <f t="shared" si="3789"/>
        <v>BB$17</v>
      </c>
      <c r="BC2387" s="199" t="str">
        <f t="shared" si="3789"/>
        <v>BC$17</v>
      </c>
      <c r="BD2387" s="199" t="str">
        <f t="shared" si="3789"/>
        <v>BD$17</v>
      </c>
      <c r="BE2387" s="199" t="str">
        <f t="shared" si="3789"/>
        <v>BE$17</v>
      </c>
      <c r="BF2387" s="199" t="str">
        <f t="shared" si="3789"/>
        <v>BF$17</v>
      </c>
      <c r="BG2387" s="199" t="str">
        <f t="shared" si="3789"/>
        <v>BG$17</v>
      </c>
      <c r="BH2387" s="199" t="str">
        <f t="shared" si="3789"/>
        <v>BH$17</v>
      </c>
      <c r="BI2387" s="199" t="str">
        <f t="shared" si="3789"/>
        <v>BI$17</v>
      </c>
      <c r="BJ2387" s="199" t="str">
        <f t="shared" si="3789"/>
        <v>BJ$17</v>
      </c>
      <c r="BK2387" s="199" t="str">
        <f t="shared" si="3789"/>
        <v>BK$17</v>
      </c>
      <c r="BL2387" s="199" t="str">
        <f t="shared" si="3789"/>
        <v>BL$17</v>
      </c>
      <c r="BM2387" s="199" t="str">
        <f t="shared" si="3789"/>
        <v>BM$17</v>
      </c>
      <c r="BN2387" s="199" t="str">
        <f t="shared" si="3789"/>
        <v>BN$17</v>
      </c>
      <c r="BO2387" s="199" t="str">
        <f t="shared" si="3789"/>
        <v>BO$17</v>
      </c>
      <c r="BP2387" s="199" t="str">
        <f t="shared" si="3789"/>
        <v>BP$17</v>
      </c>
      <c r="BQ2387" s="199" t="str">
        <f t="shared" si="3789"/>
        <v>BQ$17</v>
      </c>
      <c r="BR2387" s="199" t="str">
        <f t="shared" si="3789"/>
        <v>BR$17</v>
      </c>
      <c r="BS2387" s="199" t="str">
        <f t="shared" si="3789"/>
        <v>BS$17</v>
      </c>
      <c r="BT2387" s="199" t="str">
        <f t="shared" si="3789"/>
        <v>BT$17</v>
      </c>
      <c r="BU2387" s="199" t="str">
        <f t="shared" si="3789"/>
        <v>BU$17</v>
      </c>
      <c r="BV2387" s="199" t="str">
        <f t="shared" si="3789"/>
        <v>BV$17</v>
      </c>
      <c r="BW2387" s="199" t="str">
        <f t="shared" si="3789"/>
        <v>BW$17</v>
      </c>
      <c r="BX2387" s="199" t="str">
        <f t="shared" si="3789"/>
        <v>BX$17</v>
      </c>
      <c r="BY2387" s="199" t="str">
        <f t="shared" si="3789"/>
        <v>BY$17</v>
      </c>
      <c r="BZ2387" s="199" t="str">
        <f t="shared" si="3789"/>
        <v>BZ$17</v>
      </c>
      <c r="CA2387" s="199" t="str">
        <f t="shared" si="3789"/>
        <v>CA$17</v>
      </c>
      <c r="CB2387" s="199" t="str">
        <f t="shared" si="3789"/>
        <v>CB$17</v>
      </c>
      <c r="CC2387" s="199" t="str">
        <f t="shared" si="3789"/>
        <v>CC$17</v>
      </c>
      <c r="CD2387" s="199" t="str">
        <f t="shared" si="3789"/>
        <v>CD$17</v>
      </c>
      <c r="CE2387" s="199" t="str">
        <f t="shared" ref="CE2387:CL2387" si="3790">CE$21</f>
        <v>CE$17</v>
      </c>
      <c r="CF2387" s="199" t="str">
        <f t="shared" si="3790"/>
        <v>CF$17</v>
      </c>
      <c r="CG2387" s="199" t="str">
        <f t="shared" si="3790"/>
        <v>CG$17</v>
      </c>
      <c r="CH2387" s="199" t="str">
        <f t="shared" si="3790"/>
        <v>CH$17</v>
      </c>
      <c r="CI2387" s="199" t="str">
        <f t="shared" si="3790"/>
        <v>CI$17</v>
      </c>
      <c r="CJ2387" s="199" t="str">
        <f t="shared" si="3790"/>
        <v>CJ$17</v>
      </c>
      <c r="CK2387" s="199" t="str">
        <f t="shared" si="3790"/>
        <v>CK$17</v>
      </c>
      <c r="CL2387" s="199" t="str">
        <f t="shared" si="3790"/>
        <v>CL$17</v>
      </c>
      <c r="CN2387" s="201"/>
      <c r="CO2387" s="199" t="str">
        <f t="shared" ref="CO2387:DL2387" si="3791">CO$21</f>
        <v>CO$17</v>
      </c>
      <c r="CP2387" s="199" t="str">
        <f t="shared" si="3791"/>
        <v>CP$17</v>
      </c>
      <c r="CQ2387" s="199" t="str">
        <f t="shared" si="3791"/>
        <v>CQ$17</v>
      </c>
      <c r="CR2387" s="199" t="str">
        <f t="shared" si="3791"/>
        <v>CR$17</v>
      </c>
      <c r="CS2387" s="199" t="str">
        <f t="shared" si="3791"/>
        <v>CS$17</v>
      </c>
      <c r="CT2387" s="199" t="str">
        <f t="shared" si="3791"/>
        <v>CT$17</v>
      </c>
      <c r="CU2387" s="199" t="str">
        <f t="shared" si="3791"/>
        <v>CU$17</v>
      </c>
      <c r="CV2387" s="199" t="str">
        <f t="shared" si="3791"/>
        <v>CV$17</v>
      </c>
      <c r="CW2387" s="199" t="str">
        <f t="shared" si="3791"/>
        <v>CW$17</v>
      </c>
      <c r="CX2387" s="199" t="str">
        <f t="shared" si="3791"/>
        <v>CX$17</v>
      </c>
      <c r="CY2387" s="199" t="str">
        <f t="shared" si="3791"/>
        <v>CY$17</v>
      </c>
      <c r="CZ2387" s="199" t="str">
        <f t="shared" si="3791"/>
        <v>CZ$17</v>
      </c>
      <c r="DA2387" s="199" t="str">
        <f t="shared" si="3791"/>
        <v>DA$17</v>
      </c>
      <c r="DB2387" s="199" t="str">
        <f t="shared" si="3791"/>
        <v>DB$17</v>
      </c>
      <c r="DC2387" s="199" t="str">
        <f t="shared" si="3791"/>
        <v>DC$17</v>
      </c>
      <c r="DD2387" s="199" t="str">
        <f t="shared" si="3791"/>
        <v>DD$17</v>
      </c>
      <c r="DE2387" s="199" t="str">
        <f t="shared" si="3791"/>
        <v>DE$17</v>
      </c>
      <c r="DF2387" s="199" t="str">
        <f t="shared" si="3791"/>
        <v>DF$17</v>
      </c>
      <c r="DG2387" s="199" t="str">
        <f t="shared" si="3791"/>
        <v>DG$17</v>
      </c>
      <c r="DH2387" s="199" t="str">
        <f t="shared" si="3791"/>
        <v>DH$17</v>
      </c>
      <c r="DI2387" s="199" t="str">
        <f t="shared" si="3791"/>
        <v>DI$17</v>
      </c>
      <c r="DJ2387" s="199" t="str">
        <f t="shared" si="3791"/>
        <v>DJ$17</v>
      </c>
      <c r="DK2387" s="199" t="str">
        <f t="shared" si="3791"/>
        <v>DK$17</v>
      </c>
      <c r="DL2387" s="199" t="str">
        <f t="shared" si="3791"/>
        <v>DL$17</v>
      </c>
    </row>
    <row r="2388" spans="1:116" x14ac:dyDescent="0.4">
      <c r="A2388" s="174"/>
      <c r="E2388" s="8"/>
      <c r="G2388" s="175" t="s">
        <v>491</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505</v>
      </c>
      <c r="H2389" s="200"/>
      <c r="I2389" s="201"/>
      <c r="J2389" s="201"/>
      <c r="K2389" s="202"/>
      <c r="L2389" s="202"/>
      <c r="M2389" s="202"/>
      <c r="N2389" s="202"/>
      <c r="O2389" s="202"/>
      <c r="P2389" s="202"/>
      <c r="R2389" s="202"/>
      <c r="S2389" s="190"/>
      <c r="T2389" s="190"/>
      <c r="U2389" s="190"/>
      <c r="V2389" s="190"/>
      <c r="W2389" s="190"/>
      <c r="X2389" s="190"/>
      <c r="Y2389" s="190"/>
      <c r="Z2389" s="190"/>
      <c r="AA2389" s="190"/>
      <c r="AB2389" s="190"/>
      <c r="AC2389" s="190"/>
      <c r="AD2389" s="190"/>
      <c r="AE2389" s="190"/>
      <c r="AF2389" s="190"/>
      <c r="AG2389" s="190"/>
      <c r="AH2389" s="190"/>
      <c r="AI2389" s="190"/>
      <c r="AJ2389" s="190"/>
      <c r="AK2389" s="190"/>
      <c r="AL2389" s="190"/>
      <c r="AM2389" s="190"/>
      <c r="AN2389" s="190"/>
      <c r="AO2389" s="190"/>
      <c r="AP2389" s="190"/>
      <c r="AQ2389" s="190"/>
      <c r="AR2389" s="190"/>
      <c r="AS2389" s="190"/>
      <c r="AT2389" s="190"/>
      <c r="AU2389" s="190"/>
      <c r="AV2389" s="190"/>
      <c r="AW2389" s="190"/>
      <c r="AX2389" s="190"/>
      <c r="AY2389" s="190"/>
      <c r="AZ2389" s="190"/>
      <c r="BA2389" s="190"/>
      <c r="BB2389" s="190"/>
      <c r="BC2389" s="190"/>
      <c r="BD2389" s="190"/>
      <c r="BE2389" s="190"/>
      <c r="BF2389" s="190"/>
      <c r="BG2389" s="190"/>
      <c r="BH2389" s="190"/>
      <c r="BI2389" s="190"/>
      <c r="BJ2389" s="190"/>
      <c r="BK2389" s="190"/>
      <c r="BL2389" s="190"/>
      <c r="BM2389" s="190"/>
      <c r="BN2389" s="190"/>
      <c r="BO2389" s="190"/>
      <c r="BP2389" s="190"/>
      <c r="BQ2389" s="190"/>
      <c r="BR2389" s="190"/>
      <c r="BS2389" s="190"/>
      <c r="BT2389" s="190"/>
      <c r="BU2389" s="190"/>
      <c r="BV2389" s="190"/>
      <c r="BW2389" s="190"/>
      <c r="BX2389" s="190"/>
      <c r="BY2389" s="190"/>
      <c r="BZ2389" s="190"/>
      <c r="CA2389" s="190"/>
      <c r="CB2389" s="190"/>
      <c r="CC2389" s="190"/>
      <c r="CD2389" s="190"/>
      <c r="CE2389" s="190"/>
      <c r="CF2389" s="190"/>
      <c r="CG2389" s="190"/>
      <c r="CH2389" s="190"/>
      <c r="CI2389" s="190"/>
      <c r="CJ2389" s="190"/>
      <c r="CK2389" s="190"/>
      <c r="CL2389" s="190"/>
      <c r="CN2389" s="201"/>
      <c r="CO2389" s="190"/>
      <c r="CP2389" s="190"/>
      <c r="CQ2389" s="190"/>
      <c r="CR2389" s="190"/>
      <c r="CS2389" s="190"/>
      <c r="CT2389" s="190"/>
      <c r="CU2389" s="190"/>
      <c r="CV2389" s="190"/>
      <c r="CW2389" s="190"/>
      <c r="CX2389" s="190"/>
      <c r="CY2389" s="190"/>
      <c r="CZ2389" s="190"/>
      <c r="DA2389" s="190"/>
      <c r="DB2389" s="190"/>
      <c r="DC2389" s="190"/>
      <c r="DD2389" s="190"/>
      <c r="DE2389" s="190"/>
      <c r="DF2389" s="190"/>
      <c r="DG2389" s="190"/>
      <c r="DH2389" s="190"/>
      <c r="DI2389" s="190"/>
      <c r="DJ2389" s="190"/>
      <c r="DK2389" s="190"/>
      <c r="DL2389" s="190"/>
    </row>
    <row r="2390" spans="1:116" x14ac:dyDescent="0.4">
      <c r="A2390" s="174"/>
      <c r="E2390" s="8"/>
      <c r="G2390" s="175" t="s">
        <v>463</v>
      </c>
      <c r="H2390" s="200"/>
      <c r="I2390" s="201"/>
      <c r="J2390" s="201"/>
      <c r="K2390" s="202"/>
      <c r="L2390" s="202"/>
      <c r="M2390" s="202"/>
      <c r="N2390" s="202"/>
      <c r="O2390" s="202"/>
      <c r="P2390" s="202"/>
      <c r="R2390" s="202"/>
      <c r="S2390" s="190" t="str">
        <f t="shared" ref="S2390:AX2390" si="3792">S$22</f>
        <v>S$18</v>
      </c>
      <c r="T2390" s="190" t="str">
        <f t="shared" si="3792"/>
        <v>T$18</v>
      </c>
      <c r="U2390" s="190" t="str">
        <f t="shared" si="3792"/>
        <v>U$18</v>
      </c>
      <c r="V2390" s="190" t="str">
        <f t="shared" si="3792"/>
        <v>V$18</v>
      </c>
      <c r="W2390" s="190" t="str">
        <f t="shared" si="3792"/>
        <v>W$18</v>
      </c>
      <c r="X2390" s="190" t="str">
        <f t="shared" si="3792"/>
        <v>X$18</v>
      </c>
      <c r="Y2390" s="190" t="str">
        <f t="shared" si="3792"/>
        <v>Y$18</v>
      </c>
      <c r="Z2390" s="190" t="str">
        <f t="shared" si="3792"/>
        <v>Z$18</v>
      </c>
      <c r="AA2390" s="190" t="str">
        <f t="shared" si="3792"/>
        <v>AA$18</v>
      </c>
      <c r="AB2390" s="190" t="str">
        <f t="shared" si="3792"/>
        <v>AB$18</v>
      </c>
      <c r="AC2390" s="190" t="str">
        <f t="shared" si="3792"/>
        <v>AC$18</v>
      </c>
      <c r="AD2390" s="190" t="str">
        <f t="shared" si="3792"/>
        <v>AD$18</v>
      </c>
      <c r="AE2390" s="190" t="str">
        <f t="shared" si="3792"/>
        <v>AE$18</v>
      </c>
      <c r="AF2390" s="190" t="str">
        <f t="shared" si="3792"/>
        <v>AF$18</v>
      </c>
      <c r="AG2390" s="190" t="str">
        <f t="shared" si="3792"/>
        <v>AG$18</v>
      </c>
      <c r="AH2390" s="190" t="str">
        <f t="shared" si="3792"/>
        <v>AH$18</v>
      </c>
      <c r="AI2390" s="190" t="str">
        <f t="shared" si="3792"/>
        <v>AI$18</v>
      </c>
      <c r="AJ2390" s="190" t="str">
        <f t="shared" si="3792"/>
        <v>AJ$18</v>
      </c>
      <c r="AK2390" s="190" t="str">
        <f t="shared" si="3792"/>
        <v>AK$18</v>
      </c>
      <c r="AL2390" s="190" t="str">
        <f t="shared" si="3792"/>
        <v>AL$18</v>
      </c>
      <c r="AM2390" s="190" t="str">
        <f t="shared" si="3792"/>
        <v>AM$18</v>
      </c>
      <c r="AN2390" s="190" t="str">
        <f t="shared" si="3792"/>
        <v>AN$18</v>
      </c>
      <c r="AO2390" s="190" t="str">
        <f t="shared" si="3792"/>
        <v>AO$18</v>
      </c>
      <c r="AP2390" s="190" t="str">
        <f t="shared" si="3792"/>
        <v>AP$18</v>
      </c>
      <c r="AQ2390" s="190" t="str">
        <f t="shared" si="3792"/>
        <v>AQ$18</v>
      </c>
      <c r="AR2390" s="190" t="str">
        <f t="shared" si="3792"/>
        <v>AR$18</v>
      </c>
      <c r="AS2390" s="190" t="str">
        <f t="shared" si="3792"/>
        <v>AS$18</v>
      </c>
      <c r="AT2390" s="190" t="str">
        <f t="shared" si="3792"/>
        <v>AT$18</v>
      </c>
      <c r="AU2390" s="190" t="str">
        <f t="shared" si="3792"/>
        <v>AU$18</v>
      </c>
      <c r="AV2390" s="190" t="str">
        <f t="shared" si="3792"/>
        <v>AV$18</v>
      </c>
      <c r="AW2390" s="190" t="str">
        <f t="shared" si="3792"/>
        <v>AW$18</v>
      </c>
      <c r="AX2390" s="190" t="str">
        <f t="shared" si="3792"/>
        <v>AX$18</v>
      </c>
      <c r="AY2390" s="190" t="str">
        <f t="shared" ref="AY2390:CD2390" si="3793">AY$22</f>
        <v>AY$18</v>
      </c>
      <c r="AZ2390" s="190" t="str">
        <f t="shared" si="3793"/>
        <v>AZ$18</v>
      </c>
      <c r="BA2390" s="190" t="str">
        <f t="shared" si="3793"/>
        <v>BA$18</v>
      </c>
      <c r="BB2390" s="190" t="str">
        <f t="shared" si="3793"/>
        <v>BB$18</v>
      </c>
      <c r="BC2390" s="190" t="str">
        <f t="shared" si="3793"/>
        <v>BC$18</v>
      </c>
      <c r="BD2390" s="190" t="str">
        <f t="shared" si="3793"/>
        <v>BD$18</v>
      </c>
      <c r="BE2390" s="190" t="str">
        <f t="shared" si="3793"/>
        <v>BE$18</v>
      </c>
      <c r="BF2390" s="190" t="str">
        <f t="shared" si="3793"/>
        <v>BF$18</v>
      </c>
      <c r="BG2390" s="190" t="str">
        <f t="shared" si="3793"/>
        <v>BG$18</v>
      </c>
      <c r="BH2390" s="190" t="str">
        <f t="shared" si="3793"/>
        <v>BH$18</v>
      </c>
      <c r="BI2390" s="190" t="str">
        <f t="shared" si="3793"/>
        <v>BI$18</v>
      </c>
      <c r="BJ2390" s="190" t="str">
        <f t="shared" si="3793"/>
        <v>BJ$18</v>
      </c>
      <c r="BK2390" s="190" t="str">
        <f t="shared" si="3793"/>
        <v>BK$18</v>
      </c>
      <c r="BL2390" s="190" t="str">
        <f t="shared" si="3793"/>
        <v>BL$18</v>
      </c>
      <c r="BM2390" s="190" t="str">
        <f t="shared" si="3793"/>
        <v>BM$18</v>
      </c>
      <c r="BN2390" s="190" t="str">
        <f t="shared" si="3793"/>
        <v>BN$18</v>
      </c>
      <c r="BO2390" s="190" t="str">
        <f t="shared" si="3793"/>
        <v>BO$18</v>
      </c>
      <c r="BP2390" s="190" t="str">
        <f t="shared" si="3793"/>
        <v>BP$18</v>
      </c>
      <c r="BQ2390" s="190" t="str">
        <f t="shared" si="3793"/>
        <v>BQ$18</v>
      </c>
      <c r="BR2390" s="190" t="str">
        <f t="shared" si="3793"/>
        <v>BR$18</v>
      </c>
      <c r="BS2390" s="190" t="str">
        <f t="shared" si="3793"/>
        <v>BS$18</v>
      </c>
      <c r="BT2390" s="190" t="str">
        <f t="shared" si="3793"/>
        <v>BT$18</v>
      </c>
      <c r="BU2390" s="190" t="str">
        <f t="shared" si="3793"/>
        <v>BU$18</v>
      </c>
      <c r="BV2390" s="190" t="str">
        <f t="shared" si="3793"/>
        <v>BV$18</v>
      </c>
      <c r="BW2390" s="190" t="str">
        <f t="shared" si="3793"/>
        <v>BW$18</v>
      </c>
      <c r="BX2390" s="190" t="str">
        <f t="shared" si="3793"/>
        <v>BX$18</v>
      </c>
      <c r="BY2390" s="190" t="str">
        <f t="shared" si="3793"/>
        <v>BY$18</v>
      </c>
      <c r="BZ2390" s="190" t="str">
        <f t="shared" si="3793"/>
        <v>BZ$18</v>
      </c>
      <c r="CA2390" s="190" t="str">
        <f t="shared" si="3793"/>
        <v>CA$18</v>
      </c>
      <c r="CB2390" s="190" t="str">
        <f t="shared" si="3793"/>
        <v>CB$18</v>
      </c>
      <c r="CC2390" s="190" t="str">
        <f t="shared" si="3793"/>
        <v>CC$18</v>
      </c>
      <c r="CD2390" s="190" t="str">
        <f t="shared" si="3793"/>
        <v>CD$18</v>
      </c>
      <c r="CE2390" s="190" t="str">
        <f t="shared" ref="CE2390:CL2390" si="3794">CE$22</f>
        <v>CE$18</v>
      </c>
      <c r="CF2390" s="190" t="str">
        <f t="shared" si="3794"/>
        <v>CF$18</v>
      </c>
      <c r="CG2390" s="190" t="str">
        <f t="shared" si="3794"/>
        <v>CG$18</v>
      </c>
      <c r="CH2390" s="190" t="str">
        <f t="shared" si="3794"/>
        <v>CH$18</v>
      </c>
      <c r="CI2390" s="190" t="str">
        <f t="shared" si="3794"/>
        <v>CI$18</v>
      </c>
      <c r="CJ2390" s="190" t="str">
        <f t="shared" si="3794"/>
        <v>CJ$18</v>
      </c>
      <c r="CK2390" s="190" t="str">
        <f t="shared" si="3794"/>
        <v>CK$18</v>
      </c>
      <c r="CL2390" s="190" t="str">
        <f t="shared" si="3794"/>
        <v>CL$18</v>
      </c>
      <c r="CN2390" s="201"/>
      <c r="CO2390" s="190" t="str">
        <f t="shared" ref="CO2390:DL2390" si="3795">CO$22</f>
        <v>CO$18</v>
      </c>
      <c r="CP2390" s="190" t="str">
        <f t="shared" si="3795"/>
        <v>CP$18</v>
      </c>
      <c r="CQ2390" s="190" t="str">
        <f t="shared" si="3795"/>
        <v>CQ$18</v>
      </c>
      <c r="CR2390" s="190" t="str">
        <f t="shared" si="3795"/>
        <v>CR$18</v>
      </c>
      <c r="CS2390" s="190" t="str">
        <f t="shared" si="3795"/>
        <v>CS$18</v>
      </c>
      <c r="CT2390" s="190" t="str">
        <f t="shared" si="3795"/>
        <v>CT$18</v>
      </c>
      <c r="CU2390" s="190" t="str">
        <f t="shared" si="3795"/>
        <v>CU$18</v>
      </c>
      <c r="CV2390" s="190" t="str">
        <f t="shared" si="3795"/>
        <v>CV$18</v>
      </c>
      <c r="CW2390" s="190" t="str">
        <f t="shared" si="3795"/>
        <v>CW$18</v>
      </c>
      <c r="CX2390" s="190" t="str">
        <f t="shared" si="3795"/>
        <v>CX$18</v>
      </c>
      <c r="CY2390" s="190" t="str">
        <f t="shared" si="3795"/>
        <v>CY$18</v>
      </c>
      <c r="CZ2390" s="190" t="str">
        <f t="shared" si="3795"/>
        <v>CZ$18</v>
      </c>
      <c r="DA2390" s="190" t="str">
        <f t="shared" si="3795"/>
        <v>DA$18</v>
      </c>
      <c r="DB2390" s="190" t="str">
        <f t="shared" si="3795"/>
        <v>DB$18</v>
      </c>
      <c r="DC2390" s="190" t="str">
        <f t="shared" si="3795"/>
        <v>DC$18</v>
      </c>
      <c r="DD2390" s="190" t="str">
        <f t="shared" si="3795"/>
        <v>DD$18</v>
      </c>
      <c r="DE2390" s="190" t="str">
        <f t="shared" si="3795"/>
        <v>DE$18</v>
      </c>
      <c r="DF2390" s="190" t="str">
        <f t="shared" si="3795"/>
        <v>DF$18</v>
      </c>
      <c r="DG2390" s="190" t="str">
        <f t="shared" si="3795"/>
        <v>DG$18</v>
      </c>
      <c r="DH2390" s="190" t="str">
        <f t="shared" si="3795"/>
        <v>DH$18</v>
      </c>
      <c r="DI2390" s="190" t="str">
        <f t="shared" si="3795"/>
        <v>DI$18</v>
      </c>
      <c r="DJ2390" s="190" t="str">
        <f t="shared" si="3795"/>
        <v>DJ$18</v>
      </c>
      <c r="DK2390" s="190" t="str">
        <f t="shared" si="3795"/>
        <v>DK$18</v>
      </c>
      <c r="DL2390" s="190" t="str">
        <f t="shared" si="3795"/>
        <v>DL$18</v>
      </c>
    </row>
    <row r="2391" spans="1:116" x14ac:dyDescent="0.4">
      <c r="A2391" s="174"/>
      <c r="E2391" s="8"/>
      <c r="G2391" s="175" t="s">
        <v>464</v>
      </c>
      <c r="H2391" s="200"/>
      <c r="I2391" s="201"/>
      <c r="J2391" s="201"/>
      <c r="K2391" s="202"/>
      <c r="L2391" s="202"/>
      <c r="M2391" s="202"/>
      <c r="N2391" s="202"/>
      <c r="O2391" s="202"/>
      <c r="P2391" s="202"/>
      <c r="R2391" s="202"/>
      <c r="S2391" s="190" t="str">
        <f t="shared" ref="S2391:AX2391" si="3796">S$23</f>
        <v>S$19</v>
      </c>
      <c r="T2391" s="190" t="str">
        <f t="shared" si="3796"/>
        <v>T$19</v>
      </c>
      <c r="U2391" s="190" t="str">
        <f t="shared" si="3796"/>
        <v>U$19</v>
      </c>
      <c r="V2391" s="190" t="str">
        <f t="shared" si="3796"/>
        <v>V$19</v>
      </c>
      <c r="W2391" s="190" t="str">
        <f t="shared" si="3796"/>
        <v>W$19</v>
      </c>
      <c r="X2391" s="190" t="str">
        <f t="shared" si="3796"/>
        <v>X$19</v>
      </c>
      <c r="Y2391" s="190" t="str">
        <f t="shared" si="3796"/>
        <v>Y$19</v>
      </c>
      <c r="Z2391" s="190" t="str">
        <f t="shared" si="3796"/>
        <v>Z$19</v>
      </c>
      <c r="AA2391" s="190" t="str">
        <f t="shared" si="3796"/>
        <v>AA$19</v>
      </c>
      <c r="AB2391" s="190" t="str">
        <f t="shared" si="3796"/>
        <v>AB$19</v>
      </c>
      <c r="AC2391" s="190" t="str">
        <f t="shared" si="3796"/>
        <v>AC$19</v>
      </c>
      <c r="AD2391" s="190" t="str">
        <f t="shared" si="3796"/>
        <v>AD$19</v>
      </c>
      <c r="AE2391" s="190" t="str">
        <f t="shared" si="3796"/>
        <v>AE$19</v>
      </c>
      <c r="AF2391" s="190" t="str">
        <f t="shared" si="3796"/>
        <v>AF$19</v>
      </c>
      <c r="AG2391" s="190" t="str">
        <f t="shared" si="3796"/>
        <v>AG$19</v>
      </c>
      <c r="AH2391" s="190" t="str">
        <f t="shared" si="3796"/>
        <v>AH$19</v>
      </c>
      <c r="AI2391" s="190" t="str">
        <f t="shared" si="3796"/>
        <v>AI$19</v>
      </c>
      <c r="AJ2391" s="190" t="str">
        <f t="shared" si="3796"/>
        <v>AJ$19</v>
      </c>
      <c r="AK2391" s="190" t="str">
        <f t="shared" si="3796"/>
        <v>AK$19</v>
      </c>
      <c r="AL2391" s="190" t="str">
        <f t="shared" si="3796"/>
        <v>AL$19</v>
      </c>
      <c r="AM2391" s="190" t="str">
        <f t="shared" si="3796"/>
        <v>AM$19</v>
      </c>
      <c r="AN2391" s="190" t="str">
        <f t="shared" si="3796"/>
        <v>AN$19</v>
      </c>
      <c r="AO2391" s="190" t="str">
        <f t="shared" si="3796"/>
        <v>AO$19</v>
      </c>
      <c r="AP2391" s="190" t="str">
        <f t="shared" si="3796"/>
        <v>AP$19</v>
      </c>
      <c r="AQ2391" s="190" t="str">
        <f t="shared" si="3796"/>
        <v>AQ$19</v>
      </c>
      <c r="AR2391" s="190" t="str">
        <f t="shared" si="3796"/>
        <v>AR$19</v>
      </c>
      <c r="AS2391" s="190" t="str">
        <f t="shared" si="3796"/>
        <v>AS$19</v>
      </c>
      <c r="AT2391" s="190" t="str">
        <f t="shared" si="3796"/>
        <v>AT$19</v>
      </c>
      <c r="AU2391" s="190" t="str">
        <f t="shared" si="3796"/>
        <v>AU$19</v>
      </c>
      <c r="AV2391" s="190" t="str">
        <f t="shared" si="3796"/>
        <v>AV$19</v>
      </c>
      <c r="AW2391" s="190" t="str">
        <f t="shared" si="3796"/>
        <v>AW$19</v>
      </c>
      <c r="AX2391" s="190" t="str">
        <f t="shared" si="3796"/>
        <v>AX$19</v>
      </c>
      <c r="AY2391" s="190" t="str">
        <f t="shared" ref="AY2391:CD2391" si="3797">AY$23</f>
        <v>AY$19</v>
      </c>
      <c r="AZ2391" s="190" t="str">
        <f t="shared" si="3797"/>
        <v>AZ$19</v>
      </c>
      <c r="BA2391" s="190" t="str">
        <f t="shared" si="3797"/>
        <v>BA$19</v>
      </c>
      <c r="BB2391" s="190" t="str">
        <f t="shared" si="3797"/>
        <v>BB$19</v>
      </c>
      <c r="BC2391" s="190" t="str">
        <f t="shared" si="3797"/>
        <v>BC$19</v>
      </c>
      <c r="BD2391" s="190" t="str">
        <f t="shared" si="3797"/>
        <v>BD$19</v>
      </c>
      <c r="BE2391" s="190" t="str">
        <f t="shared" si="3797"/>
        <v>BE$19</v>
      </c>
      <c r="BF2391" s="190" t="str">
        <f t="shared" si="3797"/>
        <v>BF$19</v>
      </c>
      <c r="BG2391" s="190" t="str">
        <f t="shared" si="3797"/>
        <v>BG$19</v>
      </c>
      <c r="BH2391" s="190" t="str">
        <f t="shared" si="3797"/>
        <v>BH$19</v>
      </c>
      <c r="BI2391" s="190" t="str">
        <f t="shared" si="3797"/>
        <v>BI$19</v>
      </c>
      <c r="BJ2391" s="190" t="str">
        <f t="shared" si="3797"/>
        <v>BJ$19</v>
      </c>
      <c r="BK2391" s="190" t="str">
        <f t="shared" si="3797"/>
        <v>BK$19</v>
      </c>
      <c r="BL2391" s="190" t="str">
        <f t="shared" si="3797"/>
        <v>BL$19</v>
      </c>
      <c r="BM2391" s="190" t="str">
        <f t="shared" si="3797"/>
        <v>BM$19</v>
      </c>
      <c r="BN2391" s="190" t="str">
        <f t="shared" si="3797"/>
        <v>BN$19</v>
      </c>
      <c r="BO2391" s="190" t="str">
        <f t="shared" si="3797"/>
        <v>BO$19</v>
      </c>
      <c r="BP2391" s="190" t="str">
        <f t="shared" si="3797"/>
        <v>BP$19</v>
      </c>
      <c r="BQ2391" s="190" t="str">
        <f t="shared" si="3797"/>
        <v>BQ$19</v>
      </c>
      <c r="BR2391" s="190" t="str">
        <f t="shared" si="3797"/>
        <v>BR$19</v>
      </c>
      <c r="BS2391" s="190" t="str">
        <f t="shared" si="3797"/>
        <v>BS$19</v>
      </c>
      <c r="BT2391" s="190" t="str">
        <f t="shared" si="3797"/>
        <v>BT$19</v>
      </c>
      <c r="BU2391" s="190" t="str">
        <f t="shared" si="3797"/>
        <v>BU$19</v>
      </c>
      <c r="BV2391" s="190" t="str">
        <f t="shared" si="3797"/>
        <v>BV$19</v>
      </c>
      <c r="BW2391" s="190" t="str">
        <f t="shared" si="3797"/>
        <v>BW$19</v>
      </c>
      <c r="BX2391" s="190" t="str">
        <f t="shared" si="3797"/>
        <v>BX$19</v>
      </c>
      <c r="BY2391" s="190" t="str">
        <f t="shared" si="3797"/>
        <v>BY$19</v>
      </c>
      <c r="BZ2391" s="190" t="str">
        <f t="shared" si="3797"/>
        <v>BZ$19</v>
      </c>
      <c r="CA2391" s="190" t="str">
        <f t="shared" si="3797"/>
        <v>CA$19</v>
      </c>
      <c r="CB2391" s="190" t="str">
        <f t="shared" si="3797"/>
        <v>CB$19</v>
      </c>
      <c r="CC2391" s="190" t="str">
        <f t="shared" si="3797"/>
        <v>CC$19</v>
      </c>
      <c r="CD2391" s="190" t="str">
        <f t="shared" si="3797"/>
        <v>CD$19</v>
      </c>
      <c r="CE2391" s="190" t="str">
        <f t="shared" ref="CE2391:CL2391" si="3798">CE$23</f>
        <v>CE$19</v>
      </c>
      <c r="CF2391" s="190" t="str">
        <f t="shared" si="3798"/>
        <v>CF$19</v>
      </c>
      <c r="CG2391" s="190" t="str">
        <f t="shared" si="3798"/>
        <v>CG$19</v>
      </c>
      <c r="CH2391" s="190" t="str">
        <f t="shared" si="3798"/>
        <v>CH$19</v>
      </c>
      <c r="CI2391" s="190" t="str">
        <f t="shared" si="3798"/>
        <v>CI$19</v>
      </c>
      <c r="CJ2391" s="190" t="str">
        <f t="shared" si="3798"/>
        <v>CJ$19</v>
      </c>
      <c r="CK2391" s="190" t="str">
        <f t="shared" si="3798"/>
        <v>CK$19</v>
      </c>
      <c r="CL2391" s="190" t="str">
        <f t="shared" si="3798"/>
        <v>CL$19</v>
      </c>
      <c r="CN2391" s="201"/>
      <c r="CO2391" s="190" t="str">
        <f t="shared" ref="CO2391:DL2391" si="3799">CO$23</f>
        <v>CO$19</v>
      </c>
      <c r="CP2391" s="190" t="str">
        <f t="shared" si="3799"/>
        <v>CP$19</v>
      </c>
      <c r="CQ2391" s="190" t="str">
        <f t="shared" si="3799"/>
        <v>CQ$19</v>
      </c>
      <c r="CR2391" s="190" t="str">
        <f t="shared" si="3799"/>
        <v>CR$19</v>
      </c>
      <c r="CS2391" s="190" t="str">
        <f t="shared" si="3799"/>
        <v>CS$19</v>
      </c>
      <c r="CT2391" s="190" t="str">
        <f t="shared" si="3799"/>
        <v>CT$19</v>
      </c>
      <c r="CU2391" s="190" t="str">
        <f t="shared" si="3799"/>
        <v>CU$19</v>
      </c>
      <c r="CV2391" s="190" t="str">
        <f t="shared" si="3799"/>
        <v>CV$19</v>
      </c>
      <c r="CW2391" s="190" t="str">
        <f t="shared" si="3799"/>
        <v>CW$19</v>
      </c>
      <c r="CX2391" s="190" t="str">
        <f t="shared" si="3799"/>
        <v>CX$19</v>
      </c>
      <c r="CY2391" s="190" t="str">
        <f t="shared" si="3799"/>
        <v>CY$19</v>
      </c>
      <c r="CZ2391" s="190" t="str">
        <f t="shared" si="3799"/>
        <v>CZ$19</v>
      </c>
      <c r="DA2391" s="190" t="str">
        <f t="shared" si="3799"/>
        <v>DA$19</v>
      </c>
      <c r="DB2391" s="190" t="str">
        <f t="shared" si="3799"/>
        <v>DB$19</v>
      </c>
      <c r="DC2391" s="190" t="str">
        <f t="shared" si="3799"/>
        <v>DC$19</v>
      </c>
      <c r="DD2391" s="190" t="str">
        <f t="shared" si="3799"/>
        <v>DD$19</v>
      </c>
      <c r="DE2391" s="190" t="str">
        <f t="shared" si="3799"/>
        <v>DE$19</v>
      </c>
      <c r="DF2391" s="190" t="str">
        <f t="shared" si="3799"/>
        <v>DF$19</v>
      </c>
      <c r="DG2391" s="190" t="str">
        <f t="shared" si="3799"/>
        <v>DG$19</v>
      </c>
      <c r="DH2391" s="190" t="str">
        <f t="shared" si="3799"/>
        <v>DH$19</v>
      </c>
      <c r="DI2391" s="190" t="str">
        <f t="shared" si="3799"/>
        <v>DI$19</v>
      </c>
      <c r="DJ2391" s="190" t="str">
        <f t="shared" si="3799"/>
        <v>DJ$19</v>
      </c>
      <c r="DK2391" s="190" t="str">
        <f t="shared" si="3799"/>
        <v>DK$19</v>
      </c>
      <c r="DL2391" s="190" t="str">
        <f t="shared" si="3799"/>
        <v>DL$19</v>
      </c>
    </row>
    <row r="2392" spans="1:116" x14ac:dyDescent="0.4">
      <c r="A2392" s="31" t="s">
        <v>218</v>
      </c>
      <c r="B2392" s="31" t="s">
        <v>395</v>
      </c>
      <c r="C2392" s="31"/>
      <c r="D2392" t="s">
        <v>391</v>
      </c>
      <c r="E2392" s="8" t="str">
        <f t="shared" ref="E2392:E2448" si="3800">ROW()&amp;" "&amp;D2392</f>
        <v>2392 WCAR-IS</v>
      </c>
      <c r="F2392" t="s">
        <v>433</v>
      </c>
      <c r="G2392" s="70" t="s">
        <v>396</v>
      </c>
      <c r="H2392" s="48"/>
      <c r="I2392" s="297"/>
      <c r="J2392" s="297"/>
      <c r="K2392" s="48"/>
      <c r="L2392" s="48"/>
      <c r="M2392" s="48"/>
      <c r="N2392" s="48"/>
      <c r="O2392" s="48"/>
      <c r="P2392" s="48"/>
      <c r="R2392" s="70"/>
      <c r="S2392" s="298"/>
      <c r="T2392" s="298"/>
      <c r="U2392" s="298"/>
      <c r="V2392" s="298"/>
      <c r="W2392" s="298"/>
      <c r="X2392" s="298"/>
      <c r="Y2392" s="298"/>
      <c r="Z2392" s="298"/>
      <c r="AA2392" s="298"/>
      <c r="AB2392" s="298"/>
      <c r="AC2392" s="298"/>
      <c r="AD2392" s="298"/>
      <c r="AE2392" s="298"/>
      <c r="AF2392" s="298"/>
      <c r="AG2392" s="298"/>
      <c r="AH2392" s="298"/>
      <c r="AI2392" s="298"/>
      <c r="AJ2392" s="298"/>
      <c r="AK2392" s="298"/>
      <c r="AL2392" s="298"/>
      <c r="AM2392" s="298"/>
      <c r="AN2392" s="298"/>
      <c r="AO2392" s="298"/>
      <c r="AP2392" s="298"/>
      <c r="AQ2392" s="298"/>
      <c r="AR2392" s="298"/>
      <c r="AS2392" s="298"/>
      <c r="AT2392" s="298"/>
      <c r="AU2392" s="298"/>
      <c r="AV2392" s="298"/>
      <c r="AW2392" s="298"/>
      <c r="AX2392" s="298"/>
      <c r="AY2392" s="298"/>
      <c r="AZ2392" s="298"/>
      <c r="BA2392" s="298"/>
      <c r="BB2392" s="298"/>
      <c r="BC2392" s="298"/>
      <c r="BD2392" s="298"/>
      <c r="BE2392" s="298"/>
      <c r="BF2392" s="298"/>
      <c r="BG2392" s="298"/>
      <c r="BH2392" s="298"/>
      <c r="BI2392" s="298"/>
      <c r="BJ2392" s="298"/>
      <c r="BK2392" s="298"/>
      <c r="BL2392" s="298"/>
      <c r="BM2392" s="298"/>
      <c r="BN2392" s="298"/>
      <c r="BO2392" s="298"/>
      <c r="BP2392" s="298"/>
      <c r="BQ2392" s="298"/>
      <c r="BR2392" s="298"/>
      <c r="BS2392" s="298"/>
      <c r="BT2392" s="298"/>
      <c r="BU2392" s="298"/>
      <c r="BV2392" s="298"/>
      <c r="BW2392" s="298"/>
      <c r="BX2392" s="298"/>
      <c r="BY2392" s="298"/>
      <c r="BZ2392" s="298"/>
      <c r="CA2392" s="298"/>
      <c r="CB2392" s="298"/>
      <c r="CC2392" s="298"/>
      <c r="CD2392" s="298"/>
      <c r="CE2392" s="298"/>
      <c r="CF2392" s="298"/>
      <c r="CG2392" s="298"/>
      <c r="CH2392" s="298"/>
      <c r="CI2392" s="298"/>
      <c r="CJ2392" s="298"/>
      <c r="CK2392" s="298"/>
      <c r="CL2392" s="298"/>
      <c r="CN2392" s="297"/>
      <c r="CO2392" s="298"/>
      <c r="CP2392" s="298"/>
      <c r="CQ2392" s="298"/>
      <c r="CR2392" s="298"/>
      <c r="CS2392" s="298"/>
      <c r="CT2392" s="298"/>
      <c r="CU2392" s="298"/>
      <c r="CV2392" s="298"/>
      <c r="CW2392" s="298"/>
      <c r="CX2392" s="298"/>
      <c r="CY2392" s="298"/>
      <c r="CZ2392" s="298"/>
      <c r="DA2392" s="298"/>
      <c r="DB2392" s="298"/>
      <c r="DC2392" s="298"/>
      <c r="DD2392" s="298"/>
      <c r="DE2392" s="298"/>
      <c r="DF2392" s="298"/>
      <c r="DG2392" s="298"/>
      <c r="DH2392" s="298"/>
      <c r="DI2392" s="298"/>
      <c r="DJ2392" s="298"/>
      <c r="DK2392" s="298"/>
      <c r="DL2392" s="298"/>
    </row>
    <row r="2393" spans="1:116" x14ac:dyDescent="0.4">
      <c r="A2393" s="31"/>
      <c r="B2393" t="str">
        <f t="shared" ref="B2393:B2400" si="3801">E2393</f>
        <v>2393 WCAR-IS</v>
      </c>
      <c r="D2393" t="s">
        <v>391</v>
      </c>
      <c r="E2393" s="8" t="str">
        <f t="shared" si="3800"/>
        <v>2393 WCAR-IS</v>
      </c>
      <c r="G2393" s="125" t="s">
        <v>392</v>
      </c>
      <c r="H2393" s="31"/>
      <c r="I2393" s="73"/>
      <c r="J2393" s="73"/>
      <c r="K2393" s="124" t="e">
        <f>'IS BS CF'!K$19</f>
        <v>#REF!</v>
      </c>
      <c r="L2393" s="124" t="e">
        <f>'IS BS CF'!L$19</f>
        <v>#REF!</v>
      </c>
      <c r="M2393" s="124" t="e">
        <f>'IS BS CF'!M$19</f>
        <v>#REF!</v>
      </c>
      <c r="N2393" s="124" t="e">
        <f>'IS BS CF'!N$19</f>
        <v>#REF!</v>
      </c>
      <c r="O2393" s="124" t="e">
        <f>'IS BS CF'!O$19</f>
        <v>#REF!</v>
      </c>
      <c r="P2393" s="124" t="e">
        <f>'IS BS CF'!P$19</f>
        <v>#REF!</v>
      </c>
      <c r="Q2393" s="124"/>
      <c r="R2393" s="124">
        <f>'IS BS CF'!R$19</f>
        <v>0</v>
      </c>
      <c r="S2393" s="124" t="e">
        <f>'IS BS CF'!S$19</f>
        <v>#REF!</v>
      </c>
      <c r="T2393" s="124" t="e">
        <f>'IS BS CF'!T$19</f>
        <v>#REF!</v>
      </c>
      <c r="U2393" s="124" t="e">
        <f>'IS BS CF'!U$19</f>
        <v>#REF!</v>
      </c>
      <c r="V2393" s="124" t="e">
        <f>'IS BS CF'!V$19</f>
        <v>#REF!</v>
      </c>
      <c r="W2393" s="124" t="e">
        <f>'IS BS CF'!W$19</f>
        <v>#REF!</v>
      </c>
      <c r="X2393" s="124" t="e">
        <f>'IS BS CF'!X$19</f>
        <v>#REF!</v>
      </c>
      <c r="Y2393" s="124" t="e">
        <f>'IS BS CF'!Y$19</f>
        <v>#REF!</v>
      </c>
      <c r="Z2393" s="124" t="e">
        <f>'IS BS CF'!Z$19</f>
        <v>#REF!</v>
      </c>
      <c r="AA2393" s="124" t="e">
        <f>'IS BS CF'!AA$19</f>
        <v>#REF!</v>
      </c>
      <c r="AB2393" s="124" t="e">
        <f>'IS BS CF'!AB$19</f>
        <v>#REF!</v>
      </c>
      <c r="AC2393" s="124" t="e">
        <f>'IS BS CF'!AC$19</f>
        <v>#REF!</v>
      </c>
      <c r="AD2393" s="124" t="e">
        <f>'IS BS CF'!AD$19</f>
        <v>#REF!</v>
      </c>
      <c r="AE2393" s="124" t="e">
        <f>'IS BS CF'!AE$19</f>
        <v>#REF!</v>
      </c>
      <c r="AF2393" s="124" t="e">
        <f>'IS BS CF'!AF$19</f>
        <v>#REF!</v>
      </c>
      <c r="AG2393" s="124" t="e">
        <f>'IS BS CF'!AG$19</f>
        <v>#REF!</v>
      </c>
      <c r="AH2393" s="124" t="e">
        <f>'IS BS CF'!AH$19</f>
        <v>#REF!</v>
      </c>
      <c r="AI2393" s="124" t="e">
        <f>'IS BS CF'!AI$19</f>
        <v>#REF!</v>
      </c>
      <c r="AJ2393" s="124" t="e">
        <f>'IS BS CF'!AJ$19</f>
        <v>#REF!</v>
      </c>
      <c r="AK2393" s="124" t="e">
        <f>'IS BS CF'!AK$19</f>
        <v>#REF!</v>
      </c>
      <c r="AL2393" s="124" t="e">
        <f>'IS BS CF'!AL$19</f>
        <v>#REF!</v>
      </c>
      <c r="AM2393" s="124" t="e">
        <f>'IS BS CF'!AM$19</f>
        <v>#REF!</v>
      </c>
      <c r="AN2393" s="124" t="e">
        <f>'IS BS CF'!AN$19</f>
        <v>#REF!</v>
      </c>
      <c r="AO2393" s="124" t="e">
        <f>'IS BS CF'!AO$19</f>
        <v>#REF!</v>
      </c>
      <c r="AP2393" s="124" t="e">
        <f>'IS BS CF'!AP$19</f>
        <v>#REF!</v>
      </c>
      <c r="AQ2393" s="124" t="e">
        <f>'IS BS CF'!AQ$19</f>
        <v>#REF!</v>
      </c>
      <c r="AR2393" s="124" t="e">
        <f>'IS BS CF'!AR$19</f>
        <v>#REF!</v>
      </c>
      <c r="AS2393" s="124" t="e">
        <f>'IS BS CF'!AS$19</f>
        <v>#REF!</v>
      </c>
      <c r="AT2393" s="124" t="e">
        <f>'IS BS CF'!AT$19</f>
        <v>#REF!</v>
      </c>
      <c r="AU2393" s="124" t="e">
        <f>'IS BS CF'!AU$19</f>
        <v>#REF!</v>
      </c>
      <c r="AV2393" s="124" t="e">
        <f>'IS BS CF'!AV$19</f>
        <v>#REF!</v>
      </c>
      <c r="AW2393" s="124" t="e">
        <f>'IS BS CF'!AW$19</f>
        <v>#REF!</v>
      </c>
      <c r="AX2393" s="124" t="e">
        <f>'IS BS CF'!AX$19</f>
        <v>#REF!</v>
      </c>
      <c r="AY2393" s="124" t="e">
        <f>'IS BS CF'!AY$19</f>
        <v>#REF!</v>
      </c>
      <c r="AZ2393" s="124" t="e">
        <f>'IS BS CF'!AZ$19</f>
        <v>#REF!</v>
      </c>
      <c r="BA2393" s="124" t="e">
        <f>'IS BS CF'!BA$19</f>
        <v>#REF!</v>
      </c>
      <c r="BB2393" s="124" t="e">
        <f>'IS BS CF'!BB$19</f>
        <v>#REF!</v>
      </c>
      <c r="BC2393" s="124" t="e">
        <f>'IS BS CF'!BC$19</f>
        <v>#REF!</v>
      </c>
      <c r="BD2393" s="124" t="e">
        <f>'IS BS CF'!BD$19</f>
        <v>#REF!</v>
      </c>
      <c r="BE2393" s="124" t="e">
        <f>'IS BS CF'!BE$19</f>
        <v>#REF!</v>
      </c>
      <c r="BF2393" s="124" t="e">
        <f>'IS BS CF'!BF$19</f>
        <v>#REF!</v>
      </c>
      <c r="BG2393" s="124" t="e">
        <f>'IS BS CF'!BG$19</f>
        <v>#REF!</v>
      </c>
      <c r="BH2393" s="124" t="e">
        <f>'IS BS CF'!BH$19</f>
        <v>#REF!</v>
      </c>
      <c r="BI2393" s="124" t="e">
        <f>'IS BS CF'!BI$19</f>
        <v>#REF!</v>
      </c>
      <c r="BJ2393" s="124" t="e">
        <f>'IS BS CF'!BJ$19</f>
        <v>#REF!</v>
      </c>
      <c r="BK2393" s="124" t="e">
        <f>'IS BS CF'!BK$19</f>
        <v>#REF!</v>
      </c>
      <c r="BL2393" s="124" t="e">
        <f>'IS BS CF'!BL$19</f>
        <v>#REF!</v>
      </c>
      <c r="BM2393" s="124" t="e">
        <f>'IS BS CF'!BM$19</f>
        <v>#REF!</v>
      </c>
      <c r="BN2393" s="124" t="e">
        <f>'IS BS CF'!BN$19</f>
        <v>#REF!</v>
      </c>
      <c r="BO2393" s="124" t="e">
        <f>'IS BS CF'!BO$19</f>
        <v>#REF!</v>
      </c>
      <c r="BP2393" s="124" t="e">
        <f>'IS BS CF'!BP$19</f>
        <v>#REF!</v>
      </c>
      <c r="BQ2393" s="124" t="e">
        <f>'IS BS CF'!BQ$19</f>
        <v>#REF!</v>
      </c>
      <c r="BR2393" s="124" t="e">
        <f>'IS BS CF'!BR$19</f>
        <v>#REF!</v>
      </c>
      <c r="BS2393" s="124" t="e">
        <f>'IS BS CF'!BS$19</f>
        <v>#REF!</v>
      </c>
      <c r="BT2393" s="124" t="e">
        <f>'IS BS CF'!BT$19</f>
        <v>#REF!</v>
      </c>
      <c r="BU2393" s="124" t="e">
        <f>'IS BS CF'!BU$19</f>
        <v>#REF!</v>
      </c>
      <c r="BV2393" s="124" t="e">
        <f>'IS BS CF'!BV$19</f>
        <v>#REF!</v>
      </c>
      <c r="BW2393" s="124" t="e">
        <f>'IS BS CF'!BW$19</f>
        <v>#REF!</v>
      </c>
      <c r="BX2393" s="124" t="e">
        <f>'IS BS CF'!BX$19</f>
        <v>#REF!</v>
      </c>
      <c r="BY2393" s="124" t="e">
        <f>'IS BS CF'!BY$19</f>
        <v>#REF!</v>
      </c>
      <c r="BZ2393" s="124" t="e">
        <f>'IS BS CF'!BZ$19</f>
        <v>#REF!</v>
      </c>
      <c r="CA2393" s="124" t="e">
        <f>'IS BS CF'!CA$19</f>
        <v>#REF!</v>
      </c>
      <c r="CB2393" s="124" t="e">
        <f>'IS BS CF'!CB$19</f>
        <v>#REF!</v>
      </c>
      <c r="CC2393" s="124" t="e">
        <f>'IS BS CF'!CC$19</f>
        <v>#REF!</v>
      </c>
      <c r="CD2393" s="124" t="e">
        <f>'IS BS CF'!CD$19</f>
        <v>#REF!</v>
      </c>
      <c r="CE2393" s="124" t="e">
        <f>'IS BS CF'!CE$19</f>
        <v>#REF!</v>
      </c>
      <c r="CF2393" s="124" t="e">
        <f>'IS BS CF'!CF$19</f>
        <v>#REF!</v>
      </c>
      <c r="CG2393" s="124" t="e">
        <f>'IS BS CF'!CG$19</f>
        <v>#REF!</v>
      </c>
      <c r="CH2393" s="124" t="e">
        <f>'IS BS CF'!CH$19</f>
        <v>#REF!</v>
      </c>
      <c r="CI2393" s="124" t="e">
        <f>'IS BS CF'!CI$19</f>
        <v>#REF!</v>
      </c>
      <c r="CJ2393" s="124" t="e">
        <f>'IS BS CF'!CJ$19</f>
        <v>#REF!</v>
      </c>
      <c r="CK2393" s="124" t="e">
        <f>'IS BS CF'!CK$19</f>
        <v>#REF!</v>
      </c>
      <c r="CL2393" s="124" t="e">
        <f>'IS BS CF'!CL$19</f>
        <v>#REF!</v>
      </c>
      <c r="CN2393" s="73"/>
      <c r="CO2393" s="124" t="e">
        <f>#REF!</f>
        <v>#REF!</v>
      </c>
      <c r="CP2393" s="124" t="e">
        <f>#REF!</f>
        <v>#REF!</v>
      </c>
      <c r="CQ2393" s="124" t="e">
        <f>#REF!</f>
        <v>#REF!</v>
      </c>
      <c r="CR2393" s="124" t="e">
        <f>#REF!</f>
        <v>#REF!</v>
      </c>
      <c r="CS2393" s="124" t="e">
        <f>#REF!</f>
        <v>#REF!</v>
      </c>
      <c r="CT2393" s="124" t="e">
        <f>#REF!</f>
        <v>#REF!</v>
      </c>
      <c r="CU2393" s="124" t="e">
        <f>#REF!</f>
        <v>#REF!</v>
      </c>
      <c r="CV2393" s="124" t="e">
        <f>#REF!</f>
        <v>#REF!</v>
      </c>
      <c r="CW2393" s="124" t="e">
        <f>#REF!</f>
        <v>#REF!</v>
      </c>
      <c r="CX2393" s="124" t="e">
        <f>#REF!</f>
        <v>#REF!</v>
      </c>
      <c r="CY2393" s="124" t="e">
        <f>#REF!</f>
        <v>#REF!</v>
      </c>
      <c r="CZ2393" s="124" t="e">
        <f>#REF!</f>
        <v>#REF!</v>
      </c>
      <c r="DA2393" s="124" t="e">
        <f>#REF!</f>
        <v>#REF!</v>
      </c>
      <c r="DB2393" s="124" t="e">
        <f>#REF!</f>
        <v>#REF!</v>
      </c>
      <c r="DC2393" s="124" t="e">
        <f>#REF!</f>
        <v>#REF!</v>
      </c>
      <c r="DD2393" s="124" t="e">
        <f>#REF!</f>
        <v>#REF!</v>
      </c>
      <c r="DE2393" s="124" t="e">
        <f>#REF!</f>
        <v>#REF!</v>
      </c>
      <c r="DF2393" s="124" t="e">
        <f>#REF!</f>
        <v>#REF!</v>
      </c>
      <c r="DG2393" s="124" t="e">
        <f>#REF!</f>
        <v>#REF!</v>
      </c>
      <c r="DH2393" s="124" t="e">
        <f>#REF!</f>
        <v>#REF!</v>
      </c>
      <c r="DI2393" s="124" t="e">
        <f>#REF!</f>
        <v>#REF!</v>
      </c>
      <c r="DJ2393" s="124" t="e">
        <f>#REF!</f>
        <v>#REF!</v>
      </c>
      <c r="DK2393" s="124" t="e">
        <f>#REF!</f>
        <v>#REF!</v>
      </c>
      <c r="DL2393" s="124" t="e">
        <f>#REF!</f>
        <v>#REF!</v>
      </c>
    </row>
    <row r="2394" spans="1:116" x14ac:dyDescent="0.4">
      <c r="A2394" s="31"/>
      <c r="B2394" t="str">
        <f t="shared" si="3801"/>
        <v>2394 WCAR-IS</v>
      </c>
      <c r="D2394" t="s">
        <v>391</v>
      </c>
      <c r="E2394" s="8" t="str">
        <f t="shared" si="3800"/>
        <v>2394 WCAR-IS</v>
      </c>
      <c r="G2394" s="67"/>
      <c r="H2394" s="31"/>
      <c r="I2394" s="73"/>
      <c r="J2394" s="73"/>
      <c r="K2394" s="31"/>
      <c r="L2394" s="31"/>
      <c r="M2394" s="31"/>
      <c r="N2394" s="31"/>
      <c r="O2394" s="31"/>
      <c r="P2394" s="31"/>
      <c r="R2394" s="67"/>
      <c r="S2394" s="67"/>
      <c r="T2394" s="67"/>
      <c r="U2394" s="67"/>
      <c r="V2394" s="67"/>
      <c r="W2394" s="67"/>
      <c r="X2394" s="67"/>
      <c r="Y2394" s="67"/>
      <c r="Z2394" s="67"/>
      <c r="AA2394" s="67"/>
      <c r="AB2394" s="67"/>
      <c r="AC2394" s="67"/>
      <c r="AD2394" s="67"/>
      <c r="AE2394" s="67"/>
      <c r="AF2394" s="67"/>
      <c r="AG2394" s="67"/>
      <c r="AH2394" s="67"/>
      <c r="AI2394" s="67"/>
      <c r="AJ2394" s="67"/>
      <c r="AK2394" s="67"/>
      <c r="AL2394" s="67"/>
      <c r="AM2394" s="67"/>
      <c r="AN2394" s="67"/>
      <c r="AO2394" s="67"/>
      <c r="AP2394" s="67"/>
      <c r="AQ2394" s="67"/>
      <c r="AR2394" s="67"/>
      <c r="AS2394" s="67"/>
      <c r="AT2394" s="67"/>
      <c r="AU2394" s="67"/>
      <c r="AV2394" s="67"/>
      <c r="AW2394" s="67"/>
      <c r="AX2394" s="67"/>
      <c r="AY2394" s="67"/>
      <c r="AZ2394" s="67"/>
      <c r="BA2394" s="67"/>
      <c r="BB2394" s="67"/>
      <c r="BC2394" s="67"/>
      <c r="BD2394" s="67"/>
      <c r="BE2394" s="67"/>
      <c r="BF2394" s="67"/>
      <c r="BG2394" s="67"/>
      <c r="BH2394" s="67"/>
      <c r="BI2394" s="67"/>
      <c r="BJ2394" s="67"/>
      <c r="BK2394" s="67"/>
      <c r="BL2394" s="67"/>
      <c r="BM2394" s="67"/>
      <c r="BN2394" s="67"/>
      <c r="BO2394" s="67"/>
      <c r="BP2394" s="67"/>
      <c r="BQ2394" s="67"/>
      <c r="BR2394" s="67"/>
      <c r="BS2394" s="67"/>
      <c r="BT2394" s="67"/>
      <c r="BU2394" s="67"/>
      <c r="BV2394" s="67"/>
      <c r="BW2394" s="67"/>
      <c r="BX2394" s="67"/>
      <c r="BY2394" s="67"/>
      <c r="BZ2394" s="67"/>
      <c r="CA2394" s="67"/>
      <c r="CB2394" s="67"/>
      <c r="CC2394" s="67"/>
      <c r="CD2394" s="67"/>
      <c r="CE2394" s="67"/>
      <c r="CF2394" s="67"/>
      <c r="CG2394" s="67"/>
      <c r="CH2394" s="67"/>
      <c r="CI2394" s="67"/>
      <c r="CJ2394" s="67"/>
      <c r="CK2394" s="67"/>
      <c r="CL2394" s="67"/>
      <c r="CN2394" s="73"/>
      <c r="CO2394" s="67"/>
      <c r="CP2394" s="67"/>
      <c r="CQ2394" s="67"/>
      <c r="CR2394" s="67"/>
      <c r="CS2394" s="67"/>
      <c r="CT2394" s="67"/>
      <c r="CU2394" s="67"/>
      <c r="CV2394" s="67"/>
      <c r="CW2394" s="67"/>
      <c r="CX2394" s="67"/>
      <c r="CY2394" s="67"/>
      <c r="CZ2394" s="67"/>
      <c r="DA2394" s="67"/>
      <c r="DB2394" s="67"/>
      <c r="DC2394" s="67"/>
      <c r="DD2394" s="67"/>
      <c r="DE2394" s="67"/>
      <c r="DF2394" s="67"/>
      <c r="DG2394" s="67"/>
      <c r="DH2394" s="67"/>
      <c r="DI2394" s="67"/>
      <c r="DJ2394" s="67"/>
      <c r="DK2394" s="67"/>
      <c r="DL2394" s="67"/>
    </row>
    <row r="2395" spans="1:116" x14ac:dyDescent="0.4">
      <c r="B2395" t="str">
        <f t="shared" si="3801"/>
        <v>2395 WCAR-IS</v>
      </c>
      <c r="D2395" t="s">
        <v>391</v>
      </c>
      <c r="E2395" s="8" t="str">
        <f t="shared" si="3800"/>
        <v>2395 WCAR-IS</v>
      </c>
      <c r="G2395" s="129" t="str">
        <f>G2397&amp;":"</f>
        <v>Accounts receivable:</v>
      </c>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1:116" x14ac:dyDescent="0.4">
      <c r="B2396" t="str">
        <f t="shared" si="3801"/>
        <v>2396 WCAR-IS</v>
      </c>
      <c r="D2396" t="s">
        <v>391</v>
      </c>
      <c r="E2396" s="8" t="str">
        <f t="shared" si="3800"/>
        <v>2396 WCAR-IS</v>
      </c>
      <c r="G2396" s="145" t="s">
        <v>222</v>
      </c>
      <c r="H2396" s="12"/>
      <c r="I2396" s="60"/>
      <c r="J2396" s="60"/>
      <c r="K2396" s="17">
        <v>30</v>
      </c>
      <c r="L2396" s="17">
        <v>30</v>
      </c>
      <c r="M2396" s="17">
        <v>30</v>
      </c>
      <c r="N2396" s="17">
        <v>30</v>
      </c>
      <c r="O2396" s="17">
        <v>30</v>
      </c>
      <c r="P2396" s="17">
        <v>30</v>
      </c>
      <c r="R2396" s="15"/>
      <c r="S2396" s="15" cm="1">
        <f t="array" ref="S2396">INDEX($K:$P,ROW(),MATCH(S$3,$K$2:$P$2,0))</f>
        <v>30</v>
      </c>
      <c r="T2396" s="15" cm="1">
        <f t="array" ref="T2396">INDEX($K:$P,ROW(),MATCH(T$3,$K$2:$P$2,0))</f>
        <v>30</v>
      </c>
      <c r="U2396" s="15" cm="1">
        <f t="array" ref="U2396">INDEX($K:$P,ROW(),MATCH(U$3,$K$2:$P$2,0))</f>
        <v>30</v>
      </c>
      <c r="V2396" s="15" cm="1">
        <f t="array" ref="V2396">INDEX($K:$P,ROW(),MATCH(V$3,$K$2:$P$2,0))</f>
        <v>30</v>
      </c>
      <c r="W2396" s="15" cm="1">
        <f t="array" ref="W2396">INDEX($K:$P,ROW(),MATCH(W$3,$K$2:$P$2,0))</f>
        <v>30</v>
      </c>
      <c r="X2396" s="15" cm="1">
        <f t="array" ref="X2396">INDEX($K:$P,ROW(),MATCH(X$3,$K$2:$P$2,0))</f>
        <v>30</v>
      </c>
      <c r="Y2396" s="15" cm="1">
        <f t="array" ref="Y2396">INDEX($K:$P,ROW(),MATCH(Y$3,$K$2:$P$2,0))</f>
        <v>30</v>
      </c>
      <c r="Z2396" s="15" cm="1">
        <f t="array" ref="Z2396">INDEX($K:$P,ROW(),MATCH(Z$3,$K$2:$P$2,0))</f>
        <v>30</v>
      </c>
      <c r="AA2396" s="15" cm="1">
        <f t="array" ref="AA2396">INDEX($K:$P,ROW(),MATCH(AA$3,$K$2:$P$2,0))</f>
        <v>30</v>
      </c>
      <c r="AB2396" s="15" cm="1">
        <f t="array" ref="AB2396">INDEX($K:$P,ROW(),MATCH(AB$3,$K$2:$P$2,0))</f>
        <v>30</v>
      </c>
      <c r="AC2396" s="15" cm="1">
        <f t="array" ref="AC2396">INDEX($K:$P,ROW(),MATCH(AC$3,$K$2:$P$2,0))</f>
        <v>30</v>
      </c>
      <c r="AD2396" s="15" cm="1">
        <f t="array" ref="AD2396">INDEX($K:$P,ROW(),MATCH(AD$3,$K$2:$P$2,0))</f>
        <v>30</v>
      </c>
      <c r="AE2396" s="15" cm="1">
        <f t="array" ref="AE2396">INDEX($K:$P,ROW(),MATCH(AE$3,$K$2:$P$2,0))</f>
        <v>30</v>
      </c>
      <c r="AF2396" s="15" cm="1">
        <f t="array" ref="AF2396">INDEX($K:$P,ROW(),MATCH(AF$3,$K$2:$P$2,0))</f>
        <v>30</v>
      </c>
      <c r="AG2396" s="15" cm="1">
        <f t="array" ref="AG2396">INDEX($K:$P,ROW(),MATCH(AG$3,$K$2:$P$2,0))</f>
        <v>30</v>
      </c>
      <c r="AH2396" s="15" cm="1">
        <f t="array" ref="AH2396">INDEX($K:$P,ROW(),MATCH(AH$3,$K$2:$P$2,0))</f>
        <v>30</v>
      </c>
      <c r="AI2396" s="15" cm="1">
        <f t="array" ref="AI2396">INDEX($K:$P,ROW(),MATCH(AI$3,$K$2:$P$2,0))</f>
        <v>30</v>
      </c>
      <c r="AJ2396" s="15" cm="1">
        <f t="array" ref="AJ2396">INDEX($K:$P,ROW(),MATCH(AJ$3,$K$2:$P$2,0))</f>
        <v>30</v>
      </c>
      <c r="AK2396" s="15" cm="1">
        <f t="array" ref="AK2396">INDEX($K:$P,ROW(),MATCH(AK$3,$K$2:$P$2,0))</f>
        <v>30</v>
      </c>
      <c r="AL2396" s="15" cm="1">
        <f t="array" ref="AL2396">INDEX($K:$P,ROW(),MATCH(AL$3,$K$2:$P$2,0))</f>
        <v>30</v>
      </c>
      <c r="AM2396" s="15" cm="1">
        <f t="array" ref="AM2396">INDEX($K:$P,ROW(),MATCH(AM$3,$K$2:$P$2,0))</f>
        <v>30</v>
      </c>
      <c r="AN2396" s="15" cm="1">
        <f t="array" ref="AN2396">INDEX($K:$P,ROW(),MATCH(AN$3,$K$2:$P$2,0))</f>
        <v>30</v>
      </c>
      <c r="AO2396" s="15" cm="1">
        <f t="array" ref="AO2396">INDEX($K:$P,ROW(),MATCH(AO$3,$K$2:$P$2,0))</f>
        <v>30</v>
      </c>
      <c r="AP2396" s="15" cm="1">
        <f t="array" ref="AP2396">INDEX($K:$P,ROW(),MATCH(AP$3,$K$2:$P$2,0))</f>
        <v>30</v>
      </c>
      <c r="AQ2396" s="15" cm="1">
        <f t="array" ref="AQ2396">INDEX($K:$P,ROW(),MATCH(AQ$3,$K$2:$P$2,0))</f>
        <v>30</v>
      </c>
      <c r="AR2396" s="15" cm="1">
        <f t="array" ref="AR2396">INDEX($K:$P,ROW(),MATCH(AR$3,$K$2:$P$2,0))</f>
        <v>30</v>
      </c>
      <c r="AS2396" s="15" cm="1">
        <f t="array" ref="AS2396">INDEX($K:$P,ROW(),MATCH(AS$3,$K$2:$P$2,0))</f>
        <v>30</v>
      </c>
      <c r="AT2396" s="15" cm="1">
        <f t="array" ref="AT2396">INDEX($K:$P,ROW(),MATCH(AT$3,$K$2:$P$2,0))</f>
        <v>30</v>
      </c>
      <c r="AU2396" s="15" cm="1">
        <f t="array" ref="AU2396">INDEX($K:$P,ROW(),MATCH(AU$3,$K$2:$P$2,0))</f>
        <v>30</v>
      </c>
      <c r="AV2396" s="15" cm="1">
        <f t="array" ref="AV2396">INDEX($K:$P,ROW(),MATCH(AV$3,$K$2:$P$2,0))</f>
        <v>30</v>
      </c>
      <c r="AW2396" s="15" cm="1">
        <f t="array" ref="AW2396">INDEX($K:$P,ROW(),MATCH(AW$3,$K$2:$P$2,0))</f>
        <v>30</v>
      </c>
      <c r="AX2396" s="15" cm="1">
        <f t="array" ref="AX2396">INDEX($K:$P,ROW(),MATCH(AX$3,$K$2:$P$2,0))</f>
        <v>30</v>
      </c>
      <c r="AY2396" s="15" cm="1">
        <f t="array" ref="AY2396">INDEX($K:$P,ROW(),MATCH(AY$3,$K$2:$P$2,0))</f>
        <v>30</v>
      </c>
      <c r="AZ2396" s="15" cm="1">
        <f t="array" ref="AZ2396">INDEX($K:$P,ROW(),MATCH(AZ$3,$K$2:$P$2,0))</f>
        <v>30</v>
      </c>
      <c r="BA2396" s="15" cm="1">
        <f t="array" ref="BA2396">INDEX($K:$P,ROW(),MATCH(BA$3,$K$2:$P$2,0))</f>
        <v>30</v>
      </c>
      <c r="BB2396" s="15" cm="1">
        <f t="array" ref="BB2396">INDEX($K:$P,ROW(),MATCH(BB$3,$K$2:$P$2,0))</f>
        <v>30</v>
      </c>
      <c r="BC2396" s="15" cm="1">
        <f t="array" ref="BC2396">INDEX($K:$P,ROW(),MATCH(BC$3,$K$2:$P$2,0))</f>
        <v>30</v>
      </c>
      <c r="BD2396" s="15" cm="1">
        <f t="array" ref="BD2396">INDEX($K:$P,ROW(),MATCH(BD$3,$K$2:$P$2,0))</f>
        <v>30</v>
      </c>
      <c r="BE2396" s="15" cm="1">
        <f t="array" ref="BE2396">INDEX($K:$P,ROW(),MATCH(BE$3,$K$2:$P$2,0))</f>
        <v>30</v>
      </c>
      <c r="BF2396" s="15" cm="1">
        <f t="array" ref="BF2396">INDEX($K:$P,ROW(),MATCH(BF$3,$K$2:$P$2,0))</f>
        <v>30</v>
      </c>
      <c r="BG2396" s="15" cm="1">
        <f t="array" ref="BG2396">INDEX($K:$P,ROW(),MATCH(BG$3,$K$2:$P$2,0))</f>
        <v>30</v>
      </c>
      <c r="BH2396" s="15" cm="1">
        <f t="array" ref="BH2396">INDEX($K:$P,ROW(),MATCH(BH$3,$K$2:$P$2,0))</f>
        <v>30</v>
      </c>
      <c r="BI2396" s="15" cm="1">
        <f t="array" ref="BI2396">INDEX($K:$P,ROW(),MATCH(BI$3,$K$2:$P$2,0))</f>
        <v>30</v>
      </c>
      <c r="BJ2396" s="15" cm="1">
        <f t="array" ref="BJ2396">INDEX($K:$P,ROW(),MATCH(BJ$3,$K$2:$P$2,0))</f>
        <v>30</v>
      </c>
      <c r="BK2396" s="15" cm="1">
        <f t="array" ref="BK2396">INDEX($K:$P,ROW(),MATCH(BK$3,$K$2:$P$2,0))</f>
        <v>30</v>
      </c>
      <c r="BL2396" s="15" cm="1">
        <f t="array" ref="BL2396">INDEX($K:$P,ROW(),MATCH(BL$3,$K$2:$P$2,0))</f>
        <v>30</v>
      </c>
      <c r="BM2396" s="15" cm="1">
        <f t="array" ref="BM2396">INDEX($K:$P,ROW(),MATCH(BM$3,$K$2:$P$2,0))</f>
        <v>30</v>
      </c>
      <c r="BN2396" s="15" cm="1">
        <f t="array" ref="BN2396">INDEX($K:$P,ROW(),MATCH(BN$3,$K$2:$P$2,0))</f>
        <v>30</v>
      </c>
      <c r="BO2396" s="15" cm="1">
        <f t="array" ref="BO2396">INDEX($K:$P,ROW(),MATCH(BO$3,$K$2:$P$2,0))</f>
        <v>30</v>
      </c>
      <c r="BP2396" s="15" cm="1">
        <f t="array" ref="BP2396">INDEX($K:$P,ROW(),MATCH(BP$3,$K$2:$P$2,0))</f>
        <v>30</v>
      </c>
      <c r="BQ2396" s="15" cm="1">
        <f t="array" ref="BQ2396">INDEX($K:$P,ROW(),MATCH(BQ$3,$K$2:$P$2,0))</f>
        <v>30</v>
      </c>
      <c r="BR2396" s="15" cm="1">
        <f t="array" ref="BR2396">INDEX($K:$P,ROW(),MATCH(BR$3,$K$2:$P$2,0))</f>
        <v>30</v>
      </c>
      <c r="BS2396" s="15" cm="1">
        <f t="array" ref="BS2396">INDEX($K:$P,ROW(),MATCH(BS$3,$K$2:$P$2,0))</f>
        <v>30</v>
      </c>
      <c r="BT2396" s="15" cm="1">
        <f t="array" ref="BT2396">INDEX($K:$P,ROW(),MATCH(BT$3,$K$2:$P$2,0))</f>
        <v>30</v>
      </c>
      <c r="BU2396" s="15" cm="1">
        <f t="array" ref="BU2396">INDEX($K:$P,ROW(),MATCH(BU$3,$K$2:$P$2,0))</f>
        <v>30</v>
      </c>
      <c r="BV2396" s="15" cm="1">
        <f t="array" ref="BV2396">INDEX($K:$P,ROW(),MATCH(BV$3,$K$2:$P$2,0))</f>
        <v>30</v>
      </c>
      <c r="BW2396" s="15" cm="1">
        <f t="array" ref="BW2396">INDEX($K:$P,ROW(),MATCH(BW$3,$K$2:$P$2,0))</f>
        <v>30</v>
      </c>
      <c r="BX2396" s="15" cm="1">
        <f t="array" ref="BX2396">INDEX($K:$P,ROW(),MATCH(BX$3,$K$2:$P$2,0))</f>
        <v>30</v>
      </c>
      <c r="BY2396" s="15" cm="1">
        <f t="array" ref="BY2396">INDEX($K:$P,ROW(),MATCH(BY$3,$K$2:$P$2,0))</f>
        <v>30</v>
      </c>
      <c r="BZ2396" s="15" cm="1">
        <f t="array" ref="BZ2396">INDEX($K:$P,ROW(),MATCH(BZ$3,$K$2:$P$2,0))</f>
        <v>30</v>
      </c>
      <c r="CA2396" s="15" cm="1">
        <f t="array" ref="CA2396">INDEX($K:$P,ROW(),MATCH(CA$3,$K$2:$P$2,0))</f>
        <v>30</v>
      </c>
      <c r="CB2396" s="15" cm="1">
        <f t="array" ref="CB2396">INDEX($K:$P,ROW(),MATCH(CB$3,$K$2:$P$2,0))</f>
        <v>30</v>
      </c>
      <c r="CC2396" s="15" cm="1">
        <f t="array" ref="CC2396">INDEX($K:$P,ROW(),MATCH(CC$3,$K$2:$P$2,0))</f>
        <v>30</v>
      </c>
      <c r="CD2396" s="15" cm="1">
        <f t="array" ref="CD2396">INDEX($K:$P,ROW(),MATCH(CD$3,$K$2:$P$2,0))</f>
        <v>30</v>
      </c>
      <c r="CE2396" s="15" cm="1">
        <f t="array" ref="CE2396">INDEX($K:$P,ROW(),MATCH(CE$3,$K$2:$P$2,0))</f>
        <v>30</v>
      </c>
      <c r="CF2396" s="15" cm="1">
        <f t="array" ref="CF2396">INDEX($K:$P,ROW(),MATCH(CF$3,$K$2:$P$2,0))</f>
        <v>30</v>
      </c>
      <c r="CG2396" s="15" cm="1">
        <f t="array" ref="CG2396">INDEX($K:$P,ROW(),MATCH(CG$3,$K$2:$P$2,0))</f>
        <v>30</v>
      </c>
      <c r="CH2396" s="15" cm="1">
        <f t="array" ref="CH2396">INDEX($K:$P,ROW(),MATCH(CH$3,$K$2:$P$2,0))</f>
        <v>30</v>
      </c>
      <c r="CI2396" s="15" cm="1">
        <f t="array" ref="CI2396">INDEX($K:$P,ROW(),MATCH(CI$3,$K$2:$P$2,0))</f>
        <v>30</v>
      </c>
      <c r="CJ2396" s="15" cm="1">
        <f t="array" ref="CJ2396">INDEX($K:$P,ROW(),MATCH(CJ$3,$K$2:$P$2,0))</f>
        <v>30</v>
      </c>
      <c r="CK2396" s="15" cm="1">
        <f t="array" ref="CK2396">INDEX($K:$P,ROW(),MATCH(CK$3,$K$2:$P$2,0))</f>
        <v>30</v>
      </c>
      <c r="CL2396" s="15" cm="1">
        <f t="array" ref="CL2396">INDEX($K:$P,ROW(),MATCH(CL$3,$K$2:$P$2,0))</f>
        <v>30</v>
      </c>
      <c r="CN2396" s="60"/>
      <c r="CO2396" s="15" t="e" cm="1">
        <f t="array" ref="CO2396">INDEX($K:$P,ROW(),MATCH(CO$3,$K$2:$P$2,0))</f>
        <v>#N/A</v>
      </c>
      <c r="CP2396" s="15" t="e" cm="1">
        <f t="array" ref="CP2396">INDEX($K:$P,ROW(),MATCH(CP$3,$K$2:$P$2,0))</f>
        <v>#N/A</v>
      </c>
      <c r="CQ2396" s="15" t="e" cm="1">
        <f t="array" ref="CQ2396">INDEX($K:$P,ROW(),MATCH(CQ$3,$K$2:$P$2,0))</f>
        <v>#N/A</v>
      </c>
      <c r="CR2396" s="15" t="e" cm="1">
        <f t="array" ref="CR2396">INDEX($K:$P,ROW(),MATCH(CR$3,$K$2:$P$2,0))</f>
        <v>#N/A</v>
      </c>
      <c r="CS2396" s="15" t="e" cm="1">
        <f t="array" ref="CS2396">INDEX($K:$P,ROW(),MATCH(CS$3,$K$2:$P$2,0))</f>
        <v>#N/A</v>
      </c>
      <c r="CT2396" s="15" t="e" cm="1">
        <f t="array" ref="CT2396">INDEX($K:$P,ROW(),MATCH(CT$3,$K$2:$P$2,0))</f>
        <v>#N/A</v>
      </c>
      <c r="CU2396" s="15" t="e" cm="1">
        <f t="array" ref="CU2396">INDEX($K:$P,ROW(),MATCH(CU$3,$K$2:$P$2,0))</f>
        <v>#N/A</v>
      </c>
      <c r="CV2396" s="15" t="e" cm="1">
        <f t="array" ref="CV2396">INDEX($K:$P,ROW(),MATCH(CV$3,$K$2:$P$2,0))</f>
        <v>#N/A</v>
      </c>
      <c r="CW2396" s="15" t="e" cm="1">
        <f t="array" ref="CW2396">INDEX($K:$P,ROW(),MATCH(CW$3,$K$2:$P$2,0))</f>
        <v>#N/A</v>
      </c>
      <c r="CX2396" s="15" t="e" cm="1">
        <f t="array" ref="CX2396">INDEX($K:$P,ROW(),MATCH(CX$3,$K$2:$P$2,0))</f>
        <v>#N/A</v>
      </c>
      <c r="CY2396" s="15" t="e" cm="1">
        <f t="array" ref="CY2396">INDEX($K:$P,ROW(),MATCH(CY$3,$K$2:$P$2,0))</f>
        <v>#N/A</v>
      </c>
      <c r="CZ2396" s="15" t="e" cm="1">
        <f t="array" ref="CZ2396">INDEX($K:$P,ROW(),MATCH(CZ$3,$K$2:$P$2,0))</f>
        <v>#N/A</v>
      </c>
      <c r="DA2396" s="15" t="e" cm="1">
        <f t="array" ref="DA2396">INDEX($K:$P,ROW(),MATCH(DA$3,$K$2:$P$2,0))</f>
        <v>#N/A</v>
      </c>
      <c r="DB2396" s="15" t="e" cm="1">
        <f t="array" ref="DB2396">INDEX($K:$P,ROW(),MATCH(DB$3,$K$2:$P$2,0))</f>
        <v>#N/A</v>
      </c>
      <c r="DC2396" s="15" t="e" cm="1">
        <f t="array" ref="DC2396">INDEX($K:$P,ROW(),MATCH(DC$3,$K$2:$P$2,0))</f>
        <v>#N/A</v>
      </c>
      <c r="DD2396" s="15" t="e" cm="1">
        <f t="array" ref="DD2396">INDEX($K:$P,ROW(),MATCH(DD$3,$K$2:$P$2,0))</f>
        <v>#N/A</v>
      </c>
      <c r="DE2396" s="15" t="e" cm="1">
        <f t="array" ref="DE2396">INDEX($K:$P,ROW(),MATCH(DE$3,$K$2:$P$2,0))</f>
        <v>#N/A</v>
      </c>
      <c r="DF2396" s="15" t="e" cm="1">
        <f t="array" ref="DF2396">INDEX($K:$P,ROW(),MATCH(DF$3,$K$2:$P$2,0))</f>
        <v>#N/A</v>
      </c>
      <c r="DG2396" s="15" t="e" cm="1">
        <f t="array" ref="DG2396">INDEX($K:$P,ROW(),MATCH(DG$3,$K$2:$P$2,0))</f>
        <v>#N/A</v>
      </c>
      <c r="DH2396" s="15" t="e" cm="1">
        <f t="array" ref="DH2396">INDEX($K:$P,ROW(),MATCH(DH$3,$K$2:$P$2,0))</f>
        <v>#N/A</v>
      </c>
      <c r="DI2396" s="15" t="e" cm="1">
        <f t="array" ref="DI2396">INDEX($K:$P,ROW(),MATCH(DI$3,$K$2:$P$2,0))</f>
        <v>#N/A</v>
      </c>
      <c r="DJ2396" s="15" t="e" cm="1">
        <f t="array" ref="DJ2396">INDEX($K:$P,ROW(),MATCH(DJ$3,$K$2:$P$2,0))</f>
        <v>#N/A</v>
      </c>
      <c r="DK2396" s="15" t="e" cm="1">
        <f t="array" ref="DK2396">INDEX($K:$P,ROW(),MATCH(DK$3,$K$2:$P$2,0))</f>
        <v>#N/A</v>
      </c>
      <c r="DL2396" s="15" t="e" cm="1">
        <f t="array" ref="DL2396">INDEX($K:$P,ROW(),MATCH(DL$3,$K$2:$P$2,0))</f>
        <v>#N/A</v>
      </c>
    </row>
    <row r="2397" spans="1:116" x14ac:dyDescent="0.4">
      <c r="B2397" t="str">
        <f t="shared" si="3801"/>
        <v>2397 WCAR-IS</v>
      </c>
      <c r="C2397" t="s">
        <v>224</v>
      </c>
      <c r="D2397" t="s">
        <v>391</v>
      </c>
      <c r="E2397" s="8" t="str">
        <f t="shared" si="3800"/>
        <v>2397 WCAR-IS</v>
      </c>
      <c r="G2397" s="126" t="str">
        <f>"Accounts receivable"</f>
        <v>Accounts receivable</v>
      </c>
      <c r="H2397" s="27"/>
      <c r="I2397" s="78"/>
      <c r="J2397" s="78"/>
      <c r="K2397" s="118" t="e">
        <f t="shared" ref="K2397:P2397" si="3802">SUMIF($4:$4,K$2,2397:2397)</f>
        <v>#REF!</v>
      </c>
      <c r="L2397" s="118" t="e">
        <f t="shared" si="3802"/>
        <v>#REF!</v>
      </c>
      <c r="M2397" s="118" t="e">
        <f t="shared" si="3802"/>
        <v>#REF!</v>
      </c>
      <c r="N2397" s="118" t="e">
        <f t="shared" si="3802"/>
        <v>#REF!</v>
      </c>
      <c r="O2397" s="118" t="e">
        <f t="shared" si="3802"/>
        <v>#REF!</v>
      </c>
      <c r="P2397" s="118" t="e">
        <f t="shared" si="3802"/>
        <v>#REF!</v>
      </c>
      <c r="R2397" s="118"/>
      <c r="S2397" s="118" t="e">
        <f t="shared" ref="S2397:CD2397" si="3803">MIN(S2396/30*S2393,R2397+S2393)</f>
        <v>#REF!</v>
      </c>
      <c r="T2397" s="118" t="e">
        <f t="shared" si="3803"/>
        <v>#REF!</v>
      </c>
      <c r="U2397" s="118" t="e">
        <f t="shared" si="3803"/>
        <v>#REF!</v>
      </c>
      <c r="V2397" s="118" t="e">
        <f t="shared" si="3803"/>
        <v>#REF!</v>
      </c>
      <c r="W2397" s="118" t="e">
        <f t="shared" si="3803"/>
        <v>#REF!</v>
      </c>
      <c r="X2397" s="118" t="e">
        <f t="shared" si="3803"/>
        <v>#REF!</v>
      </c>
      <c r="Y2397" s="118" t="e">
        <f t="shared" si="3803"/>
        <v>#REF!</v>
      </c>
      <c r="Z2397" s="118" t="e">
        <f t="shared" si="3803"/>
        <v>#REF!</v>
      </c>
      <c r="AA2397" s="118" t="e">
        <f t="shared" si="3803"/>
        <v>#REF!</v>
      </c>
      <c r="AB2397" s="118" t="e">
        <f t="shared" si="3803"/>
        <v>#REF!</v>
      </c>
      <c r="AC2397" s="118" t="e">
        <f t="shared" si="3803"/>
        <v>#REF!</v>
      </c>
      <c r="AD2397" s="118" t="e">
        <f t="shared" si="3803"/>
        <v>#REF!</v>
      </c>
      <c r="AE2397" s="118" t="e">
        <f t="shared" si="3803"/>
        <v>#REF!</v>
      </c>
      <c r="AF2397" s="118" t="e">
        <f t="shared" si="3803"/>
        <v>#REF!</v>
      </c>
      <c r="AG2397" s="118" t="e">
        <f t="shared" si="3803"/>
        <v>#REF!</v>
      </c>
      <c r="AH2397" s="118" t="e">
        <f t="shared" si="3803"/>
        <v>#REF!</v>
      </c>
      <c r="AI2397" s="118" t="e">
        <f t="shared" si="3803"/>
        <v>#REF!</v>
      </c>
      <c r="AJ2397" s="118" t="e">
        <f t="shared" si="3803"/>
        <v>#REF!</v>
      </c>
      <c r="AK2397" s="118" t="e">
        <f t="shared" si="3803"/>
        <v>#REF!</v>
      </c>
      <c r="AL2397" s="118" t="e">
        <f t="shared" si="3803"/>
        <v>#REF!</v>
      </c>
      <c r="AM2397" s="118" t="e">
        <f t="shared" si="3803"/>
        <v>#REF!</v>
      </c>
      <c r="AN2397" s="118" t="e">
        <f t="shared" si="3803"/>
        <v>#REF!</v>
      </c>
      <c r="AO2397" s="118" t="e">
        <f t="shared" si="3803"/>
        <v>#REF!</v>
      </c>
      <c r="AP2397" s="118" t="e">
        <f t="shared" si="3803"/>
        <v>#REF!</v>
      </c>
      <c r="AQ2397" s="118" t="e">
        <f t="shared" si="3803"/>
        <v>#REF!</v>
      </c>
      <c r="AR2397" s="118" t="e">
        <f t="shared" si="3803"/>
        <v>#REF!</v>
      </c>
      <c r="AS2397" s="118" t="e">
        <f t="shared" si="3803"/>
        <v>#REF!</v>
      </c>
      <c r="AT2397" s="118" t="e">
        <f t="shared" si="3803"/>
        <v>#REF!</v>
      </c>
      <c r="AU2397" s="118" t="e">
        <f t="shared" si="3803"/>
        <v>#REF!</v>
      </c>
      <c r="AV2397" s="118" t="e">
        <f t="shared" si="3803"/>
        <v>#REF!</v>
      </c>
      <c r="AW2397" s="118" t="e">
        <f t="shared" si="3803"/>
        <v>#REF!</v>
      </c>
      <c r="AX2397" s="118" t="e">
        <f t="shared" si="3803"/>
        <v>#REF!</v>
      </c>
      <c r="AY2397" s="118" t="e">
        <f t="shared" si="3803"/>
        <v>#REF!</v>
      </c>
      <c r="AZ2397" s="118" t="e">
        <f t="shared" si="3803"/>
        <v>#REF!</v>
      </c>
      <c r="BA2397" s="118" t="e">
        <f t="shared" si="3803"/>
        <v>#REF!</v>
      </c>
      <c r="BB2397" s="118" t="e">
        <f t="shared" si="3803"/>
        <v>#REF!</v>
      </c>
      <c r="BC2397" s="118" t="e">
        <f t="shared" si="3803"/>
        <v>#REF!</v>
      </c>
      <c r="BD2397" s="118" t="e">
        <f t="shared" si="3803"/>
        <v>#REF!</v>
      </c>
      <c r="BE2397" s="118" t="e">
        <f t="shared" si="3803"/>
        <v>#REF!</v>
      </c>
      <c r="BF2397" s="118" t="e">
        <f t="shared" si="3803"/>
        <v>#REF!</v>
      </c>
      <c r="BG2397" s="118" t="e">
        <f t="shared" si="3803"/>
        <v>#REF!</v>
      </c>
      <c r="BH2397" s="118" t="e">
        <f t="shared" si="3803"/>
        <v>#REF!</v>
      </c>
      <c r="BI2397" s="118" t="e">
        <f t="shared" si="3803"/>
        <v>#REF!</v>
      </c>
      <c r="BJ2397" s="118" t="e">
        <f t="shared" si="3803"/>
        <v>#REF!</v>
      </c>
      <c r="BK2397" s="118" t="e">
        <f t="shared" si="3803"/>
        <v>#REF!</v>
      </c>
      <c r="BL2397" s="118" t="e">
        <f t="shared" si="3803"/>
        <v>#REF!</v>
      </c>
      <c r="BM2397" s="118" t="e">
        <f t="shared" si="3803"/>
        <v>#REF!</v>
      </c>
      <c r="BN2397" s="118" t="e">
        <f t="shared" si="3803"/>
        <v>#REF!</v>
      </c>
      <c r="BO2397" s="118" t="e">
        <f t="shared" si="3803"/>
        <v>#REF!</v>
      </c>
      <c r="BP2397" s="118" t="e">
        <f t="shared" si="3803"/>
        <v>#REF!</v>
      </c>
      <c r="BQ2397" s="118" t="e">
        <f t="shared" si="3803"/>
        <v>#REF!</v>
      </c>
      <c r="BR2397" s="118" t="e">
        <f t="shared" si="3803"/>
        <v>#REF!</v>
      </c>
      <c r="BS2397" s="118" t="e">
        <f t="shared" si="3803"/>
        <v>#REF!</v>
      </c>
      <c r="BT2397" s="118" t="e">
        <f t="shared" si="3803"/>
        <v>#REF!</v>
      </c>
      <c r="BU2397" s="118" t="e">
        <f t="shared" si="3803"/>
        <v>#REF!</v>
      </c>
      <c r="BV2397" s="118" t="e">
        <f t="shared" si="3803"/>
        <v>#REF!</v>
      </c>
      <c r="BW2397" s="118" t="e">
        <f t="shared" si="3803"/>
        <v>#REF!</v>
      </c>
      <c r="BX2397" s="118" t="e">
        <f t="shared" si="3803"/>
        <v>#REF!</v>
      </c>
      <c r="BY2397" s="118" t="e">
        <f t="shared" si="3803"/>
        <v>#REF!</v>
      </c>
      <c r="BZ2397" s="118" t="e">
        <f t="shared" si="3803"/>
        <v>#REF!</v>
      </c>
      <c r="CA2397" s="118" t="e">
        <f t="shared" si="3803"/>
        <v>#REF!</v>
      </c>
      <c r="CB2397" s="118" t="e">
        <f t="shared" si="3803"/>
        <v>#REF!</v>
      </c>
      <c r="CC2397" s="118" t="e">
        <f t="shared" si="3803"/>
        <v>#REF!</v>
      </c>
      <c r="CD2397" s="118" t="e">
        <f t="shared" si="3803"/>
        <v>#REF!</v>
      </c>
      <c r="CE2397" s="118" t="e">
        <f t="shared" ref="CE2397:CK2397" si="3804">MIN(CE2396/30*CE2393,CD2397+CE2393)</f>
        <v>#REF!</v>
      </c>
      <c r="CF2397" s="118" t="e">
        <f t="shared" si="3804"/>
        <v>#REF!</v>
      </c>
      <c r="CG2397" s="118" t="e">
        <f t="shared" si="3804"/>
        <v>#REF!</v>
      </c>
      <c r="CH2397" s="118" t="e">
        <f t="shared" si="3804"/>
        <v>#REF!</v>
      </c>
      <c r="CI2397" s="118" t="e">
        <f t="shared" si="3804"/>
        <v>#REF!</v>
      </c>
      <c r="CJ2397" s="118" t="e">
        <f t="shared" si="3804"/>
        <v>#REF!</v>
      </c>
      <c r="CK2397" s="118" t="e">
        <f t="shared" si="3804"/>
        <v>#REF!</v>
      </c>
      <c r="CL2397" s="118" t="e">
        <f>MIN(CL2396/30*CL2393,CK2397+CL2393)</f>
        <v>#REF!</v>
      </c>
      <c r="CN2397" s="33"/>
      <c r="CO2397" s="118" t="e">
        <f>MIN(CO2396/90*CO2393,CN2397+CO2393)</f>
        <v>#N/A</v>
      </c>
      <c r="CP2397" s="118" t="e">
        <f t="shared" ref="CP2397:DL2397" si="3805">MIN(CP2396/90*CP2393,CO2397+CP2393)</f>
        <v>#N/A</v>
      </c>
      <c r="CQ2397" s="118" t="e">
        <f t="shared" si="3805"/>
        <v>#N/A</v>
      </c>
      <c r="CR2397" s="118" t="e">
        <f t="shared" si="3805"/>
        <v>#N/A</v>
      </c>
      <c r="CS2397" s="118" t="e">
        <f t="shared" si="3805"/>
        <v>#N/A</v>
      </c>
      <c r="CT2397" s="118" t="e">
        <f t="shared" si="3805"/>
        <v>#N/A</v>
      </c>
      <c r="CU2397" s="118" t="e">
        <f t="shared" si="3805"/>
        <v>#N/A</v>
      </c>
      <c r="CV2397" s="118" t="e">
        <f t="shared" si="3805"/>
        <v>#N/A</v>
      </c>
      <c r="CW2397" s="118" t="e">
        <f t="shared" si="3805"/>
        <v>#N/A</v>
      </c>
      <c r="CX2397" s="118" t="e">
        <f t="shared" si="3805"/>
        <v>#N/A</v>
      </c>
      <c r="CY2397" s="118" t="e">
        <f t="shared" si="3805"/>
        <v>#N/A</v>
      </c>
      <c r="CZ2397" s="118" t="e">
        <f t="shared" si="3805"/>
        <v>#N/A</v>
      </c>
      <c r="DA2397" s="118" t="e">
        <f t="shared" si="3805"/>
        <v>#N/A</v>
      </c>
      <c r="DB2397" s="118" t="e">
        <f t="shared" si="3805"/>
        <v>#N/A</v>
      </c>
      <c r="DC2397" s="118" t="e">
        <f t="shared" si="3805"/>
        <v>#N/A</v>
      </c>
      <c r="DD2397" s="118" t="e">
        <f t="shared" si="3805"/>
        <v>#N/A</v>
      </c>
      <c r="DE2397" s="118" t="e">
        <f t="shared" si="3805"/>
        <v>#N/A</v>
      </c>
      <c r="DF2397" s="118" t="e">
        <f t="shared" si="3805"/>
        <v>#N/A</v>
      </c>
      <c r="DG2397" s="118" t="e">
        <f t="shared" si="3805"/>
        <v>#N/A</v>
      </c>
      <c r="DH2397" s="118" t="e">
        <f t="shared" si="3805"/>
        <v>#N/A</v>
      </c>
      <c r="DI2397" s="118" t="e">
        <f t="shared" si="3805"/>
        <v>#N/A</v>
      </c>
      <c r="DJ2397" s="118" t="e">
        <f t="shared" si="3805"/>
        <v>#N/A</v>
      </c>
      <c r="DK2397" s="118" t="e">
        <f t="shared" si="3805"/>
        <v>#N/A</v>
      </c>
      <c r="DL2397" s="118" t="e">
        <f t="shared" si="3805"/>
        <v>#N/A</v>
      </c>
    </row>
    <row r="2398" spans="1:116" x14ac:dyDescent="0.4">
      <c r="B2398" t="str">
        <f t="shared" si="3801"/>
        <v>2398 WCAR-IS</v>
      </c>
      <c r="D2398" t="s">
        <v>391</v>
      </c>
      <c r="E2398" s="8" t="str">
        <f t="shared" si="3800"/>
        <v>2398 WCAR-IS</v>
      </c>
      <c r="G2398" s="126"/>
      <c r="H2398" s="27"/>
      <c r="I2398" s="78"/>
      <c r="J2398" s="78"/>
      <c r="K2398" s="33"/>
      <c r="L2398" s="33"/>
      <c r="M2398" s="33"/>
      <c r="N2398" s="33"/>
      <c r="O2398" s="33"/>
      <c r="P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33"/>
      <c r="BB2398" s="33"/>
      <c r="BC2398" s="33"/>
      <c r="BD2398" s="33"/>
      <c r="BE2398" s="33"/>
      <c r="BF2398" s="33"/>
      <c r="BG2398" s="33"/>
      <c r="BH2398" s="33"/>
      <c r="BI2398" s="33"/>
      <c r="BJ2398" s="33"/>
      <c r="BK2398" s="33"/>
      <c r="BL2398" s="33"/>
      <c r="BM2398" s="33"/>
      <c r="BN2398" s="33"/>
      <c r="BO2398" s="33"/>
      <c r="BP2398" s="33"/>
      <c r="BQ2398" s="33"/>
      <c r="BR2398" s="33"/>
      <c r="BS2398" s="33"/>
      <c r="BT2398" s="33"/>
      <c r="BU2398" s="33"/>
      <c r="BV2398" s="33"/>
      <c r="BW2398" s="33"/>
      <c r="BX2398" s="33"/>
      <c r="BY2398" s="33"/>
      <c r="BZ2398" s="33"/>
      <c r="CA2398" s="33"/>
      <c r="CB2398" s="33"/>
      <c r="CC2398" s="33"/>
      <c r="CD2398" s="33"/>
      <c r="CE2398" s="33"/>
      <c r="CF2398" s="33"/>
      <c r="CG2398" s="33"/>
      <c r="CH2398" s="33"/>
      <c r="CI2398" s="33"/>
      <c r="CJ2398" s="33"/>
      <c r="CK2398" s="33"/>
      <c r="CL2398" s="33"/>
      <c r="CN2398" s="78"/>
      <c r="CO2398" s="33"/>
      <c r="CP2398" s="33"/>
      <c r="CQ2398" s="33"/>
      <c r="CR2398" s="33"/>
      <c r="CS2398" s="33"/>
      <c r="CT2398" s="33"/>
      <c r="CU2398" s="33"/>
      <c r="CV2398" s="33"/>
      <c r="CW2398" s="33"/>
      <c r="CX2398" s="33"/>
      <c r="CY2398" s="33"/>
      <c r="CZ2398" s="33"/>
      <c r="DA2398" s="33"/>
      <c r="DB2398" s="33"/>
      <c r="DC2398" s="33"/>
      <c r="DD2398" s="33"/>
      <c r="DE2398" s="33"/>
      <c r="DF2398" s="33"/>
      <c r="DG2398" s="33"/>
      <c r="DH2398" s="33"/>
      <c r="DI2398" s="33"/>
      <c r="DJ2398" s="33"/>
      <c r="DK2398" s="33"/>
      <c r="DL2398" s="33"/>
    </row>
    <row r="2399" spans="1:116" x14ac:dyDescent="0.4">
      <c r="B2399" t="str">
        <f t="shared" si="3801"/>
        <v>2399 WCAR-IS</v>
      </c>
      <c r="C2399" t="s">
        <v>234</v>
      </c>
      <c r="D2399" t="s">
        <v>391</v>
      </c>
      <c r="E2399" s="8" t="str">
        <f t="shared" si="3800"/>
        <v>2399 WCAR-IS</v>
      </c>
      <c r="G2399" s="126" t="str">
        <f>"Change in "&amp;G2397</f>
        <v>Change in Accounts receivable</v>
      </c>
      <c r="K2399" s="33" t="e">
        <f t="shared" ref="K2399:P2399" si="3806">SUMIF($3:$3,K$2,2399:2399)</f>
        <v>#REF!</v>
      </c>
      <c r="L2399" s="33" t="e">
        <f t="shared" si="3806"/>
        <v>#REF!</v>
      </c>
      <c r="M2399" s="33" t="e">
        <f t="shared" si="3806"/>
        <v>#REF!</v>
      </c>
      <c r="N2399" s="33" t="e">
        <f t="shared" si="3806"/>
        <v>#REF!</v>
      </c>
      <c r="O2399" s="33" t="e">
        <f t="shared" si="3806"/>
        <v>#REF!</v>
      </c>
      <c r="P2399" s="33" t="e">
        <f t="shared" si="3806"/>
        <v>#REF!</v>
      </c>
      <c r="R2399" s="33"/>
      <c r="S2399" s="33" t="e">
        <f t="shared" ref="S2399:AX2399" si="3807">R2397-S2397</f>
        <v>#REF!</v>
      </c>
      <c r="T2399" s="33" t="e">
        <f t="shared" si="3807"/>
        <v>#REF!</v>
      </c>
      <c r="U2399" s="33" t="e">
        <f t="shared" si="3807"/>
        <v>#REF!</v>
      </c>
      <c r="V2399" s="33" t="e">
        <f t="shared" si="3807"/>
        <v>#REF!</v>
      </c>
      <c r="W2399" s="33" t="e">
        <f t="shared" si="3807"/>
        <v>#REF!</v>
      </c>
      <c r="X2399" s="33" t="e">
        <f t="shared" si="3807"/>
        <v>#REF!</v>
      </c>
      <c r="Y2399" s="33" t="e">
        <f t="shared" si="3807"/>
        <v>#REF!</v>
      </c>
      <c r="Z2399" s="33" t="e">
        <f t="shared" si="3807"/>
        <v>#REF!</v>
      </c>
      <c r="AA2399" s="33" t="e">
        <f t="shared" si="3807"/>
        <v>#REF!</v>
      </c>
      <c r="AB2399" s="33" t="e">
        <f t="shared" si="3807"/>
        <v>#REF!</v>
      </c>
      <c r="AC2399" s="33" t="e">
        <f t="shared" si="3807"/>
        <v>#REF!</v>
      </c>
      <c r="AD2399" s="33" t="e">
        <f t="shared" si="3807"/>
        <v>#REF!</v>
      </c>
      <c r="AE2399" s="33" t="e">
        <f t="shared" si="3807"/>
        <v>#REF!</v>
      </c>
      <c r="AF2399" s="33" t="e">
        <f t="shared" si="3807"/>
        <v>#REF!</v>
      </c>
      <c r="AG2399" s="33" t="e">
        <f t="shared" si="3807"/>
        <v>#REF!</v>
      </c>
      <c r="AH2399" s="33" t="e">
        <f t="shared" si="3807"/>
        <v>#REF!</v>
      </c>
      <c r="AI2399" s="33" t="e">
        <f t="shared" si="3807"/>
        <v>#REF!</v>
      </c>
      <c r="AJ2399" s="33" t="e">
        <f t="shared" si="3807"/>
        <v>#REF!</v>
      </c>
      <c r="AK2399" s="33" t="e">
        <f t="shared" si="3807"/>
        <v>#REF!</v>
      </c>
      <c r="AL2399" s="33" t="e">
        <f t="shared" si="3807"/>
        <v>#REF!</v>
      </c>
      <c r="AM2399" s="33" t="e">
        <f t="shared" si="3807"/>
        <v>#REF!</v>
      </c>
      <c r="AN2399" s="33" t="e">
        <f t="shared" si="3807"/>
        <v>#REF!</v>
      </c>
      <c r="AO2399" s="33" t="e">
        <f t="shared" si="3807"/>
        <v>#REF!</v>
      </c>
      <c r="AP2399" s="33" t="e">
        <f t="shared" si="3807"/>
        <v>#REF!</v>
      </c>
      <c r="AQ2399" s="33" t="e">
        <f t="shared" si="3807"/>
        <v>#REF!</v>
      </c>
      <c r="AR2399" s="33" t="e">
        <f t="shared" si="3807"/>
        <v>#REF!</v>
      </c>
      <c r="AS2399" s="33" t="e">
        <f t="shared" si="3807"/>
        <v>#REF!</v>
      </c>
      <c r="AT2399" s="33" t="e">
        <f t="shared" si="3807"/>
        <v>#REF!</v>
      </c>
      <c r="AU2399" s="33" t="e">
        <f t="shared" si="3807"/>
        <v>#REF!</v>
      </c>
      <c r="AV2399" s="33" t="e">
        <f t="shared" si="3807"/>
        <v>#REF!</v>
      </c>
      <c r="AW2399" s="33" t="e">
        <f t="shared" si="3807"/>
        <v>#REF!</v>
      </c>
      <c r="AX2399" s="33" t="e">
        <f t="shared" si="3807"/>
        <v>#REF!</v>
      </c>
      <c r="AY2399" s="33" t="e">
        <f t="shared" ref="AY2399:CD2399" si="3808">AX2397-AY2397</f>
        <v>#REF!</v>
      </c>
      <c r="AZ2399" s="33" t="e">
        <f t="shared" si="3808"/>
        <v>#REF!</v>
      </c>
      <c r="BA2399" s="33" t="e">
        <f t="shared" si="3808"/>
        <v>#REF!</v>
      </c>
      <c r="BB2399" s="33" t="e">
        <f t="shared" si="3808"/>
        <v>#REF!</v>
      </c>
      <c r="BC2399" s="33" t="e">
        <f t="shared" si="3808"/>
        <v>#REF!</v>
      </c>
      <c r="BD2399" s="33" t="e">
        <f t="shared" si="3808"/>
        <v>#REF!</v>
      </c>
      <c r="BE2399" s="33" t="e">
        <f t="shared" si="3808"/>
        <v>#REF!</v>
      </c>
      <c r="BF2399" s="33" t="e">
        <f t="shared" si="3808"/>
        <v>#REF!</v>
      </c>
      <c r="BG2399" s="33" t="e">
        <f t="shared" si="3808"/>
        <v>#REF!</v>
      </c>
      <c r="BH2399" s="33" t="e">
        <f t="shared" si="3808"/>
        <v>#REF!</v>
      </c>
      <c r="BI2399" s="33" t="e">
        <f t="shared" si="3808"/>
        <v>#REF!</v>
      </c>
      <c r="BJ2399" s="33" t="e">
        <f t="shared" si="3808"/>
        <v>#REF!</v>
      </c>
      <c r="BK2399" s="33" t="e">
        <f t="shared" si="3808"/>
        <v>#REF!</v>
      </c>
      <c r="BL2399" s="33" t="e">
        <f t="shared" si="3808"/>
        <v>#REF!</v>
      </c>
      <c r="BM2399" s="33" t="e">
        <f t="shared" si="3808"/>
        <v>#REF!</v>
      </c>
      <c r="BN2399" s="33" t="e">
        <f t="shared" si="3808"/>
        <v>#REF!</v>
      </c>
      <c r="BO2399" s="33" t="e">
        <f t="shared" si="3808"/>
        <v>#REF!</v>
      </c>
      <c r="BP2399" s="33" t="e">
        <f t="shared" si="3808"/>
        <v>#REF!</v>
      </c>
      <c r="BQ2399" s="33" t="e">
        <f t="shared" si="3808"/>
        <v>#REF!</v>
      </c>
      <c r="BR2399" s="33" t="e">
        <f t="shared" si="3808"/>
        <v>#REF!</v>
      </c>
      <c r="BS2399" s="33" t="e">
        <f t="shared" si="3808"/>
        <v>#REF!</v>
      </c>
      <c r="BT2399" s="33" t="e">
        <f t="shared" si="3808"/>
        <v>#REF!</v>
      </c>
      <c r="BU2399" s="33" t="e">
        <f t="shared" si="3808"/>
        <v>#REF!</v>
      </c>
      <c r="BV2399" s="33" t="e">
        <f t="shared" si="3808"/>
        <v>#REF!</v>
      </c>
      <c r="BW2399" s="33" t="e">
        <f t="shared" si="3808"/>
        <v>#REF!</v>
      </c>
      <c r="BX2399" s="33" t="e">
        <f t="shared" si="3808"/>
        <v>#REF!</v>
      </c>
      <c r="BY2399" s="33" t="e">
        <f t="shared" si="3808"/>
        <v>#REF!</v>
      </c>
      <c r="BZ2399" s="33" t="e">
        <f t="shared" si="3808"/>
        <v>#REF!</v>
      </c>
      <c r="CA2399" s="33" t="e">
        <f t="shared" si="3808"/>
        <v>#REF!</v>
      </c>
      <c r="CB2399" s="33" t="e">
        <f t="shared" si="3808"/>
        <v>#REF!</v>
      </c>
      <c r="CC2399" s="33" t="e">
        <f t="shared" si="3808"/>
        <v>#REF!</v>
      </c>
      <c r="CD2399" s="33" t="e">
        <f t="shared" si="3808"/>
        <v>#REF!</v>
      </c>
      <c r="CE2399" s="33" t="e">
        <f t="shared" ref="CE2399:CL2399" si="3809">CD2397-CE2397</f>
        <v>#REF!</v>
      </c>
      <c r="CF2399" s="33" t="e">
        <f t="shared" si="3809"/>
        <v>#REF!</v>
      </c>
      <c r="CG2399" s="33" t="e">
        <f t="shared" si="3809"/>
        <v>#REF!</v>
      </c>
      <c r="CH2399" s="33" t="e">
        <f t="shared" si="3809"/>
        <v>#REF!</v>
      </c>
      <c r="CI2399" s="33" t="e">
        <f t="shared" si="3809"/>
        <v>#REF!</v>
      </c>
      <c r="CJ2399" s="33" t="e">
        <f t="shared" si="3809"/>
        <v>#REF!</v>
      </c>
      <c r="CK2399" s="33" t="e">
        <f t="shared" si="3809"/>
        <v>#REF!</v>
      </c>
      <c r="CL2399" s="33" t="e">
        <f t="shared" si="3809"/>
        <v>#REF!</v>
      </c>
      <c r="CO2399" s="33" t="e">
        <f t="shared" ref="CO2399" si="3810">CN2397-CO2397</f>
        <v>#N/A</v>
      </c>
      <c r="CP2399" s="33" t="e">
        <f t="shared" ref="CP2399" si="3811">CO2397-CP2397</f>
        <v>#N/A</v>
      </c>
      <c r="CQ2399" s="33" t="e">
        <f t="shared" ref="CQ2399" si="3812">CP2397-CQ2397</f>
        <v>#N/A</v>
      </c>
      <c r="CR2399" s="33" t="e">
        <f t="shared" ref="CR2399" si="3813">CQ2397-CR2397</f>
        <v>#N/A</v>
      </c>
      <c r="CS2399" s="33" t="e">
        <f t="shared" ref="CS2399" si="3814">CR2397-CS2397</f>
        <v>#N/A</v>
      </c>
      <c r="CT2399" s="33" t="e">
        <f t="shared" ref="CT2399" si="3815">CS2397-CT2397</f>
        <v>#N/A</v>
      </c>
      <c r="CU2399" s="33" t="e">
        <f t="shared" ref="CU2399" si="3816">CT2397-CU2397</f>
        <v>#N/A</v>
      </c>
      <c r="CV2399" s="33" t="e">
        <f t="shared" ref="CV2399" si="3817">CU2397-CV2397</f>
        <v>#N/A</v>
      </c>
      <c r="CW2399" s="33" t="e">
        <f t="shared" ref="CW2399" si="3818">CV2397-CW2397</f>
        <v>#N/A</v>
      </c>
      <c r="CX2399" s="33" t="e">
        <f t="shared" ref="CX2399" si="3819">CW2397-CX2397</f>
        <v>#N/A</v>
      </c>
      <c r="CY2399" s="33" t="e">
        <f t="shared" ref="CY2399" si="3820">CX2397-CY2397</f>
        <v>#N/A</v>
      </c>
      <c r="CZ2399" s="33" t="e">
        <f t="shared" ref="CZ2399" si="3821">CY2397-CZ2397</f>
        <v>#N/A</v>
      </c>
      <c r="DA2399" s="33" t="e">
        <f t="shared" ref="DA2399" si="3822">CZ2397-DA2397</f>
        <v>#N/A</v>
      </c>
      <c r="DB2399" s="33" t="e">
        <f t="shared" ref="DB2399" si="3823">DA2397-DB2397</f>
        <v>#N/A</v>
      </c>
      <c r="DC2399" s="33" t="e">
        <f t="shared" ref="DC2399" si="3824">DB2397-DC2397</f>
        <v>#N/A</v>
      </c>
      <c r="DD2399" s="33" t="e">
        <f t="shared" ref="DD2399" si="3825">DC2397-DD2397</f>
        <v>#N/A</v>
      </c>
      <c r="DE2399" s="33" t="e">
        <f t="shared" ref="DE2399" si="3826">DD2397-DE2397</f>
        <v>#N/A</v>
      </c>
      <c r="DF2399" s="33" t="e">
        <f t="shared" ref="DF2399" si="3827">DE2397-DF2397</f>
        <v>#N/A</v>
      </c>
      <c r="DG2399" s="33" t="e">
        <f t="shared" ref="DG2399" si="3828">DF2397-DG2397</f>
        <v>#N/A</v>
      </c>
      <c r="DH2399" s="33" t="e">
        <f t="shared" ref="DH2399" si="3829">DG2397-DH2397</f>
        <v>#N/A</v>
      </c>
      <c r="DI2399" s="33" t="e">
        <f t="shared" ref="DI2399" si="3830">DH2397-DI2397</f>
        <v>#N/A</v>
      </c>
      <c r="DJ2399" s="33" t="e">
        <f t="shared" ref="DJ2399" si="3831">DI2397-DJ2397</f>
        <v>#N/A</v>
      </c>
      <c r="DK2399" s="33" t="e">
        <f t="shared" ref="DK2399" si="3832">DJ2397-DK2397</f>
        <v>#N/A</v>
      </c>
      <c r="DL2399" s="33" t="e">
        <f t="shared" ref="DL2399" si="3833">DK2397-DL2397</f>
        <v>#N/A</v>
      </c>
    </row>
    <row r="2400" spans="1:116" x14ac:dyDescent="0.4">
      <c r="B2400" t="str">
        <f t="shared" si="3801"/>
        <v>2400 WCAR-IS</v>
      </c>
      <c r="D2400" t="s">
        <v>391</v>
      </c>
      <c r="E2400" s="8" t="str">
        <f t="shared" si="3800"/>
        <v>2400 WCAR-IS</v>
      </c>
      <c r="G2400" s="125"/>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391</v>
      </c>
      <c r="E2401" s="8" t="str">
        <f t="shared" si="3800"/>
        <v>2401 WCAR-IS</v>
      </c>
      <c r="G2401" s="136" t="str">
        <f>G2384</f>
        <v>(Primary label)</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391</v>
      </c>
      <c r="E2402" s="8" t="str">
        <f t="shared" si="3800"/>
        <v>2402 WCAR-IS</v>
      </c>
      <c r="G2402" s="136" t="str">
        <f t="shared" ref="G2402:G2408" si="3834">G2385</f>
        <v>primary unit</v>
      </c>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00"/>
        <v>2403 WCAR-IS</v>
      </c>
      <c r="G2403" s="136" t="str">
        <f t="shared" si="3834"/>
        <v>Primary revenue driver</v>
      </c>
      <c r="K2403" s="53"/>
      <c r="L2403" s="53"/>
      <c r="M2403" s="53"/>
      <c r="N2403" s="53"/>
      <c r="O2403" s="53"/>
      <c r="P2403" s="53"/>
      <c r="R2403" s="24"/>
      <c r="S2403" s="179" t="str">
        <f>S2386</f>
        <v>S$16</v>
      </c>
      <c r="T2403" s="179" t="str">
        <f t="shared" ref="T2403:CE2403" si="3835">T2386</f>
        <v>T$16</v>
      </c>
      <c r="U2403" s="179" t="str">
        <f t="shared" si="3835"/>
        <v>U$16</v>
      </c>
      <c r="V2403" s="179" t="str">
        <f t="shared" si="3835"/>
        <v>V$16</v>
      </c>
      <c r="W2403" s="179" t="str">
        <f t="shared" si="3835"/>
        <v>W$16</v>
      </c>
      <c r="X2403" s="179" t="str">
        <f t="shared" si="3835"/>
        <v>X$16</v>
      </c>
      <c r="Y2403" s="179" t="str">
        <f t="shared" si="3835"/>
        <v>Y$16</v>
      </c>
      <c r="Z2403" s="179" t="str">
        <f t="shared" si="3835"/>
        <v>Z$16</v>
      </c>
      <c r="AA2403" s="179" t="str">
        <f t="shared" si="3835"/>
        <v>AA$16</v>
      </c>
      <c r="AB2403" s="179" t="str">
        <f t="shared" si="3835"/>
        <v>AB$16</v>
      </c>
      <c r="AC2403" s="179" t="str">
        <f t="shared" si="3835"/>
        <v>AC$16</v>
      </c>
      <c r="AD2403" s="179" t="str">
        <f t="shared" si="3835"/>
        <v>AD$16</v>
      </c>
      <c r="AE2403" s="179" t="str">
        <f t="shared" si="3835"/>
        <v>AE$16</v>
      </c>
      <c r="AF2403" s="179" t="str">
        <f t="shared" si="3835"/>
        <v>AF$16</v>
      </c>
      <c r="AG2403" s="179" t="str">
        <f t="shared" si="3835"/>
        <v>AG$16</v>
      </c>
      <c r="AH2403" s="179" t="str">
        <f t="shared" si="3835"/>
        <v>AH$16</v>
      </c>
      <c r="AI2403" s="179" t="str">
        <f t="shared" si="3835"/>
        <v>AI$16</v>
      </c>
      <c r="AJ2403" s="179" t="str">
        <f t="shared" si="3835"/>
        <v>AJ$16</v>
      </c>
      <c r="AK2403" s="179" t="str">
        <f t="shared" si="3835"/>
        <v>AK$16</v>
      </c>
      <c r="AL2403" s="179" t="str">
        <f t="shared" si="3835"/>
        <v>AL$16</v>
      </c>
      <c r="AM2403" s="179" t="str">
        <f t="shared" si="3835"/>
        <v>AM$16</v>
      </c>
      <c r="AN2403" s="179" t="str">
        <f t="shared" si="3835"/>
        <v>AN$16</v>
      </c>
      <c r="AO2403" s="179" t="str">
        <f t="shared" si="3835"/>
        <v>AO$16</v>
      </c>
      <c r="AP2403" s="179" t="str">
        <f t="shared" si="3835"/>
        <v>AP$16</v>
      </c>
      <c r="AQ2403" s="179" t="str">
        <f t="shared" si="3835"/>
        <v>AQ$16</v>
      </c>
      <c r="AR2403" s="179" t="str">
        <f t="shared" si="3835"/>
        <v>AR$16</v>
      </c>
      <c r="AS2403" s="179" t="str">
        <f t="shared" si="3835"/>
        <v>AS$16</v>
      </c>
      <c r="AT2403" s="179" t="str">
        <f t="shared" si="3835"/>
        <v>AT$16</v>
      </c>
      <c r="AU2403" s="179" t="str">
        <f t="shared" si="3835"/>
        <v>AU$16</v>
      </c>
      <c r="AV2403" s="179" t="str">
        <f t="shared" si="3835"/>
        <v>AV$16</v>
      </c>
      <c r="AW2403" s="179" t="str">
        <f t="shared" si="3835"/>
        <v>AW$16</v>
      </c>
      <c r="AX2403" s="179" t="str">
        <f t="shared" si="3835"/>
        <v>AX$16</v>
      </c>
      <c r="AY2403" s="179" t="str">
        <f t="shared" si="3835"/>
        <v>AY$16</v>
      </c>
      <c r="AZ2403" s="179" t="str">
        <f t="shared" si="3835"/>
        <v>AZ$16</v>
      </c>
      <c r="BA2403" s="179" t="str">
        <f t="shared" si="3835"/>
        <v>BA$16</v>
      </c>
      <c r="BB2403" s="179" t="str">
        <f t="shared" si="3835"/>
        <v>BB$16</v>
      </c>
      <c r="BC2403" s="179" t="str">
        <f t="shared" si="3835"/>
        <v>BC$16</v>
      </c>
      <c r="BD2403" s="179" t="str">
        <f t="shared" si="3835"/>
        <v>BD$16</v>
      </c>
      <c r="BE2403" s="179" t="str">
        <f t="shared" si="3835"/>
        <v>BE$16</v>
      </c>
      <c r="BF2403" s="179" t="str">
        <f t="shared" si="3835"/>
        <v>BF$16</v>
      </c>
      <c r="BG2403" s="179" t="str">
        <f t="shared" si="3835"/>
        <v>BG$16</v>
      </c>
      <c r="BH2403" s="179" t="str">
        <f t="shared" si="3835"/>
        <v>BH$16</v>
      </c>
      <c r="BI2403" s="179" t="str">
        <f t="shared" si="3835"/>
        <v>BI$16</v>
      </c>
      <c r="BJ2403" s="179" t="str">
        <f t="shared" si="3835"/>
        <v>BJ$16</v>
      </c>
      <c r="BK2403" s="179" t="str">
        <f t="shared" si="3835"/>
        <v>BK$16</v>
      </c>
      <c r="BL2403" s="179" t="str">
        <f t="shared" si="3835"/>
        <v>BL$16</v>
      </c>
      <c r="BM2403" s="179" t="str">
        <f t="shared" si="3835"/>
        <v>BM$16</v>
      </c>
      <c r="BN2403" s="179" t="str">
        <f t="shared" si="3835"/>
        <v>BN$16</v>
      </c>
      <c r="BO2403" s="179" t="str">
        <f t="shared" si="3835"/>
        <v>BO$16</v>
      </c>
      <c r="BP2403" s="179" t="str">
        <f t="shared" si="3835"/>
        <v>BP$16</v>
      </c>
      <c r="BQ2403" s="179" t="str">
        <f t="shared" si="3835"/>
        <v>BQ$16</v>
      </c>
      <c r="BR2403" s="179" t="str">
        <f t="shared" si="3835"/>
        <v>BR$16</v>
      </c>
      <c r="BS2403" s="179" t="str">
        <f t="shared" si="3835"/>
        <v>BS$16</v>
      </c>
      <c r="BT2403" s="179" t="str">
        <f t="shared" si="3835"/>
        <v>BT$16</v>
      </c>
      <c r="BU2403" s="179" t="str">
        <f t="shared" si="3835"/>
        <v>BU$16</v>
      </c>
      <c r="BV2403" s="179" t="str">
        <f t="shared" si="3835"/>
        <v>BV$16</v>
      </c>
      <c r="BW2403" s="179" t="str">
        <f t="shared" si="3835"/>
        <v>BW$16</v>
      </c>
      <c r="BX2403" s="179" t="str">
        <f t="shared" si="3835"/>
        <v>BX$16</v>
      </c>
      <c r="BY2403" s="179" t="str">
        <f t="shared" si="3835"/>
        <v>BY$16</v>
      </c>
      <c r="BZ2403" s="179" t="str">
        <f t="shared" si="3835"/>
        <v>BZ$16</v>
      </c>
      <c r="CA2403" s="179" t="str">
        <f t="shared" si="3835"/>
        <v>CA$16</v>
      </c>
      <c r="CB2403" s="179" t="str">
        <f t="shared" si="3835"/>
        <v>CB$16</v>
      </c>
      <c r="CC2403" s="179" t="str">
        <f t="shared" si="3835"/>
        <v>CC$16</v>
      </c>
      <c r="CD2403" s="179" t="str">
        <f t="shared" si="3835"/>
        <v>CD$16</v>
      </c>
      <c r="CE2403" s="179" t="str">
        <f t="shared" si="3835"/>
        <v>CE$16</v>
      </c>
      <c r="CF2403" s="179" t="str">
        <f t="shared" ref="CF2403:CL2403" si="3836">CF2386</f>
        <v>CF$16</v>
      </c>
      <c r="CG2403" s="179" t="str">
        <f t="shared" si="3836"/>
        <v>CG$16</v>
      </c>
      <c r="CH2403" s="179" t="str">
        <f t="shared" si="3836"/>
        <v>CH$16</v>
      </c>
      <c r="CI2403" s="179" t="str">
        <f t="shared" si="3836"/>
        <v>CI$16</v>
      </c>
      <c r="CJ2403" s="179" t="str">
        <f t="shared" si="3836"/>
        <v>CJ$16</v>
      </c>
      <c r="CK2403" s="179" t="str">
        <f t="shared" si="3836"/>
        <v>CK$16</v>
      </c>
      <c r="CL2403" s="179" t="str">
        <f t="shared" si="3836"/>
        <v>CL$16</v>
      </c>
      <c r="CO2403" s="179">
        <f t="shared" ref="CO2403:DL2403" si="3837">CO29</f>
        <v>0</v>
      </c>
      <c r="CP2403" s="179">
        <f t="shared" si="3837"/>
        <v>0</v>
      </c>
      <c r="CQ2403" s="179">
        <f t="shared" si="3837"/>
        <v>0</v>
      </c>
      <c r="CR2403" s="179">
        <f t="shared" si="3837"/>
        <v>0</v>
      </c>
      <c r="CS2403" s="179">
        <f t="shared" si="3837"/>
        <v>0</v>
      </c>
      <c r="CT2403" s="179">
        <f t="shared" si="3837"/>
        <v>0</v>
      </c>
      <c r="CU2403" s="179">
        <f t="shared" si="3837"/>
        <v>0</v>
      </c>
      <c r="CV2403" s="179">
        <f t="shared" si="3837"/>
        <v>0</v>
      </c>
      <c r="CW2403" s="179">
        <f t="shared" si="3837"/>
        <v>0</v>
      </c>
      <c r="CX2403" s="179">
        <f t="shared" si="3837"/>
        <v>0</v>
      </c>
      <c r="CY2403" s="179">
        <f t="shared" si="3837"/>
        <v>0</v>
      </c>
      <c r="CZ2403" s="179">
        <f t="shared" si="3837"/>
        <v>0</v>
      </c>
      <c r="DA2403" s="179">
        <f t="shared" si="3837"/>
        <v>0</v>
      </c>
      <c r="DB2403" s="179">
        <f t="shared" si="3837"/>
        <v>0</v>
      </c>
      <c r="DC2403" s="179">
        <f t="shared" si="3837"/>
        <v>0</v>
      </c>
      <c r="DD2403" s="179">
        <f t="shared" si="3837"/>
        <v>0</v>
      </c>
      <c r="DE2403" s="179">
        <f t="shared" si="3837"/>
        <v>0</v>
      </c>
      <c r="DF2403" s="179">
        <f t="shared" si="3837"/>
        <v>0</v>
      </c>
      <c r="DG2403" s="179">
        <f t="shared" si="3837"/>
        <v>0</v>
      </c>
      <c r="DH2403" s="179">
        <f t="shared" si="3837"/>
        <v>0</v>
      </c>
      <c r="DI2403" s="179">
        <f t="shared" si="3837"/>
        <v>0</v>
      </c>
      <c r="DJ2403" s="179">
        <f t="shared" si="3837"/>
        <v>0</v>
      </c>
      <c r="DK2403" s="179">
        <f t="shared" si="3837"/>
        <v>0</v>
      </c>
      <c r="DL2403" s="179">
        <f t="shared" si="3837"/>
        <v>0</v>
      </c>
    </row>
    <row r="2404" spans="1:116" x14ac:dyDescent="0.4">
      <c r="B2404" t="s">
        <v>332</v>
      </c>
      <c r="D2404" t="s">
        <v>391</v>
      </c>
      <c r="E2404" s="8" t="str">
        <f t="shared" si="3800"/>
        <v>2404 WCAR-IS</v>
      </c>
      <c r="G2404" s="136" t="str">
        <f t="shared" si="3834"/>
        <v>Primary volume driver</v>
      </c>
      <c r="H2404" s="56"/>
      <c r="I2404" s="79"/>
      <c r="J2404" s="79"/>
      <c r="K2404" s="15"/>
      <c r="L2404" s="15"/>
      <c r="M2404" s="15"/>
      <c r="N2404" s="15"/>
      <c r="O2404" s="15"/>
      <c r="P2404" s="15"/>
      <c r="R2404" s="15"/>
      <c r="S2404" s="179" t="str">
        <f t="shared" ref="S2404:CD2404" si="3838">S2387</f>
        <v>S$17</v>
      </c>
      <c r="T2404" s="179" t="str">
        <f t="shared" si="3838"/>
        <v>T$17</v>
      </c>
      <c r="U2404" s="179" t="str">
        <f t="shared" si="3838"/>
        <v>U$17</v>
      </c>
      <c r="V2404" s="179" t="str">
        <f t="shared" si="3838"/>
        <v>V$17</v>
      </c>
      <c r="W2404" s="179" t="str">
        <f t="shared" si="3838"/>
        <v>W$17</v>
      </c>
      <c r="X2404" s="179" t="str">
        <f t="shared" si="3838"/>
        <v>X$17</v>
      </c>
      <c r="Y2404" s="179" t="str">
        <f t="shared" si="3838"/>
        <v>Y$17</v>
      </c>
      <c r="Z2404" s="179" t="str">
        <f t="shared" si="3838"/>
        <v>Z$17</v>
      </c>
      <c r="AA2404" s="179" t="str">
        <f t="shared" si="3838"/>
        <v>AA$17</v>
      </c>
      <c r="AB2404" s="179" t="str">
        <f t="shared" si="3838"/>
        <v>AB$17</v>
      </c>
      <c r="AC2404" s="179" t="str">
        <f t="shared" si="3838"/>
        <v>AC$17</v>
      </c>
      <c r="AD2404" s="179" t="str">
        <f t="shared" si="3838"/>
        <v>AD$17</v>
      </c>
      <c r="AE2404" s="179" t="str">
        <f t="shared" si="3838"/>
        <v>AE$17</v>
      </c>
      <c r="AF2404" s="179" t="str">
        <f t="shared" si="3838"/>
        <v>AF$17</v>
      </c>
      <c r="AG2404" s="179" t="str">
        <f t="shared" si="3838"/>
        <v>AG$17</v>
      </c>
      <c r="AH2404" s="179" t="str">
        <f t="shared" si="3838"/>
        <v>AH$17</v>
      </c>
      <c r="AI2404" s="179" t="str">
        <f t="shared" si="3838"/>
        <v>AI$17</v>
      </c>
      <c r="AJ2404" s="179" t="str">
        <f t="shared" si="3838"/>
        <v>AJ$17</v>
      </c>
      <c r="AK2404" s="179" t="str">
        <f t="shared" si="3838"/>
        <v>AK$17</v>
      </c>
      <c r="AL2404" s="179" t="str">
        <f t="shared" si="3838"/>
        <v>AL$17</v>
      </c>
      <c r="AM2404" s="179" t="str">
        <f t="shared" si="3838"/>
        <v>AM$17</v>
      </c>
      <c r="AN2404" s="179" t="str">
        <f t="shared" si="3838"/>
        <v>AN$17</v>
      </c>
      <c r="AO2404" s="179" t="str">
        <f t="shared" si="3838"/>
        <v>AO$17</v>
      </c>
      <c r="AP2404" s="179" t="str">
        <f t="shared" si="3838"/>
        <v>AP$17</v>
      </c>
      <c r="AQ2404" s="179" t="str">
        <f t="shared" si="3838"/>
        <v>AQ$17</v>
      </c>
      <c r="AR2404" s="179" t="str">
        <f t="shared" si="3838"/>
        <v>AR$17</v>
      </c>
      <c r="AS2404" s="179" t="str">
        <f t="shared" si="3838"/>
        <v>AS$17</v>
      </c>
      <c r="AT2404" s="179" t="str">
        <f t="shared" si="3838"/>
        <v>AT$17</v>
      </c>
      <c r="AU2404" s="179" t="str">
        <f t="shared" si="3838"/>
        <v>AU$17</v>
      </c>
      <c r="AV2404" s="179" t="str">
        <f t="shared" si="3838"/>
        <v>AV$17</v>
      </c>
      <c r="AW2404" s="179" t="str">
        <f t="shared" si="3838"/>
        <v>AW$17</v>
      </c>
      <c r="AX2404" s="179" t="str">
        <f t="shared" si="3838"/>
        <v>AX$17</v>
      </c>
      <c r="AY2404" s="179" t="str">
        <f t="shared" si="3838"/>
        <v>AY$17</v>
      </c>
      <c r="AZ2404" s="179" t="str">
        <f t="shared" si="3838"/>
        <v>AZ$17</v>
      </c>
      <c r="BA2404" s="179" t="str">
        <f t="shared" si="3838"/>
        <v>BA$17</v>
      </c>
      <c r="BB2404" s="179" t="str">
        <f t="shared" si="3838"/>
        <v>BB$17</v>
      </c>
      <c r="BC2404" s="179" t="str">
        <f t="shared" si="3838"/>
        <v>BC$17</v>
      </c>
      <c r="BD2404" s="179" t="str">
        <f t="shared" si="3838"/>
        <v>BD$17</v>
      </c>
      <c r="BE2404" s="179" t="str">
        <f t="shared" si="3838"/>
        <v>BE$17</v>
      </c>
      <c r="BF2404" s="179" t="str">
        <f t="shared" si="3838"/>
        <v>BF$17</v>
      </c>
      <c r="BG2404" s="179" t="str">
        <f t="shared" si="3838"/>
        <v>BG$17</v>
      </c>
      <c r="BH2404" s="179" t="str">
        <f t="shared" si="3838"/>
        <v>BH$17</v>
      </c>
      <c r="BI2404" s="179" t="str">
        <f t="shared" si="3838"/>
        <v>BI$17</v>
      </c>
      <c r="BJ2404" s="179" t="str">
        <f t="shared" si="3838"/>
        <v>BJ$17</v>
      </c>
      <c r="BK2404" s="179" t="str">
        <f t="shared" si="3838"/>
        <v>BK$17</v>
      </c>
      <c r="BL2404" s="179" t="str">
        <f t="shared" si="3838"/>
        <v>BL$17</v>
      </c>
      <c r="BM2404" s="179" t="str">
        <f t="shared" si="3838"/>
        <v>BM$17</v>
      </c>
      <c r="BN2404" s="179" t="str">
        <f t="shared" si="3838"/>
        <v>BN$17</v>
      </c>
      <c r="BO2404" s="179" t="str">
        <f t="shared" si="3838"/>
        <v>BO$17</v>
      </c>
      <c r="BP2404" s="179" t="str">
        <f t="shared" si="3838"/>
        <v>BP$17</v>
      </c>
      <c r="BQ2404" s="179" t="str">
        <f t="shared" si="3838"/>
        <v>BQ$17</v>
      </c>
      <c r="BR2404" s="179" t="str">
        <f t="shared" si="3838"/>
        <v>BR$17</v>
      </c>
      <c r="BS2404" s="179" t="str">
        <f t="shared" si="3838"/>
        <v>BS$17</v>
      </c>
      <c r="BT2404" s="179" t="str">
        <f t="shared" si="3838"/>
        <v>BT$17</v>
      </c>
      <c r="BU2404" s="179" t="str">
        <f t="shared" si="3838"/>
        <v>BU$17</v>
      </c>
      <c r="BV2404" s="179" t="str">
        <f t="shared" si="3838"/>
        <v>BV$17</v>
      </c>
      <c r="BW2404" s="179" t="str">
        <f t="shared" si="3838"/>
        <v>BW$17</v>
      </c>
      <c r="BX2404" s="179" t="str">
        <f t="shared" si="3838"/>
        <v>BX$17</v>
      </c>
      <c r="BY2404" s="179" t="str">
        <f t="shared" si="3838"/>
        <v>BY$17</v>
      </c>
      <c r="BZ2404" s="179" t="str">
        <f t="shared" si="3838"/>
        <v>BZ$17</v>
      </c>
      <c r="CA2404" s="179" t="str">
        <f t="shared" si="3838"/>
        <v>CA$17</v>
      </c>
      <c r="CB2404" s="179" t="str">
        <f t="shared" si="3838"/>
        <v>CB$17</v>
      </c>
      <c r="CC2404" s="179" t="str">
        <f t="shared" si="3838"/>
        <v>CC$17</v>
      </c>
      <c r="CD2404" s="179" t="str">
        <f t="shared" si="3838"/>
        <v>CD$17</v>
      </c>
      <c r="CE2404" s="179" t="str">
        <f t="shared" ref="CE2404:CL2404" si="3839">CE2387</f>
        <v>CE$17</v>
      </c>
      <c r="CF2404" s="179" t="str">
        <f t="shared" si="3839"/>
        <v>CF$17</v>
      </c>
      <c r="CG2404" s="179" t="str">
        <f t="shared" si="3839"/>
        <v>CG$17</v>
      </c>
      <c r="CH2404" s="179" t="str">
        <f t="shared" si="3839"/>
        <v>CH$17</v>
      </c>
      <c r="CI2404" s="179" t="str">
        <f t="shared" si="3839"/>
        <v>CI$17</v>
      </c>
      <c r="CJ2404" s="179" t="str">
        <f t="shared" si="3839"/>
        <v>CJ$17</v>
      </c>
      <c r="CK2404" s="179" t="str">
        <f t="shared" si="3839"/>
        <v>CK$17</v>
      </c>
      <c r="CL2404" s="179" t="str">
        <f t="shared" si="3839"/>
        <v>CL$17</v>
      </c>
      <c r="CN2404" s="79"/>
      <c r="CO2404" s="179">
        <f t="shared" ref="CO2404:DL2404" si="3840">CO940</f>
        <v>0</v>
      </c>
      <c r="CP2404" s="179">
        <f t="shared" si="3840"/>
        <v>0</v>
      </c>
      <c r="CQ2404" s="179">
        <f t="shared" si="3840"/>
        <v>0</v>
      </c>
      <c r="CR2404" s="179">
        <f t="shared" si="3840"/>
        <v>0</v>
      </c>
      <c r="CS2404" s="179">
        <f t="shared" si="3840"/>
        <v>0</v>
      </c>
      <c r="CT2404" s="179">
        <f t="shared" si="3840"/>
        <v>0</v>
      </c>
      <c r="CU2404" s="179">
        <f t="shared" si="3840"/>
        <v>0</v>
      </c>
      <c r="CV2404" s="179">
        <f t="shared" si="3840"/>
        <v>0</v>
      </c>
      <c r="CW2404" s="179">
        <f t="shared" si="3840"/>
        <v>0</v>
      </c>
      <c r="CX2404" s="179">
        <f t="shared" si="3840"/>
        <v>0</v>
      </c>
      <c r="CY2404" s="179">
        <f t="shared" si="3840"/>
        <v>0</v>
      </c>
      <c r="CZ2404" s="179">
        <f t="shared" si="3840"/>
        <v>0</v>
      </c>
      <c r="DA2404" s="179">
        <f t="shared" si="3840"/>
        <v>0</v>
      </c>
      <c r="DB2404" s="179">
        <f t="shared" si="3840"/>
        <v>0</v>
      </c>
      <c r="DC2404" s="179">
        <f t="shared" si="3840"/>
        <v>0</v>
      </c>
      <c r="DD2404" s="179">
        <f t="shared" si="3840"/>
        <v>0</v>
      </c>
      <c r="DE2404" s="179">
        <f t="shared" si="3840"/>
        <v>0</v>
      </c>
      <c r="DF2404" s="179">
        <f t="shared" si="3840"/>
        <v>0</v>
      </c>
      <c r="DG2404" s="179">
        <f t="shared" si="3840"/>
        <v>0</v>
      </c>
      <c r="DH2404" s="179">
        <f t="shared" si="3840"/>
        <v>0</v>
      </c>
      <c r="DI2404" s="179">
        <f t="shared" si="3840"/>
        <v>0</v>
      </c>
      <c r="DJ2404" s="179">
        <f t="shared" si="3840"/>
        <v>0</v>
      </c>
      <c r="DK2404" s="179">
        <f t="shared" si="3840"/>
        <v>0</v>
      </c>
      <c r="DL2404" s="179">
        <f t="shared" si="3840"/>
        <v>0</v>
      </c>
    </row>
    <row r="2405" spans="1:116" x14ac:dyDescent="0.4">
      <c r="B2405" t="s">
        <v>332</v>
      </c>
      <c r="D2405" t="s">
        <v>391</v>
      </c>
      <c r="E2405" s="8" t="str">
        <f t="shared" si="3800"/>
        <v>2405 WCAR-IS</v>
      </c>
      <c r="G2405" s="191" t="str">
        <f>G2392</f>
        <v>Simple accounts receivable - IS driven:</v>
      </c>
      <c r="H2405" s="12"/>
      <c r="I2405" s="60"/>
      <c r="J2405" s="60"/>
      <c r="K2405" s="15"/>
      <c r="L2405" s="15"/>
      <c r="M2405" s="15"/>
      <c r="N2405" s="15"/>
      <c r="O2405" s="15"/>
      <c r="P2405" s="15"/>
      <c r="R2405" s="15"/>
      <c r="S2405" s="179">
        <f t="shared" ref="S2405:CD2405" si="3841">S2388</f>
        <v>0</v>
      </c>
      <c r="T2405" s="179">
        <f t="shared" si="3841"/>
        <v>0</v>
      </c>
      <c r="U2405" s="179">
        <f t="shared" si="3841"/>
        <v>0</v>
      </c>
      <c r="V2405" s="179">
        <f t="shared" si="3841"/>
        <v>0</v>
      </c>
      <c r="W2405" s="179">
        <f t="shared" si="3841"/>
        <v>0</v>
      </c>
      <c r="X2405" s="179">
        <f t="shared" si="3841"/>
        <v>0</v>
      </c>
      <c r="Y2405" s="179">
        <f t="shared" si="3841"/>
        <v>0</v>
      </c>
      <c r="Z2405" s="179">
        <f t="shared" si="3841"/>
        <v>0</v>
      </c>
      <c r="AA2405" s="179">
        <f t="shared" si="3841"/>
        <v>0</v>
      </c>
      <c r="AB2405" s="179">
        <f t="shared" si="3841"/>
        <v>0</v>
      </c>
      <c r="AC2405" s="179">
        <f t="shared" si="3841"/>
        <v>0</v>
      </c>
      <c r="AD2405" s="179">
        <f t="shared" si="3841"/>
        <v>0</v>
      </c>
      <c r="AE2405" s="179">
        <f t="shared" si="3841"/>
        <v>0</v>
      </c>
      <c r="AF2405" s="179">
        <f t="shared" si="3841"/>
        <v>0</v>
      </c>
      <c r="AG2405" s="179">
        <f t="shared" si="3841"/>
        <v>0</v>
      </c>
      <c r="AH2405" s="179">
        <f t="shared" si="3841"/>
        <v>0</v>
      </c>
      <c r="AI2405" s="179">
        <f t="shared" si="3841"/>
        <v>0</v>
      </c>
      <c r="AJ2405" s="179">
        <f t="shared" si="3841"/>
        <v>0</v>
      </c>
      <c r="AK2405" s="179">
        <f t="shared" si="3841"/>
        <v>0</v>
      </c>
      <c r="AL2405" s="179">
        <f t="shared" si="3841"/>
        <v>0</v>
      </c>
      <c r="AM2405" s="179">
        <f t="shared" si="3841"/>
        <v>0</v>
      </c>
      <c r="AN2405" s="179">
        <f t="shared" si="3841"/>
        <v>0</v>
      </c>
      <c r="AO2405" s="179">
        <f t="shared" si="3841"/>
        <v>0</v>
      </c>
      <c r="AP2405" s="179">
        <f t="shared" si="3841"/>
        <v>0</v>
      </c>
      <c r="AQ2405" s="179">
        <f t="shared" si="3841"/>
        <v>0</v>
      </c>
      <c r="AR2405" s="179">
        <f t="shared" si="3841"/>
        <v>0</v>
      </c>
      <c r="AS2405" s="179">
        <f t="shared" si="3841"/>
        <v>0</v>
      </c>
      <c r="AT2405" s="179">
        <f t="shared" si="3841"/>
        <v>0</v>
      </c>
      <c r="AU2405" s="179">
        <f t="shared" si="3841"/>
        <v>0</v>
      </c>
      <c r="AV2405" s="179">
        <f t="shared" si="3841"/>
        <v>0</v>
      </c>
      <c r="AW2405" s="179">
        <f t="shared" si="3841"/>
        <v>0</v>
      </c>
      <c r="AX2405" s="179">
        <f t="shared" si="3841"/>
        <v>0</v>
      </c>
      <c r="AY2405" s="179">
        <f t="shared" si="3841"/>
        <v>0</v>
      </c>
      <c r="AZ2405" s="179">
        <f t="shared" si="3841"/>
        <v>0</v>
      </c>
      <c r="BA2405" s="179">
        <f t="shared" si="3841"/>
        <v>0</v>
      </c>
      <c r="BB2405" s="179">
        <f t="shared" si="3841"/>
        <v>0</v>
      </c>
      <c r="BC2405" s="179">
        <f t="shared" si="3841"/>
        <v>0</v>
      </c>
      <c r="BD2405" s="179">
        <f t="shared" si="3841"/>
        <v>0</v>
      </c>
      <c r="BE2405" s="179">
        <f t="shared" si="3841"/>
        <v>0</v>
      </c>
      <c r="BF2405" s="179">
        <f t="shared" si="3841"/>
        <v>0</v>
      </c>
      <c r="BG2405" s="179">
        <f t="shared" si="3841"/>
        <v>0</v>
      </c>
      <c r="BH2405" s="179">
        <f t="shared" si="3841"/>
        <v>0</v>
      </c>
      <c r="BI2405" s="179">
        <f t="shared" si="3841"/>
        <v>0</v>
      </c>
      <c r="BJ2405" s="179">
        <f t="shared" si="3841"/>
        <v>0</v>
      </c>
      <c r="BK2405" s="179">
        <f t="shared" si="3841"/>
        <v>0</v>
      </c>
      <c r="BL2405" s="179">
        <f t="shared" si="3841"/>
        <v>0</v>
      </c>
      <c r="BM2405" s="179">
        <f t="shared" si="3841"/>
        <v>0</v>
      </c>
      <c r="BN2405" s="179">
        <f t="shared" si="3841"/>
        <v>0</v>
      </c>
      <c r="BO2405" s="179">
        <f t="shared" si="3841"/>
        <v>0</v>
      </c>
      <c r="BP2405" s="179">
        <f t="shared" si="3841"/>
        <v>0</v>
      </c>
      <c r="BQ2405" s="179">
        <f t="shared" si="3841"/>
        <v>0</v>
      </c>
      <c r="BR2405" s="179">
        <f t="shared" si="3841"/>
        <v>0</v>
      </c>
      <c r="BS2405" s="179">
        <f t="shared" si="3841"/>
        <v>0</v>
      </c>
      <c r="BT2405" s="179">
        <f t="shared" si="3841"/>
        <v>0</v>
      </c>
      <c r="BU2405" s="179">
        <f t="shared" si="3841"/>
        <v>0</v>
      </c>
      <c r="BV2405" s="179">
        <f t="shared" si="3841"/>
        <v>0</v>
      </c>
      <c r="BW2405" s="179">
        <f t="shared" si="3841"/>
        <v>0</v>
      </c>
      <c r="BX2405" s="179">
        <f t="shared" si="3841"/>
        <v>0</v>
      </c>
      <c r="BY2405" s="179">
        <f t="shared" si="3841"/>
        <v>0</v>
      </c>
      <c r="BZ2405" s="179">
        <f t="shared" si="3841"/>
        <v>0</v>
      </c>
      <c r="CA2405" s="179">
        <f t="shared" si="3841"/>
        <v>0</v>
      </c>
      <c r="CB2405" s="179">
        <f t="shared" si="3841"/>
        <v>0</v>
      </c>
      <c r="CC2405" s="179">
        <f t="shared" si="3841"/>
        <v>0</v>
      </c>
      <c r="CD2405" s="179">
        <f t="shared" si="3841"/>
        <v>0</v>
      </c>
      <c r="CE2405" s="179">
        <f t="shared" ref="CE2405:CL2405" si="3842">CE2388</f>
        <v>0</v>
      </c>
      <c r="CF2405" s="179">
        <f t="shared" si="3842"/>
        <v>0</v>
      </c>
      <c r="CG2405" s="179">
        <f t="shared" si="3842"/>
        <v>0</v>
      </c>
      <c r="CH2405" s="179">
        <f t="shared" si="3842"/>
        <v>0</v>
      </c>
      <c r="CI2405" s="179">
        <f t="shared" si="3842"/>
        <v>0</v>
      </c>
      <c r="CJ2405" s="179">
        <f t="shared" si="3842"/>
        <v>0</v>
      </c>
      <c r="CK2405" s="179">
        <f t="shared" si="3842"/>
        <v>0</v>
      </c>
      <c r="CL2405" s="179">
        <f t="shared" si="3842"/>
        <v>0</v>
      </c>
      <c r="CN2405" s="60"/>
      <c r="CO2405" s="179" t="str">
        <f t="shared" ref="CO2405:DL2405" si="3843">CO941</f>
        <v>CO$18</v>
      </c>
      <c r="CP2405" s="179" t="str">
        <f t="shared" si="3843"/>
        <v>CP$18</v>
      </c>
      <c r="CQ2405" s="179" t="str">
        <f t="shared" si="3843"/>
        <v>CQ$18</v>
      </c>
      <c r="CR2405" s="179" t="str">
        <f t="shared" si="3843"/>
        <v>CR$18</v>
      </c>
      <c r="CS2405" s="179" t="str">
        <f t="shared" si="3843"/>
        <v>CS$18</v>
      </c>
      <c r="CT2405" s="179" t="str">
        <f t="shared" si="3843"/>
        <v>CT$18</v>
      </c>
      <c r="CU2405" s="179" t="str">
        <f t="shared" si="3843"/>
        <v>CU$18</v>
      </c>
      <c r="CV2405" s="179" t="str">
        <f t="shared" si="3843"/>
        <v>CV$18</v>
      </c>
      <c r="CW2405" s="179" t="str">
        <f t="shared" si="3843"/>
        <v>CW$18</v>
      </c>
      <c r="CX2405" s="179" t="str">
        <f t="shared" si="3843"/>
        <v>CX$18</v>
      </c>
      <c r="CY2405" s="179" t="str">
        <f t="shared" si="3843"/>
        <v>CY$18</v>
      </c>
      <c r="CZ2405" s="179" t="str">
        <f t="shared" si="3843"/>
        <v>CZ$18</v>
      </c>
      <c r="DA2405" s="179" t="str">
        <f t="shared" si="3843"/>
        <v>DA$18</v>
      </c>
      <c r="DB2405" s="179" t="str">
        <f t="shared" si="3843"/>
        <v>DB$18</v>
      </c>
      <c r="DC2405" s="179" t="str">
        <f t="shared" si="3843"/>
        <v>DC$18</v>
      </c>
      <c r="DD2405" s="179" t="str">
        <f t="shared" si="3843"/>
        <v>DD$18</v>
      </c>
      <c r="DE2405" s="179" t="str">
        <f t="shared" si="3843"/>
        <v>DE$18</v>
      </c>
      <c r="DF2405" s="179" t="str">
        <f t="shared" si="3843"/>
        <v>DF$18</v>
      </c>
      <c r="DG2405" s="179" t="str">
        <f t="shared" si="3843"/>
        <v>DG$18</v>
      </c>
      <c r="DH2405" s="179" t="str">
        <f t="shared" si="3843"/>
        <v>DH$18</v>
      </c>
      <c r="DI2405" s="179" t="str">
        <f t="shared" si="3843"/>
        <v>DI$18</v>
      </c>
      <c r="DJ2405" s="179" t="str">
        <f t="shared" si="3843"/>
        <v>DJ$18</v>
      </c>
      <c r="DK2405" s="179" t="str">
        <f t="shared" si="3843"/>
        <v>DK$18</v>
      </c>
      <c r="DL2405" s="179" t="str">
        <f t="shared" si="3843"/>
        <v>DL$18</v>
      </c>
    </row>
    <row r="2406" spans="1:116" x14ac:dyDescent="0.4">
      <c r="B2406" t="s">
        <v>332</v>
      </c>
      <c r="D2406" t="s">
        <v>391</v>
      </c>
      <c r="E2406" s="8" t="str">
        <f t="shared" si="3800"/>
        <v>2406 WCAR-IS</v>
      </c>
      <c r="G2406" s="191" t="str">
        <f>SUBSTITUTE(TRIM(MID(G2392, SEARCH("-", G2392) + 1, LEN(G2392))),":","")</f>
        <v>IS driven</v>
      </c>
      <c r="H2406" s="12"/>
      <c r="I2406" s="60"/>
      <c r="J2406" s="60"/>
      <c r="K2406" s="15"/>
      <c r="L2406" s="15"/>
      <c r="M2406" s="15"/>
      <c r="N2406" s="15"/>
      <c r="O2406" s="15"/>
      <c r="P2406" s="15"/>
      <c r="R2406" s="15"/>
      <c r="CN2406" s="60"/>
      <c r="CO2406" s="8"/>
      <c r="CP2406" s="8"/>
      <c r="CQ2406" s="8"/>
      <c r="CR2406" s="8"/>
      <c r="CS2406" s="8"/>
      <c r="CT2406" s="8"/>
      <c r="CU2406" s="8"/>
      <c r="CV2406" s="8"/>
      <c r="CW2406" s="8"/>
      <c r="CX2406" s="8"/>
      <c r="CY2406" s="8"/>
      <c r="CZ2406" s="8"/>
      <c r="DA2406" s="8"/>
      <c r="DB2406" s="8"/>
      <c r="DC2406" s="8"/>
      <c r="DD2406" s="8"/>
      <c r="DE2406" s="8"/>
      <c r="DF2406" s="8"/>
      <c r="DG2406" s="8"/>
      <c r="DH2406" s="8"/>
      <c r="DI2406" s="8"/>
      <c r="DJ2406" s="8"/>
      <c r="DK2406" s="8"/>
      <c r="DL2406" s="8"/>
    </row>
    <row r="2407" spans="1:116" x14ac:dyDescent="0.4">
      <c r="B2407" t="s">
        <v>332</v>
      </c>
      <c r="D2407" t="s">
        <v>391</v>
      </c>
      <c r="E2407" s="8" t="str">
        <f t="shared" si="3800"/>
        <v>2407 WCAR-IS</v>
      </c>
      <c r="G2407" s="136" t="str">
        <f t="shared" si="3834"/>
        <v>Secondary revenue driver</v>
      </c>
      <c r="H2407" s="12"/>
      <c r="I2407" s="60"/>
      <c r="J2407" s="60"/>
      <c r="K2407" s="15"/>
      <c r="L2407" s="15"/>
      <c r="M2407" s="15"/>
      <c r="N2407" s="15"/>
      <c r="O2407" s="15"/>
      <c r="P2407" s="15"/>
      <c r="R2407" s="15"/>
      <c r="S2407" s="212" t="str">
        <f>ADDRESS(ROW(S2397),COLUMN(S2397),2)</f>
        <v>S$2397</v>
      </c>
      <c r="T2407" s="212" t="str">
        <f t="shared" ref="T2407:CE2407" si="3844">ADDRESS(ROW(T2397),COLUMN(T2397),2)</f>
        <v>T$2397</v>
      </c>
      <c r="U2407" s="212" t="str">
        <f t="shared" si="3844"/>
        <v>U$2397</v>
      </c>
      <c r="V2407" s="212" t="str">
        <f t="shared" si="3844"/>
        <v>V$2397</v>
      </c>
      <c r="W2407" s="212" t="str">
        <f t="shared" si="3844"/>
        <v>W$2397</v>
      </c>
      <c r="X2407" s="212" t="str">
        <f t="shared" si="3844"/>
        <v>X$2397</v>
      </c>
      <c r="Y2407" s="212" t="str">
        <f t="shared" si="3844"/>
        <v>Y$2397</v>
      </c>
      <c r="Z2407" s="212" t="str">
        <f t="shared" si="3844"/>
        <v>Z$2397</v>
      </c>
      <c r="AA2407" s="212" t="str">
        <f t="shared" si="3844"/>
        <v>AA$2397</v>
      </c>
      <c r="AB2407" s="212" t="str">
        <f t="shared" si="3844"/>
        <v>AB$2397</v>
      </c>
      <c r="AC2407" s="212" t="str">
        <f t="shared" si="3844"/>
        <v>AC$2397</v>
      </c>
      <c r="AD2407" s="212" t="str">
        <f t="shared" si="3844"/>
        <v>AD$2397</v>
      </c>
      <c r="AE2407" s="212" t="str">
        <f t="shared" si="3844"/>
        <v>AE$2397</v>
      </c>
      <c r="AF2407" s="212" t="str">
        <f t="shared" si="3844"/>
        <v>AF$2397</v>
      </c>
      <c r="AG2407" s="212" t="str">
        <f t="shared" si="3844"/>
        <v>AG$2397</v>
      </c>
      <c r="AH2407" s="212" t="str">
        <f t="shared" si="3844"/>
        <v>AH$2397</v>
      </c>
      <c r="AI2407" s="212" t="str">
        <f t="shared" si="3844"/>
        <v>AI$2397</v>
      </c>
      <c r="AJ2407" s="212" t="str">
        <f t="shared" si="3844"/>
        <v>AJ$2397</v>
      </c>
      <c r="AK2407" s="212" t="str">
        <f t="shared" si="3844"/>
        <v>AK$2397</v>
      </c>
      <c r="AL2407" s="212" t="str">
        <f t="shared" si="3844"/>
        <v>AL$2397</v>
      </c>
      <c r="AM2407" s="212" t="str">
        <f t="shared" si="3844"/>
        <v>AM$2397</v>
      </c>
      <c r="AN2407" s="212" t="str">
        <f t="shared" si="3844"/>
        <v>AN$2397</v>
      </c>
      <c r="AO2407" s="212" t="str">
        <f t="shared" si="3844"/>
        <v>AO$2397</v>
      </c>
      <c r="AP2407" s="212" t="str">
        <f t="shared" si="3844"/>
        <v>AP$2397</v>
      </c>
      <c r="AQ2407" s="212" t="str">
        <f t="shared" si="3844"/>
        <v>AQ$2397</v>
      </c>
      <c r="AR2407" s="212" t="str">
        <f t="shared" si="3844"/>
        <v>AR$2397</v>
      </c>
      <c r="AS2407" s="212" t="str">
        <f t="shared" si="3844"/>
        <v>AS$2397</v>
      </c>
      <c r="AT2407" s="212" t="str">
        <f t="shared" si="3844"/>
        <v>AT$2397</v>
      </c>
      <c r="AU2407" s="212" t="str">
        <f t="shared" si="3844"/>
        <v>AU$2397</v>
      </c>
      <c r="AV2407" s="212" t="str">
        <f t="shared" si="3844"/>
        <v>AV$2397</v>
      </c>
      <c r="AW2407" s="212" t="str">
        <f t="shared" si="3844"/>
        <v>AW$2397</v>
      </c>
      <c r="AX2407" s="212" t="str">
        <f t="shared" si="3844"/>
        <v>AX$2397</v>
      </c>
      <c r="AY2407" s="212" t="str">
        <f t="shared" si="3844"/>
        <v>AY$2397</v>
      </c>
      <c r="AZ2407" s="212" t="str">
        <f t="shared" si="3844"/>
        <v>AZ$2397</v>
      </c>
      <c r="BA2407" s="212" t="str">
        <f t="shared" si="3844"/>
        <v>BA$2397</v>
      </c>
      <c r="BB2407" s="212" t="str">
        <f t="shared" si="3844"/>
        <v>BB$2397</v>
      </c>
      <c r="BC2407" s="212" t="str">
        <f t="shared" si="3844"/>
        <v>BC$2397</v>
      </c>
      <c r="BD2407" s="212" t="str">
        <f t="shared" si="3844"/>
        <v>BD$2397</v>
      </c>
      <c r="BE2407" s="212" t="str">
        <f t="shared" si="3844"/>
        <v>BE$2397</v>
      </c>
      <c r="BF2407" s="212" t="str">
        <f t="shared" si="3844"/>
        <v>BF$2397</v>
      </c>
      <c r="BG2407" s="212" t="str">
        <f t="shared" si="3844"/>
        <v>BG$2397</v>
      </c>
      <c r="BH2407" s="212" t="str">
        <f t="shared" si="3844"/>
        <v>BH$2397</v>
      </c>
      <c r="BI2407" s="212" t="str">
        <f t="shared" si="3844"/>
        <v>BI$2397</v>
      </c>
      <c r="BJ2407" s="212" t="str">
        <f t="shared" si="3844"/>
        <v>BJ$2397</v>
      </c>
      <c r="BK2407" s="212" t="str">
        <f t="shared" si="3844"/>
        <v>BK$2397</v>
      </c>
      <c r="BL2407" s="212" t="str">
        <f t="shared" si="3844"/>
        <v>BL$2397</v>
      </c>
      <c r="BM2407" s="212" t="str">
        <f t="shared" si="3844"/>
        <v>BM$2397</v>
      </c>
      <c r="BN2407" s="212" t="str">
        <f t="shared" si="3844"/>
        <v>BN$2397</v>
      </c>
      <c r="BO2407" s="212" t="str">
        <f t="shared" si="3844"/>
        <v>BO$2397</v>
      </c>
      <c r="BP2407" s="212" t="str">
        <f t="shared" si="3844"/>
        <v>BP$2397</v>
      </c>
      <c r="BQ2407" s="212" t="str">
        <f t="shared" si="3844"/>
        <v>BQ$2397</v>
      </c>
      <c r="BR2407" s="212" t="str">
        <f t="shared" si="3844"/>
        <v>BR$2397</v>
      </c>
      <c r="BS2407" s="212" t="str">
        <f t="shared" si="3844"/>
        <v>BS$2397</v>
      </c>
      <c r="BT2407" s="212" t="str">
        <f t="shared" si="3844"/>
        <v>BT$2397</v>
      </c>
      <c r="BU2407" s="212" t="str">
        <f t="shared" si="3844"/>
        <v>BU$2397</v>
      </c>
      <c r="BV2407" s="212" t="str">
        <f t="shared" si="3844"/>
        <v>BV$2397</v>
      </c>
      <c r="BW2407" s="212" t="str">
        <f t="shared" si="3844"/>
        <v>BW$2397</v>
      </c>
      <c r="BX2407" s="212" t="str">
        <f t="shared" si="3844"/>
        <v>BX$2397</v>
      </c>
      <c r="BY2407" s="212" t="str">
        <f t="shared" si="3844"/>
        <v>BY$2397</v>
      </c>
      <c r="BZ2407" s="212" t="str">
        <f t="shared" si="3844"/>
        <v>BZ$2397</v>
      </c>
      <c r="CA2407" s="212" t="str">
        <f t="shared" si="3844"/>
        <v>CA$2397</v>
      </c>
      <c r="CB2407" s="212" t="str">
        <f t="shared" si="3844"/>
        <v>CB$2397</v>
      </c>
      <c r="CC2407" s="212" t="str">
        <f t="shared" si="3844"/>
        <v>CC$2397</v>
      </c>
      <c r="CD2407" s="212" t="str">
        <f t="shared" si="3844"/>
        <v>CD$2397</v>
      </c>
      <c r="CE2407" s="212" t="str">
        <f t="shared" si="3844"/>
        <v>CE$2397</v>
      </c>
      <c r="CF2407" s="212" t="str">
        <f t="shared" ref="CF2407:CL2407" si="3845">ADDRESS(ROW(CF2397),COLUMN(CF2397),2)</f>
        <v>CF$2397</v>
      </c>
      <c r="CG2407" s="212" t="str">
        <f t="shared" si="3845"/>
        <v>CG$2397</v>
      </c>
      <c r="CH2407" s="212" t="str">
        <f t="shared" si="3845"/>
        <v>CH$2397</v>
      </c>
      <c r="CI2407" s="212" t="str">
        <f t="shared" si="3845"/>
        <v>CI$2397</v>
      </c>
      <c r="CJ2407" s="212" t="str">
        <f t="shared" si="3845"/>
        <v>CJ$2397</v>
      </c>
      <c r="CK2407" s="212" t="str">
        <f t="shared" si="3845"/>
        <v>CK$2397</v>
      </c>
      <c r="CL2407" s="212" t="str">
        <f t="shared" si="3845"/>
        <v>CL$2397</v>
      </c>
      <c r="CN2407" s="60"/>
      <c r="CO2407" s="212" t="str">
        <f t="shared" ref="CO2407:DL2407" si="3846">ADDRESS(ROW(CO988),COLUMN(CO988),2)</f>
        <v>CO$988</v>
      </c>
      <c r="CP2407" s="212" t="str">
        <f t="shared" si="3846"/>
        <v>CP$988</v>
      </c>
      <c r="CQ2407" s="212" t="str">
        <f t="shared" si="3846"/>
        <v>CQ$988</v>
      </c>
      <c r="CR2407" s="212" t="str">
        <f t="shared" si="3846"/>
        <v>CR$988</v>
      </c>
      <c r="CS2407" s="212" t="str">
        <f t="shared" si="3846"/>
        <v>CS$988</v>
      </c>
      <c r="CT2407" s="212" t="str">
        <f t="shared" si="3846"/>
        <v>CT$988</v>
      </c>
      <c r="CU2407" s="212" t="str">
        <f t="shared" si="3846"/>
        <v>CU$988</v>
      </c>
      <c r="CV2407" s="212" t="str">
        <f t="shared" si="3846"/>
        <v>CV$988</v>
      </c>
      <c r="CW2407" s="212" t="str">
        <f t="shared" si="3846"/>
        <v>CW$988</v>
      </c>
      <c r="CX2407" s="212" t="str">
        <f t="shared" si="3846"/>
        <v>CX$988</v>
      </c>
      <c r="CY2407" s="212" t="str">
        <f t="shared" si="3846"/>
        <v>CY$988</v>
      </c>
      <c r="CZ2407" s="212" t="str">
        <f t="shared" si="3846"/>
        <v>CZ$988</v>
      </c>
      <c r="DA2407" s="212" t="str">
        <f t="shared" si="3846"/>
        <v>DA$988</v>
      </c>
      <c r="DB2407" s="212" t="str">
        <f t="shared" si="3846"/>
        <v>DB$988</v>
      </c>
      <c r="DC2407" s="212" t="str">
        <f t="shared" si="3846"/>
        <v>DC$988</v>
      </c>
      <c r="DD2407" s="212" t="str">
        <f t="shared" si="3846"/>
        <v>DD$988</v>
      </c>
      <c r="DE2407" s="212" t="str">
        <f t="shared" si="3846"/>
        <v>DE$988</v>
      </c>
      <c r="DF2407" s="212" t="str">
        <f t="shared" si="3846"/>
        <v>DF$988</v>
      </c>
      <c r="DG2407" s="212" t="str">
        <f t="shared" si="3846"/>
        <v>DG$988</v>
      </c>
      <c r="DH2407" s="212" t="str">
        <f t="shared" si="3846"/>
        <v>DH$988</v>
      </c>
      <c r="DI2407" s="212" t="str">
        <f t="shared" si="3846"/>
        <v>DI$988</v>
      </c>
      <c r="DJ2407" s="212" t="str">
        <f t="shared" si="3846"/>
        <v>DJ$988</v>
      </c>
      <c r="DK2407" s="212" t="str">
        <f t="shared" si="3846"/>
        <v>DK$988</v>
      </c>
      <c r="DL2407" s="212" t="str">
        <f t="shared" si="3846"/>
        <v>DL$988</v>
      </c>
    </row>
    <row r="2408" spans="1:116" x14ac:dyDescent="0.4">
      <c r="B2408" t="s">
        <v>332</v>
      </c>
      <c r="D2408" t="s">
        <v>391</v>
      </c>
      <c r="E2408" s="8" t="str">
        <f t="shared" ref="E2408" si="3847">ROW()&amp;" "&amp;D2408</f>
        <v>2408 WCAR-IS</v>
      </c>
      <c r="G2408" s="136" t="str">
        <f t="shared" si="3834"/>
        <v>Secondary volume driver</v>
      </c>
      <c r="H2408" s="12"/>
      <c r="I2408" s="60"/>
      <c r="J2408" s="60"/>
      <c r="K2408" s="15"/>
      <c r="L2408" s="15"/>
      <c r="M2408" s="15"/>
      <c r="N2408" s="15"/>
      <c r="O2408" s="15"/>
      <c r="P2408" s="15"/>
      <c r="R2408" s="15"/>
      <c r="S2408" s="179" t="str">
        <f t="shared" ref="S2408:AX2408" si="3848">S2391</f>
        <v>S$19</v>
      </c>
      <c r="T2408" s="179" t="str">
        <f t="shared" si="3848"/>
        <v>T$19</v>
      </c>
      <c r="U2408" s="179" t="str">
        <f t="shared" si="3848"/>
        <v>U$19</v>
      </c>
      <c r="V2408" s="179" t="str">
        <f t="shared" si="3848"/>
        <v>V$19</v>
      </c>
      <c r="W2408" s="179" t="str">
        <f t="shared" si="3848"/>
        <v>W$19</v>
      </c>
      <c r="X2408" s="179" t="str">
        <f t="shared" si="3848"/>
        <v>X$19</v>
      </c>
      <c r="Y2408" s="179" t="str">
        <f t="shared" si="3848"/>
        <v>Y$19</v>
      </c>
      <c r="Z2408" s="179" t="str">
        <f t="shared" si="3848"/>
        <v>Z$19</v>
      </c>
      <c r="AA2408" s="179" t="str">
        <f t="shared" si="3848"/>
        <v>AA$19</v>
      </c>
      <c r="AB2408" s="179" t="str">
        <f t="shared" si="3848"/>
        <v>AB$19</v>
      </c>
      <c r="AC2408" s="179" t="str">
        <f t="shared" si="3848"/>
        <v>AC$19</v>
      </c>
      <c r="AD2408" s="179" t="str">
        <f t="shared" si="3848"/>
        <v>AD$19</v>
      </c>
      <c r="AE2408" s="179" t="str">
        <f t="shared" si="3848"/>
        <v>AE$19</v>
      </c>
      <c r="AF2408" s="179" t="str">
        <f t="shared" si="3848"/>
        <v>AF$19</v>
      </c>
      <c r="AG2408" s="179" t="str">
        <f t="shared" si="3848"/>
        <v>AG$19</v>
      </c>
      <c r="AH2408" s="179" t="str">
        <f t="shared" si="3848"/>
        <v>AH$19</v>
      </c>
      <c r="AI2408" s="179" t="str">
        <f t="shared" si="3848"/>
        <v>AI$19</v>
      </c>
      <c r="AJ2408" s="179" t="str">
        <f t="shared" si="3848"/>
        <v>AJ$19</v>
      </c>
      <c r="AK2408" s="179" t="str">
        <f t="shared" si="3848"/>
        <v>AK$19</v>
      </c>
      <c r="AL2408" s="179" t="str">
        <f t="shared" si="3848"/>
        <v>AL$19</v>
      </c>
      <c r="AM2408" s="179" t="str">
        <f t="shared" si="3848"/>
        <v>AM$19</v>
      </c>
      <c r="AN2408" s="179" t="str">
        <f t="shared" si="3848"/>
        <v>AN$19</v>
      </c>
      <c r="AO2408" s="179" t="str">
        <f t="shared" si="3848"/>
        <v>AO$19</v>
      </c>
      <c r="AP2408" s="179" t="str">
        <f t="shared" si="3848"/>
        <v>AP$19</v>
      </c>
      <c r="AQ2408" s="179" t="str">
        <f t="shared" si="3848"/>
        <v>AQ$19</v>
      </c>
      <c r="AR2408" s="179" t="str">
        <f t="shared" si="3848"/>
        <v>AR$19</v>
      </c>
      <c r="AS2408" s="179" t="str">
        <f t="shared" si="3848"/>
        <v>AS$19</v>
      </c>
      <c r="AT2408" s="179" t="str">
        <f t="shared" si="3848"/>
        <v>AT$19</v>
      </c>
      <c r="AU2408" s="179" t="str">
        <f t="shared" si="3848"/>
        <v>AU$19</v>
      </c>
      <c r="AV2408" s="179" t="str">
        <f t="shared" si="3848"/>
        <v>AV$19</v>
      </c>
      <c r="AW2408" s="179" t="str">
        <f t="shared" si="3848"/>
        <v>AW$19</v>
      </c>
      <c r="AX2408" s="179" t="str">
        <f t="shared" si="3848"/>
        <v>AX$19</v>
      </c>
      <c r="AY2408" s="179" t="str">
        <f t="shared" ref="AY2408:CD2408" si="3849">AY2391</f>
        <v>AY$19</v>
      </c>
      <c r="AZ2408" s="179" t="str">
        <f t="shared" si="3849"/>
        <v>AZ$19</v>
      </c>
      <c r="BA2408" s="179" t="str">
        <f t="shared" si="3849"/>
        <v>BA$19</v>
      </c>
      <c r="BB2408" s="179" t="str">
        <f t="shared" si="3849"/>
        <v>BB$19</v>
      </c>
      <c r="BC2408" s="179" t="str">
        <f t="shared" si="3849"/>
        <v>BC$19</v>
      </c>
      <c r="BD2408" s="179" t="str">
        <f t="shared" si="3849"/>
        <v>BD$19</v>
      </c>
      <c r="BE2408" s="179" t="str">
        <f t="shared" si="3849"/>
        <v>BE$19</v>
      </c>
      <c r="BF2408" s="179" t="str">
        <f t="shared" si="3849"/>
        <v>BF$19</v>
      </c>
      <c r="BG2408" s="179" t="str">
        <f t="shared" si="3849"/>
        <v>BG$19</v>
      </c>
      <c r="BH2408" s="179" t="str">
        <f t="shared" si="3849"/>
        <v>BH$19</v>
      </c>
      <c r="BI2408" s="179" t="str">
        <f t="shared" si="3849"/>
        <v>BI$19</v>
      </c>
      <c r="BJ2408" s="179" t="str">
        <f t="shared" si="3849"/>
        <v>BJ$19</v>
      </c>
      <c r="BK2408" s="179" t="str">
        <f t="shared" si="3849"/>
        <v>BK$19</v>
      </c>
      <c r="BL2408" s="179" t="str">
        <f t="shared" si="3849"/>
        <v>BL$19</v>
      </c>
      <c r="BM2408" s="179" t="str">
        <f t="shared" si="3849"/>
        <v>BM$19</v>
      </c>
      <c r="BN2408" s="179" t="str">
        <f t="shared" si="3849"/>
        <v>BN$19</v>
      </c>
      <c r="BO2408" s="179" t="str">
        <f t="shared" si="3849"/>
        <v>BO$19</v>
      </c>
      <c r="BP2408" s="179" t="str">
        <f t="shared" si="3849"/>
        <v>BP$19</v>
      </c>
      <c r="BQ2408" s="179" t="str">
        <f t="shared" si="3849"/>
        <v>BQ$19</v>
      </c>
      <c r="BR2408" s="179" t="str">
        <f t="shared" si="3849"/>
        <v>BR$19</v>
      </c>
      <c r="BS2408" s="179" t="str">
        <f t="shared" si="3849"/>
        <v>BS$19</v>
      </c>
      <c r="BT2408" s="179" t="str">
        <f t="shared" si="3849"/>
        <v>BT$19</v>
      </c>
      <c r="BU2408" s="179" t="str">
        <f t="shared" si="3849"/>
        <v>BU$19</v>
      </c>
      <c r="BV2408" s="179" t="str">
        <f t="shared" si="3849"/>
        <v>BV$19</v>
      </c>
      <c r="BW2408" s="179" t="str">
        <f t="shared" si="3849"/>
        <v>BW$19</v>
      </c>
      <c r="BX2408" s="179" t="str">
        <f t="shared" si="3849"/>
        <v>BX$19</v>
      </c>
      <c r="BY2408" s="179" t="str">
        <f t="shared" si="3849"/>
        <v>BY$19</v>
      </c>
      <c r="BZ2408" s="179" t="str">
        <f t="shared" si="3849"/>
        <v>BZ$19</v>
      </c>
      <c r="CA2408" s="179" t="str">
        <f t="shared" si="3849"/>
        <v>CA$19</v>
      </c>
      <c r="CB2408" s="179" t="str">
        <f t="shared" si="3849"/>
        <v>CB$19</v>
      </c>
      <c r="CC2408" s="179" t="str">
        <f t="shared" si="3849"/>
        <v>CC$19</v>
      </c>
      <c r="CD2408" s="179" t="str">
        <f t="shared" si="3849"/>
        <v>CD$19</v>
      </c>
      <c r="CE2408" s="179" t="str">
        <f t="shared" ref="CE2408:CL2408" si="3850">CE2391</f>
        <v>CE$19</v>
      </c>
      <c r="CF2408" s="179" t="str">
        <f t="shared" si="3850"/>
        <v>CF$19</v>
      </c>
      <c r="CG2408" s="179" t="str">
        <f t="shared" si="3850"/>
        <v>CG$19</v>
      </c>
      <c r="CH2408" s="179" t="str">
        <f t="shared" si="3850"/>
        <v>CH$19</v>
      </c>
      <c r="CI2408" s="179" t="str">
        <f t="shared" si="3850"/>
        <v>CI$19</v>
      </c>
      <c r="CJ2408" s="179" t="str">
        <f t="shared" si="3850"/>
        <v>CJ$19</v>
      </c>
      <c r="CK2408" s="179" t="str">
        <f t="shared" si="3850"/>
        <v>CK$19</v>
      </c>
      <c r="CL2408" s="179" t="str">
        <f t="shared" si="3850"/>
        <v>CL$19</v>
      </c>
      <c r="CN2408" s="60"/>
      <c r="CO2408" s="179">
        <f t="shared" ref="CO2408:DL2408" si="3851">CO944</f>
        <v>0</v>
      </c>
      <c r="CP2408" s="179">
        <f t="shared" si="3851"/>
        <v>0</v>
      </c>
      <c r="CQ2408" s="179">
        <f t="shared" si="3851"/>
        <v>0</v>
      </c>
      <c r="CR2408" s="179">
        <f t="shared" si="3851"/>
        <v>0</v>
      </c>
      <c r="CS2408" s="179">
        <f t="shared" si="3851"/>
        <v>0</v>
      </c>
      <c r="CT2408" s="179">
        <f t="shared" si="3851"/>
        <v>0</v>
      </c>
      <c r="CU2408" s="179">
        <f t="shared" si="3851"/>
        <v>0</v>
      </c>
      <c r="CV2408" s="179">
        <f t="shared" si="3851"/>
        <v>0</v>
      </c>
      <c r="CW2408" s="179">
        <f t="shared" si="3851"/>
        <v>0</v>
      </c>
      <c r="CX2408" s="179">
        <f t="shared" si="3851"/>
        <v>0</v>
      </c>
      <c r="CY2408" s="179">
        <f t="shared" si="3851"/>
        <v>0</v>
      </c>
      <c r="CZ2408" s="179">
        <f t="shared" si="3851"/>
        <v>0</v>
      </c>
      <c r="DA2408" s="179">
        <f t="shared" si="3851"/>
        <v>0</v>
      </c>
      <c r="DB2408" s="179">
        <f t="shared" si="3851"/>
        <v>0</v>
      </c>
      <c r="DC2408" s="179">
        <f t="shared" si="3851"/>
        <v>0</v>
      </c>
      <c r="DD2408" s="179">
        <f t="shared" si="3851"/>
        <v>0</v>
      </c>
      <c r="DE2408" s="179">
        <f t="shared" si="3851"/>
        <v>0</v>
      </c>
      <c r="DF2408" s="179">
        <f t="shared" si="3851"/>
        <v>0</v>
      </c>
      <c r="DG2408" s="179">
        <f t="shared" si="3851"/>
        <v>0</v>
      </c>
      <c r="DH2408" s="179">
        <f t="shared" si="3851"/>
        <v>0</v>
      </c>
      <c r="DI2408" s="179">
        <f t="shared" si="3851"/>
        <v>0</v>
      </c>
      <c r="DJ2408" s="179">
        <f t="shared" si="3851"/>
        <v>0</v>
      </c>
      <c r="DK2408" s="179">
        <f t="shared" si="3851"/>
        <v>0</v>
      </c>
      <c r="DL2408" s="179">
        <f t="shared" si="3851"/>
        <v>0</v>
      </c>
    </row>
    <row r="2409" spans="1:116" x14ac:dyDescent="0.4">
      <c r="E2409" s="8"/>
      <c r="H2409" s="12"/>
      <c r="I2409" s="60"/>
      <c r="J2409" s="60"/>
      <c r="K2409" s="15"/>
      <c r="L2409" s="15"/>
      <c r="M2409" s="15"/>
      <c r="N2409" s="15"/>
      <c r="O2409" s="15"/>
      <c r="P2409" s="15"/>
      <c r="R2409" s="15"/>
      <c r="S2409" s="76"/>
      <c r="T2409" s="76"/>
      <c r="U2409" s="76"/>
      <c r="V2409" s="76"/>
      <c r="W2409" s="76"/>
      <c r="X2409" s="76"/>
      <c r="Y2409" s="76"/>
      <c r="Z2409" s="76"/>
      <c r="AA2409" s="76"/>
      <c r="AB2409" s="76"/>
      <c r="AC2409" s="76"/>
      <c r="AD2409" s="76"/>
      <c r="AE2409" s="76"/>
      <c r="AF2409" s="76"/>
      <c r="AG2409" s="76"/>
      <c r="AH2409" s="76"/>
      <c r="AI2409" s="76"/>
      <c r="AJ2409" s="76"/>
      <c r="AK2409" s="76"/>
      <c r="AL2409" s="76"/>
      <c r="AM2409" s="76"/>
      <c r="AN2409" s="76"/>
      <c r="AO2409" s="76"/>
      <c r="AP2409" s="76"/>
      <c r="AQ2409" s="76"/>
      <c r="AR2409" s="76"/>
      <c r="AS2409" s="76"/>
      <c r="AT2409" s="76"/>
      <c r="AU2409" s="76"/>
      <c r="AV2409" s="76"/>
      <c r="AW2409" s="76"/>
      <c r="AX2409" s="76"/>
      <c r="AY2409" s="76"/>
      <c r="AZ2409" s="76"/>
      <c r="BA2409" s="76"/>
      <c r="BB2409" s="76"/>
      <c r="BC2409" s="76"/>
      <c r="BD2409" s="76"/>
      <c r="BE2409" s="76"/>
      <c r="BF2409" s="76"/>
      <c r="BG2409" s="76"/>
      <c r="BH2409" s="76"/>
      <c r="BI2409" s="76"/>
      <c r="BJ2409" s="76"/>
      <c r="BK2409" s="76"/>
      <c r="BL2409" s="76"/>
      <c r="BM2409" s="76"/>
      <c r="BN2409" s="76"/>
      <c r="BO2409" s="76"/>
      <c r="BP2409" s="76"/>
      <c r="BQ2409" s="76"/>
      <c r="BR2409" s="76"/>
      <c r="BS2409" s="76"/>
      <c r="BT2409" s="76"/>
      <c r="BU2409" s="76"/>
      <c r="BV2409" s="76"/>
      <c r="BW2409" s="76"/>
      <c r="BX2409" s="76"/>
      <c r="BY2409" s="76"/>
      <c r="BZ2409" s="76"/>
      <c r="CA2409" s="76"/>
      <c r="CB2409" s="76"/>
      <c r="CC2409" s="76"/>
      <c r="CD2409" s="76"/>
      <c r="CE2409" s="76"/>
      <c r="CF2409" s="76"/>
      <c r="CG2409" s="76"/>
      <c r="CH2409" s="76"/>
      <c r="CI2409" s="76"/>
      <c r="CJ2409" s="76"/>
      <c r="CK2409" s="76"/>
      <c r="CL2409" s="76"/>
      <c r="CN2409" s="60"/>
      <c r="CO2409" s="76"/>
      <c r="CP2409" s="76"/>
      <c r="CQ2409" s="76"/>
      <c r="CR2409" s="76"/>
      <c r="CS2409" s="76"/>
      <c r="CT2409" s="76"/>
      <c r="CU2409" s="76"/>
      <c r="CV2409" s="76"/>
      <c r="CW2409" s="76"/>
      <c r="CX2409" s="76"/>
      <c r="CY2409" s="76"/>
      <c r="CZ2409" s="76"/>
      <c r="DA2409" s="76"/>
      <c r="DB2409" s="76"/>
      <c r="DC2409" s="76"/>
      <c r="DD2409" s="76"/>
      <c r="DE2409" s="76"/>
      <c r="DF2409" s="76"/>
      <c r="DG2409" s="76"/>
      <c r="DH2409" s="76"/>
      <c r="DI2409" s="76"/>
      <c r="DJ2409" s="76"/>
      <c r="DK2409" s="76"/>
      <c r="DL2409" s="76"/>
    </row>
    <row r="2410" spans="1:116" x14ac:dyDescent="0.4">
      <c r="A2410" s="174"/>
      <c r="E2410" s="8"/>
      <c r="G2410" s="175" t="s">
        <v>490</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492</v>
      </c>
      <c r="H2411" s="174"/>
      <c r="I2411" s="176"/>
      <c r="J2411" s="176"/>
      <c r="K2411" s="197"/>
      <c r="L2411" s="197"/>
      <c r="M2411" s="197"/>
      <c r="N2411" s="197"/>
      <c r="O2411" s="197"/>
      <c r="P2411" s="197"/>
      <c r="R2411" s="198"/>
      <c r="S2411" s="174"/>
      <c r="T2411" s="174"/>
      <c r="U2411" s="174"/>
      <c r="V2411" s="174"/>
      <c r="W2411" s="174"/>
      <c r="X2411" s="174"/>
      <c r="Y2411" s="174"/>
      <c r="Z2411" s="174"/>
      <c r="AA2411" s="174"/>
      <c r="AB2411" s="174"/>
      <c r="AC2411" s="174"/>
      <c r="AD2411" s="174"/>
      <c r="AE2411" s="174"/>
      <c r="AF2411" s="174"/>
      <c r="AG2411" s="174"/>
      <c r="AH2411" s="174"/>
      <c r="AI2411" s="174"/>
      <c r="AJ2411" s="174"/>
      <c r="AK2411" s="174"/>
      <c r="AL2411" s="174"/>
      <c r="AM2411" s="174"/>
      <c r="AN2411" s="174"/>
      <c r="AO2411" s="174"/>
      <c r="AP2411" s="174"/>
      <c r="AQ2411" s="174"/>
      <c r="AR2411" s="174"/>
      <c r="AS2411" s="174"/>
      <c r="AT2411" s="174"/>
      <c r="AU2411" s="174"/>
      <c r="AV2411" s="174"/>
      <c r="AW2411" s="174"/>
      <c r="AX2411" s="174"/>
      <c r="AY2411" s="174"/>
      <c r="AZ2411" s="174"/>
      <c r="BA2411" s="174"/>
      <c r="BB2411" s="174"/>
      <c r="BC2411" s="174"/>
      <c r="BD2411" s="174"/>
      <c r="BE2411" s="174"/>
      <c r="BF2411" s="174"/>
      <c r="BG2411" s="174"/>
      <c r="BH2411" s="174"/>
      <c r="BI2411" s="174"/>
      <c r="BJ2411" s="174"/>
      <c r="BK2411" s="174"/>
      <c r="BL2411" s="174"/>
      <c r="BM2411" s="174"/>
      <c r="BN2411" s="174"/>
      <c r="BO2411" s="174"/>
      <c r="BP2411" s="174"/>
      <c r="BQ2411" s="174"/>
      <c r="BR2411" s="174"/>
      <c r="BS2411" s="174"/>
      <c r="BT2411" s="174"/>
      <c r="BU2411" s="174"/>
      <c r="BV2411" s="174"/>
      <c r="BW2411" s="174"/>
      <c r="BX2411" s="174"/>
      <c r="BY2411" s="174"/>
      <c r="BZ2411" s="174"/>
      <c r="CA2411" s="174"/>
      <c r="CB2411" s="174"/>
      <c r="CC2411" s="174"/>
      <c r="CD2411" s="174"/>
      <c r="CE2411" s="174"/>
      <c r="CF2411" s="174"/>
      <c r="CG2411" s="174"/>
      <c r="CH2411" s="174"/>
      <c r="CI2411" s="174"/>
      <c r="CJ2411" s="174"/>
      <c r="CK2411" s="174"/>
      <c r="CL2411" s="174"/>
      <c r="CN2411" s="176"/>
      <c r="CO2411" s="174"/>
      <c r="CP2411" s="174"/>
      <c r="CQ2411" s="174"/>
      <c r="CR2411" s="174"/>
      <c r="CS2411" s="174"/>
      <c r="CT2411" s="174"/>
      <c r="CU2411" s="174"/>
      <c r="CV2411" s="174"/>
      <c r="CW2411" s="174"/>
      <c r="CX2411" s="174"/>
      <c r="CY2411" s="174"/>
      <c r="CZ2411" s="174"/>
      <c r="DA2411" s="174"/>
      <c r="DB2411" s="174"/>
      <c r="DC2411" s="174"/>
      <c r="DD2411" s="174"/>
      <c r="DE2411" s="174"/>
      <c r="DF2411" s="174"/>
      <c r="DG2411" s="174"/>
      <c r="DH2411" s="174"/>
      <c r="DI2411" s="174"/>
      <c r="DJ2411" s="174"/>
      <c r="DK2411" s="174"/>
      <c r="DL2411" s="174"/>
    </row>
    <row r="2412" spans="1:116" x14ac:dyDescent="0.4">
      <c r="A2412" s="174"/>
      <c r="E2412" s="8"/>
      <c r="G2412" s="175" t="s">
        <v>461</v>
      </c>
      <c r="H2412" s="174"/>
      <c r="I2412" s="176"/>
      <c r="J2412" s="176"/>
      <c r="K2412" s="197"/>
      <c r="L2412" s="197"/>
      <c r="M2412" s="197"/>
      <c r="N2412" s="197"/>
      <c r="O2412" s="197"/>
      <c r="P2412" s="197"/>
      <c r="R2412" s="198"/>
      <c r="S2412" s="199" t="str">
        <f t="shared" ref="S2412:AX2412" si="3852">S$20</f>
        <v>S$16</v>
      </c>
      <c r="T2412" s="199" t="str">
        <f t="shared" si="3852"/>
        <v>T$16</v>
      </c>
      <c r="U2412" s="199" t="str">
        <f t="shared" si="3852"/>
        <v>U$16</v>
      </c>
      <c r="V2412" s="199" t="str">
        <f t="shared" si="3852"/>
        <v>V$16</v>
      </c>
      <c r="W2412" s="199" t="str">
        <f t="shared" si="3852"/>
        <v>W$16</v>
      </c>
      <c r="X2412" s="199" t="str">
        <f t="shared" si="3852"/>
        <v>X$16</v>
      </c>
      <c r="Y2412" s="199" t="str">
        <f t="shared" si="3852"/>
        <v>Y$16</v>
      </c>
      <c r="Z2412" s="199" t="str">
        <f t="shared" si="3852"/>
        <v>Z$16</v>
      </c>
      <c r="AA2412" s="199" t="str">
        <f t="shared" si="3852"/>
        <v>AA$16</v>
      </c>
      <c r="AB2412" s="199" t="str">
        <f t="shared" si="3852"/>
        <v>AB$16</v>
      </c>
      <c r="AC2412" s="199" t="str">
        <f t="shared" si="3852"/>
        <v>AC$16</v>
      </c>
      <c r="AD2412" s="199" t="str">
        <f t="shared" si="3852"/>
        <v>AD$16</v>
      </c>
      <c r="AE2412" s="199" t="str">
        <f t="shared" si="3852"/>
        <v>AE$16</v>
      </c>
      <c r="AF2412" s="199" t="str">
        <f t="shared" si="3852"/>
        <v>AF$16</v>
      </c>
      <c r="AG2412" s="199" t="str">
        <f t="shared" si="3852"/>
        <v>AG$16</v>
      </c>
      <c r="AH2412" s="199" t="str">
        <f t="shared" si="3852"/>
        <v>AH$16</v>
      </c>
      <c r="AI2412" s="199" t="str">
        <f t="shared" si="3852"/>
        <v>AI$16</v>
      </c>
      <c r="AJ2412" s="199" t="str">
        <f t="shared" si="3852"/>
        <v>AJ$16</v>
      </c>
      <c r="AK2412" s="199" t="str">
        <f t="shared" si="3852"/>
        <v>AK$16</v>
      </c>
      <c r="AL2412" s="199" t="str">
        <f t="shared" si="3852"/>
        <v>AL$16</v>
      </c>
      <c r="AM2412" s="199" t="str">
        <f t="shared" si="3852"/>
        <v>AM$16</v>
      </c>
      <c r="AN2412" s="199" t="str">
        <f t="shared" si="3852"/>
        <v>AN$16</v>
      </c>
      <c r="AO2412" s="199" t="str">
        <f t="shared" si="3852"/>
        <v>AO$16</v>
      </c>
      <c r="AP2412" s="199" t="str">
        <f t="shared" si="3852"/>
        <v>AP$16</v>
      </c>
      <c r="AQ2412" s="199" t="str">
        <f t="shared" si="3852"/>
        <v>AQ$16</v>
      </c>
      <c r="AR2412" s="199" t="str">
        <f t="shared" si="3852"/>
        <v>AR$16</v>
      </c>
      <c r="AS2412" s="199" t="str">
        <f t="shared" si="3852"/>
        <v>AS$16</v>
      </c>
      <c r="AT2412" s="199" t="str">
        <f t="shared" si="3852"/>
        <v>AT$16</v>
      </c>
      <c r="AU2412" s="199" t="str">
        <f t="shared" si="3852"/>
        <v>AU$16</v>
      </c>
      <c r="AV2412" s="199" t="str">
        <f t="shared" si="3852"/>
        <v>AV$16</v>
      </c>
      <c r="AW2412" s="199" t="str">
        <f t="shared" si="3852"/>
        <v>AW$16</v>
      </c>
      <c r="AX2412" s="199" t="str">
        <f t="shared" si="3852"/>
        <v>AX$16</v>
      </c>
      <c r="AY2412" s="199" t="str">
        <f t="shared" ref="AY2412:CD2412" si="3853">AY$20</f>
        <v>AY$16</v>
      </c>
      <c r="AZ2412" s="199" t="str">
        <f t="shared" si="3853"/>
        <v>AZ$16</v>
      </c>
      <c r="BA2412" s="199" t="str">
        <f t="shared" si="3853"/>
        <v>BA$16</v>
      </c>
      <c r="BB2412" s="199" t="str">
        <f t="shared" si="3853"/>
        <v>BB$16</v>
      </c>
      <c r="BC2412" s="199" t="str">
        <f t="shared" si="3853"/>
        <v>BC$16</v>
      </c>
      <c r="BD2412" s="199" t="str">
        <f t="shared" si="3853"/>
        <v>BD$16</v>
      </c>
      <c r="BE2412" s="199" t="str">
        <f t="shared" si="3853"/>
        <v>BE$16</v>
      </c>
      <c r="BF2412" s="199" t="str">
        <f t="shared" si="3853"/>
        <v>BF$16</v>
      </c>
      <c r="BG2412" s="199" t="str">
        <f t="shared" si="3853"/>
        <v>BG$16</v>
      </c>
      <c r="BH2412" s="199" t="str">
        <f t="shared" si="3853"/>
        <v>BH$16</v>
      </c>
      <c r="BI2412" s="199" t="str">
        <f t="shared" si="3853"/>
        <v>BI$16</v>
      </c>
      <c r="BJ2412" s="199" t="str">
        <f t="shared" si="3853"/>
        <v>BJ$16</v>
      </c>
      <c r="BK2412" s="199" t="str">
        <f t="shared" si="3853"/>
        <v>BK$16</v>
      </c>
      <c r="BL2412" s="199" t="str">
        <f t="shared" si="3853"/>
        <v>BL$16</v>
      </c>
      <c r="BM2412" s="199" t="str">
        <f t="shared" si="3853"/>
        <v>BM$16</v>
      </c>
      <c r="BN2412" s="199" t="str">
        <f t="shared" si="3853"/>
        <v>BN$16</v>
      </c>
      <c r="BO2412" s="199" t="str">
        <f t="shared" si="3853"/>
        <v>BO$16</v>
      </c>
      <c r="BP2412" s="199" t="str">
        <f t="shared" si="3853"/>
        <v>BP$16</v>
      </c>
      <c r="BQ2412" s="199" t="str">
        <f t="shared" si="3853"/>
        <v>BQ$16</v>
      </c>
      <c r="BR2412" s="199" t="str">
        <f t="shared" si="3853"/>
        <v>BR$16</v>
      </c>
      <c r="BS2412" s="199" t="str">
        <f t="shared" si="3853"/>
        <v>BS$16</v>
      </c>
      <c r="BT2412" s="199" t="str">
        <f t="shared" si="3853"/>
        <v>BT$16</v>
      </c>
      <c r="BU2412" s="199" t="str">
        <f t="shared" si="3853"/>
        <v>BU$16</v>
      </c>
      <c r="BV2412" s="199" t="str">
        <f t="shared" si="3853"/>
        <v>BV$16</v>
      </c>
      <c r="BW2412" s="199" t="str">
        <f t="shared" si="3853"/>
        <v>BW$16</v>
      </c>
      <c r="BX2412" s="199" t="str">
        <f t="shared" si="3853"/>
        <v>BX$16</v>
      </c>
      <c r="BY2412" s="199" t="str">
        <f t="shared" si="3853"/>
        <v>BY$16</v>
      </c>
      <c r="BZ2412" s="199" t="str">
        <f t="shared" si="3853"/>
        <v>BZ$16</v>
      </c>
      <c r="CA2412" s="199" t="str">
        <f t="shared" si="3853"/>
        <v>CA$16</v>
      </c>
      <c r="CB2412" s="199" t="str">
        <f t="shared" si="3853"/>
        <v>CB$16</v>
      </c>
      <c r="CC2412" s="199" t="str">
        <f t="shared" si="3853"/>
        <v>CC$16</v>
      </c>
      <c r="CD2412" s="199" t="str">
        <f t="shared" si="3853"/>
        <v>CD$16</v>
      </c>
      <c r="CE2412" s="199" t="str">
        <f t="shared" ref="CE2412:CL2412" si="3854">CE$20</f>
        <v>CE$16</v>
      </c>
      <c r="CF2412" s="199" t="str">
        <f t="shared" si="3854"/>
        <v>CF$16</v>
      </c>
      <c r="CG2412" s="199" t="str">
        <f t="shared" si="3854"/>
        <v>CG$16</v>
      </c>
      <c r="CH2412" s="199" t="str">
        <f t="shared" si="3854"/>
        <v>CH$16</v>
      </c>
      <c r="CI2412" s="199" t="str">
        <f t="shared" si="3854"/>
        <v>CI$16</v>
      </c>
      <c r="CJ2412" s="199" t="str">
        <f t="shared" si="3854"/>
        <v>CJ$16</v>
      </c>
      <c r="CK2412" s="199" t="str">
        <f t="shared" si="3854"/>
        <v>CK$16</v>
      </c>
      <c r="CL2412" s="199" t="str">
        <f t="shared" si="3854"/>
        <v>CL$16</v>
      </c>
      <c r="CN2412" s="176"/>
      <c r="CO2412" s="199" t="str">
        <f t="shared" ref="CO2412:DL2412" si="3855">CO$20</f>
        <v>CO$16</v>
      </c>
      <c r="CP2412" s="199" t="str">
        <f t="shared" si="3855"/>
        <v>CP$16</v>
      </c>
      <c r="CQ2412" s="199" t="str">
        <f t="shared" si="3855"/>
        <v>CQ$16</v>
      </c>
      <c r="CR2412" s="199" t="str">
        <f t="shared" si="3855"/>
        <v>CR$16</v>
      </c>
      <c r="CS2412" s="199" t="str">
        <f t="shared" si="3855"/>
        <v>CS$16</v>
      </c>
      <c r="CT2412" s="199" t="str">
        <f t="shared" si="3855"/>
        <v>CT$16</v>
      </c>
      <c r="CU2412" s="199" t="str">
        <f t="shared" si="3855"/>
        <v>CU$16</v>
      </c>
      <c r="CV2412" s="199" t="str">
        <f t="shared" si="3855"/>
        <v>CV$16</v>
      </c>
      <c r="CW2412" s="199" t="str">
        <f t="shared" si="3855"/>
        <v>CW$16</v>
      </c>
      <c r="CX2412" s="199" t="str">
        <f t="shared" si="3855"/>
        <v>CX$16</v>
      </c>
      <c r="CY2412" s="199" t="str">
        <f t="shared" si="3855"/>
        <v>CY$16</v>
      </c>
      <c r="CZ2412" s="199" t="str">
        <f t="shared" si="3855"/>
        <v>CZ$16</v>
      </c>
      <c r="DA2412" s="199" t="str">
        <f t="shared" si="3855"/>
        <v>DA$16</v>
      </c>
      <c r="DB2412" s="199" t="str">
        <f t="shared" si="3855"/>
        <v>DB$16</v>
      </c>
      <c r="DC2412" s="199" t="str">
        <f t="shared" si="3855"/>
        <v>DC$16</v>
      </c>
      <c r="DD2412" s="199" t="str">
        <f t="shared" si="3855"/>
        <v>DD$16</v>
      </c>
      <c r="DE2412" s="199" t="str">
        <f t="shared" si="3855"/>
        <v>DE$16</v>
      </c>
      <c r="DF2412" s="199" t="str">
        <f t="shared" si="3855"/>
        <v>DF$16</v>
      </c>
      <c r="DG2412" s="199" t="str">
        <f t="shared" si="3855"/>
        <v>DG$16</v>
      </c>
      <c r="DH2412" s="199" t="str">
        <f t="shared" si="3855"/>
        <v>DH$16</v>
      </c>
      <c r="DI2412" s="199" t="str">
        <f t="shared" si="3855"/>
        <v>DI$16</v>
      </c>
      <c r="DJ2412" s="199" t="str">
        <f t="shared" si="3855"/>
        <v>DJ$16</v>
      </c>
      <c r="DK2412" s="199" t="str">
        <f t="shared" si="3855"/>
        <v>DK$16</v>
      </c>
      <c r="DL2412" s="199" t="str">
        <f t="shared" si="3855"/>
        <v>DL$16</v>
      </c>
    </row>
    <row r="2413" spans="1:116" x14ac:dyDescent="0.4">
      <c r="A2413" s="174"/>
      <c r="E2413" s="8"/>
      <c r="G2413" s="175" t="s">
        <v>462</v>
      </c>
      <c r="H2413" s="200"/>
      <c r="I2413" s="201"/>
      <c r="J2413" s="201"/>
      <c r="K2413" s="202"/>
      <c r="L2413" s="202"/>
      <c r="M2413" s="202"/>
      <c r="N2413" s="202"/>
      <c r="O2413" s="202"/>
      <c r="P2413" s="202"/>
      <c r="R2413" s="202"/>
      <c r="S2413" s="199" t="str">
        <f t="shared" ref="S2413:AX2413" si="3856">S$21</f>
        <v>S$17</v>
      </c>
      <c r="T2413" s="199" t="str">
        <f t="shared" si="3856"/>
        <v>T$17</v>
      </c>
      <c r="U2413" s="199" t="str">
        <f t="shared" si="3856"/>
        <v>U$17</v>
      </c>
      <c r="V2413" s="199" t="str">
        <f t="shared" si="3856"/>
        <v>V$17</v>
      </c>
      <c r="W2413" s="199" t="str">
        <f t="shared" si="3856"/>
        <v>W$17</v>
      </c>
      <c r="X2413" s="199" t="str">
        <f t="shared" si="3856"/>
        <v>X$17</v>
      </c>
      <c r="Y2413" s="199" t="str">
        <f t="shared" si="3856"/>
        <v>Y$17</v>
      </c>
      <c r="Z2413" s="199" t="str">
        <f t="shared" si="3856"/>
        <v>Z$17</v>
      </c>
      <c r="AA2413" s="199" t="str">
        <f t="shared" si="3856"/>
        <v>AA$17</v>
      </c>
      <c r="AB2413" s="199" t="str">
        <f t="shared" si="3856"/>
        <v>AB$17</v>
      </c>
      <c r="AC2413" s="199" t="str">
        <f t="shared" si="3856"/>
        <v>AC$17</v>
      </c>
      <c r="AD2413" s="199" t="str">
        <f t="shared" si="3856"/>
        <v>AD$17</v>
      </c>
      <c r="AE2413" s="199" t="str">
        <f t="shared" si="3856"/>
        <v>AE$17</v>
      </c>
      <c r="AF2413" s="199" t="str">
        <f t="shared" si="3856"/>
        <v>AF$17</v>
      </c>
      <c r="AG2413" s="199" t="str">
        <f t="shared" si="3856"/>
        <v>AG$17</v>
      </c>
      <c r="AH2413" s="199" t="str">
        <f t="shared" si="3856"/>
        <v>AH$17</v>
      </c>
      <c r="AI2413" s="199" t="str">
        <f t="shared" si="3856"/>
        <v>AI$17</v>
      </c>
      <c r="AJ2413" s="199" t="str">
        <f t="shared" si="3856"/>
        <v>AJ$17</v>
      </c>
      <c r="AK2413" s="199" t="str">
        <f t="shared" si="3856"/>
        <v>AK$17</v>
      </c>
      <c r="AL2413" s="199" t="str">
        <f t="shared" si="3856"/>
        <v>AL$17</v>
      </c>
      <c r="AM2413" s="199" t="str">
        <f t="shared" si="3856"/>
        <v>AM$17</v>
      </c>
      <c r="AN2413" s="199" t="str">
        <f t="shared" si="3856"/>
        <v>AN$17</v>
      </c>
      <c r="AO2413" s="199" t="str">
        <f t="shared" si="3856"/>
        <v>AO$17</v>
      </c>
      <c r="AP2413" s="199" t="str">
        <f t="shared" si="3856"/>
        <v>AP$17</v>
      </c>
      <c r="AQ2413" s="199" t="str">
        <f t="shared" si="3856"/>
        <v>AQ$17</v>
      </c>
      <c r="AR2413" s="199" t="str">
        <f t="shared" si="3856"/>
        <v>AR$17</v>
      </c>
      <c r="AS2413" s="199" t="str">
        <f t="shared" si="3856"/>
        <v>AS$17</v>
      </c>
      <c r="AT2413" s="199" t="str">
        <f t="shared" si="3856"/>
        <v>AT$17</v>
      </c>
      <c r="AU2413" s="199" t="str">
        <f t="shared" si="3856"/>
        <v>AU$17</v>
      </c>
      <c r="AV2413" s="199" t="str">
        <f t="shared" si="3856"/>
        <v>AV$17</v>
      </c>
      <c r="AW2413" s="199" t="str">
        <f t="shared" si="3856"/>
        <v>AW$17</v>
      </c>
      <c r="AX2413" s="199" t="str">
        <f t="shared" si="3856"/>
        <v>AX$17</v>
      </c>
      <c r="AY2413" s="199" t="str">
        <f t="shared" ref="AY2413:CD2413" si="3857">AY$21</f>
        <v>AY$17</v>
      </c>
      <c r="AZ2413" s="199" t="str">
        <f t="shared" si="3857"/>
        <v>AZ$17</v>
      </c>
      <c r="BA2413" s="199" t="str">
        <f t="shared" si="3857"/>
        <v>BA$17</v>
      </c>
      <c r="BB2413" s="199" t="str">
        <f t="shared" si="3857"/>
        <v>BB$17</v>
      </c>
      <c r="BC2413" s="199" t="str">
        <f t="shared" si="3857"/>
        <v>BC$17</v>
      </c>
      <c r="BD2413" s="199" t="str">
        <f t="shared" si="3857"/>
        <v>BD$17</v>
      </c>
      <c r="BE2413" s="199" t="str">
        <f t="shared" si="3857"/>
        <v>BE$17</v>
      </c>
      <c r="BF2413" s="199" t="str">
        <f t="shared" si="3857"/>
        <v>BF$17</v>
      </c>
      <c r="BG2413" s="199" t="str">
        <f t="shared" si="3857"/>
        <v>BG$17</v>
      </c>
      <c r="BH2413" s="199" t="str">
        <f t="shared" si="3857"/>
        <v>BH$17</v>
      </c>
      <c r="BI2413" s="199" t="str">
        <f t="shared" si="3857"/>
        <v>BI$17</v>
      </c>
      <c r="BJ2413" s="199" t="str">
        <f t="shared" si="3857"/>
        <v>BJ$17</v>
      </c>
      <c r="BK2413" s="199" t="str">
        <f t="shared" si="3857"/>
        <v>BK$17</v>
      </c>
      <c r="BL2413" s="199" t="str">
        <f t="shared" si="3857"/>
        <v>BL$17</v>
      </c>
      <c r="BM2413" s="199" t="str">
        <f t="shared" si="3857"/>
        <v>BM$17</v>
      </c>
      <c r="BN2413" s="199" t="str">
        <f t="shared" si="3857"/>
        <v>BN$17</v>
      </c>
      <c r="BO2413" s="199" t="str">
        <f t="shared" si="3857"/>
        <v>BO$17</v>
      </c>
      <c r="BP2413" s="199" t="str">
        <f t="shared" si="3857"/>
        <v>BP$17</v>
      </c>
      <c r="BQ2413" s="199" t="str">
        <f t="shared" si="3857"/>
        <v>BQ$17</v>
      </c>
      <c r="BR2413" s="199" t="str">
        <f t="shared" si="3857"/>
        <v>BR$17</v>
      </c>
      <c r="BS2413" s="199" t="str">
        <f t="shared" si="3857"/>
        <v>BS$17</v>
      </c>
      <c r="BT2413" s="199" t="str">
        <f t="shared" si="3857"/>
        <v>BT$17</v>
      </c>
      <c r="BU2413" s="199" t="str">
        <f t="shared" si="3857"/>
        <v>BU$17</v>
      </c>
      <c r="BV2413" s="199" t="str">
        <f t="shared" si="3857"/>
        <v>BV$17</v>
      </c>
      <c r="BW2413" s="199" t="str">
        <f t="shared" si="3857"/>
        <v>BW$17</v>
      </c>
      <c r="BX2413" s="199" t="str">
        <f t="shared" si="3857"/>
        <v>BX$17</v>
      </c>
      <c r="BY2413" s="199" t="str">
        <f t="shared" si="3857"/>
        <v>BY$17</v>
      </c>
      <c r="BZ2413" s="199" t="str">
        <f t="shared" si="3857"/>
        <v>BZ$17</v>
      </c>
      <c r="CA2413" s="199" t="str">
        <f t="shared" si="3857"/>
        <v>CA$17</v>
      </c>
      <c r="CB2413" s="199" t="str">
        <f t="shared" si="3857"/>
        <v>CB$17</v>
      </c>
      <c r="CC2413" s="199" t="str">
        <f t="shared" si="3857"/>
        <v>CC$17</v>
      </c>
      <c r="CD2413" s="199" t="str">
        <f t="shared" si="3857"/>
        <v>CD$17</v>
      </c>
      <c r="CE2413" s="199" t="str">
        <f t="shared" ref="CE2413:CL2413" si="3858">CE$21</f>
        <v>CE$17</v>
      </c>
      <c r="CF2413" s="199" t="str">
        <f t="shared" si="3858"/>
        <v>CF$17</v>
      </c>
      <c r="CG2413" s="199" t="str">
        <f t="shared" si="3858"/>
        <v>CG$17</v>
      </c>
      <c r="CH2413" s="199" t="str">
        <f t="shared" si="3858"/>
        <v>CH$17</v>
      </c>
      <c r="CI2413" s="199" t="str">
        <f t="shared" si="3858"/>
        <v>CI$17</v>
      </c>
      <c r="CJ2413" s="199" t="str">
        <f t="shared" si="3858"/>
        <v>CJ$17</v>
      </c>
      <c r="CK2413" s="199" t="str">
        <f t="shared" si="3858"/>
        <v>CK$17</v>
      </c>
      <c r="CL2413" s="199" t="str">
        <f t="shared" si="3858"/>
        <v>CL$17</v>
      </c>
      <c r="CN2413" s="201"/>
      <c r="CO2413" s="199" t="str">
        <f t="shared" ref="CO2413:DL2413" si="3859">CO$21</f>
        <v>CO$17</v>
      </c>
      <c r="CP2413" s="199" t="str">
        <f t="shared" si="3859"/>
        <v>CP$17</v>
      </c>
      <c r="CQ2413" s="199" t="str">
        <f t="shared" si="3859"/>
        <v>CQ$17</v>
      </c>
      <c r="CR2413" s="199" t="str">
        <f t="shared" si="3859"/>
        <v>CR$17</v>
      </c>
      <c r="CS2413" s="199" t="str">
        <f t="shared" si="3859"/>
        <v>CS$17</v>
      </c>
      <c r="CT2413" s="199" t="str">
        <f t="shared" si="3859"/>
        <v>CT$17</v>
      </c>
      <c r="CU2413" s="199" t="str">
        <f t="shared" si="3859"/>
        <v>CU$17</v>
      </c>
      <c r="CV2413" s="199" t="str">
        <f t="shared" si="3859"/>
        <v>CV$17</v>
      </c>
      <c r="CW2413" s="199" t="str">
        <f t="shared" si="3859"/>
        <v>CW$17</v>
      </c>
      <c r="CX2413" s="199" t="str">
        <f t="shared" si="3859"/>
        <v>CX$17</v>
      </c>
      <c r="CY2413" s="199" t="str">
        <f t="shared" si="3859"/>
        <v>CY$17</v>
      </c>
      <c r="CZ2413" s="199" t="str">
        <f t="shared" si="3859"/>
        <v>CZ$17</v>
      </c>
      <c r="DA2413" s="199" t="str">
        <f t="shared" si="3859"/>
        <v>DA$17</v>
      </c>
      <c r="DB2413" s="199" t="str">
        <f t="shared" si="3859"/>
        <v>DB$17</v>
      </c>
      <c r="DC2413" s="199" t="str">
        <f t="shared" si="3859"/>
        <v>DC$17</v>
      </c>
      <c r="DD2413" s="199" t="str">
        <f t="shared" si="3859"/>
        <v>DD$17</v>
      </c>
      <c r="DE2413" s="199" t="str">
        <f t="shared" si="3859"/>
        <v>DE$17</v>
      </c>
      <c r="DF2413" s="199" t="str">
        <f t="shared" si="3859"/>
        <v>DF$17</v>
      </c>
      <c r="DG2413" s="199" t="str">
        <f t="shared" si="3859"/>
        <v>DG$17</v>
      </c>
      <c r="DH2413" s="199" t="str">
        <f t="shared" si="3859"/>
        <v>DH$17</v>
      </c>
      <c r="DI2413" s="199" t="str">
        <f t="shared" si="3859"/>
        <v>DI$17</v>
      </c>
      <c r="DJ2413" s="199" t="str">
        <f t="shared" si="3859"/>
        <v>DJ$17</v>
      </c>
      <c r="DK2413" s="199" t="str">
        <f t="shared" si="3859"/>
        <v>DK$17</v>
      </c>
      <c r="DL2413" s="199" t="str">
        <f t="shared" si="3859"/>
        <v>DL$17</v>
      </c>
    </row>
    <row r="2414" spans="1:116" x14ac:dyDescent="0.4">
      <c r="A2414" s="174"/>
      <c r="E2414" s="8"/>
      <c r="G2414" s="175" t="s">
        <v>491</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505</v>
      </c>
      <c r="H2415" s="200"/>
      <c r="I2415" s="201"/>
      <c r="J2415" s="201"/>
      <c r="K2415" s="202"/>
      <c r="L2415" s="202"/>
      <c r="M2415" s="202"/>
      <c r="N2415" s="202"/>
      <c r="O2415" s="202"/>
      <c r="P2415" s="202"/>
      <c r="R2415" s="202"/>
      <c r="S2415" s="190"/>
      <c r="T2415" s="190"/>
      <c r="U2415" s="190"/>
      <c r="V2415" s="190"/>
      <c r="W2415" s="190"/>
      <c r="X2415" s="190"/>
      <c r="Y2415" s="190"/>
      <c r="Z2415" s="190"/>
      <c r="AA2415" s="190"/>
      <c r="AB2415" s="190"/>
      <c r="AC2415" s="190"/>
      <c r="AD2415" s="190"/>
      <c r="AE2415" s="190"/>
      <c r="AF2415" s="190"/>
      <c r="AG2415" s="190"/>
      <c r="AH2415" s="190"/>
      <c r="AI2415" s="190"/>
      <c r="AJ2415" s="190"/>
      <c r="AK2415" s="190"/>
      <c r="AL2415" s="190"/>
      <c r="AM2415" s="190"/>
      <c r="AN2415" s="190"/>
      <c r="AO2415" s="190"/>
      <c r="AP2415" s="190"/>
      <c r="AQ2415" s="190"/>
      <c r="AR2415" s="190"/>
      <c r="AS2415" s="190"/>
      <c r="AT2415" s="190"/>
      <c r="AU2415" s="190"/>
      <c r="AV2415" s="190"/>
      <c r="AW2415" s="190"/>
      <c r="AX2415" s="190"/>
      <c r="AY2415" s="190"/>
      <c r="AZ2415" s="190"/>
      <c r="BA2415" s="190"/>
      <c r="BB2415" s="190"/>
      <c r="BC2415" s="190"/>
      <c r="BD2415" s="190"/>
      <c r="BE2415" s="190"/>
      <c r="BF2415" s="190"/>
      <c r="BG2415" s="190"/>
      <c r="BH2415" s="190"/>
      <c r="BI2415" s="190"/>
      <c r="BJ2415" s="190"/>
      <c r="BK2415" s="190"/>
      <c r="BL2415" s="190"/>
      <c r="BM2415" s="190"/>
      <c r="BN2415" s="190"/>
      <c r="BO2415" s="190"/>
      <c r="BP2415" s="190"/>
      <c r="BQ2415" s="190"/>
      <c r="BR2415" s="190"/>
      <c r="BS2415" s="190"/>
      <c r="BT2415" s="190"/>
      <c r="BU2415" s="190"/>
      <c r="BV2415" s="190"/>
      <c r="BW2415" s="190"/>
      <c r="BX2415" s="190"/>
      <c r="BY2415" s="190"/>
      <c r="BZ2415" s="190"/>
      <c r="CA2415" s="190"/>
      <c r="CB2415" s="190"/>
      <c r="CC2415" s="190"/>
      <c r="CD2415" s="190"/>
      <c r="CE2415" s="190"/>
      <c r="CF2415" s="190"/>
      <c r="CG2415" s="190"/>
      <c r="CH2415" s="190"/>
      <c r="CI2415" s="190"/>
      <c r="CJ2415" s="190"/>
      <c r="CK2415" s="190"/>
      <c r="CL2415" s="190"/>
      <c r="CN2415" s="201"/>
      <c r="CO2415" s="190"/>
      <c r="CP2415" s="190"/>
      <c r="CQ2415" s="190"/>
      <c r="CR2415" s="190"/>
      <c r="CS2415" s="190"/>
      <c r="CT2415" s="190"/>
      <c r="CU2415" s="190"/>
      <c r="CV2415" s="190"/>
      <c r="CW2415" s="190"/>
      <c r="CX2415" s="190"/>
      <c r="CY2415" s="190"/>
      <c r="CZ2415" s="190"/>
      <c r="DA2415" s="190"/>
      <c r="DB2415" s="190"/>
      <c r="DC2415" s="190"/>
      <c r="DD2415" s="190"/>
      <c r="DE2415" s="190"/>
      <c r="DF2415" s="190"/>
      <c r="DG2415" s="190"/>
      <c r="DH2415" s="190"/>
      <c r="DI2415" s="190"/>
      <c r="DJ2415" s="190"/>
      <c r="DK2415" s="190"/>
      <c r="DL2415" s="190"/>
    </row>
    <row r="2416" spans="1:116" x14ac:dyDescent="0.4">
      <c r="A2416" s="174"/>
      <c r="E2416" s="8"/>
      <c r="G2416" s="175" t="s">
        <v>463</v>
      </c>
      <c r="H2416" s="200"/>
      <c r="I2416" s="201"/>
      <c r="J2416" s="201"/>
      <c r="K2416" s="202"/>
      <c r="L2416" s="202"/>
      <c r="M2416" s="202"/>
      <c r="N2416" s="202"/>
      <c r="O2416" s="202"/>
      <c r="P2416" s="202"/>
      <c r="R2416" s="202"/>
      <c r="S2416" s="190" t="str">
        <f t="shared" ref="S2416:AX2416" si="3860">S$22</f>
        <v>S$18</v>
      </c>
      <c r="T2416" s="190" t="str">
        <f t="shared" si="3860"/>
        <v>T$18</v>
      </c>
      <c r="U2416" s="190" t="str">
        <f t="shared" si="3860"/>
        <v>U$18</v>
      </c>
      <c r="V2416" s="190" t="str">
        <f t="shared" si="3860"/>
        <v>V$18</v>
      </c>
      <c r="W2416" s="190" t="str">
        <f t="shared" si="3860"/>
        <v>W$18</v>
      </c>
      <c r="X2416" s="190" t="str">
        <f t="shared" si="3860"/>
        <v>X$18</v>
      </c>
      <c r="Y2416" s="190" t="str">
        <f t="shared" si="3860"/>
        <v>Y$18</v>
      </c>
      <c r="Z2416" s="190" t="str">
        <f t="shared" si="3860"/>
        <v>Z$18</v>
      </c>
      <c r="AA2416" s="190" t="str">
        <f t="shared" si="3860"/>
        <v>AA$18</v>
      </c>
      <c r="AB2416" s="190" t="str">
        <f t="shared" si="3860"/>
        <v>AB$18</v>
      </c>
      <c r="AC2416" s="190" t="str">
        <f t="shared" si="3860"/>
        <v>AC$18</v>
      </c>
      <c r="AD2416" s="190" t="str">
        <f t="shared" si="3860"/>
        <v>AD$18</v>
      </c>
      <c r="AE2416" s="190" t="str">
        <f t="shared" si="3860"/>
        <v>AE$18</v>
      </c>
      <c r="AF2416" s="190" t="str">
        <f t="shared" si="3860"/>
        <v>AF$18</v>
      </c>
      <c r="AG2416" s="190" t="str">
        <f t="shared" si="3860"/>
        <v>AG$18</v>
      </c>
      <c r="AH2416" s="190" t="str">
        <f t="shared" si="3860"/>
        <v>AH$18</v>
      </c>
      <c r="AI2416" s="190" t="str">
        <f t="shared" si="3860"/>
        <v>AI$18</v>
      </c>
      <c r="AJ2416" s="190" t="str">
        <f t="shared" si="3860"/>
        <v>AJ$18</v>
      </c>
      <c r="AK2416" s="190" t="str">
        <f t="shared" si="3860"/>
        <v>AK$18</v>
      </c>
      <c r="AL2416" s="190" t="str">
        <f t="shared" si="3860"/>
        <v>AL$18</v>
      </c>
      <c r="AM2416" s="190" t="str">
        <f t="shared" si="3860"/>
        <v>AM$18</v>
      </c>
      <c r="AN2416" s="190" t="str">
        <f t="shared" si="3860"/>
        <v>AN$18</v>
      </c>
      <c r="AO2416" s="190" t="str">
        <f t="shared" si="3860"/>
        <v>AO$18</v>
      </c>
      <c r="AP2416" s="190" t="str">
        <f t="shared" si="3860"/>
        <v>AP$18</v>
      </c>
      <c r="AQ2416" s="190" t="str">
        <f t="shared" si="3860"/>
        <v>AQ$18</v>
      </c>
      <c r="AR2416" s="190" t="str">
        <f t="shared" si="3860"/>
        <v>AR$18</v>
      </c>
      <c r="AS2416" s="190" t="str">
        <f t="shared" si="3860"/>
        <v>AS$18</v>
      </c>
      <c r="AT2416" s="190" t="str">
        <f t="shared" si="3860"/>
        <v>AT$18</v>
      </c>
      <c r="AU2416" s="190" t="str">
        <f t="shared" si="3860"/>
        <v>AU$18</v>
      </c>
      <c r="AV2416" s="190" t="str">
        <f t="shared" si="3860"/>
        <v>AV$18</v>
      </c>
      <c r="AW2416" s="190" t="str">
        <f t="shared" si="3860"/>
        <v>AW$18</v>
      </c>
      <c r="AX2416" s="190" t="str">
        <f t="shared" si="3860"/>
        <v>AX$18</v>
      </c>
      <c r="AY2416" s="190" t="str">
        <f t="shared" ref="AY2416:CD2416" si="3861">AY$22</f>
        <v>AY$18</v>
      </c>
      <c r="AZ2416" s="190" t="str">
        <f t="shared" si="3861"/>
        <v>AZ$18</v>
      </c>
      <c r="BA2416" s="190" t="str">
        <f t="shared" si="3861"/>
        <v>BA$18</v>
      </c>
      <c r="BB2416" s="190" t="str">
        <f t="shared" si="3861"/>
        <v>BB$18</v>
      </c>
      <c r="BC2416" s="190" t="str">
        <f t="shared" si="3861"/>
        <v>BC$18</v>
      </c>
      <c r="BD2416" s="190" t="str">
        <f t="shared" si="3861"/>
        <v>BD$18</v>
      </c>
      <c r="BE2416" s="190" t="str">
        <f t="shared" si="3861"/>
        <v>BE$18</v>
      </c>
      <c r="BF2416" s="190" t="str">
        <f t="shared" si="3861"/>
        <v>BF$18</v>
      </c>
      <c r="BG2416" s="190" t="str">
        <f t="shared" si="3861"/>
        <v>BG$18</v>
      </c>
      <c r="BH2416" s="190" t="str">
        <f t="shared" si="3861"/>
        <v>BH$18</v>
      </c>
      <c r="BI2416" s="190" t="str">
        <f t="shared" si="3861"/>
        <v>BI$18</v>
      </c>
      <c r="BJ2416" s="190" t="str">
        <f t="shared" si="3861"/>
        <v>BJ$18</v>
      </c>
      <c r="BK2416" s="190" t="str">
        <f t="shared" si="3861"/>
        <v>BK$18</v>
      </c>
      <c r="BL2416" s="190" t="str">
        <f t="shared" si="3861"/>
        <v>BL$18</v>
      </c>
      <c r="BM2416" s="190" t="str">
        <f t="shared" si="3861"/>
        <v>BM$18</v>
      </c>
      <c r="BN2416" s="190" t="str">
        <f t="shared" si="3861"/>
        <v>BN$18</v>
      </c>
      <c r="BO2416" s="190" t="str">
        <f t="shared" si="3861"/>
        <v>BO$18</v>
      </c>
      <c r="BP2416" s="190" t="str">
        <f t="shared" si="3861"/>
        <v>BP$18</v>
      </c>
      <c r="BQ2416" s="190" t="str">
        <f t="shared" si="3861"/>
        <v>BQ$18</v>
      </c>
      <c r="BR2416" s="190" t="str">
        <f t="shared" si="3861"/>
        <v>BR$18</v>
      </c>
      <c r="BS2416" s="190" t="str">
        <f t="shared" si="3861"/>
        <v>BS$18</v>
      </c>
      <c r="BT2416" s="190" t="str">
        <f t="shared" si="3861"/>
        <v>BT$18</v>
      </c>
      <c r="BU2416" s="190" t="str">
        <f t="shared" si="3861"/>
        <v>BU$18</v>
      </c>
      <c r="BV2416" s="190" t="str">
        <f t="shared" si="3861"/>
        <v>BV$18</v>
      </c>
      <c r="BW2416" s="190" t="str">
        <f t="shared" si="3861"/>
        <v>BW$18</v>
      </c>
      <c r="BX2416" s="190" t="str">
        <f t="shared" si="3861"/>
        <v>BX$18</v>
      </c>
      <c r="BY2416" s="190" t="str">
        <f t="shared" si="3861"/>
        <v>BY$18</v>
      </c>
      <c r="BZ2416" s="190" t="str">
        <f t="shared" si="3861"/>
        <v>BZ$18</v>
      </c>
      <c r="CA2416" s="190" t="str">
        <f t="shared" si="3861"/>
        <v>CA$18</v>
      </c>
      <c r="CB2416" s="190" t="str">
        <f t="shared" si="3861"/>
        <v>CB$18</v>
      </c>
      <c r="CC2416" s="190" t="str">
        <f t="shared" si="3861"/>
        <v>CC$18</v>
      </c>
      <c r="CD2416" s="190" t="str">
        <f t="shared" si="3861"/>
        <v>CD$18</v>
      </c>
      <c r="CE2416" s="190" t="str">
        <f t="shared" ref="CE2416:CL2416" si="3862">CE$22</f>
        <v>CE$18</v>
      </c>
      <c r="CF2416" s="190" t="str">
        <f t="shared" si="3862"/>
        <v>CF$18</v>
      </c>
      <c r="CG2416" s="190" t="str">
        <f t="shared" si="3862"/>
        <v>CG$18</v>
      </c>
      <c r="CH2416" s="190" t="str">
        <f t="shared" si="3862"/>
        <v>CH$18</v>
      </c>
      <c r="CI2416" s="190" t="str">
        <f t="shared" si="3862"/>
        <v>CI$18</v>
      </c>
      <c r="CJ2416" s="190" t="str">
        <f t="shared" si="3862"/>
        <v>CJ$18</v>
      </c>
      <c r="CK2416" s="190" t="str">
        <f t="shared" si="3862"/>
        <v>CK$18</v>
      </c>
      <c r="CL2416" s="190" t="str">
        <f t="shared" si="3862"/>
        <v>CL$18</v>
      </c>
      <c r="CN2416" s="201"/>
      <c r="CO2416" s="190" t="str">
        <f t="shared" ref="CO2416:DL2416" si="3863">CO$22</f>
        <v>CO$18</v>
      </c>
      <c r="CP2416" s="190" t="str">
        <f t="shared" si="3863"/>
        <v>CP$18</v>
      </c>
      <c r="CQ2416" s="190" t="str">
        <f t="shared" si="3863"/>
        <v>CQ$18</v>
      </c>
      <c r="CR2416" s="190" t="str">
        <f t="shared" si="3863"/>
        <v>CR$18</v>
      </c>
      <c r="CS2416" s="190" t="str">
        <f t="shared" si="3863"/>
        <v>CS$18</v>
      </c>
      <c r="CT2416" s="190" t="str">
        <f t="shared" si="3863"/>
        <v>CT$18</v>
      </c>
      <c r="CU2416" s="190" t="str">
        <f t="shared" si="3863"/>
        <v>CU$18</v>
      </c>
      <c r="CV2416" s="190" t="str">
        <f t="shared" si="3863"/>
        <v>CV$18</v>
      </c>
      <c r="CW2416" s="190" t="str">
        <f t="shared" si="3863"/>
        <v>CW$18</v>
      </c>
      <c r="CX2416" s="190" t="str">
        <f t="shared" si="3863"/>
        <v>CX$18</v>
      </c>
      <c r="CY2416" s="190" t="str">
        <f t="shared" si="3863"/>
        <v>CY$18</v>
      </c>
      <c r="CZ2416" s="190" t="str">
        <f t="shared" si="3863"/>
        <v>CZ$18</v>
      </c>
      <c r="DA2416" s="190" t="str">
        <f t="shared" si="3863"/>
        <v>DA$18</v>
      </c>
      <c r="DB2416" s="190" t="str">
        <f t="shared" si="3863"/>
        <v>DB$18</v>
      </c>
      <c r="DC2416" s="190" t="str">
        <f t="shared" si="3863"/>
        <v>DC$18</v>
      </c>
      <c r="DD2416" s="190" t="str">
        <f t="shared" si="3863"/>
        <v>DD$18</v>
      </c>
      <c r="DE2416" s="190" t="str">
        <f t="shared" si="3863"/>
        <v>DE$18</v>
      </c>
      <c r="DF2416" s="190" t="str">
        <f t="shared" si="3863"/>
        <v>DF$18</v>
      </c>
      <c r="DG2416" s="190" t="str">
        <f t="shared" si="3863"/>
        <v>DG$18</v>
      </c>
      <c r="DH2416" s="190" t="str">
        <f t="shared" si="3863"/>
        <v>DH$18</v>
      </c>
      <c r="DI2416" s="190" t="str">
        <f t="shared" si="3863"/>
        <v>DI$18</v>
      </c>
      <c r="DJ2416" s="190" t="str">
        <f t="shared" si="3863"/>
        <v>DJ$18</v>
      </c>
      <c r="DK2416" s="190" t="str">
        <f t="shared" si="3863"/>
        <v>DK$18</v>
      </c>
      <c r="DL2416" s="190" t="str">
        <f t="shared" si="3863"/>
        <v>DL$18</v>
      </c>
    </row>
    <row r="2417" spans="1:116" x14ac:dyDescent="0.4">
      <c r="A2417" s="174"/>
      <c r="E2417" s="8"/>
      <c r="G2417" s="175" t="s">
        <v>464</v>
      </c>
      <c r="H2417" s="200"/>
      <c r="I2417" s="201"/>
      <c r="J2417" s="201"/>
      <c r="K2417" s="202"/>
      <c r="L2417" s="202"/>
      <c r="M2417" s="202"/>
      <c r="N2417" s="202"/>
      <c r="O2417" s="202"/>
      <c r="P2417" s="202"/>
      <c r="R2417" s="202"/>
      <c r="S2417" s="190" t="str">
        <f t="shared" ref="S2417:AX2417" si="3864">S$23</f>
        <v>S$19</v>
      </c>
      <c r="T2417" s="190" t="str">
        <f t="shared" si="3864"/>
        <v>T$19</v>
      </c>
      <c r="U2417" s="190" t="str">
        <f t="shared" si="3864"/>
        <v>U$19</v>
      </c>
      <c r="V2417" s="190" t="str">
        <f t="shared" si="3864"/>
        <v>V$19</v>
      </c>
      <c r="W2417" s="190" t="str">
        <f t="shared" si="3864"/>
        <v>W$19</v>
      </c>
      <c r="X2417" s="190" t="str">
        <f t="shared" si="3864"/>
        <v>X$19</v>
      </c>
      <c r="Y2417" s="190" t="str">
        <f t="shared" si="3864"/>
        <v>Y$19</v>
      </c>
      <c r="Z2417" s="190" t="str">
        <f t="shared" si="3864"/>
        <v>Z$19</v>
      </c>
      <c r="AA2417" s="190" t="str">
        <f t="shared" si="3864"/>
        <v>AA$19</v>
      </c>
      <c r="AB2417" s="190" t="str">
        <f t="shared" si="3864"/>
        <v>AB$19</v>
      </c>
      <c r="AC2417" s="190" t="str">
        <f t="shared" si="3864"/>
        <v>AC$19</v>
      </c>
      <c r="AD2417" s="190" t="str">
        <f t="shared" si="3864"/>
        <v>AD$19</v>
      </c>
      <c r="AE2417" s="190" t="str">
        <f t="shared" si="3864"/>
        <v>AE$19</v>
      </c>
      <c r="AF2417" s="190" t="str">
        <f t="shared" si="3864"/>
        <v>AF$19</v>
      </c>
      <c r="AG2417" s="190" t="str">
        <f t="shared" si="3864"/>
        <v>AG$19</v>
      </c>
      <c r="AH2417" s="190" t="str">
        <f t="shared" si="3864"/>
        <v>AH$19</v>
      </c>
      <c r="AI2417" s="190" t="str">
        <f t="shared" si="3864"/>
        <v>AI$19</v>
      </c>
      <c r="AJ2417" s="190" t="str">
        <f t="shared" si="3864"/>
        <v>AJ$19</v>
      </c>
      <c r="AK2417" s="190" t="str">
        <f t="shared" si="3864"/>
        <v>AK$19</v>
      </c>
      <c r="AL2417" s="190" t="str">
        <f t="shared" si="3864"/>
        <v>AL$19</v>
      </c>
      <c r="AM2417" s="190" t="str">
        <f t="shared" si="3864"/>
        <v>AM$19</v>
      </c>
      <c r="AN2417" s="190" t="str">
        <f t="shared" si="3864"/>
        <v>AN$19</v>
      </c>
      <c r="AO2417" s="190" t="str">
        <f t="shared" si="3864"/>
        <v>AO$19</v>
      </c>
      <c r="AP2417" s="190" t="str">
        <f t="shared" si="3864"/>
        <v>AP$19</v>
      </c>
      <c r="AQ2417" s="190" t="str">
        <f t="shared" si="3864"/>
        <v>AQ$19</v>
      </c>
      <c r="AR2417" s="190" t="str">
        <f t="shared" si="3864"/>
        <v>AR$19</v>
      </c>
      <c r="AS2417" s="190" t="str">
        <f t="shared" si="3864"/>
        <v>AS$19</v>
      </c>
      <c r="AT2417" s="190" t="str">
        <f t="shared" si="3864"/>
        <v>AT$19</v>
      </c>
      <c r="AU2417" s="190" t="str">
        <f t="shared" si="3864"/>
        <v>AU$19</v>
      </c>
      <c r="AV2417" s="190" t="str">
        <f t="shared" si="3864"/>
        <v>AV$19</v>
      </c>
      <c r="AW2417" s="190" t="str">
        <f t="shared" si="3864"/>
        <v>AW$19</v>
      </c>
      <c r="AX2417" s="190" t="str">
        <f t="shared" si="3864"/>
        <v>AX$19</v>
      </c>
      <c r="AY2417" s="190" t="str">
        <f t="shared" ref="AY2417:CD2417" si="3865">AY$23</f>
        <v>AY$19</v>
      </c>
      <c r="AZ2417" s="190" t="str">
        <f t="shared" si="3865"/>
        <v>AZ$19</v>
      </c>
      <c r="BA2417" s="190" t="str">
        <f t="shared" si="3865"/>
        <v>BA$19</v>
      </c>
      <c r="BB2417" s="190" t="str">
        <f t="shared" si="3865"/>
        <v>BB$19</v>
      </c>
      <c r="BC2417" s="190" t="str">
        <f t="shared" si="3865"/>
        <v>BC$19</v>
      </c>
      <c r="BD2417" s="190" t="str">
        <f t="shared" si="3865"/>
        <v>BD$19</v>
      </c>
      <c r="BE2417" s="190" t="str">
        <f t="shared" si="3865"/>
        <v>BE$19</v>
      </c>
      <c r="BF2417" s="190" t="str">
        <f t="shared" si="3865"/>
        <v>BF$19</v>
      </c>
      <c r="BG2417" s="190" t="str">
        <f t="shared" si="3865"/>
        <v>BG$19</v>
      </c>
      <c r="BH2417" s="190" t="str">
        <f t="shared" si="3865"/>
        <v>BH$19</v>
      </c>
      <c r="BI2417" s="190" t="str">
        <f t="shared" si="3865"/>
        <v>BI$19</v>
      </c>
      <c r="BJ2417" s="190" t="str">
        <f t="shared" si="3865"/>
        <v>BJ$19</v>
      </c>
      <c r="BK2417" s="190" t="str">
        <f t="shared" si="3865"/>
        <v>BK$19</v>
      </c>
      <c r="BL2417" s="190" t="str">
        <f t="shared" si="3865"/>
        <v>BL$19</v>
      </c>
      <c r="BM2417" s="190" t="str">
        <f t="shared" si="3865"/>
        <v>BM$19</v>
      </c>
      <c r="BN2417" s="190" t="str">
        <f t="shared" si="3865"/>
        <v>BN$19</v>
      </c>
      <c r="BO2417" s="190" t="str">
        <f t="shared" si="3865"/>
        <v>BO$19</v>
      </c>
      <c r="BP2417" s="190" t="str">
        <f t="shared" si="3865"/>
        <v>BP$19</v>
      </c>
      <c r="BQ2417" s="190" t="str">
        <f t="shared" si="3865"/>
        <v>BQ$19</v>
      </c>
      <c r="BR2417" s="190" t="str">
        <f t="shared" si="3865"/>
        <v>BR$19</v>
      </c>
      <c r="BS2417" s="190" t="str">
        <f t="shared" si="3865"/>
        <v>BS$19</v>
      </c>
      <c r="BT2417" s="190" t="str">
        <f t="shared" si="3865"/>
        <v>BT$19</v>
      </c>
      <c r="BU2417" s="190" t="str">
        <f t="shared" si="3865"/>
        <v>BU$19</v>
      </c>
      <c r="BV2417" s="190" t="str">
        <f t="shared" si="3865"/>
        <v>BV$19</v>
      </c>
      <c r="BW2417" s="190" t="str">
        <f t="shared" si="3865"/>
        <v>BW$19</v>
      </c>
      <c r="BX2417" s="190" t="str">
        <f t="shared" si="3865"/>
        <v>BX$19</v>
      </c>
      <c r="BY2417" s="190" t="str">
        <f t="shared" si="3865"/>
        <v>BY$19</v>
      </c>
      <c r="BZ2417" s="190" t="str">
        <f t="shared" si="3865"/>
        <v>BZ$19</v>
      </c>
      <c r="CA2417" s="190" t="str">
        <f t="shared" si="3865"/>
        <v>CA$19</v>
      </c>
      <c r="CB2417" s="190" t="str">
        <f t="shared" si="3865"/>
        <v>CB$19</v>
      </c>
      <c r="CC2417" s="190" t="str">
        <f t="shared" si="3865"/>
        <v>CC$19</v>
      </c>
      <c r="CD2417" s="190" t="str">
        <f t="shared" si="3865"/>
        <v>CD$19</v>
      </c>
      <c r="CE2417" s="190" t="str">
        <f t="shared" ref="CE2417:CL2417" si="3866">CE$23</f>
        <v>CE$19</v>
      </c>
      <c r="CF2417" s="190" t="str">
        <f t="shared" si="3866"/>
        <v>CF$19</v>
      </c>
      <c r="CG2417" s="190" t="str">
        <f t="shared" si="3866"/>
        <v>CG$19</v>
      </c>
      <c r="CH2417" s="190" t="str">
        <f t="shared" si="3866"/>
        <v>CH$19</v>
      </c>
      <c r="CI2417" s="190" t="str">
        <f t="shared" si="3866"/>
        <v>CI$19</v>
      </c>
      <c r="CJ2417" s="190" t="str">
        <f t="shared" si="3866"/>
        <v>CJ$19</v>
      </c>
      <c r="CK2417" s="190" t="str">
        <f t="shared" si="3866"/>
        <v>CK$19</v>
      </c>
      <c r="CL2417" s="190" t="str">
        <f t="shared" si="3866"/>
        <v>CL$19</v>
      </c>
      <c r="CN2417" s="201"/>
      <c r="CO2417" s="190" t="str">
        <f t="shared" ref="CO2417:DL2417" si="3867">CO$23</f>
        <v>CO$19</v>
      </c>
      <c r="CP2417" s="190" t="str">
        <f t="shared" si="3867"/>
        <v>CP$19</v>
      </c>
      <c r="CQ2417" s="190" t="str">
        <f t="shared" si="3867"/>
        <v>CQ$19</v>
      </c>
      <c r="CR2417" s="190" t="str">
        <f t="shared" si="3867"/>
        <v>CR$19</v>
      </c>
      <c r="CS2417" s="190" t="str">
        <f t="shared" si="3867"/>
        <v>CS$19</v>
      </c>
      <c r="CT2417" s="190" t="str">
        <f t="shared" si="3867"/>
        <v>CT$19</v>
      </c>
      <c r="CU2417" s="190" t="str">
        <f t="shared" si="3867"/>
        <v>CU$19</v>
      </c>
      <c r="CV2417" s="190" t="str">
        <f t="shared" si="3867"/>
        <v>CV$19</v>
      </c>
      <c r="CW2417" s="190" t="str">
        <f t="shared" si="3867"/>
        <v>CW$19</v>
      </c>
      <c r="CX2417" s="190" t="str">
        <f t="shared" si="3867"/>
        <v>CX$19</v>
      </c>
      <c r="CY2417" s="190" t="str">
        <f t="shared" si="3867"/>
        <v>CY$19</v>
      </c>
      <c r="CZ2417" s="190" t="str">
        <f t="shared" si="3867"/>
        <v>CZ$19</v>
      </c>
      <c r="DA2417" s="190" t="str">
        <f t="shared" si="3867"/>
        <v>DA$19</v>
      </c>
      <c r="DB2417" s="190" t="str">
        <f t="shared" si="3867"/>
        <v>DB$19</v>
      </c>
      <c r="DC2417" s="190" t="str">
        <f t="shared" si="3867"/>
        <v>DC$19</v>
      </c>
      <c r="DD2417" s="190" t="str">
        <f t="shared" si="3867"/>
        <v>DD$19</v>
      </c>
      <c r="DE2417" s="190" t="str">
        <f t="shared" si="3867"/>
        <v>DE$19</v>
      </c>
      <c r="DF2417" s="190" t="str">
        <f t="shared" si="3867"/>
        <v>DF$19</v>
      </c>
      <c r="DG2417" s="190" t="str">
        <f t="shared" si="3867"/>
        <v>DG$19</v>
      </c>
      <c r="DH2417" s="190" t="str">
        <f t="shared" si="3867"/>
        <v>DH$19</v>
      </c>
      <c r="DI2417" s="190" t="str">
        <f t="shared" si="3867"/>
        <v>DI$19</v>
      </c>
      <c r="DJ2417" s="190" t="str">
        <f t="shared" si="3867"/>
        <v>DJ$19</v>
      </c>
      <c r="DK2417" s="190" t="str">
        <f t="shared" si="3867"/>
        <v>DK$19</v>
      </c>
      <c r="DL2417" s="190" t="str">
        <f t="shared" si="3867"/>
        <v>DL$19</v>
      </c>
    </row>
    <row r="2418" spans="1:116" x14ac:dyDescent="0.4">
      <c r="A2418" s="31" t="s">
        <v>218</v>
      </c>
      <c r="B2418" s="31" t="s">
        <v>395</v>
      </c>
      <c r="C2418" s="31"/>
      <c r="D2418" t="s">
        <v>406</v>
      </c>
      <c r="E2418" s="8" t="str">
        <f t="shared" si="3800"/>
        <v>2418 WCINV-IS</v>
      </c>
      <c r="F2418" t="s">
        <v>434</v>
      </c>
      <c r="G2418" s="70" t="s">
        <v>397</v>
      </c>
      <c r="H2418" s="48"/>
      <c r="I2418" s="297"/>
      <c r="J2418" s="297"/>
      <c r="K2418" s="48"/>
      <c r="L2418" s="48"/>
      <c r="M2418" s="48"/>
      <c r="N2418" s="48"/>
      <c r="O2418" s="48"/>
      <c r="P2418" s="48"/>
      <c r="R2418" s="70"/>
      <c r="S2418" s="298"/>
      <c r="T2418" s="298"/>
      <c r="U2418" s="298"/>
      <c r="V2418" s="298"/>
      <c r="W2418" s="298"/>
      <c r="X2418" s="298"/>
      <c r="Y2418" s="298"/>
      <c r="Z2418" s="298"/>
      <c r="AA2418" s="298"/>
      <c r="AB2418" s="298"/>
      <c r="AC2418" s="298"/>
      <c r="AD2418" s="298"/>
      <c r="AE2418" s="298"/>
      <c r="AF2418" s="298"/>
      <c r="AG2418" s="298"/>
      <c r="AH2418" s="298"/>
      <c r="AI2418" s="298"/>
      <c r="AJ2418" s="298"/>
      <c r="AK2418" s="298"/>
      <c r="AL2418" s="298"/>
      <c r="AM2418" s="298"/>
      <c r="AN2418" s="298"/>
      <c r="AO2418" s="298"/>
      <c r="AP2418" s="298"/>
      <c r="AQ2418" s="298"/>
      <c r="AR2418" s="298"/>
      <c r="AS2418" s="298"/>
      <c r="AT2418" s="298"/>
      <c r="AU2418" s="298"/>
      <c r="AV2418" s="298"/>
      <c r="AW2418" s="298"/>
      <c r="AX2418" s="298"/>
      <c r="AY2418" s="298"/>
      <c r="AZ2418" s="298"/>
      <c r="BA2418" s="298"/>
      <c r="BB2418" s="298"/>
      <c r="BC2418" s="298"/>
      <c r="BD2418" s="298"/>
      <c r="BE2418" s="298"/>
      <c r="BF2418" s="298"/>
      <c r="BG2418" s="298"/>
      <c r="BH2418" s="298"/>
      <c r="BI2418" s="298"/>
      <c r="BJ2418" s="298"/>
      <c r="BK2418" s="298"/>
      <c r="BL2418" s="298"/>
      <c r="BM2418" s="298"/>
      <c r="BN2418" s="298"/>
      <c r="BO2418" s="298"/>
      <c r="BP2418" s="298"/>
      <c r="BQ2418" s="298"/>
      <c r="BR2418" s="298"/>
      <c r="BS2418" s="298"/>
      <c r="BT2418" s="298"/>
      <c r="BU2418" s="298"/>
      <c r="BV2418" s="298"/>
      <c r="BW2418" s="298"/>
      <c r="BX2418" s="298"/>
      <c r="BY2418" s="298"/>
      <c r="BZ2418" s="298"/>
      <c r="CA2418" s="298"/>
      <c r="CB2418" s="298"/>
      <c r="CC2418" s="298"/>
      <c r="CD2418" s="298"/>
      <c r="CE2418" s="298"/>
      <c r="CF2418" s="298"/>
      <c r="CG2418" s="298"/>
      <c r="CH2418" s="298"/>
      <c r="CI2418" s="298"/>
      <c r="CJ2418" s="298"/>
      <c r="CK2418" s="298"/>
      <c r="CL2418" s="298"/>
      <c r="CN2418" s="297"/>
      <c r="CO2418" s="298"/>
      <c r="CP2418" s="298"/>
      <c r="CQ2418" s="298"/>
      <c r="CR2418" s="298"/>
      <c r="CS2418" s="298"/>
      <c r="CT2418" s="298"/>
      <c r="CU2418" s="298"/>
      <c r="CV2418" s="298"/>
      <c r="CW2418" s="298"/>
      <c r="CX2418" s="298"/>
      <c r="CY2418" s="298"/>
      <c r="CZ2418" s="298"/>
      <c r="DA2418" s="298"/>
      <c r="DB2418" s="298"/>
      <c r="DC2418" s="298"/>
      <c r="DD2418" s="298"/>
      <c r="DE2418" s="298"/>
      <c r="DF2418" s="298"/>
      <c r="DG2418" s="298"/>
      <c r="DH2418" s="298"/>
      <c r="DI2418" s="298"/>
      <c r="DJ2418" s="298"/>
      <c r="DK2418" s="298"/>
      <c r="DL2418" s="298"/>
    </row>
    <row r="2419" spans="1:116" x14ac:dyDescent="0.4">
      <c r="A2419" s="31"/>
      <c r="B2419" t="str">
        <f t="shared" ref="B2419:B2426" si="3868">E2419</f>
        <v>2419 WCINV-IS</v>
      </c>
      <c r="D2419" t="s">
        <v>406</v>
      </c>
      <c r="E2419" s="8" t="str">
        <f t="shared" si="3800"/>
        <v>2419 WCINV-IS</v>
      </c>
      <c r="G2419" s="125" t="s">
        <v>405</v>
      </c>
      <c r="H2419" s="31"/>
      <c r="I2419" s="73"/>
      <c r="J2419" s="73"/>
      <c r="K2419" s="124">
        <f>'IS BS CF'!K$23</f>
        <v>0</v>
      </c>
      <c r="L2419" s="124">
        <f>'IS BS CF'!L$23</f>
        <v>0</v>
      </c>
      <c r="M2419" s="124">
        <f>'IS BS CF'!M$23</f>
        <v>0</v>
      </c>
      <c r="N2419" s="124">
        <f>'IS BS CF'!N$23</f>
        <v>0</v>
      </c>
      <c r="O2419" s="124">
        <f>'IS BS CF'!O$23</f>
        <v>0</v>
      </c>
      <c r="P2419" s="124">
        <f>'IS BS CF'!P$23</f>
        <v>0</v>
      </c>
      <c r="Q2419" s="124"/>
      <c r="R2419" s="124">
        <f>'IS BS CF'!R$23</f>
        <v>0</v>
      </c>
      <c r="S2419" s="124">
        <f>'IS BS CF'!S$23</f>
        <v>0</v>
      </c>
      <c r="T2419" s="124">
        <f>'IS BS CF'!T$23</f>
        <v>0</v>
      </c>
      <c r="U2419" s="124">
        <f>'IS BS CF'!U$23</f>
        <v>0</v>
      </c>
      <c r="V2419" s="124">
        <f>'IS BS CF'!V$23</f>
        <v>0</v>
      </c>
      <c r="W2419" s="124">
        <f>'IS BS CF'!W$23</f>
        <v>0</v>
      </c>
      <c r="X2419" s="124">
        <f>'IS BS CF'!X$23</f>
        <v>0</v>
      </c>
      <c r="Y2419" s="124">
        <f>'IS BS CF'!Y$23</f>
        <v>0</v>
      </c>
      <c r="Z2419" s="124">
        <f>'IS BS CF'!Z$23</f>
        <v>0</v>
      </c>
      <c r="AA2419" s="124">
        <f>'IS BS CF'!AA$23</f>
        <v>0</v>
      </c>
      <c r="AB2419" s="124">
        <f>'IS BS CF'!AB$23</f>
        <v>0</v>
      </c>
      <c r="AC2419" s="124">
        <f>'IS BS CF'!AC$23</f>
        <v>0</v>
      </c>
      <c r="AD2419" s="124">
        <f>'IS BS CF'!AD$23</f>
        <v>0</v>
      </c>
      <c r="AE2419" s="124">
        <f>'IS BS CF'!AE$23</f>
        <v>0</v>
      </c>
      <c r="AF2419" s="124">
        <f>'IS BS CF'!AF$23</f>
        <v>0</v>
      </c>
      <c r="AG2419" s="124">
        <f>'IS BS CF'!AG$23</f>
        <v>0</v>
      </c>
      <c r="AH2419" s="124">
        <f>'IS BS CF'!AH$23</f>
        <v>0</v>
      </c>
      <c r="AI2419" s="124">
        <f>'IS BS CF'!AI$23</f>
        <v>0</v>
      </c>
      <c r="AJ2419" s="124">
        <f>'IS BS CF'!AJ$23</f>
        <v>0</v>
      </c>
      <c r="AK2419" s="124">
        <f>'IS BS CF'!AK$23</f>
        <v>0</v>
      </c>
      <c r="AL2419" s="124">
        <f>'IS BS CF'!AL$23</f>
        <v>0</v>
      </c>
      <c r="AM2419" s="124">
        <f>'IS BS CF'!AM$23</f>
        <v>0</v>
      </c>
      <c r="AN2419" s="124">
        <f>'IS BS CF'!AN$23</f>
        <v>0</v>
      </c>
      <c r="AO2419" s="124">
        <f>'IS BS CF'!AO$23</f>
        <v>0</v>
      </c>
      <c r="AP2419" s="124">
        <f>'IS BS CF'!AP$23</f>
        <v>0</v>
      </c>
      <c r="AQ2419" s="124">
        <f>'IS BS CF'!AQ$23</f>
        <v>0</v>
      </c>
      <c r="AR2419" s="124">
        <f>'IS BS CF'!AR$23</f>
        <v>0</v>
      </c>
      <c r="AS2419" s="124">
        <f>'IS BS CF'!AS$23</f>
        <v>0</v>
      </c>
      <c r="AT2419" s="124">
        <f>'IS BS CF'!AT$23</f>
        <v>0</v>
      </c>
      <c r="AU2419" s="124">
        <f>'IS BS CF'!AU$23</f>
        <v>0</v>
      </c>
      <c r="AV2419" s="124">
        <f>'IS BS CF'!AV$23</f>
        <v>0</v>
      </c>
      <c r="AW2419" s="124">
        <f>'IS BS CF'!AW$23</f>
        <v>0</v>
      </c>
      <c r="AX2419" s="124">
        <f>'IS BS CF'!AX$23</f>
        <v>0</v>
      </c>
      <c r="AY2419" s="124">
        <f>'IS BS CF'!AY$23</f>
        <v>0</v>
      </c>
      <c r="AZ2419" s="124">
        <f>'IS BS CF'!AZ$23</f>
        <v>0</v>
      </c>
      <c r="BA2419" s="124">
        <f>'IS BS CF'!BA$23</f>
        <v>0</v>
      </c>
      <c r="BB2419" s="124">
        <f>'IS BS CF'!BB$23</f>
        <v>0</v>
      </c>
      <c r="BC2419" s="124">
        <f>'IS BS CF'!BC$23</f>
        <v>0</v>
      </c>
      <c r="BD2419" s="124">
        <f>'IS BS CF'!BD$23</f>
        <v>0</v>
      </c>
      <c r="BE2419" s="124">
        <f>'IS BS CF'!BE$23</f>
        <v>0</v>
      </c>
      <c r="BF2419" s="124">
        <f>'IS BS CF'!BF$23</f>
        <v>0</v>
      </c>
      <c r="BG2419" s="124">
        <f>'IS BS CF'!BG$23</f>
        <v>0</v>
      </c>
      <c r="BH2419" s="124">
        <f>'IS BS CF'!BH$23</f>
        <v>0</v>
      </c>
      <c r="BI2419" s="124">
        <f>'IS BS CF'!BI$23</f>
        <v>0</v>
      </c>
      <c r="BJ2419" s="124">
        <f>'IS BS CF'!BJ$23</f>
        <v>0</v>
      </c>
      <c r="BK2419" s="124">
        <f>'IS BS CF'!BK$23</f>
        <v>0</v>
      </c>
      <c r="BL2419" s="124">
        <f>'IS BS CF'!BL$23</f>
        <v>0</v>
      </c>
      <c r="BM2419" s="124">
        <f>'IS BS CF'!BM$23</f>
        <v>0</v>
      </c>
      <c r="BN2419" s="124">
        <f>'IS BS CF'!BN$23</f>
        <v>0</v>
      </c>
      <c r="BO2419" s="124">
        <f>'IS BS CF'!BO$23</f>
        <v>0</v>
      </c>
      <c r="BP2419" s="124">
        <f>'IS BS CF'!BP$23</f>
        <v>0</v>
      </c>
      <c r="BQ2419" s="124">
        <f>'IS BS CF'!BQ$23</f>
        <v>0</v>
      </c>
      <c r="BR2419" s="124">
        <f>'IS BS CF'!BR$23</f>
        <v>0</v>
      </c>
      <c r="BS2419" s="124">
        <f>'IS BS CF'!BS$23</f>
        <v>0</v>
      </c>
      <c r="BT2419" s="124">
        <f>'IS BS CF'!BT$23</f>
        <v>0</v>
      </c>
      <c r="BU2419" s="124">
        <f>'IS BS CF'!BU$23</f>
        <v>0</v>
      </c>
      <c r="BV2419" s="124">
        <f>'IS BS CF'!BV$23</f>
        <v>0</v>
      </c>
      <c r="BW2419" s="124">
        <f>'IS BS CF'!BW$23</f>
        <v>0</v>
      </c>
      <c r="BX2419" s="124">
        <f>'IS BS CF'!BX$23</f>
        <v>0</v>
      </c>
      <c r="BY2419" s="124">
        <f>'IS BS CF'!BY$23</f>
        <v>0</v>
      </c>
      <c r="BZ2419" s="124">
        <f>'IS BS CF'!BZ$23</f>
        <v>0</v>
      </c>
      <c r="CA2419" s="124">
        <f>'IS BS CF'!CA$23</f>
        <v>0</v>
      </c>
      <c r="CB2419" s="124">
        <f>'IS BS CF'!CB$23</f>
        <v>0</v>
      </c>
      <c r="CC2419" s="124">
        <f>'IS BS CF'!CC$23</f>
        <v>0</v>
      </c>
      <c r="CD2419" s="124">
        <f>'IS BS CF'!CD$23</f>
        <v>0</v>
      </c>
      <c r="CE2419" s="124">
        <f>'IS BS CF'!CE$23</f>
        <v>0</v>
      </c>
      <c r="CF2419" s="124">
        <f>'IS BS CF'!CF$23</f>
        <v>0</v>
      </c>
      <c r="CG2419" s="124">
        <f>'IS BS CF'!CG$23</f>
        <v>0</v>
      </c>
      <c r="CH2419" s="124">
        <f>'IS BS CF'!CH$23</f>
        <v>0</v>
      </c>
      <c r="CI2419" s="124">
        <f>'IS BS CF'!CI$23</f>
        <v>0</v>
      </c>
      <c r="CJ2419" s="124">
        <f>'IS BS CF'!CJ$23</f>
        <v>0</v>
      </c>
      <c r="CK2419" s="124">
        <f>'IS BS CF'!CK$23</f>
        <v>0</v>
      </c>
      <c r="CL2419" s="124">
        <f>'IS BS CF'!CL$23</f>
        <v>0</v>
      </c>
      <c r="CN2419" s="73"/>
      <c r="CO2419" s="124" t="e">
        <f>#REF!</f>
        <v>#REF!</v>
      </c>
      <c r="CP2419" s="124" t="e">
        <f>#REF!</f>
        <v>#REF!</v>
      </c>
      <c r="CQ2419" s="124" t="e">
        <f>#REF!</f>
        <v>#REF!</v>
      </c>
      <c r="CR2419" s="124" t="e">
        <f>#REF!</f>
        <v>#REF!</v>
      </c>
      <c r="CS2419" s="124" t="e">
        <f>#REF!</f>
        <v>#REF!</v>
      </c>
      <c r="CT2419" s="124" t="e">
        <f>#REF!</f>
        <v>#REF!</v>
      </c>
      <c r="CU2419" s="124" t="e">
        <f>#REF!</f>
        <v>#REF!</v>
      </c>
      <c r="CV2419" s="124" t="e">
        <f>#REF!</f>
        <v>#REF!</v>
      </c>
      <c r="CW2419" s="124" t="e">
        <f>#REF!</f>
        <v>#REF!</v>
      </c>
      <c r="CX2419" s="124" t="e">
        <f>#REF!</f>
        <v>#REF!</v>
      </c>
      <c r="CY2419" s="124" t="e">
        <f>#REF!</f>
        <v>#REF!</v>
      </c>
      <c r="CZ2419" s="124" t="e">
        <f>#REF!</f>
        <v>#REF!</v>
      </c>
      <c r="DA2419" s="124" t="e">
        <f>#REF!</f>
        <v>#REF!</v>
      </c>
      <c r="DB2419" s="124" t="e">
        <f>#REF!</f>
        <v>#REF!</v>
      </c>
      <c r="DC2419" s="124" t="e">
        <f>#REF!</f>
        <v>#REF!</v>
      </c>
      <c r="DD2419" s="124" t="e">
        <f>#REF!</f>
        <v>#REF!</v>
      </c>
      <c r="DE2419" s="124" t="e">
        <f>#REF!</f>
        <v>#REF!</v>
      </c>
      <c r="DF2419" s="124" t="e">
        <f>#REF!</f>
        <v>#REF!</v>
      </c>
      <c r="DG2419" s="124" t="e">
        <f>#REF!</f>
        <v>#REF!</v>
      </c>
      <c r="DH2419" s="124" t="e">
        <f>#REF!</f>
        <v>#REF!</v>
      </c>
      <c r="DI2419" s="124" t="e">
        <f>#REF!</f>
        <v>#REF!</v>
      </c>
      <c r="DJ2419" s="124" t="e">
        <f>#REF!</f>
        <v>#REF!</v>
      </c>
      <c r="DK2419" s="124" t="e">
        <f>#REF!</f>
        <v>#REF!</v>
      </c>
      <c r="DL2419" s="124" t="e">
        <f>#REF!</f>
        <v>#REF!</v>
      </c>
    </row>
    <row r="2420" spans="1:116" x14ac:dyDescent="0.4">
      <c r="A2420" s="31"/>
      <c r="B2420" t="str">
        <f t="shared" si="3868"/>
        <v>2420 WCINV-IS</v>
      </c>
      <c r="D2420" t="s">
        <v>406</v>
      </c>
      <c r="E2420" s="8" t="str">
        <f t="shared" si="3800"/>
        <v>2420 WCINV-IS</v>
      </c>
      <c r="G2420" s="67"/>
      <c r="H2420" s="31"/>
      <c r="I2420" s="73"/>
      <c r="J2420" s="73"/>
      <c r="K2420" s="31"/>
      <c r="L2420" s="31"/>
      <c r="M2420" s="31"/>
      <c r="N2420" s="31"/>
      <c r="O2420" s="31"/>
      <c r="P2420" s="31"/>
      <c r="R2420" s="67"/>
      <c r="S2420" s="67"/>
      <c r="T2420" s="67"/>
      <c r="U2420" s="67"/>
      <c r="V2420" s="67"/>
      <c r="W2420" s="67"/>
      <c r="X2420" s="67"/>
      <c r="Y2420" s="67"/>
      <c r="Z2420" s="67"/>
      <c r="AA2420" s="67"/>
      <c r="AB2420" s="67"/>
      <c r="AC2420" s="67"/>
      <c r="AD2420" s="67"/>
      <c r="AE2420" s="67"/>
      <c r="AF2420" s="67"/>
      <c r="AG2420" s="67"/>
      <c r="AH2420" s="67"/>
      <c r="AI2420" s="67"/>
      <c r="AJ2420" s="67"/>
      <c r="AK2420" s="67"/>
      <c r="AL2420" s="67"/>
      <c r="AM2420" s="67"/>
      <c r="AN2420" s="67"/>
      <c r="AO2420" s="67"/>
      <c r="AP2420" s="67"/>
      <c r="AQ2420" s="67"/>
      <c r="AR2420" s="67"/>
      <c r="AS2420" s="67"/>
      <c r="AT2420" s="67"/>
      <c r="AU2420" s="67"/>
      <c r="AV2420" s="67"/>
      <c r="AW2420" s="67"/>
      <c r="AX2420" s="67"/>
      <c r="AY2420" s="67"/>
      <c r="AZ2420" s="67"/>
      <c r="BA2420" s="67"/>
      <c r="BB2420" s="67"/>
      <c r="BC2420" s="67"/>
      <c r="BD2420" s="67"/>
      <c r="BE2420" s="67"/>
      <c r="BF2420" s="67"/>
      <c r="BG2420" s="67"/>
      <c r="BH2420" s="67"/>
      <c r="BI2420" s="67"/>
      <c r="BJ2420" s="67"/>
      <c r="BK2420" s="67"/>
      <c r="BL2420" s="67"/>
      <c r="BM2420" s="67"/>
      <c r="BN2420" s="67"/>
      <c r="BO2420" s="67"/>
      <c r="BP2420" s="67"/>
      <c r="BQ2420" s="67"/>
      <c r="BR2420" s="67"/>
      <c r="BS2420" s="67"/>
      <c r="BT2420" s="67"/>
      <c r="BU2420" s="67"/>
      <c r="BV2420" s="67"/>
      <c r="BW2420" s="67"/>
      <c r="BX2420" s="67"/>
      <c r="BY2420" s="67"/>
      <c r="BZ2420" s="67"/>
      <c r="CA2420" s="67"/>
      <c r="CB2420" s="67"/>
      <c r="CC2420" s="67"/>
      <c r="CD2420" s="67"/>
      <c r="CE2420" s="67"/>
      <c r="CF2420" s="67"/>
      <c r="CG2420" s="67"/>
      <c r="CH2420" s="67"/>
      <c r="CI2420" s="67"/>
      <c r="CJ2420" s="67"/>
      <c r="CK2420" s="67"/>
      <c r="CL2420" s="67"/>
      <c r="CN2420" s="73"/>
      <c r="CO2420" s="67"/>
      <c r="CP2420" s="67"/>
      <c r="CQ2420" s="67"/>
      <c r="CR2420" s="67"/>
      <c r="CS2420" s="67"/>
      <c r="CT2420" s="67"/>
      <c r="CU2420" s="67"/>
      <c r="CV2420" s="67"/>
      <c r="CW2420" s="67"/>
      <c r="CX2420" s="67"/>
      <c r="CY2420" s="67"/>
      <c r="CZ2420" s="67"/>
      <c r="DA2420" s="67"/>
      <c r="DB2420" s="67"/>
      <c r="DC2420" s="67"/>
      <c r="DD2420" s="67"/>
      <c r="DE2420" s="67"/>
      <c r="DF2420" s="67"/>
      <c r="DG2420" s="67"/>
      <c r="DH2420" s="67"/>
      <c r="DI2420" s="67"/>
      <c r="DJ2420" s="67"/>
      <c r="DK2420" s="67"/>
      <c r="DL2420" s="67"/>
    </row>
    <row r="2421" spans="1:116" x14ac:dyDescent="0.4">
      <c r="B2421" t="str">
        <f t="shared" si="3868"/>
        <v>2421 WCINV-IS</v>
      </c>
      <c r="D2421" t="s">
        <v>406</v>
      </c>
      <c r="E2421" s="8" t="str">
        <f t="shared" si="3800"/>
        <v>2421 WCINV-IS</v>
      </c>
      <c r="G2421" s="129" t="s">
        <v>398</v>
      </c>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1:116" x14ac:dyDescent="0.4">
      <c r="B2422" t="str">
        <f t="shared" si="3868"/>
        <v>2422 WCINV-IS</v>
      </c>
      <c r="D2422" t="s">
        <v>406</v>
      </c>
      <c r="E2422" s="8" t="str">
        <f t="shared" si="3800"/>
        <v>2422 WCINV-IS</v>
      </c>
      <c r="G2422" s="145" t="s">
        <v>238</v>
      </c>
      <c r="H2422" s="12"/>
      <c r="I2422" s="60"/>
      <c r="J2422" s="60"/>
      <c r="K2422" s="17">
        <v>30</v>
      </c>
      <c r="L2422" s="17">
        <v>30</v>
      </c>
      <c r="M2422" s="17">
        <v>30</v>
      </c>
      <c r="N2422" s="17">
        <v>30</v>
      </c>
      <c r="O2422" s="17">
        <v>30</v>
      </c>
      <c r="P2422" s="17">
        <v>30</v>
      </c>
      <c r="R2422" s="15"/>
      <c r="S2422" s="15" cm="1">
        <f t="array" ref="S2422">INDEX($K:$P,ROW(),MATCH(S$3,$K$2:$P$2,0))</f>
        <v>30</v>
      </c>
      <c r="T2422" s="15" cm="1">
        <f t="array" ref="T2422">INDEX($K:$P,ROW(),MATCH(T$3,$K$2:$P$2,0))</f>
        <v>30</v>
      </c>
      <c r="U2422" s="15" cm="1">
        <f t="array" ref="U2422">INDEX($K:$P,ROW(),MATCH(U$3,$K$2:$P$2,0))</f>
        <v>30</v>
      </c>
      <c r="V2422" s="15" cm="1">
        <f t="array" ref="V2422">INDEX($K:$P,ROW(),MATCH(V$3,$K$2:$P$2,0))</f>
        <v>30</v>
      </c>
      <c r="W2422" s="15" cm="1">
        <f t="array" ref="W2422">INDEX($K:$P,ROW(),MATCH(W$3,$K$2:$P$2,0))</f>
        <v>30</v>
      </c>
      <c r="X2422" s="15" cm="1">
        <f t="array" ref="X2422">INDEX($K:$P,ROW(),MATCH(X$3,$K$2:$P$2,0))</f>
        <v>30</v>
      </c>
      <c r="Y2422" s="15" cm="1">
        <f t="array" ref="Y2422">INDEX($K:$P,ROW(),MATCH(Y$3,$K$2:$P$2,0))</f>
        <v>30</v>
      </c>
      <c r="Z2422" s="15" cm="1">
        <f t="array" ref="Z2422">INDEX($K:$P,ROW(),MATCH(Z$3,$K$2:$P$2,0))</f>
        <v>30</v>
      </c>
      <c r="AA2422" s="15" cm="1">
        <f t="array" ref="AA2422">INDEX($K:$P,ROW(),MATCH(AA$3,$K$2:$P$2,0))</f>
        <v>30</v>
      </c>
      <c r="AB2422" s="15" cm="1">
        <f t="array" ref="AB2422">INDEX($K:$P,ROW(),MATCH(AB$3,$K$2:$P$2,0))</f>
        <v>30</v>
      </c>
      <c r="AC2422" s="15" cm="1">
        <f t="array" ref="AC2422">INDEX($K:$P,ROW(),MATCH(AC$3,$K$2:$P$2,0))</f>
        <v>30</v>
      </c>
      <c r="AD2422" s="15" cm="1">
        <f t="array" ref="AD2422">INDEX($K:$P,ROW(),MATCH(AD$3,$K$2:$P$2,0))</f>
        <v>30</v>
      </c>
      <c r="AE2422" s="15" cm="1">
        <f t="array" ref="AE2422">INDEX($K:$P,ROW(),MATCH(AE$3,$K$2:$P$2,0))</f>
        <v>30</v>
      </c>
      <c r="AF2422" s="15" cm="1">
        <f t="array" ref="AF2422">INDEX($K:$P,ROW(),MATCH(AF$3,$K$2:$P$2,0))</f>
        <v>30</v>
      </c>
      <c r="AG2422" s="15" cm="1">
        <f t="array" ref="AG2422">INDEX($K:$P,ROW(),MATCH(AG$3,$K$2:$P$2,0))</f>
        <v>30</v>
      </c>
      <c r="AH2422" s="15" cm="1">
        <f t="array" ref="AH2422">INDEX($K:$P,ROW(),MATCH(AH$3,$K$2:$P$2,0))</f>
        <v>30</v>
      </c>
      <c r="AI2422" s="15" cm="1">
        <f t="array" ref="AI2422">INDEX($K:$P,ROW(),MATCH(AI$3,$K$2:$P$2,0))</f>
        <v>30</v>
      </c>
      <c r="AJ2422" s="15" cm="1">
        <f t="array" ref="AJ2422">INDEX($K:$P,ROW(),MATCH(AJ$3,$K$2:$P$2,0))</f>
        <v>30</v>
      </c>
      <c r="AK2422" s="15" cm="1">
        <f t="array" ref="AK2422">INDEX($K:$P,ROW(),MATCH(AK$3,$K$2:$P$2,0))</f>
        <v>30</v>
      </c>
      <c r="AL2422" s="15" cm="1">
        <f t="array" ref="AL2422">INDEX($K:$P,ROW(),MATCH(AL$3,$K$2:$P$2,0))</f>
        <v>30</v>
      </c>
      <c r="AM2422" s="15" cm="1">
        <f t="array" ref="AM2422">INDEX($K:$P,ROW(),MATCH(AM$3,$K$2:$P$2,0))</f>
        <v>30</v>
      </c>
      <c r="AN2422" s="15" cm="1">
        <f t="array" ref="AN2422">INDEX($K:$P,ROW(),MATCH(AN$3,$K$2:$P$2,0))</f>
        <v>30</v>
      </c>
      <c r="AO2422" s="15" cm="1">
        <f t="array" ref="AO2422">INDEX($K:$P,ROW(),MATCH(AO$3,$K$2:$P$2,0))</f>
        <v>30</v>
      </c>
      <c r="AP2422" s="15" cm="1">
        <f t="array" ref="AP2422">INDEX($K:$P,ROW(),MATCH(AP$3,$K$2:$P$2,0))</f>
        <v>30</v>
      </c>
      <c r="AQ2422" s="15" cm="1">
        <f t="array" ref="AQ2422">INDEX($K:$P,ROW(),MATCH(AQ$3,$K$2:$P$2,0))</f>
        <v>30</v>
      </c>
      <c r="AR2422" s="15" cm="1">
        <f t="array" ref="AR2422">INDEX($K:$P,ROW(),MATCH(AR$3,$K$2:$P$2,0))</f>
        <v>30</v>
      </c>
      <c r="AS2422" s="15" cm="1">
        <f t="array" ref="AS2422">INDEX($K:$P,ROW(),MATCH(AS$3,$K$2:$P$2,0))</f>
        <v>30</v>
      </c>
      <c r="AT2422" s="15" cm="1">
        <f t="array" ref="AT2422">INDEX($K:$P,ROW(),MATCH(AT$3,$K$2:$P$2,0))</f>
        <v>30</v>
      </c>
      <c r="AU2422" s="15" cm="1">
        <f t="array" ref="AU2422">INDEX($K:$P,ROW(),MATCH(AU$3,$K$2:$P$2,0))</f>
        <v>30</v>
      </c>
      <c r="AV2422" s="15" cm="1">
        <f t="array" ref="AV2422">INDEX($K:$P,ROW(),MATCH(AV$3,$K$2:$P$2,0))</f>
        <v>30</v>
      </c>
      <c r="AW2422" s="15" cm="1">
        <f t="array" ref="AW2422">INDEX($K:$P,ROW(),MATCH(AW$3,$K$2:$P$2,0))</f>
        <v>30</v>
      </c>
      <c r="AX2422" s="15" cm="1">
        <f t="array" ref="AX2422">INDEX($K:$P,ROW(),MATCH(AX$3,$K$2:$P$2,0))</f>
        <v>30</v>
      </c>
      <c r="AY2422" s="15" cm="1">
        <f t="array" ref="AY2422">INDEX($K:$P,ROW(),MATCH(AY$3,$K$2:$P$2,0))</f>
        <v>30</v>
      </c>
      <c r="AZ2422" s="15" cm="1">
        <f t="array" ref="AZ2422">INDEX($K:$P,ROW(),MATCH(AZ$3,$K$2:$P$2,0))</f>
        <v>30</v>
      </c>
      <c r="BA2422" s="15" cm="1">
        <f t="array" ref="BA2422">INDEX($K:$P,ROW(),MATCH(BA$3,$K$2:$P$2,0))</f>
        <v>30</v>
      </c>
      <c r="BB2422" s="15" cm="1">
        <f t="array" ref="BB2422">INDEX($K:$P,ROW(),MATCH(BB$3,$K$2:$P$2,0))</f>
        <v>30</v>
      </c>
      <c r="BC2422" s="15" cm="1">
        <f t="array" ref="BC2422">INDEX($K:$P,ROW(),MATCH(BC$3,$K$2:$P$2,0))</f>
        <v>30</v>
      </c>
      <c r="BD2422" s="15" cm="1">
        <f t="array" ref="BD2422">INDEX($K:$P,ROW(),MATCH(BD$3,$K$2:$P$2,0))</f>
        <v>30</v>
      </c>
      <c r="BE2422" s="15" cm="1">
        <f t="array" ref="BE2422">INDEX($K:$P,ROW(),MATCH(BE$3,$K$2:$P$2,0))</f>
        <v>30</v>
      </c>
      <c r="BF2422" s="15" cm="1">
        <f t="array" ref="BF2422">INDEX($K:$P,ROW(),MATCH(BF$3,$K$2:$P$2,0))</f>
        <v>30</v>
      </c>
      <c r="BG2422" s="15" cm="1">
        <f t="array" ref="BG2422">INDEX($K:$P,ROW(),MATCH(BG$3,$K$2:$P$2,0))</f>
        <v>30</v>
      </c>
      <c r="BH2422" s="15" cm="1">
        <f t="array" ref="BH2422">INDEX($K:$P,ROW(),MATCH(BH$3,$K$2:$P$2,0))</f>
        <v>30</v>
      </c>
      <c r="BI2422" s="15" cm="1">
        <f t="array" ref="BI2422">INDEX($K:$P,ROW(),MATCH(BI$3,$K$2:$P$2,0))</f>
        <v>30</v>
      </c>
      <c r="BJ2422" s="15" cm="1">
        <f t="array" ref="BJ2422">INDEX($K:$P,ROW(),MATCH(BJ$3,$K$2:$P$2,0))</f>
        <v>30</v>
      </c>
      <c r="BK2422" s="15" cm="1">
        <f t="array" ref="BK2422">INDEX($K:$P,ROW(),MATCH(BK$3,$K$2:$P$2,0))</f>
        <v>30</v>
      </c>
      <c r="BL2422" s="15" cm="1">
        <f t="array" ref="BL2422">INDEX($K:$P,ROW(),MATCH(BL$3,$K$2:$P$2,0))</f>
        <v>30</v>
      </c>
      <c r="BM2422" s="15" cm="1">
        <f t="array" ref="BM2422">INDEX($K:$P,ROW(),MATCH(BM$3,$K$2:$P$2,0))</f>
        <v>30</v>
      </c>
      <c r="BN2422" s="15" cm="1">
        <f t="array" ref="BN2422">INDEX($K:$P,ROW(),MATCH(BN$3,$K$2:$P$2,0))</f>
        <v>30</v>
      </c>
      <c r="BO2422" s="15" cm="1">
        <f t="array" ref="BO2422">INDEX($K:$P,ROW(),MATCH(BO$3,$K$2:$P$2,0))</f>
        <v>30</v>
      </c>
      <c r="BP2422" s="15" cm="1">
        <f t="array" ref="BP2422">INDEX($K:$P,ROW(),MATCH(BP$3,$K$2:$P$2,0))</f>
        <v>30</v>
      </c>
      <c r="BQ2422" s="15" cm="1">
        <f t="array" ref="BQ2422">INDEX($K:$P,ROW(),MATCH(BQ$3,$K$2:$P$2,0))</f>
        <v>30</v>
      </c>
      <c r="BR2422" s="15" cm="1">
        <f t="array" ref="BR2422">INDEX($K:$P,ROW(),MATCH(BR$3,$K$2:$P$2,0))</f>
        <v>30</v>
      </c>
      <c r="BS2422" s="15" cm="1">
        <f t="array" ref="BS2422">INDEX($K:$P,ROW(),MATCH(BS$3,$K$2:$P$2,0))</f>
        <v>30</v>
      </c>
      <c r="BT2422" s="15" cm="1">
        <f t="array" ref="BT2422">INDEX($K:$P,ROW(),MATCH(BT$3,$K$2:$P$2,0))</f>
        <v>30</v>
      </c>
      <c r="BU2422" s="15" cm="1">
        <f t="array" ref="BU2422">INDEX($K:$P,ROW(),MATCH(BU$3,$K$2:$P$2,0))</f>
        <v>30</v>
      </c>
      <c r="BV2422" s="15" cm="1">
        <f t="array" ref="BV2422">INDEX($K:$P,ROW(),MATCH(BV$3,$K$2:$P$2,0))</f>
        <v>30</v>
      </c>
      <c r="BW2422" s="15" cm="1">
        <f t="array" ref="BW2422">INDEX($K:$P,ROW(),MATCH(BW$3,$K$2:$P$2,0))</f>
        <v>30</v>
      </c>
      <c r="BX2422" s="15" cm="1">
        <f t="array" ref="BX2422">INDEX($K:$P,ROW(),MATCH(BX$3,$K$2:$P$2,0))</f>
        <v>30</v>
      </c>
      <c r="BY2422" s="15" cm="1">
        <f t="array" ref="BY2422">INDEX($K:$P,ROW(),MATCH(BY$3,$K$2:$P$2,0))</f>
        <v>30</v>
      </c>
      <c r="BZ2422" s="15" cm="1">
        <f t="array" ref="BZ2422">INDEX($K:$P,ROW(),MATCH(BZ$3,$K$2:$P$2,0))</f>
        <v>30</v>
      </c>
      <c r="CA2422" s="15" cm="1">
        <f t="array" ref="CA2422">INDEX($K:$P,ROW(),MATCH(CA$3,$K$2:$P$2,0))</f>
        <v>30</v>
      </c>
      <c r="CB2422" s="15" cm="1">
        <f t="array" ref="CB2422">INDEX($K:$P,ROW(),MATCH(CB$3,$K$2:$P$2,0))</f>
        <v>30</v>
      </c>
      <c r="CC2422" s="15" cm="1">
        <f t="array" ref="CC2422">INDEX($K:$P,ROW(),MATCH(CC$3,$K$2:$P$2,0))</f>
        <v>30</v>
      </c>
      <c r="CD2422" s="15" cm="1">
        <f t="array" ref="CD2422">INDEX($K:$P,ROW(),MATCH(CD$3,$K$2:$P$2,0))</f>
        <v>30</v>
      </c>
      <c r="CE2422" s="15" cm="1">
        <f t="array" ref="CE2422">INDEX($K:$P,ROW(),MATCH(CE$3,$K$2:$P$2,0))</f>
        <v>30</v>
      </c>
      <c r="CF2422" s="15" cm="1">
        <f t="array" ref="CF2422">INDEX($K:$P,ROW(),MATCH(CF$3,$K$2:$P$2,0))</f>
        <v>30</v>
      </c>
      <c r="CG2422" s="15" cm="1">
        <f t="array" ref="CG2422">INDEX($K:$P,ROW(),MATCH(CG$3,$K$2:$P$2,0))</f>
        <v>30</v>
      </c>
      <c r="CH2422" s="15" cm="1">
        <f t="array" ref="CH2422">INDEX($K:$P,ROW(),MATCH(CH$3,$K$2:$P$2,0))</f>
        <v>30</v>
      </c>
      <c r="CI2422" s="15" cm="1">
        <f t="array" ref="CI2422">INDEX($K:$P,ROW(),MATCH(CI$3,$K$2:$P$2,0))</f>
        <v>30</v>
      </c>
      <c r="CJ2422" s="15" cm="1">
        <f t="array" ref="CJ2422">INDEX($K:$P,ROW(),MATCH(CJ$3,$K$2:$P$2,0))</f>
        <v>30</v>
      </c>
      <c r="CK2422" s="15" cm="1">
        <f t="array" ref="CK2422">INDEX($K:$P,ROW(),MATCH(CK$3,$K$2:$P$2,0))</f>
        <v>30</v>
      </c>
      <c r="CL2422" s="15" cm="1">
        <f t="array" ref="CL2422">INDEX($K:$P,ROW(),MATCH(CL$3,$K$2:$P$2,0))</f>
        <v>30</v>
      </c>
      <c r="CN2422" s="60"/>
      <c r="CO2422" s="15" t="e" cm="1">
        <f t="array" ref="CO2422">INDEX($K:$P,ROW(),MATCH(CO$3,$K$2:$P$2,0))</f>
        <v>#N/A</v>
      </c>
      <c r="CP2422" s="15" t="e" cm="1">
        <f t="array" ref="CP2422">INDEX($K:$P,ROW(),MATCH(CP$3,$K$2:$P$2,0))</f>
        <v>#N/A</v>
      </c>
      <c r="CQ2422" s="15" t="e" cm="1">
        <f t="array" ref="CQ2422">INDEX($K:$P,ROW(),MATCH(CQ$3,$K$2:$P$2,0))</f>
        <v>#N/A</v>
      </c>
      <c r="CR2422" s="15" t="e" cm="1">
        <f t="array" ref="CR2422">INDEX($K:$P,ROW(),MATCH(CR$3,$K$2:$P$2,0))</f>
        <v>#N/A</v>
      </c>
      <c r="CS2422" s="15" t="e" cm="1">
        <f t="array" ref="CS2422">INDEX($K:$P,ROW(),MATCH(CS$3,$K$2:$P$2,0))</f>
        <v>#N/A</v>
      </c>
      <c r="CT2422" s="15" t="e" cm="1">
        <f t="array" ref="CT2422">INDEX($K:$P,ROW(),MATCH(CT$3,$K$2:$P$2,0))</f>
        <v>#N/A</v>
      </c>
      <c r="CU2422" s="15" t="e" cm="1">
        <f t="array" ref="CU2422">INDEX($K:$P,ROW(),MATCH(CU$3,$K$2:$P$2,0))</f>
        <v>#N/A</v>
      </c>
      <c r="CV2422" s="15" t="e" cm="1">
        <f t="array" ref="CV2422">INDEX($K:$P,ROW(),MATCH(CV$3,$K$2:$P$2,0))</f>
        <v>#N/A</v>
      </c>
      <c r="CW2422" s="15" t="e" cm="1">
        <f t="array" ref="CW2422">INDEX($K:$P,ROW(),MATCH(CW$3,$K$2:$P$2,0))</f>
        <v>#N/A</v>
      </c>
      <c r="CX2422" s="15" t="e" cm="1">
        <f t="array" ref="CX2422">INDEX($K:$P,ROW(),MATCH(CX$3,$K$2:$P$2,0))</f>
        <v>#N/A</v>
      </c>
      <c r="CY2422" s="15" t="e" cm="1">
        <f t="array" ref="CY2422">INDEX($K:$P,ROW(),MATCH(CY$3,$K$2:$P$2,0))</f>
        <v>#N/A</v>
      </c>
      <c r="CZ2422" s="15" t="e" cm="1">
        <f t="array" ref="CZ2422">INDEX($K:$P,ROW(),MATCH(CZ$3,$K$2:$P$2,0))</f>
        <v>#N/A</v>
      </c>
      <c r="DA2422" s="15" t="e" cm="1">
        <f t="array" ref="DA2422">INDEX($K:$P,ROW(),MATCH(DA$3,$K$2:$P$2,0))</f>
        <v>#N/A</v>
      </c>
      <c r="DB2422" s="15" t="e" cm="1">
        <f t="array" ref="DB2422">INDEX($K:$P,ROW(),MATCH(DB$3,$K$2:$P$2,0))</f>
        <v>#N/A</v>
      </c>
      <c r="DC2422" s="15" t="e" cm="1">
        <f t="array" ref="DC2422">INDEX($K:$P,ROW(),MATCH(DC$3,$K$2:$P$2,0))</f>
        <v>#N/A</v>
      </c>
      <c r="DD2422" s="15" t="e" cm="1">
        <f t="array" ref="DD2422">INDEX($K:$P,ROW(),MATCH(DD$3,$K$2:$P$2,0))</f>
        <v>#N/A</v>
      </c>
      <c r="DE2422" s="15" t="e" cm="1">
        <f t="array" ref="DE2422">INDEX($K:$P,ROW(),MATCH(DE$3,$K$2:$P$2,0))</f>
        <v>#N/A</v>
      </c>
      <c r="DF2422" s="15" t="e" cm="1">
        <f t="array" ref="DF2422">INDEX($K:$P,ROW(),MATCH(DF$3,$K$2:$P$2,0))</f>
        <v>#N/A</v>
      </c>
      <c r="DG2422" s="15" t="e" cm="1">
        <f t="array" ref="DG2422">INDEX($K:$P,ROW(),MATCH(DG$3,$K$2:$P$2,0))</f>
        <v>#N/A</v>
      </c>
      <c r="DH2422" s="15" t="e" cm="1">
        <f t="array" ref="DH2422">INDEX($K:$P,ROW(),MATCH(DH$3,$K$2:$P$2,0))</f>
        <v>#N/A</v>
      </c>
      <c r="DI2422" s="15" t="e" cm="1">
        <f t="array" ref="DI2422">INDEX($K:$P,ROW(),MATCH(DI$3,$K$2:$P$2,0))</f>
        <v>#N/A</v>
      </c>
      <c r="DJ2422" s="15" t="e" cm="1">
        <f t="array" ref="DJ2422">INDEX($K:$P,ROW(),MATCH(DJ$3,$K$2:$P$2,0))</f>
        <v>#N/A</v>
      </c>
      <c r="DK2422" s="15" t="e" cm="1">
        <f t="array" ref="DK2422">INDEX($K:$P,ROW(),MATCH(DK$3,$K$2:$P$2,0))</f>
        <v>#N/A</v>
      </c>
      <c r="DL2422" s="15" t="e" cm="1">
        <f t="array" ref="DL2422">INDEX($K:$P,ROW(),MATCH(DL$3,$K$2:$P$2,0))</f>
        <v>#N/A</v>
      </c>
    </row>
    <row r="2423" spans="1:116" x14ac:dyDescent="0.4">
      <c r="B2423" t="str">
        <f t="shared" si="3868"/>
        <v>2423 WCINV-IS</v>
      </c>
      <c r="C2423" t="s">
        <v>224</v>
      </c>
      <c r="D2423" t="s">
        <v>406</v>
      </c>
      <c r="E2423" s="8" t="str">
        <f t="shared" si="3800"/>
        <v>2423 WCINV-IS</v>
      </c>
      <c r="G2423" s="126" t="s">
        <v>36</v>
      </c>
      <c r="H2423" s="27"/>
      <c r="I2423" s="78"/>
      <c r="J2423" s="78"/>
      <c r="K2423" s="118">
        <f t="shared" ref="K2423:P2423" si="3869">SUMIF($4:$4,K$2,2423:2423)</f>
        <v>0</v>
      </c>
      <c r="L2423" s="118">
        <f t="shared" si="3869"/>
        <v>0</v>
      </c>
      <c r="M2423" s="118">
        <f t="shared" si="3869"/>
        <v>0</v>
      </c>
      <c r="N2423" s="118">
        <f t="shared" si="3869"/>
        <v>0</v>
      </c>
      <c r="O2423" s="118">
        <f t="shared" si="3869"/>
        <v>0</v>
      </c>
      <c r="P2423" s="118">
        <f t="shared" si="3869"/>
        <v>0</v>
      </c>
      <c r="R2423" s="118"/>
      <c r="S2423" s="118">
        <f t="shared" ref="S2423:CD2423" si="3870">MIN(-S2422/30*S2419,R2423-S2419)</f>
        <v>0</v>
      </c>
      <c r="T2423" s="118">
        <f t="shared" si="3870"/>
        <v>0</v>
      </c>
      <c r="U2423" s="118">
        <f t="shared" si="3870"/>
        <v>0</v>
      </c>
      <c r="V2423" s="118">
        <f t="shared" si="3870"/>
        <v>0</v>
      </c>
      <c r="W2423" s="118">
        <f t="shared" si="3870"/>
        <v>0</v>
      </c>
      <c r="X2423" s="118">
        <f t="shared" si="3870"/>
        <v>0</v>
      </c>
      <c r="Y2423" s="118">
        <f t="shared" si="3870"/>
        <v>0</v>
      </c>
      <c r="Z2423" s="118">
        <f t="shared" si="3870"/>
        <v>0</v>
      </c>
      <c r="AA2423" s="118">
        <f t="shared" si="3870"/>
        <v>0</v>
      </c>
      <c r="AB2423" s="118">
        <f t="shared" si="3870"/>
        <v>0</v>
      </c>
      <c r="AC2423" s="118">
        <f t="shared" si="3870"/>
        <v>0</v>
      </c>
      <c r="AD2423" s="118">
        <f t="shared" si="3870"/>
        <v>0</v>
      </c>
      <c r="AE2423" s="118">
        <f t="shared" si="3870"/>
        <v>0</v>
      </c>
      <c r="AF2423" s="118">
        <f t="shared" si="3870"/>
        <v>0</v>
      </c>
      <c r="AG2423" s="118">
        <f t="shared" si="3870"/>
        <v>0</v>
      </c>
      <c r="AH2423" s="118">
        <f t="shared" si="3870"/>
        <v>0</v>
      </c>
      <c r="AI2423" s="118">
        <f t="shared" si="3870"/>
        <v>0</v>
      </c>
      <c r="AJ2423" s="118">
        <f t="shared" si="3870"/>
        <v>0</v>
      </c>
      <c r="AK2423" s="118">
        <f t="shared" si="3870"/>
        <v>0</v>
      </c>
      <c r="AL2423" s="118">
        <f t="shared" si="3870"/>
        <v>0</v>
      </c>
      <c r="AM2423" s="118">
        <f t="shared" si="3870"/>
        <v>0</v>
      </c>
      <c r="AN2423" s="118">
        <f t="shared" si="3870"/>
        <v>0</v>
      </c>
      <c r="AO2423" s="118">
        <f t="shared" si="3870"/>
        <v>0</v>
      </c>
      <c r="AP2423" s="118">
        <f t="shared" si="3870"/>
        <v>0</v>
      </c>
      <c r="AQ2423" s="118">
        <f t="shared" si="3870"/>
        <v>0</v>
      </c>
      <c r="AR2423" s="118">
        <f t="shared" si="3870"/>
        <v>0</v>
      </c>
      <c r="AS2423" s="118">
        <f t="shared" si="3870"/>
        <v>0</v>
      </c>
      <c r="AT2423" s="118">
        <f t="shared" si="3870"/>
        <v>0</v>
      </c>
      <c r="AU2423" s="118">
        <f t="shared" si="3870"/>
        <v>0</v>
      </c>
      <c r="AV2423" s="118">
        <f t="shared" si="3870"/>
        <v>0</v>
      </c>
      <c r="AW2423" s="118">
        <f t="shared" si="3870"/>
        <v>0</v>
      </c>
      <c r="AX2423" s="118">
        <f t="shared" si="3870"/>
        <v>0</v>
      </c>
      <c r="AY2423" s="118">
        <f t="shared" si="3870"/>
        <v>0</v>
      </c>
      <c r="AZ2423" s="118">
        <f t="shared" si="3870"/>
        <v>0</v>
      </c>
      <c r="BA2423" s="118">
        <f t="shared" si="3870"/>
        <v>0</v>
      </c>
      <c r="BB2423" s="118">
        <f t="shared" si="3870"/>
        <v>0</v>
      </c>
      <c r="BC2423" s="118">
        <f t="shared" si="3870"/>
        <v>0</v>
      </c>
      <c r="BD2423" s="118">
        <f t="shared" si="3870"/>
        <v>0</v>
      </c>
      <c r="BE2423" s="118">
        <f t="shared" si="3870"/>
        <v>0</v>
      </c>
      <c r="BF2423" s="118">
        <f t="shared" si="3870"/>
        <v>0</v>
      </c>
      <c r="BG2423" s="118">
        <f t="shared" si="3870"/>
        <v>0</v>
      </c>
      <c r="BH2423" s="118">
        <f t="shared" si="3870"/>
        <v>0</v>
      </c>
      <c r="BI2423" s="118">
        <f t="shared" si="3870"/>
        <v>0</v>
      </c>
      <c r="BJ2423" s="118">
        <f t="shared" si="3870"/>
        <v>0</v>
      </c>
      <c r="BK2423" s="118">
        <f t="shared" si="3870"/>
        <v>0</v>
      </c>
      <c r="BL2423" s="118">
        <f t="shared" si="3870"/>
        <v>0</v>
      </c>
      <c r="BM2423" s="118">
        <f t="shared" si="3870"/>
        <v>0</v>
      </c>
      <c r="BN2423" s="118">
        <f t="shared" si="3870"/>
        <v>0</v>
      </c>
      <c r="BO2423" s="118">
        <f t="shared" si="3870"/>
        <v>0</v>
      </c>
      <c r="BP2423" s="118">
        <f t="shared" si="3870"/>
        <v>0</v>
      </c>
      <c r="BQ2423" s="118">
        <f t="shared" si="3870"/>
        <v>0</v>
      </c>
      <c r="BR2423" s="118">
        <f t="shared" si="3870"/>
        <v>0</v>
      </c>
      <c r="BS2423" s="118">
        <f t="shared" si="3870"/>
        <v>0</v>
      </c>
      <c r="BT2423" s="118">
        <f t="shared" si="3870"/>
        <v>0</v>
      </c>
      <c r="BU2423" s="118">
        <f t="shared" si="3870"/>
        <v>0</v>
      </c>
      <c r="BV2423" s="118">
        <f t="shared" si="3870"/>
        <v>0</v>
      </c>
      <c r="BW2423" s="118">
        <f t="shared" si="3870"/>
        <v>0</v>
      </c>
      <c r="BX2423" s="118">
        <f t="shared" si="3870"/>
        <v>0</v>
      </c>
      <c r="BY2423" s="118">
        <f t="shared" si="3870"/>
        <v>0</v>
      </c>
      <c r="BZ2423" s="118">
        <f t="shared" si="3870"/>
        <v>0</v>
      </c>
      <c r="CA2423" s="118">
        <f t="shared" si="3870"/>
        <v>0</v>
      </c>
      <c r="CB2423" s="118">
        <f t="shared" si="3870"/>
        <v>0</v>
      </c>
      <c r="CC2423" s="118">
        <f t="shared" si="3870"/>
        <v>0</v>
      </c>
      <c r="CD2423" s="118">
        <f t="shared" si="3870"/>
        <v>0</v>
      </c>
      <c r="CE2423" s="118">
        <f t="shared" ref="CE2423:CJ2423" si="3871">MIN(-CE2422/30*CE2419,CD2423-CE2419)</f>
        <v>0</v>
      </c>
      <c r="CF2423" s="118">
        <f t="shared" si="3871"/>
        <v>0</v>
      </c>
      <c r="CG2423" s="118">
        <f t="shared" si="3871"/>
        <v>0</v>
      </c>
      <c r="CH2423" s="118">
        <f t="shared" si="3871"/>
        <v>0</v>
      </c>
      <c r="CI2423" s="118">
        <f t="shared" si="3871"/>
        <v>0</v>
      </c>
      <c r="CJ2423" s="118">
        <f t="shared" si="3871"/>
        <v>0</v>
      </c>
      <c r="CK2423" s="118">
        <f>MIN(-CK2422/30*CK2419,CJ2423-CK2419)</f>
        <v>0</v>
      </c>
      <c r="CL2423" s="118">
        <f>MIN(-CL2422/30*CL2419,CK2423-CL2419)</f>
        <v>0</v>
      </c>
      <c r="CN2423" s="33"/>
      <c r="CO2423" s="118" t="e">
        <f>MIN(-CO2422/90*CO2419,CN2423-CO2419)</f>
        <v>#N/A</v>
      </c>
      <c r="CP2423" s="118" t="e">
        <f t="shared" ref="CP2423:DL2423" si="3872">MIN(-CP2422/90*CP2419,CO2423-CP2419)</f>
        <v>#N/A</v>
      </c>
      <c r="CQ2423" s="118" t="e">
        <f t="shared" si="3872"/>
        <v>#N/A</v>
      </c>
      <c r="CR2423" s="118" t="e">
        <f t="shared" si="3872"/>
        <v>#N/A</v>
      </c>
      <c r="CS2423" s="118" t="e">
        <f t="shared" si="3872"/>
        <v>#N/A</v>
      </c>
      <c r="CT2423" s="118" t="e">
        <f t="shared" si="3872"/>
        <v>#N/A</v>
      </c>
      <c r="CU2423" s="118" t="e">
        <f t="shared" si="3872"/>
        <v>#N/A</v>
      </c>
      <c r="CV2423" s="118" t="e">
        <f t="shared" si="3872"/>
        <v>#N/A</v>
      </c>
      <c r="CW2423" s="118" t="e">
        <f t="shared" si="3872"/>
        <v>#N/A</v>
      </c>
      <c r="CX2423" s="118" t="e">
        <f t="shared" si="3872"/>
        <v>#N/A</v>
      </c>
      <c r="CY2423" s="118" t="e">
        <f t="shared" si="3872"/>
        <v>#N/A</v>
      </c>
      <c r="CZ2423" s="118" t="e">
        <f t="shared" si="3872"/>
        <v>#N/A</v>
      </c>
      <c r="DA2423" s="118" t="e">
        <f t="shared" si="3872"/>
        <v>#N/A</v>
      </c>
      <c r="DB2423" s="118" t="e">
        <f t="shared" si="3872"/>
        <v>#N/A</v>
      </c>
      <c r="DC2423" s="118" t="e">
        <f t="shared" si="3872"/>
        <v>#N/A</v>
      </c>
      <c r="DD2423" s="118" t="e">
        <f t="shared" si="3872"/>
        <v>#N/A</v>
      </c>
      <c r="DE2423" s="118" t="e">
        <f t="shared" si="3872"/>
        <v>#N/A</v>
      </c>
      <c r="DF2423" s="118" t="e">
        <f t="shared" si="3872"/>
        <v>#N/A</v>
      </c>
      <c r="DG2423" s="118" t="e">
        <f t="shared" si="3872"/>
        <v>#N/A</v>
      </c>
      <c r="DH2423" s="118" t="e">
        <f t="shared" si="3872"/>
        <v>#N/A</v>
      </c>
      <c r="DI2423" s="118" t="e">
        <f t="shared" si="3872"/>
        <v>#N/A</v>
      </c>
      <c r="DJ2423" s="118" t="e">
        <f t="shared" si="3872"/>
        <v>#N/A</v>
      </c>
      <c r="DK2423" s="118" t="e">
        <f t="shared" si="3872"/>
        <v>#N/A</v>
      </c>
      <c r="DL2423" s="118" t="e">
        <f t="shared" si="3872"/>
        <v>#N/A</v>
      </c>
    </row>
    <row r="2424" spans="1:116" x14ac:dyDescent="0.4">
      <c r="B2424" t="str">
        <f t="shared" si="3868"/>
        <v>2424 WCINV-IS</v>
      </c>
      <c r="D2424" t="s">
        <v>406</v>
      </c>
      <c r="E2424" s="8" t="str">
        <f t="shared" si="3800"/>
        <v>2424 WCINV-IS</v>
      </c>
      <c r="G2424" s="126"/>
      <c r="H2424" s="27"/>
      <c r="I2424" s="78"/>
      <c r="J2424" s="78"/>
      <c r="K2424" s="33"/>
      <c r="L2424" s="33"/>
      <c r="M2424" s="33"/>
      <c r="N2424" s="33"/>
      <c r="O2424" s="33"/>
      <c r="P2424" s="33"/>
      <c r="R2424" s="33"/>
      <c r="S2424" s="33"/>
      <c r="T2424" s="33"/>
      <c r="U2424" s="33"/>
      <c r="V2424" s="33"/>
      <c r="W2424" s="33"/>
      <c r="X2424" s="33"/>
      <c r="Y2424" s="33"/>
      <c r="Z2424" s="33"/>
      <c r="AA2424" s="33"/>
      <c r="AB2424" s="33"/>
      <c r="AC2424" s="33"/>
      <c r="AD2424" s="33"/>
      <c r="AE2424" s="33"/>
      <c r="AF2424" s="33"/>
      <c r="AG2424" s="33"/>
      <c r="AH2424" s="33"/>
      <c r="AI2424" s="33"/>
      <c r="AJ2424" s="33"/>
      <c r="AK2424" s="33"/>
      <c r="AL2424" s="33"/>
      <c r="AM2424" s="33"/>
      <c r="AN2424" s="33"/>
      <c r="AO2424" s="33"/>
      <c r="AP2424" s="33"/>
      <c r="AQ2424" s="33"/>
      <c r="AR2424" s="33"/>
      <c r="AS2424" s="33"/>
      <c r="AT2424" s="33"/>
      <c r="AU2424" s="33"/>
      <c r="AV2424" s="33"/>
      <c r="AW2424" s="33"/>
      <c r="AX2424" s="33"/>
      <c r="AY2424" s="33"/>
      <c r="AZ2424" s="33"/>
      <c r="BA2424" s="33"/>
      <c r="BB2424" s="33"/>
      <c r="BC2424" s="33"/>
      <c r="BD2424" s="33"/>
      <c r="BE2424" s="33"/>
      <c r="BF2424" s="33"/>
      <c r="BG2424" s="33"/>
      <c r="BH2424" s="33"/>
      <c r="BI2424" s="33"/>
      <c r="BJ2424" s="33"/>
      <c r="BK2424" s="33"/>
      <c r="BL2424" s="33"/>
      <c r="BM2424" s="33"/>
      <c r="BN2424" s="33"/>
      <c r="BO2424" s="33"/>
      <c r="BP2424" s="33"/>
      <c r="BQ2424" s="33"/>
      <c r="BR2424" s="33"/>
      <c r="BS2424" s="33"/>
      <c r="BT2424" s="33"/>
      <c r="BU2424" s="33"/>
      <c r="BV2424" s="33"/>
      <c r="BW2424" s="33"/>
      <c r="BX2424" s="33"/>
      <c r="BY2424" s="33"/>
      <c r="BZ2424" s="33"/>
      <c r="CA2424" s="33"/>
      <c r="CB2424" s="33"/>
      <c r="CC2424" s="33"/>
      <c r="CD2424" s="33"/>
      <c r="CE2424" s="33"/>
      <c r="CF2424" s="33"/>
      <c r="CG2424" s="33"/>
      <c r="CH2424" s="33"/>
      <c r="CI2424" s="33"/>
      <c r="CJ2424" s="33"/>
      <c r="CK2424" s="33"/>
      <c r="CL2424" s="33"/>
      <c r="CN2424" s="78"/>
      <c r="CO2424" s="33"/>
      <c r="CP2424" s="33"/>
      <c r="CQ2424" s="33"/>
      <c r="CR2424" s="33"/>
      <c r="CS2424" s="33"/>
      <c r="CT2424" s="33"/>
      <c r="CU2424" s="33"/>
      <c r="CV2424" s="33"/>
      <c r="CW2424" s="33"/>
      <c r="CX2424" s="33"/>
      <c r="CY2424" s="33"/>
      <c r="CZ2424" s="33"/>
      <c r="DA2424" s="33"/>
      <c r="DB2424" s="33"/>
      <c r="DC2424" s="33"/>
      <c r="DD2424" s="33"/>
      <c r="DE2424" s="33"/>
      <c r="DF2424" s="33"/>
      <c r="DG2424" s="33"/>
      <c r="DH2424" s="33"/>
      <c r="DI2424" s="33"/>
      <c r="DJ2424" s="33"/>
      <c r="DK2424" s="33"/>
      <c r="DL2424" s="33"/>
    </row>
    <row r="2425" spans="1:116" x14ac:dyDescent="0.4">
      <c r="B2425" t="str">
        <f t="shared" si="3868"/>
        <v>2425 WCINV-IS</v>
      </c>
      <c r="C2425" t="s">
        <v>234</v>
      </c>
      <c r="D2425" t="s">
        <v>406</v>
      </c>
      <c r="E2425" s="8" t="str">
        <f t="shared" si="3800"/>
        <v>2425 WCINV-IS</v>
      </c>
      <c r="G2425" s="126" t="str">
        <f>"Change in "&amp;G2423</f>
        <v>Change in Inventory</v>
      </c>
      <c r="K2425" s="33">
        <f t="shared" ref="K2425:P2425" si="3873">SUMIF($3:$3,K$2,2425:2425)</f>
        <v>0</v>
      </c>
      <c r="L2425" s="33">
        <f t="shared" si="3873"/>
        <v>0</v>
      </c>
      <c r="M2425" s="33">
        <f t="shared" si="3873"/>
        <v>0</v>
      </c>
      <c r="N2425" s="33">
        <f t="shared" si="3873"/>
        <v>0</v>
      </c>
      <c r="O2425" s="33">
        <f t="shared" si="3873"/>
        <v>0</v>
      </c>
      <c r="P2425" s="33">
        <f t="shared" si="3873"/>
        <v>0</v>
      </c>
      <c r="R2425" s="33"/>
      <c r="S2425" s="33">
        <f t="shared" ref="S2425:AX2425" si="3874">R2423-S2423</f>
        <v>0</v>
      </c>
      <c r="T2425" s="33">
        <f t="shared" si="3874"/>
        <v>0</v>
      </c>
      <c r="U2425" s="33">
        <f t="shared" si="3874"/>
        <v>0</v>
      </c>
      <c r="V2425" s="33">
        <f t="shared" si="3874"/>
        <v>0</v>
      </c>
      <c r="W2425" s="33">
        <f t="shared" si="3874"/>
        <v>0</v>
      </c>
      <c r="X2425" s="33">
        <f t="shared" si="3874"/>
        <v>0</v>
      </c>
      <c r="Y2425" s="33">
        <f t="shared" si="3874"/>
        <v>0</v>
      </c>
      <c r="Z2425" s="33">
        <f t="shared" si="3874"/>
        <v>0</v>
      </c>
      <c r="AA2425" s="33">
        <f t="shared" si="3874"/>
        <v>0</v>
      </c>
      <c r="AB2425" s="33">
        <f t="shared" si="3874"/>
        <v>0</v>
      </c>
      <c r="AC2425" s="33">
        <f t="shared" si="3874"/>
        <v>0</v>
      </c>
      <c r="AD2425" s="33">
        <f t="shared" si="3874"/>
        <v>0</v>
      </c>
      <c r="AE2425" s="33">
        <f t="shared" si="3874"/>
        <v>0</v>
      </c>
      <c r="AF2425" s="33">
        <f t="shared" si="3874"/>
        <v>0</v>
      </c>
      <c r="AG2425" s="33">
        <f t="shared" si="3874"/>
        <v>0</v>
      </c>
      <c r="AH2425" s="33">
        <f t="shared" si="3874"/>
        <v>0</v>
      </c>
      <c r="AI2425" s="33">
        <f t="shared" si="3874"/>
        <v>0</v>
      </c>
      <c r="AJ2425" s="33">
        <f t="shared" si="3874"/>
        <v>0</v>
      </c>
      <c r="AK2425" s="33">
        <f t="shared" si="3874"/>
        <v>0</v>
      </c>
      <c r="AL2425" s="33">
        <f t="shared" si="3874"/>
        <v>0</v>
      </c>
      <c r="AM2425" s="33">
        <f t="shared" si="3874"/>
        <v>0</v>
      </c>
      <c r="AN2425" s="33">
        <f t="shared" si="3874"/>
        <v>0</v>
      </c>
      <c r="AO2425" s="33">
        <f t="shared" si="3874"/>
        <v>0</v>
      </c>
      <c r="AP2425" s="33">
        <f t="shared" si="3874"/>
        <v>0</v>
      </c>
      <c r="AQ2425" s="33">
        <f t="shared" si="3874"/>
        <v>0</v>
      </c>
      <c r="AR2425" s="33">
        <f t="shared" si="3874"/>
        <v>0</v>
      </c>
      <c r="AS2425" s="33">
        <f t="shared" si="3874"/>
        <v>0</v>
      </c>
      <c r="AT2425" s="33">
        <f t="shared" si="3874"/>
        <v>0</v>
      </c>
      <c r="AU2425" s="33">
        <f t="shared" si="3874"/>
        <v>0</v>
      </c>
      <c r="AV2425" s="33">
        <f t="shared" si="3874"/>
        <v>0</v>
      </c>
      <c r="AW2425" s="33">
        <f t="shared" si="3874"/>
        <v>0</v>
      </c>
      <c r="AX2425" s="33">
        <f t="shared" si="3874"/>
        <v>0</v>
      </c>
      <c r="AY2425" s="33">
        <f t="shared" ref="AY2425:CD2425" si="3875">AX2423-AY2423</f>
        <v>0</v>
      </c>
      <c r="AZ2425" s="33">
        <f t="shared" si="3875"/>
        <v>0</v>
      </c>
      <c r="BA2425" s="33">
        <f t="shared" si="3875"/>
        <v>0</v>
      </c>
      <c r="BB2425" s="33">
        <f t="shared" si="3875"/>
        <v>0</v>
      </c>
      <c r="BC2425" s="33">
        <f t="shared" si="3875"/>
        <v>0</v>
      </c>
      <c r="BD2425" s="33">
        <f t="shared" si="3875"/>
        <v>0</v>
      </c>
      <c r="BE2425" s="33">
        <f t="shared" si="3875"/>
        <v>0</v>
      </c>
      <c r="BF2425" s="33">
        <f t="shared" si="3875"/>
        <v>0</v>
      </c>
      <c r="BG2425" s="33">
        <f t="shared" si="3875"/>
        <v>0</v>
      </c>
      <c r="BH2425" s="33">
        <f t="shared" si="3875"/>
        <v>0</v>
      </c>
      <c r="BI2425" s="33">
        <f t="shared" si="3875"/>
        <v>0</v>
      </c>
      <c r="BJ2425" s="33">
        <f t="shared" si="3875"/>
        <v>0</v>
      </c>
      <c r="BK2425" s="33">
        <f t="shared" si="3875"/>
        <v>0</v>
      </c>
      <c r="BL2425" s="33">
        <f t="shared" si="3875"/>
        <v>0</v>
      </c>
      <c r="BM2425" s="33">
        <f t="shared" si="3875"/>
        <v>0</v>
      </c>
      <c r="BN2425" s="33">
        <f t="shared" si="3875"/>
        <v>0</v>
      </c>
      <c r="BO2425" s="33">
        <f t="shared" si="3875"/>
        <v>0</v>
      </c>
      <c r="BP2425" s="33">
        <f t="shared" si="3875"/>
        <v>0</v>
      </c>
      <c r="BQ2425" s="33">
        <f t="shared" si="3875"/>
        <v>0</v>
      </c>
      <c r="BR2425" s="33">
        <f t="shared" si="3875"/>
        <v>0</v>
      </c>
      <c r="BS2425" s="33">
        <f t="shared" si="3875"/>
        <v>0</v>
      </c>
      <c r="BT2425" s="33">
        <f t="shared" si="3875"/>
        <v>0</v>
      </c>
      <c r="BU2425" s="33">
        <f t="shared" si="3875"/>
        <v>0</v>
      </c>
      <c r="BV2425" s="33">
        <f t="shared" si="3875"/>
        <v>0</v>
      </c>
      <c r="BW2425" s="33">
        <f t="shared" si="3875"/>
        <v>0</v>
      </c>
      <c r="BX2425" s="33">
        <f t="shared" si="3875"/>
        <v>0</v>
      </c>
      <c r="BY2425" s="33">
        <f t="shared" si="3875"/>
        <v>0</v>
      </c>
      <c r="BZ2425" s="33">
        <f t="shared" si="3875"/>
        <v>0</v>
      </c>
      <c r="CA2425" s="33">
        <f t="shared" si="3875"/>
        <v>0</v>
      </c>
      <c r="CB2425" s="33">
        <f t="shared" si="3875"/>
        <v>0</v>
      </c>
      <c r="CC2425" s="33">
        <f t="shared" si="3875"/>
        <v>0</v>
      </c>
      <c r="CD2425" s="33">
        <f t="shared" si="3875"/>
        <v>0</v>
      </c>
      <c r="CE2425" s="33">
        <f t="shared" ref="CE2425:CL2425" si="3876">CD2423-CE2423</f>
        <v>0</v>
      </c>
      <c r="CF2425" s="33">
        <f t="shared" si="3876"/>
        <v>0</v>
      </c>
      <c r="CG2425" s="33">
        <f t="shared" si="3876"/>
        <v>0</v>
      </c>
      <c r="CH2425" s="33">
        <f t="shared" si="3876"/>
        <v>0</v>
      </c>
      <c r="CI2425" s="33">
        <f t="shared" si="3876"/>
        <v>0</v>
      </c>
      <c r="CJ2425" s="33">
        <f t="shared" si="3876"/>
        <v>0</v>
      </c>
      <c r="CK2425" s="33">
        <f t="shared" si="3876"/>
        <v>0</v>
      </c>
      <c r="CL2425" s="33">
        <f t="shared" si="3876"/>
        <v>0</v>
      </c>
      <c r="CO2425" s="33" t="e">
        <f t="shared" ref="CO2425" si="3877">CN2423-CO2423</f>
        <v>#N/A</v>
      </c>
      <c r="CP2425" s="33" t="e">
        <f t="shared" ref="CP2425" si="3878">CO2423-CP2423</f>
        <v>#N/A</v>
      </c>
      <c r="CQ2425" s="33" t="e">
        <f t="shared" ref="CQ2425" si="3879">CP2423-CQ2423</f>
        <v>#N/A</v>
      </c>
      <c r="CR2425" s="33" t="e">
        <f t="shared" ref="CR2425" si="3880">CQ2423-CR2423</f>
        <v>#N/A</v>
      </c>
      <c r="CS2425" s="33" t="e">
        <f t="shared" ref="CS2425" si="3881">CR2423-CS2423</f>
        <v>#N/A</v>
      </c>
      <c r="CT2425" s="33" t="e">
        <f t="shared" ref="CT2425" si="3882">CS2423-CT2423</f>
        <v>#N/A</v>
      </c>
      <c r="CU2425" s="33" t="e">
        <f t="shared" ref="CU2425" si="3883">CT2423-CU2423</f>
        <v>#N/A</v>
      </c>
      <c r="CV2425" s="33" t="e">
        <f t="shared" ref="CV2425" si="3884">CU2423-CV2423</f>
        <v>#N/A</v>
      </c>
      <c r="CW2425" s="33" t="e">
        <f t="shared" ref="CW2425" si="3885">CV2423-CW2423</f>
        <v>#N/A</v>
      </c>
      <c r="CX2425" s="33" t="e">
        <f t="shared" ref="CX2425" si="3886">CW2423-CX2423</f>
        <v>#N/A</v>
      </c>
      <c r="CY2425" s="33" t="e">
        <f t="shared" ref="CY2425" si="3887">CX2423-CY2423</f>
        <v>#N/A</v>
      </c>
      <c r="CZ2425" s="33" t="e">
        <f t="shared" ref="CZ2425" si="3888">CY2423-CZ2423</f>
        <v>#N/A</v>
      </c>
      <c r="DA2425" s="33" t="e">
        <f t="shared" ref="DA2425" si="3889">CZ2423-DA2423</f>
        <v>#N/A</v>
      </c>
      <c r="DB2425" s="33" t="e">
        <f t="shared" ref="DB2425" si="3890">DA2423-DB2423</f>
        <v>#N/A</v>
      </c>
      <c r="DC2425" s="33" t="e">
        <f t="shared" ref="DC2425" si="3891">DB2423-DC2423</f>
        <v>#N/A</v>
      </c>
      <c r="DD2425" s="33" t="e">
        <f t="shared" ref="DD2425" si="3892">DC2423-DD2423</f>
        <v>#N/A</v>
      </c>
      <c r="DE2425" s="33" t="e">
        <f t="shared" ref="DE2425" si="3893">DD2423-DE2423</f>
        <v>#N/A</v>
      </c>
      <c r="DF2425" s="33" t="e">
        <f t="shared" ref="DF2425" si="3894">DE2423-DF2423</f>
        <v>#N/A</v>
      </c>
      <c r="DG2425" s="33" t="e">
        <f t="shared" ref="DG2425" si="3895">DF2423-DG2423</f>
        <v>#N/A</v>
      </c>
      <c r="DH2425" s="33" t="e">
        <f t="shared" ref="DH2425" si="3896">DG2423-DH2423</f>
        <v>#N/A</v>
      </c>
      <c r="DI2425" s="33" t="e">
        <f t="shared" ref="DI2425" si="3897">DH2423-DI2423</f>
        <v>#N/A</v>
      </c>
      <c r="DJ2425" s="33" t="e">
        <f t="shared" ref="DJ2425" si="3898">DI2423-DJ2423</f>
        <v>#N/A</v>
      </c>
      <c r="DK2425" s="33" t="e">
        <f t="shared" ref="DK2425" si="3899">DJ2423-DK2423</f>
        <v>#N/A</v>
      </c>
      <c r="DL2425" s="33" t="e">
        <f t="shared" ref="DL2425" si="3900">DK2423-DL2423</f>
        <v>#N/A</v>
      </c>
    </row>
    <row r="2426" spans="1:116" x14ac:dyDescent="0.4">
      <c r="B2426" t="str">
        <f t="shared" si="3868"/>
        <v>2426 WCINV-IS</v>
      </c>
      <c r="D2426" t="s">
        <v>406</v>
      </c>
      <c r="E2426" s="8" t="str">
        <f t="shared" si="3800"/>
        <v>2426 WCINV-IS</v>
      </c>
      <c r="G2426" s="125"/>
      <c r="K2426" s="53"/>
      <c r="L2426" s="53"/>
      <c r="M2426" s="53"/>
      <c r="N2426" s="53"/>
      <c r="O2426" s="53"/>
      <c r="P2426" s="53"/>
      <c r="R2426" s="24"/>
      <c r="S2426" s="24"/>
      <c r="T2426" s="24"/>
      <c r="U2426" s="24"/>
      <c r="V2426" s="24"/>
      <c r="W2426" s="24"/>
      <c r="X2426" s="24"/>
      <c r="Y2426" s="24"/>
      <c r="Z2426" s="24"/>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c r="BC2426" s="24"/>
      <c r="BD2426" s="24"/>
      <c r="BE2426" s="24"/>
      <c r="BF2426" s="24"/>
      <c r="BG2426" s="24"/>
      <c r="BH2426" s="24"/>
      <c r="BI2426" s="24"/>
      <c r="BJ2426" s="24"/>
      <c r="BK2426" s="24"/>
      <c r="BL2426" s="24"/>
      <c r="BM2426" s="24"/>
      <c r="BN2426" s="24"/>
      <c r="BO2426" s="24"/>
      <c r="BP2426" s="24"/>
      <c r="BQ2426" s="24"/>
      <c r="BR2426" s="24"/>
      <c r="BS2426" s="24"/>
      <c r="BT2426" s="24"/>
      <c r="BU2426" s="24"/>
      <c r="BV2426" s="24"/>
      <c r="BW2426" s="24"/>
      <c r="BX2426" s="24"/>
      <c r="BY2426" s="24"/>
      <c r="BZ2426" s="24"/>
      <c r="CA2426" s="24"/>
      <c r="CB2426" s="24"/>
      <c r="CC2426" s="24"/>
      <c r="CD2426" s="24"/>
      <c r="CE2426" s="24"/>
      <c r="CF2426" s="24"/>
      <c r="CG2426" s="24"/>
      <c r="CH2426" s="24"/>
      <c r="CI2426" s="24"/>
      <c r="CJ2426" s="24"/>
      <c r="CK2426" s="24"/>
      <c r="CL2426" s="24"/>
      <c r="CO2426" s="24"/>
      <c r="CP2426" s="24"/>
      <c r="CQ2426" s="24"/>
      <c r="CR2426" s="24"/>
      <c r="CS2426" s="24"/>
      <c r="CT2426" s="24"/>
      <c r="CU2426" s="24"/>
      <c r="CV2426" s="24"/>
      <c r="CW2426" s="24"/>
      <c r="CX2426" s="24"/>
      <c r="CY2426" s="24"/>
      <c r="CZ2426" s="24"/>
      <c r="DA2426" s="24"/>
      <c r="DB2426" s="24"/>
      <c r="DC2426" s="24"/>
      <c r="DD2426" s="24"/>
      <c r="DE2426" s="24"/>
      <c r="DF2426" s="24"/>
      <c r="DG2426" s="24"/>
      <c r="DH2426" s="24"/>
      <c r="DI2426" s="24"/>
      <c r="DJ2426" s="24"/>
      <c r="DK2426" s="24"/>
      <c r="DL2426" s="24"/>
    </row>
    <row r="2427" spans="1:116" x14ac:dyDescent="0.4">
      <c r="B2427" t="s">
        <v>332</v>
      </c>
      <c r="D2427" t="s">
        <v>406</v>
      </c>
      <c r="E2427" s="8" t="str">
        <f t="shared" si="3800"/>
        <v>2427 WCINV-IS</v>
      </c>
      <c r="G2427" s="136" t="str">
        <f>Codes!G2410</f>
        <v>(Primary label)</v>
      </c>
      <c r="K2427" s="53"/>
      <c r="L2427" s="53"/>
      <c r="M2427" s="53"/>
      <c r="N2427" s="53"/>
      <c r="O2427" s="53"/>
      <c r="P2427" s="53"/>
      <c r="R2427" s="24"/>
      <c r="S2427" s="24"/>
      <c r="T2427" s="24"/>
      <c r="U2427" s="24"/>
      <c r="V2427" s="24"/>
      <c r="W2427" s="24"/>
      <c r="X2427" s="24"/>
      <c r="Y2427" s="24"/>
      <c r="Z2427" s="24"/>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c r="BC2427" s="24"/>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O2427" s="24"/>
      <c r="CP2427" s="24"/>
      <c r="CQ2427" s="24"/>
      <c r="CR2427" s="24"/>
      <c r="CS2427" s="24"/>
      <c r="CT2427" s="24"/>
      <c r="CU2427" s="24"/>
      <c r="CV2427" s="24"/>
      <c r="CW2427" s="24"/>
      <c r="CX2427" s="24"/>
      <c r="CY2427" s="24"/>
      <c r="CZ2427" s="24"/>
      <c r="DA2427" s="24"/>
      <c r="DB2427" s="24"/>
      <c r="DC2427" s="24"/>
      <c r="DD2427" s="24"/>
      <c r="DE2427" s="24"/>
      <c r="DF2427" s="24"/>
      <c r="DG2427" s="24"/>
      <c r="DH2427" s="24"/>
      <c r="DI2427" s="24"/>
      <c r="DJ2427" s="24"/>
      <c r="DK2427" s="24"/>
      <c r="DL2427" s="24"/>
    </row>
    <row r="2428" spans="1:116" x14ac:dyDescent="0.4">
      <c r="B2428" t="s">
        <v>332</v>
      </c>
      <c r="D2428" t="s">
        <v>406</v>
      </c>
      <c r="E2428" s="8" t="str">
        <f t="shared" si="3800"/>
        <v>2428 WCINV-IS</v>
      </c>
      <c r="G2428" s="136" t="str">
        <f>Codes!G2411</f>
        <v>primary unit</v>
      </c>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00"/>
        <v>2429 WCINV-IS</v>
      </c>
      <c r="G2429" s="136" t="str">
        <f>Codes!G2412</f>
        <v>Primary revenue driver</v>
      </c>
      <c r="K2429" s="53"/>
      <c r="L2429" s="53"/>
      <c r="M2429" s="53"/>
      <c r="N2429" s="53"/>
      <c r="O2429" s="53"/>
      <c r="P2429" s="53"/>
      <c r="R2429" s="24"/>
      <c r="S2429" s="179" t="str">
        <f>S2412</f>
        <v>S$16</v>
      </c>
      <c r="T2429" s="179" t="str">
        <f t="shared" ref="T2429:CE2429" si="3901">T2412</f>
        <v>T$16</v>
      </c>
      <c r="U2429" s="179" t="str">
        <f t="shared" si="3901"/>
        <v>U$16</v>
      </c>
      <c r="V2429" s="179" t="str">
        <f t="shared" si="3901"/>
        <v>V$16</v>
      </c>
      <c r="W2429" s="179" t="str">
        <f t="shared" si="3901"/>
        <v>W$16</v>
      </c>
      <c r="X2429" s="179" t="str">
        <f t="shared" si="3901"/>
        <v>X$16</v>
      </c>
      <c r="Y2429" s="179" t="str">
        <f t="shared" si="3901"/>
        <v>Y$16</v>
      </c>
      <c r="Z2429" s="179" t="str">
        <f t="shared" si="3901"/>
        <v>Z$16</v>
      </c>
      <c r="AA2429" s="179" t="str">
        <f t="shared" si="3901"/>
        <v>AA$16</v>
      </c>
      <c r="AB2429" s="179" t="str">
        <f t="shared" si="3901"/>
        <v>AB$16</v>
      </c>
      <c r="AC2429" s="179" t="str">
        <f t="shared" si="3901"/>
        <v>AC$16</v>
      </c>
      <c r="AD2429" s="179" t="str">
        <f t="shared" si="3901"/>
        <v>AD$16</v>
      </c>
      <c r="AE2429" s="179" t="str">
        <f t="shared" si="3901"/>
        <v>AE$16</v>
      </c>
      <c r="AF2429" s="179" t="str">
        <f t="shared" si="3901"/>
        <v>AF$16</v>
      </c>
      <c r="AG2429" s="179" t="str">
        <f t="shared" si="3901"/>
        <v>AG$16</v>
      </c>
      <c r="AH2429" s="179" t="str">
        <f t="shared" si="3901"/>
        <v>AH$16</v>
      </c>
      <c r="AI2429" s="179" t="str">
        <f t="shared" si="3901"/>
        <v>AI$16</v>
      </c>
      <c r="AJ2429" s="179" t="str">
        <f t="shared" si="3901"/>
        <v>AJ$16</v>
      </c>
      <c r="AK2429" s="179" t="str">
        <f t="shared" si="3901"/>
        <v>AK$16</v>
      </c>
      <c r="AL2429" s="179" t="str">
        <f t="shared" si="3901"/>
        <v>AL$16</v>
      </c>
      <c r="AM2429" s="179" t="str">
        <f t="shared" si="3901"/>
        <v>AM$16</v>
      </c>
      <c r="AN2429" s="179" t="str">
        <f t="shared" si="3901"/>
        <v>AN$16</v>
      </c>
      <c r="AO2429" s="179" t="str">
        <f t="shared" si="3901"/>
        <v>AO$16</v>
      </c>
      <c r="AP2429" s="179" t="str">
        <f t="shared" si="3901"/>
        <v>AP$16</v>
      </c>
      <c r="AQ2429" s="179" t="str">
        <f t="shared" si="3901"/>
        <v>AQ$16</v>
      </c>
      <c r="AR2429" s="179" t="str">
        <f t="shared" si="3901"/>
        <v>AR$16</v>
      </c>
      <c r="AS2429" s="179" t="str">
        <f t="shared" si="3901"/>
        <v>AS$16</v>
      </c>
      <c r="AT2429" s="179" t="str">
        <f t="shared" si="3901"/>
        <v>AT$16</v>
      </c>
      <c r="AU2429" s="179" t="str">
        <f t="shared" si="3901"/>
        <v>AU$16</v>
      </c>
      <c r="AV2429" s="179" t="str">
        <f t="shared" si="3901"/>
        <v>AV$16</v>
      </c>
      <c r="AW2429" s="179" t="str">
        <f t="shared" si="3901"/>
        <v>AW$16</v>
      </c>
      <c r="AX2429" s="179" t="str">
        <f t="shared" si="3901"/>
        <v>AX$16</v>
      </c>
      <c r="AY2429" s="179" t="str">
        <f t="shared" si="3901"/>
        <v>AY$16</v>
      </c>
      <c r="AZ2429" s="179" t="str">
        <f t="shared" si="3901"/>
        <v>AZ$16</v>
      </c>
      <c r="BA2429" s="179" t="str">
        <f t="shared" si="3901"/>
        <v>BA$16</v>
      </c>
      <c r="BB2429" s="179" t="str">
        <f t="shared" si="3901"/>
        <v>BB$16</v>
      </c>
      <c r="BC2429" s="179" t="str">
        <f t="shared" si="3901"/>
        <v>BC$16</v>
      </c>
      <c r="BD2429" s="179" t="str">
        <f t="shared" si="3901"/>
        <v>BD$16</v>
      </c>
      <c r="BE2429" s="179" t="str">
        <f t="shared" si="3901"/>
        <v>BE$16</v>
      </c>
      <c r="BF2429" s="179" t="str">
        <f t="shared" si="3901"/>
        <v>BF$16</v>
      </c>
      <c r="BG2429" s="179" t="str">
        <f t="shared" si="3901"/>
        <v>BG$16</v>
      </c>
      <c r="BH2429" s="179" t="str">
        <f t="shared" si="3901"/>
        <v>BH$16</v>
      </c>
      <c r="BI2429" s="179" t="str">
        <f t="shared" si="3901"/>
        <v>BI$16</v>
      </c>
      <c r="BJ2429" s="179" t="str">
        <f t="shared" si="3901"/>
        <v>BJ$16</v>
      </c>
      <c r="BK2429" s="179" t="str">
        <f t="shared" si="3901"/>
        <v>BK$16</v>
      </c>
      <c r="BL2429" s="179" t="str">
        <f t="shared" si="3901"/>
        <v>BL$16</v>
      </c>
      <c r="BM2429" s="179" t="str">
        <f t="shared" si="3901"/>
        <v>BM$16</v>
      </c>
      <c r="BN2429" s="179" t="str">
        <f t="shared" si="3901"/>
        <v>BN$16</v>
      </c>
      <c r="BO2429" s="179" t="str">
        <f t="shared" si="3901"/>
        <v>BO$16</v>
      </c>
      <c r="BP2429" s="179" t="str">
        <f t="shared" si="3901"/>
        <v>BP$16</v>
      </c>
      <c r="BQ2429" s="179" t="str">
        <f t="shared" si="3901"/>
        <v>BQ$16</v>
      </c>
      <c r="BR2429" s="179" t="str">
        <f t="shared" si="3901"/>
        <v>BR$16</v>
      </c>
      <c r="BS2429" s="179" t="str">
        <f t="shared" si="3901"/>
        <v>BS$16</v>
      </c>
      <c r="BT2429" s="179" t="str">
        <f t="shared" si="3901"/>
        <v>BT$16</v>
      </c>
      <c r="BU2429" s="179" t="str">
        <f t="shared" si="3901"/>
        <v>BU$16</v>
      </c>
      <c r="BV2429" s="179" t="str">
        <f t="shared" si="3901"/>
        <v>BV$16</v>
      </c>
      <c r="BW2429" s="179" t="str">
        <f t="shared" si="3901"/>
        <v>BW$16</v>
      </c>
      <c r="BX2429" s="179" t="str">
        <f t="shared" si="3901"/>
        <v>BX$16</v>
      </c>
      <c r="BY2429" s="179" t="str">
        <f t="shared" si="3901"/>
        <v>BY$16</v>
      </c>
      <c r="BZ2429" s="179" t="str">
        <f t="shared" si="3901"/>
        <v>BZ$16</v>
      </c>
      <c r="CA2429" s="179" t="str">
        <f t="shared" si="3901"/>
        <v>CA$16</v>
      </c>
      <c r="CB2429" s="179" t="str">
        <f t="shared" si="3901"/>
        <v>CB$16</v>
      </c>
      <c r="CC2429" s="179" t="str">
        <f t="shared" si="3901"/>
        <v>CC$16</v>
      </c>
      <c r="CD2429" s="179" t="str">
        <f t="shared" si="3901"/>
        <v>CD$16</v>
      </c>
      <c r="CE2429" s="179" t="str">
        <f t="shared" si="3901"/>
        <v>CE$16</v>
      </c>
      <c r="CF2429" s="179" t="str">
        <f t="shared" ref="CF2429:CL2429" si="3902">CF2412</f>
        <v>CF$16</v>
      </c>
      <c r="CG2429" s="179" t="str">
        <f t="shared" si="3902"/>
        <v>CG$16</v>
      </c>
      <c r="CH2429" s="179" t="str">
        <f t="shared" si="3902"/>
        <v>CH$16</v>
      </c>
      <c r="CI2429" s="179" t="str">
        <f t="shared" si="3902"/>
        <v>CI$16</v>
      </c>
      <c r="CJ2429" s="179" t="str">
        <f t="shared" si="3902"/>
        <v>CJ$16</v>
      </c>
      <c r="CK2429" s="179" t="str">
        <f t="shared" si="3902"/>
        <v>CK$16</v>
      </c>
      <c r="CL2429" s="179" t="str">
        <f t="shared" si="3902"/>
        <v>CL$16</v>
      </c>
      <c r="CO2429" s="179">
        <f t="shared" ref="CO2429:DL2429" si="3903">CO991</f>
        <v>0</v>
      </c>
      <c r="CP2429" s="179">
        <f t="shared" si="3903"/>
        <v>0</v>
      </c>
      <c r="CQ2429" s="179">
        <f t="shared" si="3903"/>
        <v>0</v>
      </c>
      <c r="CR2429" s="179">
        <f t="shared" si="3903"/>
        <v>0</v>
      </c>
      <c r="CS2429" s="179">
        <f t="shared" si="3903"/>
        <v>0</v>
      </c>
      <c r="CT2429" s="179">
        <f t="shared" si="3903"/>
        <v>0</v>
      </c>
      <c r="CU2429" s="179">
        <f t="shared" si="3903"/>
        <v>0</v>
      </c>
      <c r="CV2429" s="179">
        <f t="shared" si="3903"/>
        <v>0</v>
      </c>
      <c r="CW2429" s="179">
        <f t="shared" si="3903"/>
        <v>0</v>
      </c>
      <c r="CX2429" s="179">
        <f t="shared" si="3903"/>
        <v>0</v>
      </c>
      <c r="CY2429" s="179">
        <f t="shared" si="3903"/>
        <v>0</v>
      </c>
      <c r="CZ2429" s="179">
        <f t="shared" si="3903"/>
        <v>0</v>
      </c>
      <c r="DA2429" s="179">
        <f t="shared" si="3903"/>
        <v>0</v>
      </c>
      <c r="DB2429" s="179">
        <f t="shared" si="3903"/>
        <v>0</v>
      </c>
      <c r="DC2429" s="179">
        <f t="shared" si="3903"/>
        <v>0</v>
      </c>
      <c r="DD2429" s="179">
        <f t="shared" si="3903"/>
        <v>0</v>
      </c>
      <c r="DE2429" s="179">
        <f t="shared" si="3903"/>
        <v>0</v>
      </c>
      <c r="DF2429" s="179">
        <f t="shared" si="3903"/>
        <v>0</v>
      </c>
      <c r="DG2429" s="179">
        <f t="shared" si="3903"/>
        <v>0</v>
      </c>
      <c r="DH2429" s="179">
        <f t="shared" si="3903"/>
        <v>0</v>
      </c>
      <c r="DI2429" s="179">
        <f t="shared" si="3903"/>
        <v>0</v>
      </c>
      <c r="DJ2429" s="179">
        <f t="shared" si="3903"/>
        <v>0</v>
      </c>
      <c r="DK2429" s="179">
        <f t="shared" si="3903"/>
        <v>0</v>
      </c>
      <c r="DL2429" s="179">
        <f t="shared" si="3903"/>
        <v>0</v>
      </c>
    </row>
    <row r="2430" spans="1:116" x14ac:dyDescent="0.4">
      <c r="B2430" t="s">
        <v>332</v>
      </c>
      <c r="D2430" t="s">
        <v>406</v>
      </c>
      <c r="E2430" s="8" t="str">
        <f t="shared" si="3800"/>
        <v>2430 WCINV-IS</v>
      </c>
      <c r="G2430" s="136" t="str">
        <f>Codes!G2413</f>
        <v>Primary volume driver</v>
      </c>
      <c r="H2430" s="56"/>
      <c r="I2430" s="79"/>
      <c r="J2430" s="79"/>
      <c r="K2430" s="15"/>
      <c r="L2430" s="15"/>
      <c r="M2430" s="15"/>
      <c r="N2430" s="15"/>
      <c r="O2430" s="15"/>
      <c r="P2430" s="15"/>
      <c r="R2430" s="15"/>
      <c r="S2430" s="179" t="str">
        <f t="shared" ref="S2430:CD2430" si="3904">S2413</f>
        <v>S$17</v>
      </c>
      <c r="T2430" s="179" t="str">
        <f t="shared" si="3904"/>
        <v>T$17</v>
      </c>
      <c r="U2430" s="179" t="str">
        <f t="shared" si="3904"/>
        <v>U$17</v>
      </c>
      <c r="V2430" s="179" t="str">
        <f t="shared" si="3904"/>
        <v>V$17</v>
      </c>
      <c r="W2430" s="179" t="str">
        <f t="shared" si="3904"/>
        <v>W$17</v>
      </c>
      <c r="X2430" s="179" t="str">
        <f t="shared" si="3904"/>
        <v>X$17</v>
      </c>
      <c r="Y2430" s="179" t="str">
        <f t="shared" si="3904"/>
        <v>Y$17</v>
      </c>
      <c r="Z2430" s="179" t="str">
        <f t="shared" si="3904"/>
        <v>Z$17</v>
      </c>
      <c r="AA2430" s="179" t="str">
        <f t="shared" si="3904"/>
        <v>AA$17</v>
      </c>
      <c r="AB2430" s="179" t="str">
        <f t="shared" si="3904"/>
        <v>AB$17</v>
      </c>
      <c r="AC2430" s="179" t="str">
        <f t="shared" si="3904"/>
        <v>AC$17</v>
      </c>
      <c r="AD2430" s="179" t="str">
        <f t="shared" si="3904"/>
        <v>AD$17</v>
      </c>
      <c r="AE2430" s="179" t="str">
        <f t="shared" si="3904"/>
        <v>AE$17</v>
      </c>
      <c r="AF2430" s="179" t="str">
        <f t="shared" si="3904"/>
        <v>AF$17</v>
      </c>
      <c r="AG2430" s="179" t="str">
        <f t="shared" si="3904"/>
        <v>AG$17</v>
      </c>
      <c r="AH2430" s="179" t="str">
        <f t="shared" si="3904"/>
        <v>AH$17</v>
      </c>
      <c r="AI2430" s="179" t="str">
        <f t="shared" si="3904"/>
        <v>AI$17</v>
      </c>
      <c r="AJ2430" s="179" t="str">
        <f t="shared" si="3904"/>
        <v>AJ$17</v>
      </c>
      <c r="AK2430" s="179" t="str">
        <f t="shared" si="3904"/>
        <v>AK$17</v>
      </c>
      <c r="AL2430" s="179" t="str">
        <f t="shared" si="3904"/>
        <v>AL$17</v>
      </c>
      <c r="AM2430" s="179" t="str">
        <f t="shared" si="3904"/>
        <v>AM$17</v>
      </c>
      <c r="AN2430" s="179" t="str">
        <f t="shared" si="3904"/>
        <v>AN$17</v>
      </c>
      <c r="AO2430" s="179" t="str">
        <f t="shared" si="3904"/>
        <v>AO$17</v>
      </c>
      <c r="AP2430" s="179" t="str">
        <f t="shared" si="3904"/>
        <v>AP$17</v>
      </c>
      <c r="AQ2430" s="179" t="str">
        <f t="shared" si="3904"/>
        <v>AQ$17</v>
      </c>
      <c r="AR2430" s="179" t="str">
        <f t="shared" si="3904"/>
        <v>AR$17</v>
      </c>
      <c r="AS2430" s="179" t="str">
        <f t="shared" si="3904"/>
        <v>AS$17</v>
      </c>
      <c r="AT2430" s="179" t="str">
        <f t="shared" si="3904"/>
        <v>AT$17</v>
      </c>
      <c r="AU2430" s="179" t="str">
        <f t="shared" si="3904"/>
        <v>AU$17</v>
      </c>
      <c r="AV2430" s="179" t="str">
        <f t="shared" si="3904"/>
        <v>AV$17</v>
      </c>
      <c r="AW2430" s="179" t="str">
        <f t="shared" si="3904"/>
        <v>AW$17</v>
      </c>
      <c r="AX2430" s="179" t="str">
        <f t="shared" si="3904"/>
        <v>AX$17</v>
      </c>
      <c r="AY2430" s="179" t="str">
        <f t="shared" si="3904"/>
        <v>AY$17</v>
      </c>
      <c r="AZ2430" s="179" t="str">
        <f t="shared" si="3904"/>
        <v>AZ$17</v>
      </c>
      <c r="BA2430" s="179" t="str">
        <f t="shared" si="3904"/>
        <v>BA$17</v>
      </c>
      <c r="BB2430" s="179" t="str">
        <f t="shared" si="3904"/>
        <v>BB$17</v>
      </c>
      <c r="BC2430" s="179" t="str">
        <f t="shared" si="3904"/>
        <v>BC$17</v>
      </c>
      <c r="BD2430" s="179" t="str">
        <f t="shared" si="3904"/>
        <v>BD$17</v>
      </c>
      <c r="BE2430" s="179" t="str">
        <f t="shared" si="3904"/>
        <v>BE$17</v>
      </c>
      <c r="BF2430" s="179" t="str">
        <f t="shared" si="3904"/>
        <v>BF$17</v>
      </c>
      <c r="BG2430" s="179" t="str">
        <f t="shared" si="3904"/>
        <v>BG$17</v>
      </c>
      <c r="BH2430" s="179" t="str">
        <f t="shared" si="3904"/>
        <v>BH$17</v>
      </c>
      <c r="BI2430" s="179" t="str">
        <f t="shared" si="3904"/>
        <v>BI$17</v>
      </c>
      <c r="BJ2430" s="179" t="str">
        <f t="shared" si="3904"/>
        <v>BJ$17</v>
      </c>
      <c r="BK2430" s="179" t="str">
        <f t="shared" si="3904"/>
        <v>BK$17</v>
      </c>
      <c r="BL2430" s="179" t="str">
        <f t="shared" si="3904"/>
        <v>BL$17</v>
      </c>
      <c r="BM2430" s="179" t="str">
        <f t="shared" si="3904"/>
        <v>BM$17</v>
      </c>
      <c r="BN2430" s="179" t="str">
        <f t="shared" si="3904"/>
        <v>BN$17</v>
      </c>
      <c r="BO2430" s="179" t="str">
        <f t="shared" si="3904"/>
        <v>BO$17</v>
      </c>
      <c r="BP2430" s="179" t="str">
        <f t="shared" si="3904"/>
        <v>BP$17</v>
      </c>
      <c r="BQ2430" s="179" t="str">
        <f t="shared" si="3904"/>
        <v>BQ$17</v>
      </c>
      <c r="BR2430" s="179" t="str">
        <f t="shared" si="3904"/>
        <v>BR$17</v>
      </c>
      <c r="BS2430" s="179" t="str">
        <f t="shared" si="3904"/>
        <v>BS$17</v>
      </c>
      <c r="BT2430" s="179" t="str">
        <f t="shared" si="3904"/>
        <v>BT$17</v>
      </c>
      <c r="BU2430" s="179" t="str">
        <f t="shared" si="3904"/>
        <v>BU$17</v>
      </c>
      <c r="BV2430" s="179" t="str">
        <f t="shared" si="3904"/>
        <v>BV$17</v>
      </c>
      <c r="BW2430" s="179" t="str">
        <f t="shared" si="3904"/>
        <v>BW$17</v>
      </c>
      <c r="BX2430" s="179" t="str">
        <f t="shared" si="3904"/>
        <v>BX$17</v>
      </c>
      <c r="BY2430" s="179" t="str">
        <f t="shared" si="3904"/>
        <v>BY$17</v>
      </c>
      <c r="BZ2430" s="179" t="str">
        <f t="shared" si="3904"/>
        <v>BZ$17</v>
      </c>
      <c r="CA2430" s="179" t="str">
        <f t="shared" si="3904"/>
        <v>CA$17</v>
      </c>
      <c r="CB2430" s="179" t="str">
        <f t="shared" si="3904"/>
        <v>CB$17</v>
      </c>
      <c r="CC2430" s="179" t="str">
        <f t="shared" si="3904"/>
        <v>CC$17</v>
      </c>
      <c r="CD2430" s="179" t="str">
        <f t="shared" si="3904"/>
        <v>CD$17</v>
      </c>
      <c r="CE2430" s="179" t="str">
        <f t="shared" ref="CE2430:CL2430" si="3905">CE2413</f>
        <v>CE$17</v>
      </c>
      <c r="CF2430" s="179" t="str">
        <f t="shared" si="3905"/>
        <v>CF$17</v>
      </c>
      <c r="CG2430" s="179" t="str">
        <f t="shared" si="3905"/>
        <v>CG$17</v>
      </c>
      <c r="CH2430" s="179" t="str">
        <f t="shared" si="3905"/>
        <v>CH$17</v>
      </c>
      <c r="CI2430" s="179" t="str">
        <f t="shared" si="3905"/>
        <v>CI$17</v>
      </c>
      <c r="CJ2430" s="179" t="str">
        <f t="shared" si="3905"/>
        <v>CJ$17</v>
      </c>
      <c r="CK2430" s="179" t="str">
        <f t="shared" si="3905"/>
        <v>CK$17</v>
      </c>
      <c r="CL2430" s="179" t="str">
        <f t="shared" si="3905"/>
        <v>CL$17</v>
      </c>
      <c r="CN2430" s="79"/>
      <c r="CO2430" s="179">
        <f t="shared" ref="CO2430:DL2430" si="3906">CO992</f>
        <v>0</v>
      </c>
      <c r="CP2430" s="179">
        <f t="shared" si="3906"/>
        <v>0</v>
      </c>
      <c r="CQ2430" s="179">
        <f t="shared" si="3906"/>
        <v>0</v>
      </c>
      <c r="CR2430" s="179">
        <f t="shared" si="3906"/>
        <v>0</v>
      </c>
      <c r="CS2430" s="179">
        <f t="shared" si="3906"/>
        <v>0</v>
      </c>
      <c r="CT2430" s="179">
        <f t="shared" si="3906"/>
        <v>0</v>
      </c>
      <c r="CU2430" s="179">
        <f t="shared" si="3906"/>
        <v>0</v>
      </c>
      <c r="CV2430" s="179">
        <f t="shared" si="3906"/>
        <v>0</v>
      </c>
      <c r="CW2430" s="179">
        <f t="shared" si="3906"/>
        <v>0</v>
      </c>
      <c r="CX2430" s="179">
        <f t="shared" si="3906"/>
        <v>0</v>
      </c>
      <c r="CY2430" s="179">
        <f t="shared" si="3906"/>
        <v>0</v>
      </c>
      <c r="CZ2430" s="179">
        <f t="shared" si="3906"/>
        <v>0</v>
      </c>
      <c r="DA2430" s="179">
        <f t="shared" si="3906"/>
        <v>0</v>
      </c>
      <c r="DB2430" s="179">
        <f t="shared" si="3906"/>
        <v>0</v>
      </c>
      <c r="DC2430" s="179">
        <f t="shared" si="3906"/>
        <v>0</v>
      </c>
      <c r="DD2430" s="179">
        <f t="shared" si="3906"/>
        <v>0</v>
      </c>
      <c r="DE2430" s="179">
        <f t="shared" si="3906"/>
        <v>0</v>
      </c>
      <c r="DF2430" s="179">
        <f t="shared" si="3906"/>
        <v>0</v>
      </c>
      <c r="DG2430" s="179">
        <f t="shared" si="3906"/>
        <v>0</v>
      </c>
      <c r="DH2430" s="179">
        <f t="shared" si="3906"/>
        <v>0</v>
      </c>
      <c r="DI2430" s="179">
        <f t="shared" si="3906"/>
        <v>0</v>
      </c>
      <c r="DJ2430" s="179">
        <f t="shared" si="3906"/>
        <v>0</v>
      </c>
      <c r="DK2430" s="179">
        <f t="shared" si="3906"/>
        <v>0</v>
      </c>
      <c r="DL2430" s="179">
        <f t="shared" si="3906"/>
        <v>0</v>
      </c>
    </row>
    <row r="2431" spans="1:116" x14ac:dyDescent="0.4">
      <c r="B2431" t="s">
        <v>332</v>
      </c>
      <c r="D2431" t="s">
        <v>406</v>
      </c>
      <c r="E2431" s="8" t="str">
        <f t="shared" si="3800"/>
        <v>2431 WCINV-IS</v>
      </c>
      <c r="G2431" s="191" t="str">
        <f>G2418</f>
        <v>Simple inventory- IS driven:</v>
      </c>
      <c r="H2431" s="12"/>
      <c r="I2431" s="60"/>
      <c r="J2431" s="60"/>
      <c r="K2431" s="15"/>
      <c r="L2431" s="15"/>
      <c r="M2431" s="15"/>
      <c r="N2431" s="15"/>
      <c r="O2431" s="15"/>
      <c r="P2431" s="15"/>
      <c r="R2431" s="15"/>
      <c r="S2431" s="179">
        <f t="shared" ref="S2431:CD2431" si="3907">S2414</f>
        <v>0</v>
      </c>
      <c r="T2431" s="179">
        <f t="shared" si="3907"/>
        <v>0</v>
      </c>
      <c r="U2431" s="179">
        <f t="shared" si="3907"/>
        <v>0</v>
      </c>
      <c r="V2431" s="179">
        <f t="shared" si="3907"/>
        <v>0</v>
      </c>
      <c r="W2431" s="179">
        <f t="shared" si="3907"/>
        <v>0</v>
      </c>
      <c r="X2431" s="179">
        <f t="shared" si="3907"/>
        <v>0</v>
      </c>
      <c r="Y2431" s="179">
        <f t="shared" si="3907"/>
        <v>0</v>
      </c>
      <c r="Z2431" s="179">
        <f t="shared" si="3907"/>
        <v>0</v>
      </c>
      <c r="AA2431" s="179">
        <f t="shared" si="3907"/>
        <v>0</v>
      </c>
      <c r="AB2431" s="179">
        <f t="shared" si="3907"/>
        <v>0</v>
      </c>
      <c r="AC2431" s="179">
        <f t="shared" si="3907"/>
        <v>0</v>
      </c>
      <c r="AD2431" s="179">
        <f t="shared" si="3907"/>
        <v>0</v>
      </c>
      <c r="AE2431" s="179">
        <f t="shared" si="3907"/>
        <v>0</v>
      </c>
      <c r="AF2431" s="179">
        <f t="shared" si="3907"/>
        <v>0</v>
      </c>
      <c r="AG2431" s="179">
        <f t="shared" si="3907"/>
        <v>0</v>
      </c>
      <c r="AH2431" s="179">
        <f t="shared" si="3907"/>
        <v>0</v>
      </c>
      <c r="AI2431" s="179">
        <f t="shared" si="3907"/>
        <v>0</v>
      </c>
      <c r="AJ2431" s="179">
        <f t="shared" si="3907"/>
        <v>0</v>
      </c>
      <c r="AK2431" s="179">
        <f t="shared" si="3907"/>
        <v>0</v>
      </c>
      <c r="AL2431" s="179">
        <f t="shared" si="3907"/>
        <v>0</v>
      </c>
      <c r="AM2431" s="179">
        <f t="shared" si="3907"/>
        <v>0</v>
      </c>
      <c r="AN2431" s="179">
        <f t="shared" si="3907"/>
        <v>0</v>
      </c>
      <c r="AO2431" s="179">
        <f t="shared" si="3907"/>
        <v>0</v>
      </c>
      <c r="AP2431" s="179">
        <f t="shared" si="3907"/>
        <v>0</v>
      </c>
      <c r="AQ2431" s="179">
        <f t="shared" si="3907"/>
        <v>0</v>
      </c>
      <c r="AR2431" s="179">
        <f t="shared" si="3907"/>
        <v>0</v>
      </c>
      <c r="AS2431" s="179">
        <f t="shared" si="3907"/>
        <v>0</v>
      </c>
      <c r="AT2431" s="179">
        <f t="shared" si="3907"/>
        <v>0</v>
      </c>
      <c r="AU2431" s="179">
        <f t="shared" si="3907"/>
        <v>0</v>
      </c>
      <c r="AV2431" s="179">
        <f t="shared" si="3907"/>
        <v>0</v>
      </c>
      <c r="AW2431" s="179">
        <f t="shared" si="3907"/>
        <v>0</v>
      </c>
      <c r="AX2431" s="179">
        <f t="shared" si="3907"/>
        <v>0</v>
      </c>
      <c r="AY2431" s="179">
        <f t="shared" si="3907"/>
        <v>0</v>
      </c>
      <c r="AZ2431" s="179">
        <f t="shared" si="3907"/>
        <v>0</v>
      </c>
      <c r="BA2431" s="179">
        <f t="shared" si="3907"/>
        <v>0</v>
      </c>
      <c r="BB2431" s="179">
        <f t="shared" si="3907"/>
        <v>0</v>
      </c>
      <c r="BC2431" s="179">
        <f t="shared" si="3907"/>
        <v>0</v>
      </c>
      <c r="BD2431" s="179">
        <f t="shared" si="3907"/>
        <v>0</v>
      </c>
      <c r="BE2431" s="179">
        <f t="shared" si="3907"/>
        <v>0</v>
      </c>
      <c r="BF2431" s="179">
        <f t="shared" si="3907"/>
        <v>0</v>
      </c>
      <c r="BG2431" s="179">
        <f t="shared" si="3907"/>
        <v>0</v>
      </c>
      <c r="BH2431" s="179">
        <f t="shared" si="3907"/>
        <v>0</v>
      </c>
      <c r="BI2431" s="179">
        <f t="shared" si="3907"/>
        <v>0</v>
      </c>
      <c r="BJ2431" s="179">
        <f t="shared" si="3907"/>
        <v>0</v>
      </c>
      <c r="BK2431" s="179">
        <f t="shared" si="3907"/>
        <v>0</v>
      </c>
      <c r="BL2431" s="179">
        <f t="shared" si="3907"/>
        <v>0</v>
      </c>
      <c r="BM2431" s="179">
        <f t="shared" si="3907"/>
        <v>0</v>
      </c>
      <c r="BN2431" s="179">
        <f t="shared" si="3907"/>
        <v>0</v>
      </c>
      <c r="BO2431" s="179">
        <f t="shared" si="3907"/>
        <v>0</v>
      </c>
      <c r="BP2431" s="179">
        <f t="shared" si="3907"/>
        <v>0</v>
      </c>
      <c r="BQ2431" s="179">
        <f t="shared" si="3907"/>
        <v>0</v>
      </c>
      <c r="BR2431" s="179">
        <f t="shared" si="3907"/>
        <v>0</v>
      </c>
      <c r="BS2431" s="179">
        <f t="shared" si="3907"/>
        <v>0</v>
      </c>
      <c r="BT2431" s="179">
        <f t="shared" si="3907"/>
        <v>0</v>
      </c>
      <c r="BU2431" s="179">
        <f t="shared" si="3907"/>
        <v>0</v>
      </c>
      <c r="BV2431" s="179">
        <f t="shared" si="3907"/>
        <v>0</v>
      </c>
      <c r="BW2431" s="179">
        <f t="shared" si="3907"/>
        <v>0</v>
      </c>
      <c r="BX2431" s="179">
        <f t="shared" si="3907"/>
        <v>0</v>
      </c>
      <c r="BY2431" s="179">
        <f t="shared" si="3907"/>
        <v>0</v>
      </c>
      <c r="BZ2431" s="179">
        <f t="shared" si="3907"/>
        <v>0</v>
      </c>
      <c r="CA2431" s="179">
        <f t="shared" si="3907"/>
        <v>0</v>
      </c>
      <c r="CB2431" s="179">
        <f t="shared" si="3907"/>
        <v>0</v>
      </c>
      <c r="CC2431" s="179">
        <f t="shared" si="3907"/>
        <v>0</v>
      </c>
      <c r="CD2431" s="179">
        <f t="shared" si="3907"/>
        <v>0</v>
      </c>
      <c r="CE2431" s="179">
        <f t="shared" ref="CE2431:CL2431" si="3908">CE2414</f>
        <v>0</v>
      </c>
      <c r="CF2431" s="179">
        <f t="shared" si="3908"/>
        <v>0</v>
      </c>
      <c r="CG2431" s="179">
        <f t="shared" si="3908"/>
        <v>0</v>
      </c>
      <c r="CH2431" s="179">
        <f t="shared" si="3908"/>
        <v>0</v>
      </c>
      <c r="CI2431" s="179">
        <f t="shared" si="3908"/>
        <v>0</v>
      </c>
      <c r="CJ2431" s="179">
        <f t="shared" si="3908"/>
        <v>0</v>
      </c>
      <c r="CK2431" s="179">
        <f t="shared" si="3908"/>
        <v>0</v>
      </c>
      <c r="CL2431" s="179">
        <f t="shared" si="3908"/>
        <v>0</v>
      </c>
      <c r="CN2431" s="60"/>
      <c r="CO2431" s="179" t="str">
        <f t="shared" ref="CO2431:DL2431" si="3909">CO993</f>
        <v>CO$18</v>
      </c>
      <c r="CP2431" s="179" t="str">
        <f t="shared" si="3909"/>
        <v>CP$18</v>
      </c>
      <c r="CQ2431" s="179" t="str">
        <f t="shared" si="3909"/>
        <v>CQ$18</v>
      </c>
      <c r="CR2431" s="179" t="str">
        <f t="shared" si="3909"/>
        <v>CR$18</v>
      </c>
      <c r="CS2431" s="179" t="str">
        <f t="shared" si="3909"/>
        <v>CS$18</v>
      </c>
      <c r="CT2431" s="179" t="str">
        <f t="shared" si="3909"/>
        <v>CT$18</v>
      </c>
      <c r="CU2431" s="179" t="str">
        <f t="shared" si="3909"/>
        <v>CU$18</v>
      </c>
      <c r="CV2431" s="179" t="str">
        <f t="shared" si="3909"/>
        <v>CV$18</v>
      </c>
      <c r="CW2431" s="179" t="str">
        <f t="shared" si="3909"/>
        <v>CW$18</v>
      </c>
      <c r="CX2431" s="179" t="str">
        <f t="shared" si="3909"/>
        <v>CX$18</v>
      </c>
      <c r="CY2431" s="179" t="str">
        <f t="shared" si="3909"/>
        <v>CY$18</v>
      </c>
      <c r="CZ2431" s="179" t="str">
        <f t="shared" si="3909"/>
        <v>CZ$18</v>
      </c>
      <c r="DA2431" s="179" t="str">
        <f t="shared" si="3909"/>
        <v>DA$18</v>
      </c>
      <c r="DB2431" s="179" t="str">
        <f t="shared" si="3909"/>
        <v>DB$18</v>
      </c>
      <c r="DC2431" s="179" t="str">
        <f t="shared" si="3909"/>
        <v>DC$18</v>
      </c>
      <c r="DD2431" s="179" t="str">
        <f t="shared" si="3909"/>
        <v>DD$18</v>
      </c>
      <c r="DE2431" s="179" t="str">
        <f t="shared" si="3909"/>
        <v>DE$18</v>
      </c>
      <c r="DF2431" s="179" t="str">
        <f t="shared" si="3909"/>
        <v>DF$18</v>
      </c>
      <c r="DG2431" s="179" t="str">
        <f t="shared" si="3909"/>
        <v>DG$18</v>
      </c>
      <c r="DH2431" s="179" t="str">
        <f t="shared" si="3909"/>
        <v>DH$18</v>
      </c>
      <c r="DI2431" s="179" t="str">
        <f t="shared" si="3909"/>
        <v>DI$18</v>
      </c>
      <c r="DJ2431" s="179" t="str">
        <f t="shared" si="3909"/>
        <v>DJ$18</v>
      </c>
      <c r="DK2431" s="179" t="str">
        <f t="shared" si="3909"/>
        <v>DK$18</v>
      </c>
      <c r="DL2431" s="179" t="str">
        <f t="shared" si="3909"/>
        <v>DL$18</v>
      </c>
    </row>
    <row r="2432" spans="1:116" x14ac:dyDescent="0.4">
      <c r="B2432" t="s">
        <v>332</v>
      </c>
      <c r="D2432" t="s">
        <v>406</v>
      </c>
      <c r="E2432" s="8" t="str">
        <f t="shared" si="3800"/>
        <v>2432 WCINV-IS</v>
      </c>
      <c r="G2432" s="191" t="str">
        <f>SUBSTITUTE(TRIM(MID(G2418, SEARCH("-", G2418) + 1, LEN(G2418))),":","")</f>
        <v>IS driven</v>
      </c>
      <c r="H2432" s="12"/>
      <c r="I2432" s="60"/>
      <c r="J2432" s="60"/>
      <c r="K2432" s="15"/>
      <c r="L2432" s="15"/>
      <c r="M2432" s="15"/>
      <c r="N2432" s="15"/>
      <c r="O2432" s="15"/>
      <c r="P2432" s="15"/>
      <c r="R2432" s="15"/>
      <c r="S2432" s="212" t="str">
        <f>ADDRESS(ROW(S2423),COLUMN(S2423),2)</f>
        <v>S$2423</v>
      </c>
      <c r="T2432" s="212" t="str">
        <f t="shared" ref="T2432:CE2432" si="3910">ADDRESS(ROW(T2423),COLUMN(T2423),2)</f>
        <v>T$2423</v>
      </c>
      <c r="U2432" s="212" t="str">
        <f t="shared" si="3910"/>
        <v>U$2423</v>
      </c>
      <c r="V2432" s="212" t="str">
        <f t="shared" si="3910"/>
        <v>V$2423</v>
      </c>
      <c r="W2432" s="212" t="str">
        <f t="shared" si="3910"/>
        <v>W$2423</v>
      </c>
      <c r="X2432" s="212" t="str">
        <f t="shared" si="3910"/>
        <v>X$2423</v>
      </c>
      <c r="Y2432" s="212" t="str">
        <f t="shared" si="3910"/>
        <v>Y$2423</v>
      </c>
      <c r="Z2432" s="212" t="str">
        <f t="shared" si="3910"/>
        <v>Z$2423</v>
      </c>
      <c r="AA2432" s="212" t="str">
        <f t="shared" si="3910"/>
        <v>AA$2423</v>
      </c>
      <c r="AB2432" s="212" t="str">
        <f t="shared" si="3910"/>
        <v>AB$2423</v>
      </c>
      <c r="AC2432" s="212" t="str">
        <f t="shared" si="3910"/>
        <v>AC$2423</v>
      </c>
      <c r="AD2432" s="212" t="str">
        <f t="shared" si="3910"/>
        <v>AD$2423</v>
      </c>
      <c r="AE2432" s="212" t="str">
        <f t="shared" si="3910"/>
        <v>AE$2423</v>
      </c>
      <c r="AF2432" s="212" t="str">
        <f t="shared" si="3910"/>
        <v>AF$2423</v>
      </c>
      <c r="AG2432" s="212" t="str">
        <f t="shared" si="3910"/>
        <v>AG$2423</v>
      </c>
      <c r="AH2432" s="212" t="str">
        <f t="shared" si="3910"/>
        <v>AH$2423</v>
      </c>
      <c r="AI2432" s="212" t="str">
        <f t="shared" si="3910"/>
        <v>AI$2423</v>
      </c>
      <c r="AJ2432" s="212" t="str">
        <f t="shared" si="3910"/>
        <v>AJ$2423</v>
      </c>
      <c r="AK2432" s="212" t="str">
        <f t="shared" si="3910"/>
        <v>AK$2423</v>
      </c>
      <c r="AL2432" s="212" t="str">
        <f t="shared" si="3910"/>
        <v>AL$2423</v>
      </c>
      <c r="AM2432" s="212" t="str">
        <f t="shared" si="3910"/>
        <v>AM$2423</v>
      </c>
      <c r="AN2432" s="212" t="str">
        <f t="shared" si="3910"/>
        <v>AN$2423</v>
      </c>
      <c r="AO2432" s="212" t="str">
        <f t="shared" si="3910"/>
        <v>AO$2423</v>
      </c>
      <c r="AP2432" s="212" t="str">
        <f t="shared" si="3910"/>
        <v>AP$2423</v>
      </c>
      <c r="AQ2432" s="212" t="str">
        <f t="shared" si="3910"/>
        <v>AQ$2423</v>
      </c>
      <c r="AR2432" s="212" t="str">
        <f t="shared" si="3910"/>
        <v>AR$2423</v>
      </c>
      <c r="AS2432" s="212" t="str">
        <f t="shared" si="3910"/>
        <v>AS$2423</v>
      </c>
      <c r="AT2432" s="212" t="str">
        <f t="shared" si="3910"/>
        <v>AT$2423</v>
      </c>
      <c r="AU2432" s="212" t="str">
        <f t="shared" si="3910"/>
        <v>AU$2423</v>
      </c>
      <c r="AV2432" s="212" t="str">
        <f t="shared" si="3910"/>
        <v>AV$2423</v>
      </c>
      <c r="AW2432" s="212" t="str">
        <f t="shared" si="3910"/>
        <v>AW$2423</v>
      </c>
      <c r="AX2432" s="212" t="str">
        <f t="shared" si="3910"/>
        <v>AX$2423</v>
      </c>
      <c r="AY2432" s="212" t="str">
        <f t="shared" si="3910"/>
        <v>AY$2423</v>
      </c>
      <c r="AZ2432" s="212" t="str">
        <f t="shared" si="3910"/>
        <v>AZ$2423</v>
      </c>
      <c r="BA2432" s="212" t="str">
        <f t="shared" si="3910"/>
        <v>BA$2423</v>
      </c>
      <c r="BB2432" s="212" t="str">
        <f t="shared" si="3910"/>
        <v>BB$2423</v>
      </c>
      <c r="BC2432" s="212" t="str">
        <f t="shared" si="3910"/>
        <v>BC$2423</v>
      </c>
      <c r="BD2432" s="212" t="str">
        <f t="shared" si="3910"/>
        <v>BD$2423</v>
      </c>
      <c r="BE2432" s="212" t="str">
        <f t="shared" si="3910"/>
        <v>BE$2423</v>
      </c>
      <c r="BF2432" s="212" t="str">
        <f t="shared" si="3910"/>
        <v>BF$2423</v>
      </c>
      <c r="BG2432" s="212" t="str">
        <f t="shared" si="3910"/>
        <v>BG$2423</v>
      </c>
      <c r="BH2432" s="212" t="str">
        <f t="shared" si="3910"/>
        <v>BH$2423</v>
      </c>
      <c r="BI2432" s="212" t="str">
        <f t="shared" si="3910"/>
        <v>BI$2423</v>
      </c>
      <c r="BJ2432" s="212" t="str">
        <f t="shared" si="3910"/>
        <v>BJ$2423</v>
      </c>
      <c r="BK2432" s="212" t="str">
        <f t="shared" si="3910"/>
        <v>BK$2423</v>
      </c>
      <c r="BL2432" s="212" t="str">
        <f t="shared" si="3910"/>
        <v>BL$2423</v>
      </c>
      <c r="BM2432" s="212" t="str">
        <f t="shared" si="3910"/>
        <v>BM$2423</v>
      </c>
      <c r="BN2432" s="212" t="str">
        <f t="shared" si="3910"/>
        <v>BN$2423</v>
      </c>
      <c r="BO2432" s="212" t="str">
        <f t="shared" si="3910"/>
        <v>BO$2423</v>
      </c>
      <c r="BP2432" s="212" t="str">
        <f t="shared" si="3910"/>
        <v>BP$2423</v>
      </c>
      <c r="BQ2432" s="212" t="str">
        <f t="shared" si="3910"/>
        <v>BQ$2423</v>
      </c>
      <c r="BR2432" s="212" t="str">
        <f t="shared" si="3910"/>
        <v>BR$2423</v>
      </c>
      <c r="BS2432" s="212" t="str">
        <f t="shared" si="3910"/>
        <v>BS$2423</v>
      </c>
      <c r="BT2432" s="212" t="str">
        <f t="shared" si="3910"/>
        <v>BT$2423</v>
      </c>
      <c r="BU2432" s="212" t="str">
        <f t="shared" si="3910"/>
        <v>BU$2423</v>
      </c>
      <c r="BV2432" s="212" t="str">
        <f t="shared" si="3910"/>
        <v>BV$2423</v>
      </c>
      <c r="BW2432" s="212" t="str">
        <f t="shared" si="3910"/>
        <v>BW$2423</v>
      </c>
      <c r="BX2432" s="212" t="str">
        <f t="shared" si="3910"/>
        <v>BX$2423</v>
      </c>
      <c r="BY2432" s="212" t="str">
        <f t="shared" si="3910"/>
        <v>BY$2423</v>
      </c>
      <c r="BZ2432" s="212" t="str">
        <f t="shared" si="3910"/>
        <v>BZ$2423</v>
      </c>
      <c r="CA2432" s="212" t="str">
        <f t="shared" si="3910"/>
        <v>CA$2423</v>
      </c>
      <c r="CB2432" s="212" t="str">
        <f t="shared" si="3910"/>
        <v>CB$2423</v>
      </c>
      <c r="CC2432" s="212" t="str">
        <f t="shared" si="3910"/>
        <v>CC$2423</v>
      </c>
      <c r="CD2432" s="212" t="str">
        <f t="shared" si="3910"/>
        <v>CD$2423</v>
      </c>
      <c r="CE2432" s="212" t="str">
        <f t="shared" si="3910"/>
        <v>CE$2423</v>
      </c>
      <c r="CF2432" s="212" t="str">
        <f t="shared" ref="CF2432:CL2432" si="3911">ADDRESS(ROW(CF2423),COLUMN(CF2423),2)</f>
        <v>CF$2423</v>
      </c>
      <c r="CG2432" s="212" t="str">
        <f t="shared" si="3911"/>
        <v>CG$2423</v>
      </c>
      <c r="CH2432" s="212" t="str">
        <f t="shared" si="3911"/>
        <v>CH$2423</v>
      </c>
      <c r="CI2432" s="212" t="str">
        <f t="shared" si="3911"/>
        <v>CI$2423</v>
      </c>
      <c r="CJ2432" s="212" t="str">
        <f t="shared" si="3911"/>
        <v>CJ$2423</v>
      </c>
      <c r="CK2432" s="212" t="str">
        <f t="shared" si="3911"/>
        <v>CK$2423</v>
      </c>
      <c r="CL2432" s="212" t="str">
        <f t="shared" si="3911"/>
        <v>CL$2423</v>
      </c>
      <c r="CN2432" s="60"/>
      <c r="CO2432" s="212" t="str">
        <f t="shared" ref="CO2432:DL2432" si="3912">ADDRESS(ROW(CO1074),COLUMN(CO1074),2)</f>
        <v>CO$1074</v>
      </c>
      <c r="CP2432" s="212" t="str">
        <f t="shared" si="3912"/>
        <v>CP$1074</v>
      </c>
      <c r="CQ2432" s="212" t="str">
        <f t="shared" si="3912"/>
        <v>CQ$1074</v>
      </c>
      <c r="CR2432" s="212" t="str">
        <f t="shared" si="3912"/>
        <v>CR$1074</v>
      </c>
      <c r="CS2432" s="212" t="str">
        <f t="shared" si="3912"/>
        <v>CS$1074</v>
      </c>
      <c r="CT2432" s="212" t="str">
        <f t="shared" si="3912"/>
        <v>CT$1074</v>
      </c>
      <c r="CU2432" s="212" t="str">
        <f t="shared" si="3912"/>
        <v>CU$1074</v>
      </c>
      <c r="CV2432" s="212" t="str">
        <f t="shared" si="3912"/>
        <v>CV$1074</v>
      </c>
      <c r="CW2432" s="212" t="str">
        <f t="shared" si="3912"/>
        <v>CW$1074</v>
      </c>
      <c r="CX2432" s="212" t="str">
        <f t="shared" si="3912"/>
        <v>CX$1074</v>
      </c>
      <c r="CY2432" s="212" t="str">
        <f t="shared" si="3912"/>
        <v>CY$1074</v>
      </c>
      <c r="CZ2432" s="212" t="str">
        <f t="shared" si="3912"/>
        <v>CZ$1074</v>
      </c>
      <c r="DA2432" s="212" t="str">
        <f t="shared" si="3912"/>
        <v>DA$1074</v>
      </c>
      <c r="DB2432" s="212" t="str">
        <f t="shared" si="3912"/>
        <v>DB$1074</v>
      </c>
      <c r="DC2432" s="212" t="str">
        <f t="shared" si="3912"/>
        <v>DC$1074</v>
      </c>
      <c r="DD2432" s="212" t="str">
        <f t="shared" si="3912"/>
        <v>DD$1074</v>
      </c>
      <c r="DE2432" s="212" t="str">
        <f t="shared" si="3912"/>
        <v>DE$1074</v>
      </c>
      <c r="DF2432" s="212" t="str">
        <f t="shared" si="3912"/>
        <v>DF$1074</v>
      </c>
      <c r="DG2432" s="212" t="str">
        <f t="shared" si="3912"/>
        <v>DG$1074</v>
      </c>
      <c r="DH2432" s="212" t="str">
        <f t="shared" si="3912"/>
        <v>DH$1074</v>
      </c>
      <c r="DI2432" s="212" t="str">
        <f t="shared" si="3912"/>
        <v>DI$1074</v>
      </c>
      <c r="DJ2432" s="212" t="str">
        <f t="shared" si="3912"/>
        <v>DJ$1074</v>
      </c>
      <c r="DK2432" s="212" t="str">
        <f t="shared" si="3912"/>
        <v>DK$1074</v>
      </c>
      <c r="DL2432" s="212" t="str">
        <f t="shared" si="3912"/>
        <v>DL$1074</v>
      </c>
    </row>
    <row r="2433" spans="1:116" x14ac:dyDescent="0.4">
      <c r="B2433" t="s">
        <v>332</v>
      </c>
      <c r="D2433" t="s">
        <v>406</v>
      </c>
      <c r="E2433" s="8" t="str">
        <f t="shared" si="3800"/>
        <v>2433 WCINV-IS</v>
      </c>
      <c r="G2433" s="136" t="str">
        <f>Codes!G2416</f>
        <v>Secondary revenue driver</v>
      </c>
      <c r="H2433" s="12"/>
      <c r="I2433" s="60"/>
      <c r="J2433" s="60"/>
      <c r="K2433" s="15"/>
      <c r="L2433" s="15"/>
      <c r="M2433" s="15"/>
      <c r="N2433" s="15"/>
      <c r="O2433" s="15"/>
      <c r="P2433" s="15"/>
      <c r="R2433" s="15"/>
      <c r="S2433" s="212" t="str">
        <f>ADDRESS(ROW(S2422),COLUMN(S2422),2)</f>
        <v>S$2422</v>
      </c>
      <c r="T2433" s="212" t="str">
        <f t="shared" ref="T2433:CE2433" si="3913">ADDRESS(ROW(T2422),COLUMN(T2422),2)</f>
        <v>T$2422</v>
      </c>
      <c r="U2433" s="212" t="str">
        <f t="shared" si="3913"/>
        <v>U$2422</v>
      </c>
      <c r="V2433" s="212" t="str">
        <f t="shared" si="3913"/>
        <v>V$2422</v>
      </c>
      <c r="W2433" s="212" t="str">
        <f t="shared" si="3913"/>
        <v>W$2422</v>
      </c>
      <c r="X2433" s="212" t="str">
        <f t="shared" si="3913"/>
        <v>X$2422</v>
      </c>
      <c r="Y2433" s="212" t="str">
        <f t="shared" si="3913"/>
        <v>Y$2422</v>
      </c>
      <c r="Z2433" s="212" t="str">
        <f t="shared" si="3913"/>
        <v>Z$2422</v>
      </c>
      <c r="AA2433" s="212" t="str">
        <f t="shared" si="3913"/>
        <v>AA$2422</v>
      </c>
      <c r="AB2433" s="212" t="str">
        <f t="shared" si="3913"/>
        <v>AB$2422</v>
      </c>
      <c r="AC2433" s="212" t="str">
        <f t="shared" si="3913"/>
        <v>AC$2422</v>
      </c>
      <c r="AD2433" s="212" t="str">
        <f t="shared" si="3913"/>
        <v>AD$2422</v>
      </c>
      <c r="AE2433" s="212" t="str">
        <f t="shared" si="3913"/>
        <v>AE$2422</v>
      </c>
      <c r="AF2433" s="212" t="str">
        <f t="shared" si="3913"/>
        <v>AF$2422</v>
      </c>
      <c r="AG2433" s="212" t="str">
        <f t="shared" si="3913"/>
        <v>AG$2422</v>
      </c>
      <c r="AH2433" s="212" t="str">
        <f t="shared" si="3913"/>
        <v>AH$2422</v>
      </c>
      <c r="AI2433" s="212" t="str">
        <f t="shared" si="3913"/>
        <v>AI$2422</v>
      </c>
      <c r="AJ2433" s="212" t="str">
        <f t="shared" si="3913"/>
        <v>AJ$2422</v>
      </c>
      <c r="AK2433" s="212" t="str">
        <f t="shared" si="3913"/>
        <v>AK$2422</v>
      </c>
      <c r="AL2433" s="212" t="str">
        <f t="shared" si="3913"/>
        <v>AL$2422</v>
      </c>
      <c r="AM2433" s="212" t="str">
        <f t="shared" si="3913"/>
        <v>AM$2422</v>
      </c>
      <c r="AN2433" s="212" t="str">
        <f t="shared" si="3913"/>
        <v>AN$2422</v>
      </c>
      <c r="AO2433" s="212" t="str">
        <f t="shared" si="3913"/>
        <v>AO$2422</v>
      </c>
      <c r="AP2433" s="212" t="str">
        <f t="shared" si="3913"/>
        <v>AP$2422</v>
      </c>
      <c r="AQ2433" s="212" t="str">
        <f t="shared" si="3913"/>
        <v>AQ$2422</v>
      </c>
      <c r="AR2433" s="212" t="str">
        <f t="shared" si="3913"/>
        <v>AR$2422</v>
      </c>
      <c r="AS2433" s="212" t="str">
        <f t="shared" si="3913"/>
        <v>AS$2422</v>
      </c>
      <c r="AT2433" s="212" t="str">
        <f t="shared" si="3913"/>
        <v>AT$2422</v>
      </c>
      <c r="AU2433" s="212" t="str">
        <f t="shared" si="3913"/>
        <v>AU$2422</v>
      </c>
      <c r="AV2433" s="212" t="str">
        <f t="shared" si="3913"/>
        <v>AV$2422</v>
      </c>
      <c r="AW2433" s="212" t="str">
        <f t="shared" si="3913"/>
        <v>AW$2422</v>
      </c>
      <c r="AX2433" s="212" t="str">
        <f t="shared" si="3913"/>
        <v>AX$2422</v>
      </c>
      <c r="AY2433" s="212" t="str">
        <f t="shared" si="3913"/>
        <v>AY$2422</v>
      </c>
      <c r="AZ2433" s="212" t="str">
        <f t="shared" si="3913"/>
        <v>AZ$2422</v>
      </c>
      <c r="BA2433" s="212" t="str">
        <f t="shared" si="3913"/>
        <v>BA$2422</v>
      </c>
      <c r="BB2433" s="212" t="str">
        <f t="shared" si="3913"/>
        <v>BB$2422</v>
      </c>
      <c r="BC2433" s="212" t="str">
        <f t="shared" si="3913"/>
        <v>BC$2422</v>
      </c>
      <c r="BD2433" s="212" t="str">
        <f t="shared" si="3913"/>
        <v>BD$2422</v>
      </c>
      <c r="BE2433" s="212" t="str">
        <f t="shared" si="3913"/>
        <v>BE$2422</v>
      </c>
      <c r="BF2433" s="212" t="str">
        <f t="shared" si="3913"/>
        <v>BF$2422</v>
      </c>
      <c r="BG2433" s="212" t="str">
        <f t="shared" si="3913"/>
        <v>BG$2422</v>
      </c>
      <c r="BH2433" s="212" t="str">
        <f t="shared" si="3913"/>
        <v>BH$2422</v>
      </c>
      <c r="BI2433" s="212" t="str">
        <f t="shared" si="3913"/>
        <v>BI$2422</v>
      </c>
      <c r="BJ2433" s="212" t="str">
        <f t="shared" si="3913"/>
        <v>BJ$2422</v>
      </c>
      <c r="BK2433" s="212" t="str">
        <f t="shared" si="3913"/>
        <v>BK$2422</v>
      </c>
      <c r="BL2433" s="212" t="str">
        <f t="shared" si="3913"/>
        <v>BL$2422</v>
      </c>
      <c r="BM2433" s="212" t="str">
        <f t="shared" si="3913"/>
        <v>BM$2422</v>
      </c>
      <c r="BN2433" s="212" t="str">
        <f t="shared" si="3913"/>
        <v>BN$2422</v>
      </c>
      <c r="BO2433" s="212" t="str">
        <f t="shared" si="3913"/>
        <v>BO$2422</v>
      </c>
      <c r="BP2433" s="212" t="str">
        <f t="shared" si="3913"/>
        <v>BP$2422</v>
      </c>
      <c r="BQ2433" s="212" t="str">
        <f t="shared" si="3913"/>
        <v>BQ$2422</v>
      </c>
      <c r="BR2433" s="212" t="str">
        <f t="shared" si="3913"/>
        <v>BR$2422</v>
      </c>
      <c r="BS2433" s="212" t="str">
        <f t="shared" si="3913"/>
        <v>BS$2422</v>
      </c>
      <c r="BT2433" s="212" t="str">
        <f t="shared" si="3913"/>
        <v>BT$2422</v>
      </c>
      <c r="BU2433" s="212" t="str">
        <f t="shared" si="3913"/>
        <v>BU$2422</v>
      </c>
      <c r="BV2433" s="212" t="str">
        <f t="shared" si="3913"/>
        <v>BV$2422</v>
      </c>
      <c r="BW2433" s="212" t="str">
        <f t="shared" si="3913"/>
        <v>BW$2422</v>
      </c>
      <c r="BX2433" s="212" t="str">
        <f t="shared" si="3913"/>
        <v>BX$2422</v>
      </c>
      <c r="BY2433" s="212" t="str">
        <f t="shared" si="3913"/>
        <v>BY$2422</v>
      </c>
      <c r="BZ2433" s="212" t="str">
        <f t="shared" si="3913"/>
        <v>BZ$2422</v>
      </c>
      <c r="CA2433" s="212" t="str">
        <f t="shared" si="3913"/>
        <v>CA$2422</v>
      </c>
      <c r="CB2433" s="212" t="str">
        <f t="shared" si="3913"/>
        <v>CB$2422</v>
      </c>
      <c r="CC2433" s="212" t="str">
        <f t="shared" si="3913"/>
        <v>CC$2422</v>
      </c>
      <c r="CD2433" s="212" t="str">
        <f t="shared" si="3913"/>
        <v>CD$2422</v>
      </c>
      <c r="CE2433" s="212" t="str">
        <f t="shared" si="3913"/>
        <v>CE$2422</v>
      </c>
      <c r="CF2433" s="212" t="str">
        <f t="shared" ref="CF2433:CL2433" si="3914">ADDRESS(ROW(CF2422),COLUMN(CF2422),2)</f>
        <v>CF$2422</v>
      </c>
      <c r="CG2433" s="212" t="str">
        <f t="shared" si="3914"/>
        <v>CG$2422</v>
      </c>
      <c r="CH2433" s="212" t="str">
        <f t="shared" si="3914"/>
        <v>CH$2422</v>
      </c>
      <c r="CI2433" s="212" t="str">
        <f t="shared" si="3914"/>
        <v>CI$2422</v>
      </c>
      <c r="CJ2433" s="212" t="str">
        <f t="shared" si="3914"/>
        <v>CJ$2422</v>
      </c>
      <c r="CK2433" s="212" t="str">
        <f t="shared" si="3914"/>
        <v>CK$2422</v>
      </c>
      <c r="CL2433" s="212" t="str">
        <f t="shared" si="3914"/>
        <v>CL$2422</v>
      </c>
      <c r="CN2433" s="60"/>
      <c r="CO2433" s="212" t="str">
        <f t="shared" ref="CO2433:DL2433" si="3915">ADDRESS(ROW(CO1073),COLUMN(CO1073),2)</f>
        <v>CO$1073</v>
      </c>
      <c r="CP2433" s="212" t="str">
        <f t="shared" si="3915"/>
        <v>CP$1073</v>
      </c>
      <c r="CQ2433" s="212" t="str">
        <f t="shared" si="3915"/>
        <v>CQ$1073</v>
      </c>
      <c r="CR2433" s="212" t="str">
        <f t="shared" si="3915"/>
        <v>CR$1073</v>
      </c>
      <c r="CS2433" s="212" t="str">
        <f t="shared" si="3915"/>
        <v>CS$1073</v>
      </c>
      <c r="CT2433" s="212" t="str">
        <f t="shared" si="3915"/>
        <v>CT$1073</v>
      </c>
      <c r="CU2433" s="212" t="str">
        <f t="shared" si="3915"/>
        <v>CU$1073</v>
      </c>
      <c r="CV2433" s="212" t="str">
        <f t="shared" si="3915"/>
        <v>CV$1073</v>
      </c>
      <c r="CW2433" s="212" t="str">
        <f t="shared" si="3915"/>
        <v>CW$1073</v>
      </c>
      <c r="CX2433" s="212" t="str">
        <f t="shared" si="3915"/>
        <v>CX$1073</v>
      </c>
      <c r="CY2433" s="212" t="str">
        <f t="shared" si="3915"/>
        <v>CY$1073</v>
      </c>
      <c r="CZ2433" s="212" t="str">
        <f t="shared" si="3915"/>
        <v>CZ$1073</v>
      </c>
      <c r="DA2433" s="212" t="str">
        <f t="shared" si="3915"/>
        <v>DA$1073</v>
      </c>
      <c r="DB2433" s="212" t="str">
        <f t="shared" si="3915"/>
        <v>DB$1073</v>
      </c>
      <c r="DC2433" s="212" t="str">
        <f t="shared" si="3915"/>
        <v>DC$1073</v>
      </c>
      <c r="DD2433" s="212" t="str">
        <f t="shared" si="3915"/>
        <v>DD$1073</v>
      </c>
      <c r="DE2433" s="212" t="str">
        <f t="shared" si="3915"/>
        <v>DE$1073</v>
      </c>
      <c r="DF2433" s="212" t="str">
        <f t="shared" si="3915"/>
        <v>DF$1073</v>
      </c>
      <c r="DG2433" s="212" t="str">
        <f t="shared" si="3915"/>
        <v>DG$1073</v>
      </c>
      <c r="DH2433" s="212" t="str">
        <f t="shared" si="3915"/>
        <v>DH$1073</v>
      </c>
      <c r="DI2433" s="212" t="str">
        <f t="shared" si="3915"/>
        <v>DI$1073</v>
      </c>
      <c r="DJ2433" s="212" t="str">
        <f t="shared" si="3915"/>
        <v>DJ$1073</v>
      </c>
      <c r="DK2433" s="212" t="str">
        <f t="shared" si="3915"/>
        <v>DK$1073</v>
      </c>
      <c r="DL2433" s="212" t="str">
        <f t="shared" si="3915"/>
        <v>DL$1073</v>
      </c>
    </row>
    <row r="2434" spans="1:116" x14ac:dyDescent="0.4">
      <c r="E2434" s="8"/>
      <c r="H2434" s="12"/>
      <c r="I2434" s="60"/>
      <c r="J2434" s="60"/>
      <c r="K2434" s="15"/>
      <c r="L2434" s="15"/>
      <c r="M2434" s="15"/>
      <c r="N2434" s="15"/>
      <c r="O2434" s="15"/>
      <c r="P2434" s="15"/>
      <c r="R2434" s="15"/>
      <c r="S2434" s="76"/>
      <c r="T2434" s="76"/>
      <c r="U2434" s="76"/>
      <c r="V2434" s="76"/>
      <c r="W2434" s="76"/>
      <c r="X2434" s="76"/>
      <c r="Y2434" s="76"/>
      <c r="Z2434" s="76"/>
      <c r="AA2434" s="76"/>
      <c r="AB2434" s="76"/>
      <c r="AC2434" s="76"/>
      <c r="AD2434" s="76"/>
      <c r="AE2434" s="76"/>
      <c r="AF2434" s="76"/>
      <c r="AG2434" s="76"/>
      <c r="AH2434" s="76"/>
      <c r="AI2434" s="76"/>
      <c r="AJ2434" s="76"/>
      <c r="AK2434" s="76"/>
      <c r="AL2434" s="76"/>
      <c r="AM2434" s="76"/>
      <c r="AN2434" s="76"/>
      <c r="AO2434" s="76"/>
      <c r="AP2434" s="76"/>
      <c r="AQ2434" s="76"/>
      <c r="AR2434" s="76"/>
      <c r="AS2434" s="76"/>
      <c r="AT2434" s="76"/>
      <c r="AU2434" s="76"/>
      <c r="AV2434" s="76"/>
      <c r="AW2434" s="76"/>
      <c r="AX2434" s="76"/>
      <c r="AY2434" s="76"/>
      <c r="AZ2434" s="76"/>
      <c r="BA2434" s="76"/>
      <c r="BB2434" s="76"/>
      <c r="BC2434" s="76"/>
      <c r="BD2434" s="76"/>
      <c r="BE2434" s="76"/>
      <c r="BF2434" s="76"/>
      <c r="BG2434" s="76"/>
      <c r="BH2434" s="76"/>
      <c r="BI2434" s="76"/>
      <c r="BJ2434" s="76"/>
      <c r="BK2434" s="76"/>
      <c r="BL2434" s="76"/>
      <c r="BM2434" s="76"/>
      <c r="BN2434" s="76"/>
      <c r="BO2434" s="76"/>
      <c r="BP2434" s="76"/>
      <c r="BQ2434" s="76"/>
      <c r="BR2434" s="76"/>
      <c r="BS2434" s="76"/>
      <c r="BT2434" s="76"/>
      <c r="BU2434" s="76"/>
      <c r="BV2434" s="76"/>
      <c r="BW2434" s="76"/>
      <c r="BX2434" s="76"/>
      <c r="BY2434" s="76"/>
      <c r="BZ2434" s="76"/>
      <c r="CA2434" s="76"/>
      <c r="CB2434" s="76"/>
      <c r="CC2434" s="76"/>
      <c r="CD2434" s="76"/>
      <c r="CE2434" s="76"/>
      <c r="CF2434" s="76"/>
      <c r="CG2434" s="76"/>
      <c r="CH2434" s="76"/>
      <c r="CI2434" s="76"/>
      <c r="CJ2434" s="76"/>
      <c r="CK2434" s="76"/>
      <c r="CL2434" s="76"/>
      <c r="CN2434" s="60"/>
      <c r="CO2434" s="76"/>
      <c r="CP2434" s="76"/>
      <c r="CQ2434" s="76"/>
      <c r="CR2434" s="76"/>
      <c r="CS2434" s="76"/>
      <c r="CT2434" s="76"/>
      <c r="CU2434" s="76"/>
      <c r="CV2434" s="76"/>
      <c r="CW2434" s="76"/>
      <c r="CX2434" s="76"/>
      <c r="CY2434" s="76"/>
      <c r="CZ2434" s="76"/>
      <c r="DA2434" s="76"/>
      <c r="DB2434" s="76"/>
      <c r="DC2434" s="76"/>
      <c r="DD2434" s="76"/>
      <c r="DE2434" s="76"/>
      <c r="DF2434" s="76"/>
      <c r="DG2434" s="76"/>
      <c r="DH2434" s="76"/>
      <c r="DI2434" s="76"/>
      <c r="DJ2434" s="76"/>
      <c r="DK2434" s="76"/>
      <c r="DL2434" s="76"/>
    </row>
    <row r="2435" spans="1:116" x14ac:dyDescent="0.4">
      <c r="A2435" s="174"/>
      <c r="E2435" s="8"/>
      <c r="G2435" s="175" t="s">
        <v>490</v>
      </c>
      <c r="H2435" s="174"/>
      <c r="I2435" s="176"/>
      <c r="J2435" s="176"/>
      <c r="K2435" s="197"/>
      <c r="L2435" s="197"/>
      <c r="M2435" s="197"/>
      <c r="N2435" s="197"/>
      <c r="O2435" s="197"/>
      <c r="P2435" s="197"/>
      <c r="R2435" s="198"/>
      <c r="S2435" s="174"/>
      <c r="T2435" s="174"/>
      <c r="U2435" s="174"/>
      <c r="V2435" s="174"/>
      <c r="W2435" s="174"/>
      <c r="X2435" s="174"/>
      <c r="Y2435" s="174"/>
      <c r="Z2435" s="174"/>
      <c r="AA2435" s="174"/>
      <c r="AB2435" s="174"/>
      <c r="AC2435" s="174"/>
      <c r="AD2435" s="174"/>
      <c r="AE2435" s="174"/>
      <c r="AF2435" s="174"/>
      <c r="AG2435" s="174"/>
      <c r="AH2435" s="174"/>
      <c r="AI2435" s="174"/>
      <c r="AJ2435" s="174"/>
      <c r="AK2435" s="174"/>
      <c r="AL2435" s="174"/>
      <c r="AM2435" s="174"/>
      <c r="AN2435" s="174"/>
      <c r="AO2435" s="174"/>
      <c r="AP2435" s="174"/>
      <c r="AQ2435" s="174"/>
      <c r="AR2435" s="174"/>
      <c r="AS2435" s="174"/>
      <c r="AT2435" s="174"/>
      <c r="AU2435" s="174"/>
      <c r="AV2435" s="174"/>
      <c r="AW2435" s="174"/>
      <c r="AX2435" s="174"/>
      <c r="AY2435" s="174"/>
      <c r="AZ2435" s="174"/>
      <c r="BA2435" s="174"/>
      <c r="BB2435" s="174"/>
      <c r="BC2435" s="174"/>
      <c r="BD2435" s="174"/>
      <c r="BE2435" s="174"/>
      <c r="BF2435" s="174"/>
      <c r="BG2435" s="174"/>
      <c r="BH2435" s="174"/>
      <c r="BI2435" s="174"/>
      <c r="BJ2435" s="174"/>
      <c r="BK2435" s="174"/>
      <c r="BL2435" s="174"/>
      <c r="BM2435" s="174"/>
      <c r="BN2435" s="174"/>
      <c r="BO2435" s="174"/>
      <c r="BP2435" s="174"/>
      <c r="BQ2435" s="174"/>
      <c r="BR2435" s="174"/>
      <c r="BS2435" s="174"/>
      <c r="BT2435" s="174"/>
      <c r="BU2435" s="174"/>
      <c r="BV2435" s="174"/>
      <c r="BW2435" s="174"/>
      <c r="BX2435" s="174"/>
      <c r="BY2435" s="174"/>
      <c r="BZ2435" s="174"/>
      <c r="CA2435" s="174"/>
      <c r="CB2435" s="174"/>
      <c r="CC2435" s="174"/>
      <c r="CD2435" s="174"/>
      <c r="CE2435" s="174"/>
      <c r="CF2435" s="174"/>
      <c r="CG2435" s="174"/>
      <c r="CH2435" s="174"/>
      <c r="CI2435" s="174"/>
      <c r="CJ2435" s="174"/>
      <c r="CK2435" s="174"/>
      <c r="CL2435" s="174"/>
      <c r="CN2435" s="176"/>
      <c r="CO2435" s="174"/>
      <c r="CP2435" s="174"/>
      <c r="CQ2435" s="174"/>
      <c r="CR2435" s="174"/>
      <c r="CS2435" s="174"/>
      <c r="CT2435" s="174"/>
      <c r="CU2435" s="174"/>
      <c r="CV2435" s="174"/>
      <c r="CW2435" s="174"/>
      <c r="CX2435" s="174"/>
      <c r="CY2435" s="174"/>
      <c r="CZ2435" s="174"/>
      <c r="DA2435" s="174"/>
      <c r="DB2435" s="174"/>
      <c r="DC2435" s="174"/>
      <c r="DD2435" s="174"/>
      <c r="DE2435" s="174"/>
      <c r="DF2435" s="174"/>
      <c r="DG2435" s="174"/>
      <c r="DH2435" s="174"/>
      <c r="DI2435" s="174"/>
      <c r="DJ2435" s="174"/>
      <c r="DK2435" s="174"/>
      <c r="DL2435" s="174"/>
    </row>
    <row r="2436" spans="1:116" x14ac:dyDescent="0.4">
      <c r="A2436" s="174"/>
      <c r="E2436" s="8"/>
      <c r="G2436" s="175" t="s">
        <v>492</v>
      </c>
      <c r="H2436" s="174"/>
      <c r="I2436" s="176"/>
      <c r="J2436" s="176"/>
      <c r="K2436" s="197"/>
      <c r="L2436" s="197"/>
      <c r="M2436" s="197"/>
      <c r="N2436" s="197"/>
      <c r="O2436" s="197"/>
      <c r="P2436" s="197"/>
      <c r="R2436" s="198"/>
      <c r="S2436" s="174"/>
      <c r="T2436" s="174"/>
      <c r="U2436" s="174"/>
      <c r="V2436" s="174"/>
      <c r="W2436" s="174"/>
      <c r="X2436" s="174"/>
      <c r="Y2436" s="174"/>
      <c r="Z2436" s="174"/>
      <c r="AA2436" s="174"/>
      <c r="AB2436" s="174"/>
      <c r="AC2436" s="174"/>
      <c r="AD2436" s="174"/>
      <c r="AE2436" s="174"/>
      <c r="AF2436" s="174"/>
      <c r="AG2436" s="174"/>
      <c r="AH2436" s="174"/>
      <c r="AI2436" s="174"/>
      <c r="AJ2436" s="174"/>
      <c r="AK2436" s="174"/>
      <c r="AL2436" s="174"/>
      <c r="AM2436" s="174"/>
      <c r="AN2436" s="174"/>
      <c r="AO2436" s="174"/>
      <c r="AP2436" s="174"/>
      <c r="AQ2436" s="174"/>
      <c r="AR2436" s="174"/>
      <c r="AS2436" s="174"/>
      <c r="AT2436" s="174"/>
      <c r="AU2436" s="174"/>
      <c r="AV2436" s="174"/>
      <c r="AW2436" s="174"/>
      <c r="AX2436" s="174"/>
      <c r="AY2436" s="174"/>
      <c r="AZ2436" s="174"/>
      <c r="BA2436" s="174"/>
      <c r="BB2436" s="174"/>
      <c r="BC2436" s="174"/>
      <c r="BD2436" s="174"/>
      <c r="BE2436" s="174"/>
      <c r="BF2436" s="174"/>
      <c r="BG2436" s="174"/>
      <c r="BH2436" s="174"/>
      <c r="BI2436" s="174"/>
      <c r="BJ2436" s="174"/>
      <c r="BK2436" s="174"/>
      <c r="BL2436" s="174"/>
      <c r="BM2436" s="174"/>
      <c r="BN2436" s="174"/>
      <c r="BO2436" s="174"/>
      <c r="BP2436" s="174"/>
      <c r="BQ2436" s="174"/>
      <c r="BR2436" s="174"/>
      <c r="BS2436" s="174"/>
      <c r="BT2436" s="174"/>
      <c r="BU2436" s="174"/>
      <c r="BV2436" s="174"/>
      <c r="BW2436" s="174"/>
      <c r="BX2436" s="174"/>
      <c r="BY2436" s="174"/>
      <c r="BZ2436" s="174"/>
      <c r="CA2436" s="174"/>
      <c r="CB2436" s="174"/>
      <c r="CC2436" s="174"/>
      <c r="CD2436" s="174"/>
      <c r="CE2436" s="174"/>
      <c r="CF2436" s="174"/>
      <c r="CG2436" s="174"/>
      <c r="CH2436" s="174"/>
      <c r="CI2436" s="174"/>
      <c r="CJ2436" s="174"/>
      <c r="CK2436" s="174"/>
      <c r="CL2436" s="174"/>
      <c r="CN2436" s="176"/>
      <c r="CO2436" s="174"/>
      <c r="CP2436" s="174"/>
      <c r="CQ2436" s="174"/>
      <c r="CR2436" s="174"/>
      <c r="CS2436" s="174"/>
      <c r="CT2436" s="174"/>
      <c r="CU2436" s="174"/>
      <c r="CV2436" s="174"/>
      <c r="CW2436" s="174"/>
      <c r="CX2436" s="174"/>
      <c r="CY2436" s="174"/>
      <c r="CZ2436" s="174"/>
      <c r="DA2436" s="174"/>
      <c r="DB2436" s="174"/>
      <c r="DC2436" s="174"/>
      <c r="DD2436" s="174"/>
      <c r="DE2436" s="174"/>
      <c r="DF2436" s="174"/>
      <c r="DG2436" s="174"/>
      <c r="DH2436" s="174"/>
      <c r="DI2436" s="174"/>
      <c r="DJ2436" s="174"/>
      <c r="DK2436" s="174"/>
      <c r="DL2436" s="174"/>
    </row>
    <row r="2437" spans="1:116" x14ac:dyDescent="0.4">
      <c r="A2437" s="174"/>
      <c r="E2437" s="8"/>
      <c r="G2437" s="175" t="s">
        <v>461</v>
      </c>
      <c r="H2437" s="174"/>
      <c r="I2437" s="176"/>
      <c r="J2437" s="176"/>
      <c r="K2437" s="197"/>
      <c r="L2437" s="197"/>
      <c r="M2437" s="197"/>
      <c r="N2437" s="197"/>
      <c r="O2437" s="197"/>
      <c r="P2437" s="197"/>
      <c r="R2437" s="198"/>
      <c r="S2437" s="199" t="str">
        <f t="shared" ref="S2437:AX2437" si="3916">S$20</f>
        <v>S$16</v>
      </c>
      <c r="T2437" s="199" t="str">
        <f t="shared" si="3916"/>
        <v>T$16</v>
      </c>
      <c r="U2437" s="199" t="str">
        <f t="shared" si="3916"/>
        <v>U$16</v>
      </c>
      <c r="V2437" s="199" t="str">
        <f t="shared" si="3916"/>
        <v>V$16</v>
      </c>
      <c r="W2437" s="199" t="str">
        <f t="shared" si="3916"/>
        <v>W$16</v>
      </c>
      <c r="X2437" s="199" t="str">
        <f t="shared" si="3916"/>
        <v>X$16</v>
      </c>
      <c r="Y2437" s="199" t="str">
        <f t="shared" si="3916"/>
        <v>Y$16</v>
      </c>
      <c r="Z2437" s="199" t="str">
        <f t="shared" si="3916"/>
        <v>Z$16</v>
      </c>
      <c r="AA2437" s="199" t="str">
        <f t="shared" si="3916"/>
        <v>AA$16</v>
      </c>
      <c r="AB2437" s="199" t="str">
        <f t="shared" si="3916"/>
        <v>AB$16</v>
      </c>
      <c r="AC2437" s="199" t="str">
        <f t="shared" si="3916"/>
        <v>AC$16</v>
      </c>
      <c r="AD2437" s="199" t="str">
        <f t="shared" si="3916"/>
        <v>AD$16</v>
      </c>
      <c r="AE2437" s="199" t="str">
        <f t="shared" si="3916"/>
        <v>AE$16</v>
      </c>
      <c r="AF2437" s="199" t="str">
        <f t="shared" si="3916"/>
        <v>AF$16</v>
      </c>
      <c r="AG2437" s="199" t="str">
        <f t="shared" si="3916"/>
        <v>AG$16</v>
      </c>
      <c r="AH2437" s="199" t="str">
        <f t="shared" si="3916"/>
        <v>AH$16</v>
      </c>
      <c r="AI2437" s="199" t="str">
        <f t="shared" si="3916"/>
        <v>AI$16</v>
      </c>
      <c r="AJ2437" s="199" t="str">
        <f t="shared" si="3916"/>
        <v>AJ$16</v>
      </c>
      <c r="AK2437" s="199" t="str">
        <f t="shared" si="3916"/>
        <v>AK$16</v>
      </c>
      <c r="AL2437" s="199" t="str">
        <f t="shared" si="3916"/>
        <v>AL$16</v>
      </c>
      <c r="AM2437" s="199" t="str">
        <f t="shared" si="3916"/>
        <v>AM$16</v>
      </c>
      <c r="AN2437" s="199" t="str">
        <f t="shared" si="3916"/>
        <v>AN$16</v>
      </c>
      <c r="AO2437" s="199" t="str">
        <f t="shared" si="3916"/>
        <v>AO$16</v>
      </c>
      <c r="AP2437" s="199" t="str">
        <f t="shared" si="3916"/>
        <v>AP$16</v>
      </c>
      <c r="AQ2437" s="199" t="str">
        <f t="shared" si="3916"/>
        <v>AQ$16</v>
      </c>
      <c r="AR2437" s="199" t="str">
        <f t="shared" si="3916"/>
        <v>AR$16</v>
      </c>
      <c r="AS2437" s="199" t="str">
        <f t="shared" si="3916"/>
        <v>AS$16</v>
      </c>
      <c r="AT2437" s="199" t="str">
        <f t="shared" si="3916"/>
        <v>AT$16</v>
      </c>
      <c r="AU2437" s="199" t="str">
        <f t="shared" si="3916"/>
        <v>AU$16</v>
      </c>
      <c r="AV2437" s="199" t="str">
        <f t="shared" si="3916"/>
        <v>AV$16</v>
      </c>
      <c r="AW2437" s="199" t="str">
        <f t="shared" si="3916"/>
        <v>AW$16</v>
      </c>
      <c r="AX2437" s="199" t="str">
        <f t="shared" si="3916"/>
        <v>AX$16</v>
      </c>
      <c r="AY2437" s="199" t="str">
        <f t="shared" ref="AY2437:CD2437" si="3917">AY$20</f>
        <v>AY$16</v>
      </c>
      <c r="AZ2437" s="199" t="str">
        <f t="shared" si="3917"/>
        <v>AZ$16</v>
      </c>
      <c r="BA2437" s="199" t="str">
        <f t="shared" si="3917"/>
        <v>BA$16</v>
      </c>
      <c r="BB2437" s="199" t="str">
        <f t="shared" si="3917"/>
        <v>BB$16</v>
      </c>
      <c r="BC2437" s="199" t="str">
        <f t="shared" si="3917"/>
        <v>BC$16</v>
      </c>
      <c r="BD2437" s="199" t="str">
        <f t="shared" si="3917"/>
        <v>BD$16</v>
      </c>
      <c r="BE2437" s="199" t="str">
        <f t="shared" si="3917"/>
        <v>BE$16</v>
      </c>
      <c r="BF2437" s="199" t="str">
        <f t="shared" si="3917"/>
        <v>BF$16</v>
      </c>
      <c r="BG2437" s="199" t="str">
        <f t="shared" si="3917"/>
        <v>BG$16</v>
      </c>
      <c r="BH2437" s="199" t="str">
        <f t="shared" si="3917"/>
        <v>BH$16</v>
      </c>
      <c r="BI2437" s="199" t="str">
        <f t="shared" si="3917"/>
        <v>BI$16</v>
      </c>
      <c r="BJ2437" s="199" t="str">
        <f t="shared" si="3917"/>
        <v>BJ$16</v>
      </c>
      <c r="BK2437" s="199" t="str">
        <f t="shared" si="3917"/>
        <v>BK$16</v>
      </c>
      <c r="BL2437" s="199" t="str">
        <f t="shared" si="3917"/>
        <v>BL$16</v>
      </c>
      <c r="BM2437" s="199" t="str">
        <f t="shared" si="3917"/>
        <v>BM$16</v>
      </c>
      <c r="BN2437" s="199" t="str">
        <f t="shared" si="3917"/>
        <v>BN$16</v>
      </c>
      <c r="BO2437" s="199" t="str">
        <f t="shared" si="3917"/>
        <v>BO$16</v>
      </c>
      <c r="BP2437" s="199" t="str">
        <f t="shared" si="3917"/>
        <v>BP$16</v>
      </c>
      <c r="BQ2437" s="199" t="str">
        <f t="shared" si="3917"/>
        <v>BQ$16</v>
      </c>
      <c r="BR2437" s="199" t="str">
        <f t="shared" si="3917"/>
        <v>BR$16</v>
      </c>
      <c r="BS2437" s="199" t="str">
        <f t="shared" si="3917"/>
        <v>BS$16</v>
      </c>
      <c r="BT2437" s="199" t="str">
        <f t="shared" si="3917"/>
        <v>BT$16</v>
      </c>
      <c r="BU2437" s="199" t="str">
        <f t="shared" si="3917"/>
        <v>BU$16</v>
      </c>
      <c r="BV2437" s="199" t="str">
        <f t="shared" si="3917"/>
        <v>BV$16</v>
      </c>
      <c r="BW2437" s="199" t="str">
        <f t="shared" si="3917"/>
        <v>BW$16</v>
      </c>
      <c r="BX2437" s="199" t="str">
        <f t="shared" si="3917"/>
        <v>BX$16</v>
      </c>
      <c r="BY2437" s="199" t="str">
        <f t="shared" si="3917"/>
        <v>BY$16</v>
      </c>
      <c r="BZ2437" s="199" t="str">
        <f t="shared" si="3917"/>
        <v>BZ$16</v>
      </c>
      <c r="CA2437" s="199" t="str">
        <f t="shared" si="3917"/>
        <v>CA$16</v>
      </c>
      <c r="CB2437" s="199" t="str">
        <f t="shared" si="3917"/>
        <v>CB$16</v>
      </c>
      <c r="CC2437" s="199" t="str">
        <f t="shared" si="3917"/>
        <v>CC$16</v>
      </c>
      <c r="CD2437" s="199" t="str">
        <f t="shared" si="3917"/>
        <v>CD$16</v>
      </c>
      <c r="CE2437" s="199" t="str">
        <f t="shared" ref="CE2437:CL2437" si="3918">CE$20</f>
        <v>CE$16</v>
      </c>
      <c r="CF2437" s="199" t="str">
        <f t="shared" si="3918"/>
        <v>CF$16</v>
      </c>
      <c r="CG2437" s="199" t="str">
        <f t="shared" si="3918"/>
        <v>CG$16</v>
      </c>
      <c r="CH2437" s="199" t="str">
        <f t="shared" si="3918"/>
        <v>CH$16</v>
      </c>
      <c r="CI2437" s="199" t="str">
        <f t="shared" si="3918"/>
        <v>CI$16</v>
      </c>
      <c r="CJ2437" s="199" t="str">
        <f t="shared" si="3918"/>
        <v>CJ$16</v>
      </c>
      <c r="CK2437" s="199" t="str">
        <f t="shared" si="3918"/>
        <v>CK$16</v>
      </c>
      <c r="CL2437" s="199" t="str">
        <f t="shared" si="3918"/>
        <v>CL$16</v>
      </c>
      <c r="CN2437" s="176"/>
      <c r="CO2437" s="199" t="str">
        <f t="shared" ref="CO2437:DL2437" si="3919">CO$20</f>
        <v>CO$16</v>
      </c>
      <c r="CP2437" s="199" t="str">
        <f t="shared" si="3919"/>
        <v>CP$16</v>
      </c>
      <c r="CQ2437" s="199" t="str">
        <f t="shared" si="3919"/>
        <v>CQ$16</v>
      </c>
      <c r="CR2437" s="199" t="str">
        <f t="shared" si="3919"/>
        <v>CR$16</v>
      </c>
      <c r="CS2437" s="199" t="str">
        <f t="shared" si="3919"/>
        <v>CS$16</v>
      </c>
      <c r="CT2437" s="199" t="str">
        <f t="shared" si="3919"/>
        <v>CT$16</v>
      </c>
      <c r="CU2437" s="199" t="str">
        <f t="shared" si="3919"/>
        <v>CU$16</v>
      </c>
      <c r="CV2437" s="199" t="str">
        <f t="shared" si="3919"/>
        <v>CV$16</v>
      </c>
      <c r="CW2437" s="199" t="str">
        <f t="shared" si="3919"/>
        <v>CW$16</v>
      </c>
      <c r="CX2437" s="199" t="str">
        <f t="shared" si="3919"/>
        <v>CX$16</v>
      </c>
      <c r="CY2437" s="199" t="str">
        <f t="shared" si="3919"/>
        <v>CY$16</v>
      </c>
      <c r="CZ2437" s="199" t="str">
        <f t="shared" si="3919"/>
        <v>CZ$16</v>
      </c>
      <c r="DA2437" s="199" t="str">
        <f t="shared" si="3919"/>
        <v>DA$16</v>
      </c>
      <c r="DB2437" s="199" t="str">
        <f t="shared" si="3919"/>
        <v>DB$16</v>
      </c>
      <c r="DC2437" s="199" t="str">
        <f t="shared" si="3919"/>
        <v>DC$16</v>
      </c>
      <c r="DD2437" s="199" t="str">
        <f t="shared" si="3919"/>
        <v>DD$16</v>
      </c>
      <c r="DE2437" s="199" t="str">
        <f t="shared" si="3919"/>
        <v>DE$16</v>
      </c>
      <c r="DF2437" s="199" t="str">
        <f t="shared" si="3919"/>
        <v>DF$16</v>
      </c>
      <c r="DG2437" s="199" t="str">
        <f t="shared" si="3919"/>
        <v>DG$16</v>
      </c>
      <c r="DH2437" s="199" t="str">
        <f t="shared" si="3919"/>
        <v>DH$16</v>
      </c>
      <c r="DI2437" s="199" t="str">
        <f t="shared" si="3919"/>
        <v>DI$16</v>
      </c>
      <c r="DJ2437" s="199" t="str">
        <f t="shared" si="3919"/>
        <v>DJ$16</v>
      </c>
      <c r="DK2437" s="199" t="str">
        <f t="shared" si="3919"/>
        <v>DK$16</v>
      </c>
      <c r="DL2437" s="199" t="str">
        <f t="shared" si="3919"/>
        <v>DL$16</v>
      </c>
    </row>
    <row r="2438" spans="1:116" x14ac:dyDescent="0.4">
      <c r="A2438" s="174"/>
      <c r="E2438" s="8"/>
      <c r="G2438" s="175" t="s">
        <v>462</v>
      </c>
      <c r="H2438" s="200"/>
      <c r="I2438" s="201"/>
      <c r="J2438" s="201"/>
      <c r="K2438" s="202"/>
      <c r="L2438" s="202"/>
      <c r="M2438" s="202"/>
      <c r="N2438" s="202"/>
      <c r="O2438" s="202"/>
      <c r="P2438" s="202"/>
      <c r="R2438" s="202"/>
      <c r="S2438" s="199" t="str">
        <f t="shared" ref="S2438:AX2438" si="3920">S$21</f>
        <v>S$17</v>
      </c>
      <c r="T2438" s="199" t="str">
        <f t="shared" si="3920"/>
        <v>T$17</v>
      </c>
      <c r="U2438" s="199" t="str">
        <f t="shared" si="3920"/>
        <v>U$17</v>
      </c>
      <c r="V2438" s="199" t="str">
        <f t="shared" si="3920"/>
        <v>V$17</v>
      </c>
      <c r="W2438" s="199" t="str">
        <f t="shared" si="3920"/>
        <v>W$17</v>
      </c>
      <c r="X2438" s="199" t="str">
        <f t="shared" si="3920"/>
        <v>X$17</v>
      </c>
      <c r="Y2438" s="199" t="str">
        <f t="shared" si="3920"/>
        <v>Y$17</v>
      </c>
      <c r="Z2438" s="199" t="str">
        <f t="shared" si="3920"/>
        <v>Z$17</v>
      </c>
      <c r="AA2438" s="199" t="str">
        <f t="shared" si="3920"/>
        <v>AA$17</v>
      </c>
      <c r="AB2438" s="199" t="str">
        <f t="shared" si="3920"/>
        <v>AB$17</v>
      </c>
      <c r="AC2438" s="199" t="str">
        <f t="shared" si="3920"/>
        <v>AC$17</v>
      </c>
      <c r="AD2438" s="199" t="str">
        <f t="shared" si="3920"/>
        <v>AD$17</v>
      </c>
      <c r="AE2438" s="199" t="str">
        <f t="shared" si="3920"/>
        <v>AE$17</v>
      </c>
      <c r="AF2438" s="199" t="str">
        <f t="shared" si="3920"/>
        <v>AF$17</v>
      </c>
      <c r="AG2438" s="199" t="str">
        <f t="shared" si="3920"/>
        <v>AG$17</v>
      </c>
      <c r="AH2438" s="199" t="str">
        <f t="shared" si="3920"/>
        <v>AH$17</v>
      </c>
      <c r="AI2438" s="199" t="str">
        <f t="shared" si="3920"/>
        <v>AI$17</v>
      </c>
      <c r="AJ2438" s="199" t="str">
        <f t="shared" si="3920"/>
        <v>AJ$17</v>
      </c>
      <c r="AK2438" s="199" t="str">
        <f t="shared" si="3920"/>
        <v>AK$17</v>
      </c>
      <c r="AL2438" s="199" t="str">
        <f t="shared" si="3920"/>
        <v>AL$17</v>
      </c>
      <c r="AM2438" s="199" t="str">
        <f t="shared" si="3920"/>
        <v>AM$17</v>
      </c>
      <c r="AN2438" s="199" t="str">
        <f t="shared" si="3920"/>
        <v>AN$17</v>
      </c>
      <c r="AO2438" s="199" t="str">
        <f t="shared" si="3920"/>
        <v>AO$17</v>
      </c>
      <c r="AP2438" s="199" t="str">
        <f t="shared" si="3920"/>
        <v>AP$17</v>
      </c>
      <c r="AQ2438" s="199" t="str">
        <f t="shared" si="3920"/>
        <v>AQ$17</v>
      </c>
      <c r="AR2438" s="199" t="str">
        <f t="shared" si="3920"/>
        <v>AR$17</v>
      </c>
      <c r="AS2438" s="199" t="str">
        <f t="shared" si="3920"/>
        <v>AS$17</v>
      </c>
      <c r="AT2438" s="199" t="str">
        <f t="shared" si="3920"/>
        <v>AT$17</v>
      </c>
      <c r="AU2438" s="199" t="str">
        <f t="shared" si="3920"/>
        <v>AU$17</v>
      </c>
      <c r="AV2438" s="199" t="str">
        <f t="shared" si="3920"/>
        <v>AV$17</v>
      </c>
      <c r="AW2438" s="199" t="str">
        <f t="shared" si="3920"/>
        <v>AW$17</v>
      </c>
      <c r="AX2438" s="199" t="str">
        <f t="shared" si="3920"/>
        <v>AX$17</v>
      </c>
      <c r="AY2438" s="199" t="str">
        <f t="shared" ref="AY2438:CD2438" si="3921">AY$21</f>
        <v>AY$17</v>
      </c>
      <c r="AZ2438" s="199" t="str">
        <f t="shared" si="3921"/>
        <v>AZ$17</v>
      </c>
      <c r="BA2438" s="199" t="str">
        <f t="shared" si="3921"/>
        <v>BA$17</v>
      </c>
      <c r="BB2438" s="199" t="str">
        <f t="shared" si="3921"/>
        <v>BB$17</v>
      </c>
      <c r="BC2438" s="199" t="str">
        <f t="shared" si="3921"/>
        <v>BC$17</v>
      </c>
      <c r="BD2438" s="199" t="str">
        <f t="shared" si="3921"/>
        <v>BD$17</v>
      </c>
      <c r="BE2438" s="199" t="str">
        <f t="shared" si="3921"/>
        <v>BE$17</v>
      </c>
      <c r="BF2438" s="199" t="str">
        <f t="shared" si="3921"/>
        <v>BF$17</v>
      </c>
      <c r="BG2438" s="199" t="str">
        <f t="shared" si="3921"/>
        <v>BG$17</v>
      </c>
      <c r="BH2438" s="199" t="str">
        <f t="shared" si="3921"/>
        <v>BH$17</v>
      </c>
      <c r="BI2438" s="199" t="str">
        <f t="shared" si="3921"/>
        <v>BI$17</v>
      </c>
      <c r="BJ2438" s="199" t="str">
        <f t="shared" si="3921"/>
        <v>BJ$17</v>
      </c>
      <c r="BK2438" s="199" t="str">
        <f t="shared" si="3921"/>
        <v>BK$17</v>
      </c>
      <c r="BL2438" s="199" t="str">
        <f t="shared" si="3921"/>
        <v>BL$17</v>
      </c>
      <c r="BM2438" s="199" t="str">
        <f t="shared" si="3921"/>
        <v>BM$17</v>
      </c>
      <c r="BN2438" s="199" t="str">
        <f t="shared" si="3921"/>
        <v>BN$17</v>
      </c>
      <c r="BO2438" s="199" t="str">
        <f t="shared" si="3921"/>
        <v>BO$17</v>
      </c>
      <c r="BP2438" s="199" t="str">
        <f t="shared" si="3921"/>
        <v>BP$17</v>
      </c>
      <c r="BQ2438" s="199" t="str">
        <f t="shared" si="3921"/>
        <v>BQ$17</v>
      </c>
      <c r="BR2438" s="199" t="str">
        <f t="shared" si="3921"/>
        <v>BR$17</v>
      </c>
      <c r="BS2438" s="199" t="str">
        <f t="shared" si="3921"/>
        <v>BS$17</v>
      </c>
      <c r="BT2438" s="199" t="str">
        <f t="shared" si="3921"/>
        <v>BT$17</v>
      </c>
      <c r="BU2438" s="199" t="str">
        <f t="shared" si="3921"/>
        <v>BU$17</v>
      </c>
      <c r="BV2438" s="199" t="str">
        <f t="shared" si="3921"/>
        <v>BV$17</v>
      </c>
      <c r="BW2438" s="199" t="str">
        <f t="shared" si="3921"/>
        <v>BW$17</v>
      </c>
      <c r="BX2438" s="199" t="str">
        <f t="shared" si="3921"/>
        <v>BX$17</v>
      </c>
      <c r="BY2438" s="199" t="str">
        <f t="shared" si="3921"/>
        <v>BY$17</v>
      </c>
      <c r="BZ2438" s="199" t="str">
        <f t="shared" si="3921"/>
        <v>BZ$17</v>
      </c>
      <c r="CA2438" s="199" t="str">
        <f t="shared" si="3921"/>
        <v>CA$17</v>
      </c>
      <c r="CB2438" s="199" t="str">
        <f t="shared" si="3921"/>
        <v>CB$17</v>
      </c>
      <c r="CC2438" s="199" t="str">
        <f t="shared" si="3921"/>
        <v>CC$17</v>
      </c>
      <c r="CD2438" s="199" t="str">
        <f t="shared" si="3921"/>
        <v>CD$17</v>
      </c>
      <c r="CE2438" s="199" t="str">
        <f t="shared" ref="CE2438:CL2438" si="3922">CE$21</f>
        <v>CE$17</v>
      </c>
      <c r="CF2438" s="199" t="str">
        <f t="shared" si="3922"/>
        <v>CF$17</v>
      </c>
      <c r="CG2438" s="199" t="str">
        <f t="shared" si="3922"/>
        <v>CG$17</v>
      </c>
      <c r="CH2438" s="199" t="str">
        <f t="shared" si="3922"/>
        <v>CH$17</v>
      </c>
      <c r="CI2438" s="199" t="str">
        <f t="shared" si="3922"/>
        <v>CI$17</v>
      </c>
      <c r="CJ2438" s="199" t="str">
        <f t="shared" si="3922"/>
        <v>CJ$17</v>
      </c>
      <c r="CK2438" s="199" t="str">
        <f t="shared" si="3922"/>
        <v>CK$17</v>
      </c>
      <c r="CL2438" s="199" t="str">
        <f t="shared" si="3922"/>
        <v>CL$17</v>
      </c>
      <c r="CN2438" s="201"/>
      <c r="CO2438" s="199" t="str">
        <f t="shared" ref="CO2438:DL2438" si="3923">CO$21</f>
        <v>CO$17</v>
      </c>
      <c r="CP2438" s="199" t="str">
        <f t="shared" si="3923"/>
        <v>CP$17</v>
      </c>
      <c r="CQ2438" s="199" t="str">
        <f t="shared" si="3923"/>
        <v>CQ$17</v>
      </c>
      <c r="CR2438" s="199" t="str">
        <f t="shared" si="3923"/>
        <v>CR$17</v>
      </c>
      <c r="CS2438" s="199" t="str">
        <f t="shared" si="3923"/>
        <v>CS$17</v>
      </c>
      <c r="CT2438" s="199" t="str">
        <f t="shared" si="3923"/>
        <v>CT$17</v>
      </c>
      <c r="CU2438" s="199" t="str">
        <f t="shared" si="3923"/>
        <v>CU$17</v>
      </c>
      <c r="CV2438" s="199" t="str">
        <f t="shared" si="3923"/>
        <v>CV$17</v>
      </c>
      <c r="CW2438" s="199" t="str">
        <f t="shared" si="3923"/>
        <v>CW$17</v>
      </c>
      <c r="CX2438" s="199" t="str">
        <f t="shared" si="3923"/>
        <v>CX$17</v>
      </c>
      <c r="CY2438" s="199" t="str">
        <f t="shared" si="3923"/>
        <v>CY$17</v>
      </c>
      <c r="CZ2438" s="199" t="str">
        <f t="shared" si="3923"/>
        <v>CZ$17</v>
      </c>
      <c r="DA2438" s="199" t="str">
        <f t="shared" si="3923"/>
        <v>DA$17</v>
      </c>
      <c r="DB2438" s="199" t="str">
        <f t="shared" si="3923"/>
        <v>DB$17</v>
      </c>
      <c r="DC2438" s="199" t="str">
        <f t="shared" si="3923"/>
        <v>DC$17</v>
      </c>
      <c r="DD2438" s="199" t="str">
        <f t="shared" si="3923"/>
        <v>DD$17</v>
      </c>
      <c r="DE2438" s="199" t="str">
        <f t="shared" si="3923"/>
        <v>DE$17</v>
      </c>
      <c r="DF2438" s="199" t="str">
        <f t="shared" si="3923"/>
        <v>DF$17</v>
      </c>
      <c r="DG2438" s="199" t="str">
        <f t="shared" si="3923"/>
        <v>DG$17</v>
      </c>
      <c r="DH2438" s="199" t="str">
        <f t="shared" si="3923"/>
        <v>DH$17</v>
      </c>
      <c r="DI2438" s="199" t="str">
        <f t="shared" si="3923"/>
        <v>DI$17</v>
      </c>
      <c r="DJ2438" s="199" t="str">
        <f t="shared" si="3923"/>
        <v>DJ$17</v>
      </c>
      <c r="DK2438" s="199" t="str">
        <f t="shared" si="3923"/>
        <v>DK$17</v>
      </c>
      <c r="DL2438" s="199" t="str">
        <f t="shared" si="3923"/>
        <v>DL$17</v>
      </c>
    </row>
    <row r="2439" spans="1:116" x14ac:dyDescent="0.4">
      <c r="A2439" s="174"/>
      <c r="E2439" s="8"/>
      <c r="G2439" s="175" t="s">
        <v>491</v>
      </c>
      <c r="H2439" s="200"/>
      <c r="I2439" s="201"/>
      <c r="J2439" s="201"/>
      <c r="K2439" s="202"/>
      <c r="L2439" s="202"/>
      <c r="M2439" s="202"/>
      <c r="N2439" s="202"/>
      <c r="O2439" s="202"/>
      <c r="P2439" s="202"/>
      <c r="R2439" s="202"/>
      <c r="S2439" s="190"/>
      <c r="T2439" s="190"/>
      <c r="U2439" s="190"/>
      <c r="V2439" s="190"/>
      <c r="W2439" s="190"/>
      <c r="X2439" s="190"/>
      <c r="Y2439" s="190"/>
      <c r="Z2439" s="190"/>
      <c r="AA2439" s="190"/>
      <c r="AB2439" s="190"/>
      <c r="AC2439" s="190"/>
      <c r="AD2439" s="190"/>
      <c r="AE2439" s="190"/>
      <c r="AF2439" s="190"/>
      <c r="AG2439" s="190"/>
      <c r="AH2439" s="190"/>
      <c r="AI2439" s="190"/>
      <c r="AJ2439" s="190"/>
      <c r="AK2439" s="190"/>
      <c r="AL2439" s="190"/>
      <c r="AM2439" s="190"/>
      <c r="AN2439" s="190"/>
      <c r="AO2439" s="190"/>
      <c r="AP2439" s="190"/>
      <c r="AQ2439" s="190"/>
      <c r="AR2439" s="190"/>
      <c r="AS2439" s="190"/>
      <c r="AT2439" s="190"/>
      <c r="AU2439" s="190"/>
      <c r="AV2439" s="190"/>
      <c r="AW2439" s="190"/>
      <c r="AX2439" s="190"/>
      <c r="AY2439" s="190"/>
      <c r="AZ2439" s="190"/>
      <c r="BA2439" s="190"/>
      <c r="BB2439" s="190"/>
      <c r="BC2439" s="190"/>
      <c r="BD2439" s="190"/>
      <c r="BE2439" s="190"/>
      <c r="BF2439" s="190"/>
      <c r="BG2439" s="190"/>
      <c r="BH2439" s="190"/>
      <c r="BI2439" s="190"/>
      <c r="BJ2439" s="190"/>
      <c r="BK2439" s="190"/>
      <c r="BL2439" s="190"/>
      <c r="BM2439" s="190"/>
      <c r="BN2439" s="190"/>
      <c r="BO2439" s="190"/>
      <c r="BP2439" s="190"/>
      <c r="BQ2439" s="190"/>
      <c r="BR2439" s="190"/>
      <c r="BS2439" s="190"/>
      <c r="BT2439" s="190"/>
      <c r="BU2439" s="190"/>
      <c r="BV2439" s="190"/>
      <c r="BW2439" s="190"/>
      <c r="BX2439" s="190"/>
      <c r="BY2439" s="190"/>
      <c r="BZ2439" s="190"/>
      <c r="CA2439" s="190"/>
      <c r="CB2439" s="190"/>
      <c r="CC2439" s="190"/>
      <c r="CD2439" s="190"/>
      <c r="CE2439" s="190"/>
      <c r="CF2439" s="190"/>
      <c r="CG2439" s="190"/>
      <c r="CH2439" s="190"/>
      <c r="CI2439" s="190"/>
      <c r="CJ2439" s="190"/>
      <c r="CK2439" s="190"/>
      <c r="CL2439" s="190"/>
      <c r="CN2439" s="201"/>
      <c r="CO2439" s="190"/>
      <c r="CP2439" s="190"/>
      <c r="CQ2439" s="190"/>
      <c r="CR2439" s="190"/>
      <c r="CS2439" s="190"/>
      <c r="CT2439" s="190"/>
      <c r="CU2439" s="190"/>
      <c r="CV2439" s="190"/>
      <c r="CW2439" s="190"/>
      <c r="CX2439" s="190"/>
      <c r="CY2439" s="190"/>
      <c r="CZ2439" s="190"/>
      <c r="DA2439" s="190"/>
      <c r="DB2439" s="190"/>
      <c r="DC2439" s="190"/>
      <c r="DD2439" s="190"/>
      <c r="DE2439" s="190"/>
      <c r="DF2439" s="190"/>
      <c r="DG2439" s="190"/>
      <c r="DH2439" s="190"/>
      <c r="DI2439" s="190"/>
      <c r="DJ2439" s="190"/>
      <c r="DK2439" s="190"/>
      <c r="DL2439" s="190"/>
    </row>
    <row r="2440" spans="1:116" x14ac:dyDescent="0.4">
      <c r="A2440" s="174"/>
      <c r="E2440" s="8"/>
      <c r="G2440" s="175" t="s">
        <v>505</v>
      </c>
      <c r="H2440" s="200"/>
      <c r="I2440" s="201"/>
      <c r="J2440" s="201"/>
      <c r="K2440" s="202"/>
      <c r="L2440" s="202"/>
      <c r="M2440" s="202"/>
      <c r="N2440" s="202"/>
      <c r="O2440" s="202"/>
      <c r="P2440" s="202"/>
      <c r="R2440" s="202"/>
      <c r="S2440" s="190"/>
      <c r="T2440" s="190"/>
      <c r="U2440" s="190"/>
      <c r="V2440" s="190"/>
      <c r="W2440" s="190"/>
      <c r="X2440" s="190"/>
      <c r="Y2440" s="190"/>
      <c r="Z2440" s="190"/>
      <c r="AA2440" s="190"/>
      <c r="AB2440" s="190"/>
      <c r="AC2440" s="190"/>
      <c r="AD2440" s="190"/>
      <c r="AE2440" s="190"/>
      <c r="AF2440" s="190"/>
      <c r="AG2440" s="190"/>
      <c r="AH2440" s="190"/>
      <c r="AI2440" s="190"/>
      <c r="AJ2440" s="190"/>
      <c r="AK2440" s="190"/>
      <c r="AL2440" s="190"/>
      <c r="AM2440" s="190"/>
      <c r="AN2440" s="190"/>
      <c r="AO2440" s="190"/>
      <c r="AP2440" s="190"/>
      <c r="AQ2440" s="190"/>
      <c r="AR2440" s="190"/>
      <c r="AS2440" s="190"/>
      <c r="AT2440" s="190"/>
      <c r="AU2440" s="190"/>
      <c r="AV2440" s="190"/>
      <c r="AW2440" s="190"/>
      <c r="AX2440" s="190"/>
      <c r="AY2440" s="190"/>
      <c r="AZ2440" s="190"/>
      <c r="BA2440" s="190"/>
      <c r="BB2440" s="190"/>
      <c r="BC2440" s="190"/>
      <c r="BD2440" s="190"/>
      <c r="BE2440" s="190"/>
      <c r="BF2440" s="190"/>
      <c r="BG2440" s="190"/>
      <c r="BH2440" s="190"/>
      <c r="BI2440" s="190"/>
      <c r="BJ2440" s="190"/>
      <c r="BK2440" s="190"/>
      <c r="BL2440" s="190"/>
      <c r="BM2440" s="190"/>
      <c r="BN2440" s="190"/>
      <c r="BO2440" s="190"/>
      <c r="BP2440" s="190"/>
      <c r="BQ2440" s="190"/>
      <c r="BR2440" s="190"/>
      <c r="BS2440" s="190"/>
      <c r="BT2440" s="190"/>
      <c r="BU2440" s="190"/>
      <c r="BV2440" s="190"/>
      <c r="BW2440" s="190"/>
      <c r="BX2440" s="190"/>
      <c r="BY2440" s="190"/>
      <c r="BZ2440" s="190"/>
      <c r="CA2440" s="190"/>
      <c r="CB2440" s="190"/>
      <c r="CC2440" s="190"/>
      <c r="CD2440" s="190"/>
      <c r="CE2440" s="190"/>
      <c r="CF2440" s="190"/>
      <c r="CG2440" s="190"/>
      <c r="CH2440" s="190"/>
      <c r="CI2440" s="190"/>
      <c r="CJ2440" s="190"/>
      <c r="CK2440" s="190"/>
      <c r="CL2440" s="190"/>
      <c r="CN2440" s="201"/>
      <c r="CO2440" s="190"/>
      <c r="CP2440" s="190"/>
      <c r="CQ2440" s="190"/>
      <c r="CR2440" s="190"/>
      <c r="CS2440" s="190"/>
      <c r="CT2440" s="190"/>
      <c r="CU2440" s="190"/>
      <c r="CV2440" s="190"/>
      <c r="CW2440" s="190"/>
      <c r="CX2440" s="190"/>
      <c r="CY2440" s="190"/>
      <c r="CZ2440" s="190"/>
      <c r="DA2440" s="190"/>
      <c r="DB2440" s="190"/>
      <c r="DC2440" s="190"/>
      <c r="DD2440" s="190"/>
      <c r="DE2440" s="190"/>
      <c r="DF2440" s="190"/>
      <c r="DG2440" s="190"/>
      <c r="DH2440" s="190"/>
      <c r="DI2440" s="190"/>
      <c r="DJ2440" s="190"/>
      <c r="DK2440" s="190"/>
      <c r="DL2440" s="190"/>
    </row>
    <row r="2441" spans="1:116" x14ac:dyDescent="0.4">
      <c r="A2441" s="174"/>
      <c r="E2441" s="8"/>
      <c r="G2441" s="175" t="s">
        <v>463</v>
      </c>
      <c r="H2441" s="200"/>
      <c r="I2441" s="201"/>
      <c r="J2441" s="201"/>
      <c r="K2441" s="202"/>
      <c r="L2441" s="202"/>
      <c r="M2441" s="202"/>
      <c r="N2441" s="202"/>
      <c r="O2441" s="202"/>
      <c r="P2441" s="202"/>
      <c r="R2441" s="202"/>
      <c r="S2441" s="190" t="str">
        <f t="shared" ref="S2441:AX2441" si="3924">S$22</f>
        <v>S$18</v>
      </c>
      <c r="T2441" s="190" t="str">
        <f t="shared" si="3924"/>
        <v>T$18</v>
      </c>
      <c r="U2441" s="190" t="str">
        <f t="shared" si="3924"/>
        <v>U$18</v>
      </c>
      <c r="V2441" s="190" t="str">
        <f t="shared" si="3924"/>
        <v>V$18</v>
      </c>
      <c r="W2441" s="190" t="str">
        <f t="shared" si="3924"/>
        <v>W$18</v>
      </c>
      <c r="X2441" s="190" t="str">
        <f t="shared" si="3924"/>
        <v>X$18</v>
      </c>
      <c r="Y2441" s="190" t="str">
        <f t="shared" si="3924"/>
        <v>Y$18</v>
      </c>
      <c r="Z2441" s="190" t="str">
        <f t="shared" si="3924"/>
        <v>Z$18</v>
      </c>
      <c r="AA2441" s="190" t="str">
        <f t="shared" si="3924"/>
        <v>AA$18</v>
      </c>
      <c r="AB2441" s="190" t="str">
        <f t="shared" si="3924"/>
        <v>AB$18</v>
      </c>
      <c r="AC2441" s="190" t="str">
        <f t="shared" si="3924"/>
        <v>AC$18</v>
      </c>
      <c r="AD2441" s="190" t="str">
        <f t="shared" si="3924"/>
        <v>AD$18</v>
      </c>
      <c r="AE2441" s="190" t="str">
        <f t="shared" si="3924"/>
        <v>AE$18</v>
      </c>
      <c r="AF2441" s="190" t="str">
        <f t="shared" si="3924"/>
        <v>AF$18</v>
      </c>
      <c r="AG2441" s="190" t="str">
        <f t="shared" si="3924"/>
        <v>AG$18</v>
      </c>
      <c r="AH2441" s="190" t="str">
        <f t="shared" si="3924"/>
        <v>AH$18</v>
      </c>
      <c r="AI2441" s="190" t="str">
        <f t="shared" si="3924"/>
        <v>AI$18</v>
      </c>
      <c r="AJ2441" s="190" t="str">
        <f t="shared" si="3924"/>
        <v>AJ$18</v>
      </c>
      <c r="AK2441" s="190" t="str">
        <f t="shared" si="3924"/>
        <v>AK$18</v>
      </c>
      <c r="AL2441" s="190" t="str">
        <f t="shared" si="3924"/>
        <v>AL$18</v>
      </c>
      <c r="AM2441" s="190" t="str">
        <f t="shared" si="3924"/>
        <v>AM$18</v>
      </c>
      <c r="AN2441" s="190" t="str">
        <f t="shared" si="3924"/>
        <v>AN$18</v>
      </c>
      <c r="AO2441" s="190" t="str">
        <f t="shared" si="3924"/>
        <v>AO$18</v>
      </c>
      <c r="AP2441" s="190" t="str">
        <f t="shared" si="3924"/>
        <v>AP$18</v>
      </c>
      <c r="AQ2441" s="190" t="str">
        <f t="shared" si="3924"/>
        <v>AQ$18</v>
      </c>
      <c r="AR2441" s="190" t="str">
        <f t="shared" si="3924"/>
        <v>AR$18</v>
      </c>
      <c r="AS2441" s="190" t="str">
        <f t="shared" si="3924"/>
        <v>AS$18</v>
      </c>
      <c r="AT2441" s="190" t="str">
        <f t="shared" si="3924"/>
        <v>AT$18</v>
      </c>
      <c r="AU2441" s="190" t="str">
        <f t="shared" si="3924"/>
        <v>AU$18</v>
      </c>
      <c r="AV2441" s="190" t="str">
        <f t="shared" si="3924"/>
        <v>AV$18</v>
      </c>
      <c r="AW2441" s="190" t="str">
        <f t="shared" si="3924"/>
        <v>AW$18</v>
      </c>
      <c r="AX2441" s="190" t="str">
        <f t="shared" si="3924"/>
        <v>AX$18</v>
      </c>
      <c r="AY2441" s="190" t="str">
        <f t="shared" ref="AY2441:CD2441" si="3925">AY$22</f>
        <v>AY$18</v>
      </c>
      <c r="AZ2441" s="190" t="str">
        <f t="shared" si="3925"/>
        <v>AZ$18</v>
      </c>
      <c r="BA2441" s="190" t="str">
        <f t="shared" si="3925"/>
        <v>BA$18</v>
      </c>
      <c r="BB2441" s="190" t="str">
        <f t="shared" si="3925"/>
        <v>BB$18</v>
      </c>
      <c r="BC2441" s="190" t="str">
        <f t="shared" si="3925"/>
        <v>BC$18</v>
      </c>
      <c r="BD2441" s="190" t="str">
        <f t="shared" si="3925"/>
        <v>BD$18</v>
      </c>
      <c r="BE2441" s="190" t="str">
        <f t="shared" si="3925"/>
        <v>BE$18</v>
      </c>
      <c r="BF2441" s="190" t="str">
        <f t="shared" si="3925"/>
        <v>BF$18</v>
      </c>
      <c r="BG2441" s="190" t="str">
        <f t="shared" si="3925"/>
        <v>BG$18</v>
      </c>
      <c r="BH2441" s="190" t="str">
        <f t="shared" si="3925"/>
        <v>BH$18</v>
      </c>
      <c r="BI2441" s="190" t="str">
        <f t="shared" si="3925"/>
        <v>BI$18</v>
      </c>
      <c r="BJ2441" s="190" t="str">
        <f t="shared" si="3925"/>
        <v>BJ$18</v>
      </c>
      <c r="BK2441" s="190" t="str">
        <f t="shared" si="3925"/>
        <v>BK$18</v>
      </c>
      <c r="BL2441" s="190" t="str">
        <f t="shared" si="3925"/>
        <v>BL$18</v>
      </c>
      <c r="BM2441" s="190" t="str">
        <f t="shared" si="3925"/>
        <v>BM$18</v>
      </c>
      <c r="BN2441" s="190" t="str">
        <f t="shared" si="3925"/>
        <v>BN$18</v>
      </c>
      <c r="BO2441" s="190" t="str">
        <f t="shared" si="3925"/>
        <v>BO$18</v>
      </c>
      <c r="BP2441" s="190" t="str">
        <f t="shared" si="3925"/>
        <v>BP$18</v>
      </c>
      <c r="BQ2441" s="190" t="str">
        <f t="shared" si="3925"/>
        <v>BQ$18</v>
      </c>
      <c r="BR2441" s="190" t="str">
        <f t="shared" si="3925"/>
        <v>BR$18</v>
      </c>
      <c r="BS2441" s="190" t="str">
        <f t="shared" si="3925"/>
        <v>BS$18</v>
      </c>
      <c r="BT2441" s="190" t="str">
        <f t="shared" si="3925"/>
        <v>BT$18</v>
      </c>
      <c r="BU2441" s="190" t="str">
        <f t="shared" si="3925"/>
        <v>BU$18</v>
      </c>
      <c r="BV2441" s="190" t="str">
        <f t="shared" si="3925"/>
        <v>BV$18</v>
      </c>
      <c r="BW2441" s="190" t="str">
        <f t="shared" si="3925"/>
        <v>BW$18</v>
      </c>
      <c r="BX2441" s="190" t="str">
        <f t="shared" si="3925"/>
        <v>BX$18</v>
      </c>
      <c r="BY2441" s="190" t="str">
        <f t="shared" si="3925"/>
        <v>BY$18</v>
      </c>
      <c r="BZ2441" s="190" t="str">
        <f t="shared" si="3925"/>
        <v>BZ$18</v>
      </c>
      <c r="CA2441" s="190" t="str">
        <f t="shared" si="3925"/>
        <v>CA$18</v>
      </c>
      <c r="CB2441" s="190" t="str">
        <f t="shared" si="3925"/>
        <v>CB$18</v>
      </c>
      <c r="CC2441" s="190" t="str">
        <f t="shared" si="3925"/>
        <v>CC$18</v>
      </c>
      <c r="CD2441" s="190" t="str">
        <f t="shared" si="3925"/>
        <v>CD$18</v>
      </c>
      <c r="CE2441" s="190" t="str">
        <f t="shared" ref="CE2441:CL2441" si="3926">CE$22</f>
        <v>CE$18</v>
      </c>
      <c r="CF2441" s="190" t="str">
        <f t="shared" si="3926"/>
        <v>CF$18</v>
      </c>
      <c r="CG2441" s="190" t="str">
        <f t="shared" si="3926"/>
        <v>CG$18</v>
      </c>
      <c r="CH2441" s="190" t="str">
        <f t="shared" si="3926"/>
        <v>CH$18</v>
      </c>
      <c r="CI2441" s="190" t="str">
        <f t="shared" si="3926"/>
        <v>CI$18</v>
      </c>
      <c r="CJ2441" s="190" t="str">
        <f t="shared" si="3926"/>
        <v>CJ$18</v>
      </c>
      <c r="CK2441" s="190" t="str">
        <f t="shared" si="3926"/>
        <v>CK$18</v>
      </c>
      <c r="CL2441" s="190" t="str">
        <f t="shared" si="3926"/>
        <v>CL$18</v>
      </c>
      <c r="CN2441" s="201"/>
      <c r="CO2441" s="190" t="str">
        <f t="shared" ref="CO2441:DL2441" si="3927">CO$22</f>
        <v>CO$18</v>
      </c>
      <c r="CP2441" s="190" t="str">
        <f t="shared" si="3927"/>
        <v>CP$18</v>
      </c>
      <c r="CQ2441" s="190" t="str">
        <f t="shared" si="3927"/>
        <v>CQ$18</v>
      </c>
      <c r="CR2441" s="190" t="str">
        <f t="shared" si="3927"/>
        <v>CR$18</v>
      </c>
      <c r="CS2441" s="190" t="str">
        <f t="shared" si="3927"/>
        <v>CS$18</v>
      </c>
      <c r="CT2441" s="190" t="str">
        <f t="shared" si="3927"/>
        <v>CT$18</v>
      </c>
      <c r="CU2441" s="190" t="str">
        <f t="shared" si="3927"/>
        <v>CU$18</v>
      </c>
      <c r="CV2441" s="190" t="str">
        <f t="shared" si="3927"/>
        <v>CV$18</v>
      </c>
      <c r="CW2441" s="190" t="str">
        <f t="shared" si="3927"/>
        <v>CW$18</v>
      </c>
      <c r="CX2441" s="190" t="str">
        <f t="shared" si="3927"/>
        <v>CX$18</v>
      </c>
      <c r="CY2441" s="190" t="str">
        <f t="shared" si="3927"/>
        <v>CY$18</v>
      </c>
      <c r="CZ2441" s="190" t="str">
        <f t="shared" si="3927"/>
        <v>CZ$18</v>
      </c>
      <c r="DA2441" s="190" t="str">
        <f t="shared" si="3927"/>
        <v>DA$18</v>
      </c>
      <c r="DB2441" s="190" t="str">
        <f t="shared" si="3927"/>
        <v>DB$18</v>
      </c>
      <c r="DC2441" s="190" t="str">
        <f t="shared" si="3927"/>
        <v>DC$18</v>
      </c>
      <c r="DD2441" s="190" t="str">
        <f t="shared" si="3927"/>
        <v>DD$18</v>
      </c>
      <c r="DE2441" s="190" t="str">
        <f t="shared" si="3927"/>
        <v>DE$18</v>
      </c>
      <c r="DF2441" s="190" t="str">
        <f t="shared" si="3927"/>
        <v>DF$18</v>
      </c>
      <c r="DG2441" s="190" t="str">
        <f t="shared" si="3927"/>
        <v>DG$18</v>
      </c>
      <c r="DH2441" s="190" t="str">
        <f t="shared" si="3927"/>
        <v>DH$18</v>
      </c>
      <c r="DI2441" s="190" t="str">
        <f t="shared" si="3927"/>
        <v>DI$18</v>
      </c>
      <c r="DJ2441" s="190" t="str">
        <f t="shared" si="3927"/>
        <v>DJ$18</v>
      </c>
      <c r="DK2441" s="190" t="str">
        <f t="shared" si="3927"/>
        <v>DK$18</v>
      </c>
      <c r="DL2441" s="190" t="str">
        <f t="shared" si="3927"/>
        <v>DL$18</v>
      </c>
    </row>
    <row r="2442" spans="1:116" x14ac:dyDescent="0.4">
      <c r="A2442" s="174"/>
      <c r="E2442" s="8"/>
      <c r="G2442" s="175" t="s">
        <v>464</v>
      </c>
      <c r="H2442" s="200"/>
      <c r="I2442" s="201"/>
      <c r="J2442" s="201"/>
      <c r="K2442" s="202"/>
      <c r="L2442" s="202"/>
      <c r="M2442" s="202"/>
      <c r="N2442" s="202"/>
      <c r="O2442" s="202"/>
      <c r="P2442" s="202"/>
      <c r="R2442" s="202"/>
      <c r="S2442" s="190" t="str">
        <f t="shared" ref="S2442:AX2442" si="3928">S$23</f>
        <v>S$19</v>
      </c>
      <c r="T2442" s="190" t="str">
        <f t="shared" si="3928"/>
        <v>T$19</v>
      </c>
      <c r="U2442" s="190" t="str">
        <f t="shared" si="3928"/>
        <v>U$19</v>
      </c>
      <c r="V2442" s="190" t="str">
        <f t="shared" si="3928"/>
        <v>V$19</v>
      </c>
      <c r="W2442" s="190" t="str">
        <f t="shared" si="3928"/>
        <v>W$19</v>
      </c>
      <c r="X2442" s="190" t="str">
        <f t="shared" si="3928"/>
        <v>X$19</v>
      </c>
      <c r="Y2442" s="190" t="str">
        <f t="shared" si="3928"/>
        <v>Y$19</v>
      </c>
      <c r="Z2442" s="190" t="str">
        <f t="shared" si="3928"/>
        <v>Z$19</v>
      </c>
      <c r="AA2442" s="190" t="str">
        <f t="shared" si="3928"/>
        <v>AA$19</v>
      </c>
      <c r="AB2442" s="190" t="str">
        <f t="shared" si="3928"/>
        <v>AB$19</v>
      </c>
      <c r="AC2442" s="190" t="str">
        <f t="shared" si="3928"/>
        <v>AC$19</v>
      </c>
      <c r="AD2442" s="190" t="str">
        <f t="shared" si="3928"/>
        <v>AD$19</v>
      </c>
      <c r="AE2442" s="190" t="str">
        <f t="shared" si="3928"/>
        <v>AE$19</v>
      </c>
      <c r="AF2442" s="190" t="str">
        <f t="shared" si="3928"/>
        <v>AF$19</v>
      </c>
      <c r="AG2442" s="190" t="str">
        <f t="shared" si="3928"/>
        <v>AG$19</v>
      </c>
      <c r="AH2442" s="190" t="str">
        <f t="shared" si="3928"/>
        <v>AH$19</v>
      </c>
      <c r="AI2442" s="190" t="str">
        <f t="shared" si="3928"/>
        <v>AI$19</v>
      </c>
      <c r="AJ2442" s="190" t="str">
        <f t="shared" si="3928"/>
        <v>AJ$19</v>
      </c>
      <c r="AK2442" s="190" t="str">
        <f t="shared" si="3928"/>
        <v>AK$19</v>
      </c>
      <c r="AL2442" s="190" t="str">
        <f t="shared" si="3928"/>
        <v>AL$19</v>
      </c>
      <c r="AM2442" s="190" t="str">
        <f t="shared" si="3928"/>
        <v>AM$19</v>
      </c>
      <c r="AN2442" s="190" t="str">
        <f t="shared" si="3928"/>
        <v>AN$19</v>
      </c>
      <c r="AO2442" s="190" t="str">
        <f t="shared" si="3928"/>
        <v>AO$19</v>
      </c>
      <c r="AP2442" s="190" t="str">
        <f t="shared" si="3928"/>
        <v>AP$19</v>
      </c>
      <c r="AQ2442" s="190" t="str">
        <f t="shared" si="3928"/>
        <v>AQ$19</v>
      </c>
      <c r="AR2442" s="190" t="str">
        <f t="shared" si="3928"/>
        <v>AR$19</v>
      </c>
      <c r="AS2442" s="190" t="str">
        <f t="shared" si="3928"/>
        <v>AS$19</v>
      </c>
      <c r="AT2442" s="190" t="str">
        <f t="shared" si="3928"/>
        <v>AT$19</v>
      </c>
      <c r="AU2442" s="190" t="str">
        <f t="shared" si="3928"/>
        <v>AU$19</v>
      </c>
      <c r="AV2442" s="190" t="str">
        <f t="shared" si="3928"/>
        <v>AV$19</v>
      </c>
      <c r="AW2442" s="190" t="str">
        <f t="shared" si="3928"/>
        <v>AW$19</v>
      </c>
      <c r="AX2442" s="190" t="str">
        <f t="shared" si="3928"/>
        <v>AX$19</v>
      </c>
      <c r="AY2442" s="190" t="str">
        <f t="shared" ref="AY2442:CD2442" si="3929">AY$23</f>
        <v>AY$19</v>
      </c>
      <c r="AZ2442" s="190" t="str">
        <f t="shared" si="3929"/>
        <v>AZ$19</v>
      </c>
      <c r="BA2442" s="190" t="str">
        <f t="shared" si="3929"/>
        <v>BA$19</v>
      </c>
      <c r="BB2442" s="190" t="str">
        <f t="shared" si="3929"/>
        <v>BB$19</v>
      </c>
      <c r="BC2442" s="190" t="str">
        <f t="shared" si="3929"/>
        <v>BC$19</v>
      </c>
      <c r="BD2442" s="190" t="str">
        <f t="shared" si="3929"/>
        <v>BD$19</v>
      </c>
      <c r="BE2442" s="190" t="str">
        <f t="shared" si="3929"/>
        <v>BE$19</v>
      </c>
      <c r="BF2442" s="190" t="str">
        <f t="shared" si="3929"/>
        <v>BF$19</v>
      </c>
      <c r="BG2442" s="190" t="str">
        <f t="shared" si="3929"/>
        <v>BG$19</v>
      </c>
      <c r="BH2442" s="190" t="str">
        <f t="shared" si="3929"/>
        <v>BH$19</v>
      </c>
      <c r="BI2442" s="190" t="str">
        <f t="shared" si="3929"/>
        <v>BI$19</v>
      </c>
      <c r="BJ2442" s="190" t="str">
        <f t="shared" si="3929"/>
        <v>BJ$19</v>
      </c>
      <c r="BK2442" s="190" t="str">
        <f t="shared" si="3929"/>
        <v>BK$19</v>
      </c>
      <c r="BL2442" s="190" t="str">
        <f t="shared" si="3929"/>
        <v>BL$19</v>
      </c>
      <c r="BM2442" s="190" t="str">
        <f t="shared" si="3929"/>
        <v>BM$19</v>
      </c>
      <c r="BN2442" s="190" t="str">
        <f t="shared" si="3929"/>
        <v>BN$19</v>
      </c>
      <c r="BO2442" s="190" t="str">
        <f t="shared" si="3929"/>
        <v>BO$19</v>
      </c>
      <c r="BP2442" s="190" t="str">
        <f t="shared" si="3929"/>
        <v>BP$19</v>
      </c>
      <c r="BQ2442" s="190" t="str">
        <f t="shared" si="3929"/>
        <v>BQ$19</v>
      </c>
      <c r="BR2442" s="190" t="str">
        <f t="shared" si="3929"/>
        <v>BR$19</v>
      </c>
      <c r="BS2442" s="190" t="str">
        <f t="shared" si="3929"/>
        <v>BS$19</v>
      </c>
      <c r="BT2442" s="190" t="str">
        <f t="shared" si="3929"/>
        <v>BT$19</v>
      </c>
      <c r="BU2442" s="190" t="str">
        <f t="shared" si="3929"/>
        <v>BU$19</v>
      </c>
      <c r="BV2442" s="190" t="str">
        <f t="shared" si="3929"/>
        <v>BV$19</v>
      </c>
      <c r="BW2442" s="190" t="str">
        <f t="shared" si="3929"/>
        <v>BW$19</v>
      </c>
      <c r="BX2442" s="190" t="str">
        <f t="shared" si="3929"/>
        <v>BX$19</v>
      </c>
      <c r="BY2442" s="190" t="str">
        <f t="shared" si="3929"/>
        <v>BY$19</v>
      </c>
      <c r="BZ2442" s="190" t="str">
        <f t="shared" si="3929"/>
        <v>BZ$19</v>
      </c>
      <c r="CA2442" s="190" t="str">
        <f t="shared" si="3929"/>
        <v>CA$19</v>
      </c>
      <c r="CB2442" s="190" t="str">
        <f t="shared" si="3929"/>
        <v>CB$19</v>
      </c>
      <c r="CC2442" s="190" t="str">
        <f t="shared" si="3929"/>
        <v>CC$19</v>
      </c>
      <c r="CD2442" s="190" t="str">
        <f t="shared" si="3929"/>
        <v>CD$19</v>
      </c>
      <c r="CE2442" s="190" t="str">
        <f t="shared" ref="CE2442:CL2442" si="3930">CE$23</f>
        <v>CE$19</v>
      </c>
      <c r="CF2442" s="190" t="str">
        <f t="shared" si="3930"/>
        <v>CF$19</v>
      </c>
      <c r="CG2442" s="190" t="str">
        <f t="shared" si="3930"/>
        <v>CG$19</v>
      </c>
      <c r="CH2442" s="190" t="str">
        <f t="shared" si="3930"/>
        <v>CH$19</v>
      </c>
      <c r="CI2442" s="190" t="str">
        <f t="shared" si="3930"/>
        <v>CI$19</v>
      </c>
      <c r="CJ2442" s="190" t="str">
        <f t="shared" si="3930"/>
        <v>CJ$19</v>
      </c>
      <c r="CK2442" s="190" t="str">
        <f t="shared" si="3930"/>
        <v>CK$19</v>
      </c>
      <c r="CL2442" s="190" t="str">
        <f t="shared" si="3930"/>
        <v>CL$19</v>
      </c>
      <c r="CN2442" s="201"/>
      <c r="CO2442" s="190" t="str">
        <f t="shared" ref="CO2442:DL2442" si="3931">CO$23</f>
        <v>CO$19</v>
      </c>
      <c r="CP2442" s="190" t="str">
        <f t="shared" si="3931"/>
        <v>CP$19</v>
      </c>
      <c r="CQ2442" s="190" t="str">
        <f t="shared" si="3931"/>
        <v>CQ$19</v>
      </c>
      <c r="CR2442" s="190" t="str">
        <f t="shared" si="3931"/>
        <v>CR$19</v>
      </c>
      <c r="CS2442" s="190" t="str">
        <f t="shared" si="3931"/>
        <v>CS$19</v>
      </c>
      <c r="CT2442" s="190" t="str">
        <f t="shared" si="3931"/>
        <v>CT$19</v>
      </c>
      <c r="CU2442" s="190" t="str">
        <f t="shared" si="3931"/>
        <v>CU$19</v>
      </c>
      <c r="CV2442" s="190" t="str">
        <f t="shared" si="3931"/>
        <v>CV$19</v>
      </c>
      <c r="CW2442" s="190" t="str">
        <f t="shared" si="3931"/>
        <v>CW$19</v>
      </c>
      <c r="CX2442" s="190" t="str">
        <f t="shared" si="3931"/>
        <v>CX$19</v>
      </c>
      <c r="CY2442" s="190" t="str">
        <f t="shared" si="3931"/>
        <v>CY$19</v>
      </c>
      <c r="CZ2442" s="190" t="str">
        <f t="shared" si="3931"/>
        <v>CZ$19</v>
      </c>
      <c r="DA2442" s="190" t="str">
        <f t="shared" si="3931"/>
        <v>DA$19</v>
      </c>
      <c r="DB2442" s="190" t="str">
        <f t="shared" si="3931"/>
        <v>DB$19</v>
      </c>
      <c r="DC2442" s="190" t="str">
        <f t="shared" si="3931"/>
        <v>DC$19</v>
      </c>
      <c r="DD2442" s="190" t="str">
        <f t="shared" si="3931"/>
        <v>DD$19</v>
      </c>
      <c r="DE2442" s="190" t="str">
        <f t="shared" si="3931"/>
        <v>DE$19</v>
      </c>
      <c r="DF2442" s="190" t="str">
        <f t="shared" si="3931"/>
        <v>DF$19</v>
      </c>
      <c r="DG2442" s="190" t="str">
        <f t="shared" si="3931"/>
        <v>DG$19</v>
      </c>
      <c r="DH2442" s="190" t="str">
        <f t="shared" si="3931"/>
        <v>DH$19</v>
      </c>
      <c r="DI2442" s="190" t="str">
        <f t="shared" si="3931"/>
        <v>DI$19</v>
      </c>
      <c r="DJ2442" s="190" t="str">
        <f t="shared" si="3931"/>
        <v>DJ$19</v>
      </c>
      <c r="DK2442" s="190" t="str">
        <f t="shared" si="3931"/>
        <v>DK$19</v>
      </c>
      <c r="DL2442" s="190" t="str">
        <f t="shared" si="3931"/>
        <v>DL$19</v>
      </c>
    </row>
    <row r="2443" spans="1:116" x14ac:dyDescent="0.4">
      <c r="A2443" s="31" t="s">
        <v>218</v>
      </c>
      <c r="B2443" s="31" t="s">
        <v>395</v>
      </c>
      <c r="C2443" s="31"/>
      <c r="D2443" t="s">
        <v>407</v>
      </c>
      <c r="E2443" s="8" t="str">
        <f t="shared" si="3800"/>
        <v>2443 WCAP-IS</v>
      </c>
      <c r="F2443" t="s">
        <v>435</v>
      </c>
      <c r="G2443" s="70" t="s">
        <v>399</v>
      </c>
      <c r="H2443" s="48"/>
      <c r="I2443" s="297"/>
      <c r="J2443" s="297"/>
      <c r="K2443" s="48"/>
      <c r="L2443" s="48"/>
      <c r="M2443" s="48"/>
      <c r="N2443" s="48"/>
      <c r="O2443" s="48"/>
      <c r="P2443" s="48"/>
      <c r="R2443" s="70"/>
      <c r="S2443" s="298"/>
      <c r="T2443" s="298"/>
      <c r="U2443" s="298"/>
      <c r="V2443" s="298"/>
      <c r="W2443" s="298"/>
      <c r="X2443" s="298"/>
      <c r="Y2443" s="298"/>
      <c r="Z2443" s="298"/>
      <c r="AA2443" s="298"/>
      <c r="AB2443" s="298"/>
      <c r="AC2443" s="298"/>
      <c r="AD2443" s="298"/>
      <c r="AE2443" s="298"/>
      <c r="AF2443" s="298"/>
      <c r="AG2443" s="298"/>
      <c r="AH2443" s="298"/>
      <c r="AI2443" s="298"/>
      <c r="AJ2443" s="298"/>
      <c r="AK2443" s="298"/>
      <c r="AL2443" s="298"/>
      <c r="AM2443" s="298"/>
      <c r="AN2443" s="298"/>
      <c r="AO2443" s="298"/>
      <c r="AP2443" s="298"/>
      <c r="AQ2443" s="298"/>
      <c r="AR2443" s="298"/>
      <c r="AS2443" s="298"/>
      <c r="AT2443" s="298"/>
      <c r="AU2443" s="298"/>
      <c r="AV2443" s="298"/>
      <c r="AW2443" s="298"/>
      <c r="AX2443" s="298"/>
      <c r="AY2443" s="298"/>
      <c r="AZ2443" s="298"/>
      <c r="BA2443" s="298"/>
      <c r="BB2443" s="298"/>
      <c r="BC2443" s="298"/>
      <c r="BD2443" s="298"/>
      <c r="BE2443" s="298"/>
      <c r="BF2443" s="298"/>
      <c r="BG2443" s="298"/>
      <c r="BH2443" s="298"/>
      <c r="BI2443" s="298"/>
      <c r="BJ2443" s="298"/>
      <c r="BK2443" s="298"/>
      <c r="BL2443" s="298"/>
      <c r="BM2443" s="298"/>
      <c r="BN2443" s="298"/>
      <c r="BO2443" s="298"/>
      <c r="BP2443" s="298"/>
      <c r="BQ2443" s="298"/>
      <c r="BR2443" s="298"/>
      <c r="BS2443" s="298"/>
      <c r="BT2443" s="298"/>
      <c r="BU2443" s="298"/>
      <c r="BV2443" s="298"/>
      <c r="BW2443" s="298"/>
      <c r="BX2443" s="298"/>
      <c r="BY2443" s="298"/>
      <c r="BZ2443" s="298"/>
      <c r="CA2443" s="298"/>
      <c r="CB2443" s="298"/>
      <c r="CC2443" s="298"/>
      <c r="CD2443" s="298"/>
      <c r="CE2443" s="298"/>
      <c r="CF2443" s="298"/>
      <c r="CG2443" s="298"/>
      <c r="CH2443" s="298"/>
      <c r="CI2443" s="298"/>
      <c r="CJ2443" s="298"/>
      <c r="CK2443" s="298"/>
      <c r="CL2443" s="298"/>
      <c r="CN2443" s="297"/>
      <c r="CO2443" s="298"/>
      <c r="CP2443" s="298"/>
      <c r="CQ2443" s="298"/>
      <c r="CR2443" s="298"/>
      <c r="CS2443" s="298"/>
      <c r="CT2443" s="298"/>
      <c r="CU2443" s="298"/>
      <c r="CV2443" s="298"/>
      <c r="CW2443" s="298"/>
      <c r="CX2443" s="298"/>
      <c r="CY2443" s="298"/>
      <c r="CZ2443" s="298"/>
      <c r="DA2443" s="298"/>
      <c r="DB2443" s="298"/>
      <c r="DC2443" s="298"/>
      <c r="DD2443" s="298"/>
      <c r="DE2443" s="298"/>
      <c r="DF2443" s="298"/>
      <c r="DG2443" s="298"/>
      <c r="DH2443" s="298"/>
      <c r="DI2443" s="298"/>
      <c r="DJ2443" s="298"/>
      <c r="DK2443" s="298"/>
      <c r="DL2443" s="298"/>
    </row>
    <row r="2444" spans="1:116" x14ac:dyDescent="0.4">
      <c r="A2444" s="31"/>
      <c r="B2444" t="str">
        <f t="shared" ref="B2444:B2451" si="3932">E2444</f>
        <v>2444 WCAP-IS</v>
      </c>
      <c r="D2444" t="s">
        <v>407</v>
      </c>
      <c r="E2444" s="8" t="str">
        <f t="shared" si="3800"/>
        <v>2444 WCAP-IS</v>
      </c>
      <c r="G2444" s="125" t="s">
        <v>404</v>
      </c>
      <c r="H2444" s="31"/>
      <c r="I2444" s="73"/>
      <c r="J2444" s="73"/>
      <c r="K2444" s="124" t="e">
        <f>'IS BS CF'!K$23+'IS BS CF'!K$38</f>
        <v>#REF!</v>
      </c>
      <c r="L2444" s="124" t="e">
        <f>'IS BS CF'!L$23+'IS BS CF'!L$38</f>
        <v>#REF!</v>
      </c>
      <c r="M2444" s="124" t="e">
        <f>'IS BS CF'!M$23+'IS BS CF'!M$38</f>
        <v>#REF!</v>
      </c>
      <c r="N2444" s="124" t="e">
        <f>'IS BS CF'!N$23+'IS BS CF'!N$38</f>
        <v>#REF!</v>
      </c>
      <c r="O2444" s="124" t="e">
        <f>'IS BS CF'!O$23+'IS BS CF'!O$38</f>
        <v>#REF!</v>
      </c>
      <c r="P2444" s="124" t="e">
        <f>'IS BS CF'!P$23+'IS BS CF'!P$38</f>
        <v>#REF!</v>
      </c>
      <c r="Q2444" s="124"/>
      <c r="R2444" s="124">
        <f>'IS BS CF'!R$23+'IS BS CF'!R$38</f>
        <v>0</v>
      </c>
      <c r="S2444" s="124" t="e">
        <f>'IS BS CF'!S$23+'IS BS CF'!S$38</f>
        <v>#REF!</v>
      </c>
      <c r="T2444" s="124" t="e">
        <f>'IS BS CF'!T$23+'IS BS CF'!T$38</f>
        <v>#REF!</v>
      </c>
      <c r="U2444" s="124" t="e">
        <f>'IS BS CF'!U$23+'IS BS CF'!U$38</f>
        <v>#REF!</v>
      </c>
      <c r="V2444" s="124" t="e">
        <f>'IS BS CF'!V$23+'IS BS CF'!V$38</f>
        <v>#REF!</v>
      </c>
      <c r="W2444" s="124" t="e">
        <f>'IS BS CF'!W$23+'IS BS CF'!W$38</f>
        <v>#REF!</v>
      </c>
      <c r="X2444" s="124" t="e">
        <f>'IS BS CF'!X$23+'IS BS CF'!X$38</f>
        <v>#REF!</v>
      </c>
      <c r="Y2444" s="124" t="e">
        <f>'IS BS CF'!Y$23+'IS BS CF'!Y$38</f>
        <v>#REF!</v>
      </c>
      <c r="Z2444" s="124" t="e">
        <f>'IS BS CF'!Z$23+'IS BS CF'!Z$38</f>
        <v>#REF!</v>
      </c>
      <c r="AA2444" s="124" t="e">
        <f>'IS BS CF'!AA$23+'IS BS CF'!AA$38</f>
        <v>#REF!</v>
      </c>
      <c r="AB2444" s="124" t="e">
        <f>'IS BS CF'!AB$23+'IS BS CF'!AB$38</f>
        <v>#REF!</v>
      </c>
      <c r="AC2444" s="124" t="e">
        <f>'IS BS CF'!AC$23+'IS BS CF'!AC$38</f>
        <v>#REF!</v>
      </c>
      <c r="AD2444" s="124" t="e">
        <f>'IS BS CF'!AD$23+'IS BS CF'!AD$38</f>
        <v>#REF!</v>
      </c>
      <c r="AE2444" s="124" t="e">
        <f>'IS BS CF'!AE$23+'IS BS CF'!AE$38</f>
        <v>#REF!</v>
      </c>
      <c r="AF2444" s="124" t="e">
        <f>'IS BS CF'!AF$23+'IS BS CF'!AF$38</f>
        <v>#REF!</v>
      </c>
      <c r="AG2444" s="124" t="e">
        <f>'IS BS CF'!AG$23+'IS BS CF'!AG$38</f>
        <v>#REF!</v>
      </c>
      <c r="AH2444" s="124" t="e">
        <f>'IS BS CF'!AH$23+'IS BS CF'!AH$38</f>
        <v>#REF!</v>
      </c>
      <c r="AI2444" s="124" t="e">
        <f>'IS BS CF'!AI$23+'IS BS CF'!AI$38</f>
        <v>#REF!</v>
      </c>
      <c r="AJ2444" s="124" t="e">
        <f>'IS BS CF'!AJ$23+'IS BS CF'!AJ$38</f>
        <v>#REF!</v>
      </c>
      <c r="AK2444" s="124" t="e">
        <f>'IS BS CF'!AK$23+'IS BS CF'!AK$38</f>
        <v>#REF!</v>
      </c>
      <c r="AL2444" s="124" t="e">
        <f>'IS BS CF'!AL$23+'IS BS CF'!AL$38</f>
        <v>#REF!</v>
      </c>
      <c r="AM2444" s="124" t="e">
        <f>'IS BS CF'!AM$23+'IS BS CF'!AM$38</f>
        <v>#REF!</v>
      </c>
      <c r="AN2444" s="124" t="e">
        <f>'IS BS CF'!AN$23+'IS BS CF'!AN$38</f>
        <v>#REF!</v>
      </c>
      <c r="AO2444" s="124" t="e">
        <f>'IS BS CF'!AO$23+'IS BS CF'!AO$38</f>
        <v>#REF!</v>
      </c>
      <c r="AP2444" s="124" t="e">
        <f>'IS BS CF'!AP$23+'IS BS CF'!AP$38</f>
        <v>#REF!</v>
      </c>
      <c r="AQ2444" s="124" t="e">
        <f>'IS BS CF'!AQ$23+'IS BS CF'!AQ$38</f>
        <v>#REF!</v>
      </c>
      <c r="AR2444" s="124" t="e">
        <f>'IS BS CF'!AR$23+'IS BS CF'!AR$38</f>
        <v>#REF!</v>
      </c>
      <c r="AS2444" s="124" t="e">
        <f>'IS BS CF'!AS$23+'IS BS CF'!AS$38</f>
        <v>#REF!</v>
      </c>
      <c r="AT2444" s="124" t="e">
        <f>'IS BS CF'!AT$23+'IS BS CF'!AT$38</f>
        <v>#REF!</v>
      </c>
      <c r="AU2444" s="124" t="e">
        <f>'IS BS CF'!AU$23+'IS BS CF'!AU$38</f>
        <v>#REF!</v>
      </c>
      <c r="AV2444" s="124" t="e">
        <f>'IS BS CF'!AV$23+'IS BS CF'!AV$38</f>
        <v>#REF!</v>
      </c>
      <c r="AW2444" s="124" t="e">
        <f>'IS BS CF'!AW$23+'IS BS CF'!AW$38</f>
        <v>#REF!</v>
      </c>
      <c r="AX2444" s="124" t="e">
        <f>'IS BS CF'!AX$23+'IS BS CF'!AX$38</f>
        <v>#REF!</v>
      </c>
      <c r="AY2444" s="124" t="e">
        <f>'IS BS CF'!AY$23+'IS BS CF'!AY$38</f>
        <v>#REF!</v>
      </c>
      <c r="AZ2444" s="124" t="e">
        <f>'IS BS CF'!AZ$23+'IS BS CF'!AZ$38</f>
        <v>#REF!</v>
      </c>
      <c r="BA2444" s="124" t="e">
        <f>'IS BS CF'!BA$23+'IS BS CF'!BA$38</f>
        <v>#REF!</v>
      </c>
      <c r="BB2444" s="124" t="e">
        <f>'IS BS CF'!BB$23+'IS BS CF'!BB$38</f>
        <v>#REF!</v>
      </c>
      <c r="BC2444" s="124" t="e">
        <f>'IS BS CF'!BC$23+'IS BS CF'!BC$38</f>
        <v>#REF!</v>
      </c>
      <c r="BD2444" s="124" t="e">
        <f>'IS BS CF'!BD$23+'IS BS CF'!BD$38</f>
        <v>#REF!</v>
      </c>
      <c r="BE2444" s="124" t="e">
        <f>'IS BS CF'!BE$23+'IS BS CF'!BE$38</f>
        <v>#REF!</v>
      </c>
      <c r="BF2444" s="124" t="e">
        <f>'IS BS CF'!BF$23+'IS BS CF'!BF$38</f>
        <v>#REF!</v>
      </c>
      <c r="BG2444" s="124" t="e">
        <f>'IS BS CF'!BG$23+'IS BS CF'!BG$38</f>
        <v>#REF!</v>
      </c>
      <c r="BH2444" s="124" t="e">
        <f>'IS BS CF'!BH$23+'IS BS CF'!BH$38</f>
        <v>#REF!</v>
      </c>
      <c r="BI2444" s="124" t="e">
        <f>'IS BS CF'!BI$23+'IS BS CF'!BI$38</f>
        <v>#REF!</v>
      </c>
      <c r="BJ2444" s="124" t="e">
        <f>'IS BS CF'!BJ$23+'IS BS CF'!BJ$38</f>
        <v>#REF!</v>
      </c>
      <c r="BK2444" s="124" t="e">
        <f>'IS BS CF'!BK$23+'IS BS CF'!BK$38</f>
        <v>#REF!</v>
      </c>
      <c r="BL2444" s="124" t="e">
        <f>'IS BS CF'!BL$23+'IS BS CF'!BL$38</f>
        <v>#REF!</v>
      </c>
      <c r="BM2444" s="124" t="e">
        <f>'IS BS CF'!BM$23+'IS BS CF'!BM$38</f>
        <v>#REF!</v>
      </c>
      <c r="BN2444" s="124" t="e">
        <f>'IS BS CF'!BN$23+'IS BS CF'!BN$38</f>
        <v>#REF!</v>
      </c>
      <c r="BO2444" s="124" t="e">
        <f>'IS BS CF'!BO$23+'IS BS CF'!BO$38</f>
        <v>#REF!</v>
      </c>
      <c r="BP2444" s="124" t="e">
        <f>'IS BS CF'!BP$23+'IS BS CF'!BP$38</f>
        <v>#REF!</v>
      </c>
      <c r="BQ2444" s="124" t="e">
        <f>'IS BS CF'!BQ$23+'IS BS CF'!BQ$38</f>
        <v>#REF!</v>
      </c>
      <c r="BR2444" s="124" t="e">
        <f>'IS BS CF'!BR$23+'IS BS CF'!BR$38</f>
        <v>#REF!</v>
      </c>
      <c r="BS2444" s="124" t="e">
        <f>'IS BS CF'!BS$23+'IS BS CF'!BS$38</f>
        <v>#REF!</v>
      </c>
      <c r="BT2444" s="124" t="e">
        <f>'IS BS CF'!BT$23+'IS BS CF'!BT$38</f>
        <v>#REF!</v>
      </c>
      <c r="BU2444" s="124" t="e">
        <f>'IS BS CF'!BU$23+'IS BS CF'!BU$38</f>
        <v>#REF!</v>
      </c>
      <c r="BV2444" s="124" t="e">
        <f>'IS BS CF'!BV$23+'IS BS CF'!BV$38</f>
        <v>#REF!</v>
      </c>
      <c r="BW2444" s="124" t="e">
        <f>'IS BS CF'!BW$23+'IS BS CF'!BW$38</f>
        <v>#REF!</v>
      </c>
      <c r="BX2444" s="124" t="e">
        <f>'IS BS CF'!BX$23+'IS BS CF'!BX$38</f>
        <v>#REF!</v>
      </c>
      <c r="BY2444" s="124" t="e">
        <f>'IS BS CF'!BY$23+'IS BS CF'!BY$38</f>
        <v>#REF!</v>
      </c>
      <c r="BZ2444" s="124" t="e">
        <f>'IS BS CF'!BZ$23+'IS BS CF'!BZ$38</f>
        <v>#REF!</v>
      </c>
      <c r="CA2444" s="124" t="e">
        <f>'IS BS CF'!CA$23+'IS BS CF'!CA$38</f>
        <v>#REF!</v>
      </c>
      <c r="CB2444" s="124" t="e">
        <f>'IS BS CF'!CB$23+'IS BS CF'!CB$38</f>
        <v>#REF!</v>
      </c>
      <c r="CC2444" s="124" t="e">
        <f>'IS BS CF'!CC$23+'IS BS CF'!CC$38</f>
        <v>#REF!</v>
      </c>
      <c r="CD2444" s="124" t="e">
        <f>'IS BS CF'!CD$23+'IS BS CF'!CD$38</f>
        <v>#REF!</v>
      </c>
      <c r="CE2444" s="124" t="e">
        <f>'IS BS CF'!CE$23+'IS BS CF'!CE$38</f>
        <v>#REF!</v>
      </c>
      <c r="CF2444" s="124" t="e">
        <f>'IS BS CF'!CF$23+'IS BS CF'!CF$38</f>
        <v>#REF!</v>
      </c>
      <c r="CG2444" s="124" t="e">
        <f>'IS BS CF'!CG$23+'IS BS CF'!CG$38</f>
        <v>#REF!</v>
      </c>
      <c r="CH2444" s="124" t="e">
        <f>'IS BS CF'!CH$23+'IS BS CF'!CH$38</f>
        <v>#REF!</v>
      </c>
      <c r="CI2444" s="124" t="e">
        <f>'IS BS CF'!CI$23+'IS BS CF'!CI$38</f>
        <v>#REF!</v>
      </c>
      <c r="CJ2444" s="124" t="e">
        <f>'IS BS CF'!CJ$23+'IS BS CF'!CJ$38</f>
        <v>#REF!</v>
      </c>
      <c r="CK2444" s="124" t="e">
        <f>'IS BS CF'!CK$23+'IS BS CF'!CK$38</f>
        <v>#REF!</v>
      </c>
      <c r="CL2444" s="124" t="e">
        <f>'IS BS CF'!CL$23+'IS BS CF'!CL$38</f>
        <v>#REF!</v>
      </c>
      <c r="CN2444" s="73"/>
      <c r="CO2444" s="124" t="e">
        <f>#REF!+#REF!</f>
        <v>#REF!</v>
      </c>
      <c r="CP2444" s="124" t="e">
        <f>#REF!+#REF!</f>
        <v>#REF!</v>
      </c>
      <c r="CQ2444" s="124" t="e">
        <f>#REF!+#REF!</f>
        <v>#REF!</v>
      </c>
      <c r="CR2444" s="124" t="e">
        <f>#REF!+#REF!</f>
        <v>#REF!</v>
      </c>
      <c r="CS2444" s="124" t="e">
        <f>#REF!+#REF!</f>
        <v>#REF!</v>
      </c>
      <c r="CT2444" s="124" t="e">
        <f>#REF!+#REF!</f>
        <v>#REF!</v>
      </c>
      <c r="CU2444" s="124" t="e">
        <f>#REF!+#REF!</f>
        <v>#REF!</v>
      </c>
      <c r="CV2444" s="124" t="e">
        <f>#REF!+#REF!</f>
        <v>#REF!</v>
      </c>
      <c r="CW2444" s="124" t="e">
        <f>#REF!+#REF!</f>
        <v>#REF!</v>
      </c>
      <c r="CX2444" s="124" t="e">
        <f>#REF!+#REF!</f>
        <v>#REF!</v>
      </c>
      <c r="CY2444" s="124" t="e">
        <f>#REF!+#REF!</f>
        <v>#REF!</v>
      </c>
      <c r="CZ2444" s="124" t="e">
        <f>#REF!+#REF!</f>
        <v>#REF!</v>
      </c>
      <c r="DA2444" s="124" t="e">
        <f>#REF!+#REF!</f>
        <v>#REF!</v>
      </c>
      <c r="DB2444" s="124" t="e">
        <f>#REF!+#REF!</f>
        <v>#REF!</v>
      </c>
      <c r="DC2444" s="124" t="e">
        <f>#REF!+#REF!</f>
        <v>#REF!</v>
      </c>
      <c r="DD2444" s="124" t="e">
        <f>#REF!+#REF!</f>
        <v>#REF!</v>
      </c>
      <c r="DE2444" s="124" t="e">
        <f>#REF!+#REF!</f>
        <v>#REF!</v>
      </c>
      <c r="DF2444" s="124" t="e">
        <f>#REF!+#REF!</f>
        <v>#REF!</v>
      </c>
      <c r="DG2444" s="124" t="e">
        <f>#REF!+#REF!</f>
        <v>#REF!</v>
      </c>
      <c r="DH2444" s="124" t="e">
        <f>#REF!+#REF!</f>
        <v>#REF!</v>
      </c>
      <c r="DI2444" s="124" t="e">
        <f>#REF!+#REF!</f>
        <v>#REF!</v>
      </c>
      <c r="DJ2444" s="124" t="e">
        <f>#REF!+#REF!</f>
        <v>#REF!</v>
      </c>
      <c r="DK2444" s="124" t="e">
        <f>#REF!+#REF!</f>
        <v>#REF!</v>
      </c>
      <c r="DL2444" s="124" t="e">
        <f>#REF!+#REF!</f>
        <v>#REF!</v>
      </c>
    </row>
    <row r="2445" spans="1:116" x14ac:dyDescent="0.4">
      <c r="A2445" s="31"/>
      <c r="B2445" t="str">
        <f t="shared" si="3932"/>
        <v>2445 WCAP-IS</v>
      </c>
      <c r="D2445" t="s">
        <v>407</v>
      </c>
      <c r="E2445" s="8" t="str">
        <f t="shared" si="3800"/>
        <v>2445 WCAP-IS</v>
      </c>
      <c r="G2445" s="67"/>
      <c r="H2445" s="31"/>
      <c r="I2445" s="73"/>
      <c r="J2445" s="73"/>
      <c r="K2445" s="31"/>
      <c r="L2445" s="31"/>
      <c r="M2445" s="31"/>
      <c r="N2445" s="31"/>
      <c r="O2445" s="31"/>
      <c r="P2445" s="31"/>
      <c r="R2445" s="67"/>
      <c r="S2445" s="67"/>
      <c r="T2445" s="67"/>
      <c r="U2445" s="67"/>
      <c r="V2445" s="67"/>
      <c r="W2445" s="67"/>
      <c r="X2445" s="67"/>
      <c r="Y2445" s="67"/>
      <c r="Z2445" s="67"/>
      <c r="AA2445" s="67"/>
      <c r="AB2445" s="67"/>
      <c r="AC2445" s="67"/>
      <c r="AD2445" s="67"/>
      <c r="AE2445" s="67"/>
      <c r="AF2445" s="67"/>
      <c r="AG2445" s="67"/>
      <c r="AH2445" s="67"/>
      <c r="AI2445" s="67"/>
      <c r="AJ2445" s="67"/>
      <c r="AK2445" s="67"/>
      <c r="AL2445" s="67"/>
      <c r="AM2445" s="67"/>
      <c r="AN2445" s="67"/>
      <c r="AO2445" s="67"/>
      <c r="AP2445" s="67"/>
      <c r="AQ2445" s="67"/>
      <c r="AR2445" s="67"/>
      <c r="AS2445" s="67"/>
      <c r="AT2445" s="67"/>
      <c r="AU2445" s="67"/>
      <c r="AV2445" s="67"/>
      <c r="AW2445" s="67"/>
      <c r="AX2445" s="67"/>
      <c r="AY2445" s="67"/>
      <c r="AZ2445" s="67"/>
      <c r="BA2445" s="67"/>
      <c r="BB2445" s="67"/>
      <c r="BC2445" s="67"/>
      <c r="BD2445" s="67"/>
      <c r="BE2445" s="67"/>
      <c r="BF2445" s="67"/>
      <c r="BG2445" s="67"/>
      <c r="BH2445" s="67"/>
      <c r="BI2445" s="67"/>
      <c r="BJ2445" s="67"/>
      <c r="BK2445" s="67"/>
      <c r="BL2445" s="67"/>
      <c r="BM2445" s="67"/>
      <c r="BN2445" s="67"/>
      <c r="BO2445" s="67"/>
      <c r="BP2445" s="67"/>
      <c r="BQ2445" s="67"/>
      <c r="BR2445" s="67"/>
      <c r="BS2445" s="67"/>
      <c r="BT2445" s="67"/>
      <c r="BU2445" s="67"/>
      <c r="BV2445" s="67"/>
      <c r="BW2445" s="67"/>
      <c r="BX2445" s="67"/>
      <c r="BY2445" s="67"/>
      <c r="BZ2445" s="67"/>
      <c r="CA2445" s="67"/>
      <c r="CB2445" s="67"/>
      <c r="CC2445" s="67"/>
      <c r="CD2445" s="67"/>
      <c r="CE2445" s="67"/>
      <c r="CF2445" s="67"/>
      <c r="CG2445" s="67"/>
      <c r="CH2445" s="67"/>
      <c r="CI2445" s="67"/>
      <c r="CJ2445" s="67"/>
      <c r="CK2445" s="67"/>
      <c r="CL2445" s="67"/>
      <c r="CN2445" s="73"/>
      <c r="CO2445" s="67"/>
      <c r="CP2445" s="67"/>
      <c r="CQ2445" s="67"/>
      <c r="CR2445" s="67"/>
      <c r="CS2445" s="67"/>
      <c r="CT2445" s="67"/>
      <c r="CU2445" s="67"/>
      <c r="CV2445" s="67"/>
      <c r="CW2445" s="67"/>
      <c r="CX2445" s="67"/>
      <c r="CY2445" s="67"/>
      <c r="CZ2445" s="67"/>
      <c r="DA2445" s="67"/>
      <c r="DB2445" s="67"/>
      <c r="DC2445" s="67"/>
      <c r="DD2445" s="67"/>
      <c r="DE2445" s="67"/>
      <c r="DF2445" s="67"/>
      <c r="DG2445" s="67"/>
      <c r="DH2445" s="67"/>
      <c r="DI2445" s="67"/>
      <c r="DJ2445" s="67"/>
      <c r="DK2445" s="67"/>
      <c r="DL2445" s="67"/>
    </row>
    <row r="2446" spans="1:116" x14ac:dyDescent="0.4">
      <c r="B2446" t="str">
        <f t="shared" si="3932"/>
        <v>2446 WCAP-IS</v>
      </c>
      <c r="D2446" t="s">
        <v>407</v>
      </c>
      <c r="E2446" s="8" t="str">
        <f t="shared" si="3800"/>
        <v>2446 WCAP-IS</v>
      </c>
      <c r="G2446" s="129" t="s">
        <v>400</v>
      </c>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1:116" x14ac:dyDescent="0.4">
      <c r="B2447" t="str">
        <f t="shared" si="3932"/>
        <v>2447 WCAP-IS</v>
      </c>
      <c r="D2447" t="s">
        <v>407</v>
      </c>
      <c r="E2447" s="8" t="str">
        <f t="shared" si="3800"/>
        <v>2447 WCAP-IS</v>
      </c>
      <c r="G2447" s="145" t="s">
        <v>401</v>
      </c>
      <c r="H2447" s="12"/>
      <c r="I2447" s="60"/>
      <c r="J2447" s="60"/>
      <c r="K2447" s="17">
        <v>30</v>
      </c>
      <c r="L2447" s="17">
        <v>30</v>
      </c>
      <c r="M2447" s="17">
        <v>30</v>
      </c>
      <c r="N2447" s="17">
        <v>30</v>
      </c>
      <c r="O2447" s="17">
        <v>30</v>
      </c>
      <c r="P2447" s="17">
        <v>30</v>
      </c>
      <c r="R2447" s="15"/>
      <c r="S2447" s="15" cm="1">
        <f t="array" ref="S2447">INDEX($K:$P,ROW(),MATCH(S$3,$K$2:$P$2,0))</f>
        <v>30</v>
      </c>
      <c r="T2447" s="15" cm="1">
        <f t="array" ref="T2447">INDEX($K:$P,ROW(),MATCH(T$3,$K$2:$P$2,0))</f>
        <v>30</v>
      </c>
      <c r="U2447" s="15" cm="1">
        <f t="array" ref="U2447">INDEX($K:$P,ROW(),MATCH(U$3,$K$2:$P$2,0))</f>
        <v>30</v>
      </c>
      <c r="V2447" s="15" cm="1">
        <f t="array" ref="V2447">INDEX($K:$P,ROW(),MATCH(V$3,$K$2:$P$2,0))</f>
        <v>30</v>
      </c>
      <c r="W2447" s="15" cm="1">
        <f t="array" ref="W2447">INDEX($K:$P,ROW(),MATCH(W$3,$K$2:$P$2,0))</f>
        <v>30</v>
      </c>
      <c r="X2447" s="15" cm="1">
        <f t="array" ref="X2447">INDEX($K:$P,ROW(),MATCH(X$3,$K$2:$P$2,0))</f>
        <v>30</v>
      </c>
      <c r="Y2447" s="15" cm="1">
        <f t="array" ref="Y2447">INDEX($K:$P,ROW(),MATCH(Y$3,$K$2:$P$2,0))</f>
        <v>30</v>
      </c>
      <c r="Z2447" s="15" cm="1">
        <f t="array" ref="Z2447">INDEX($K:$P,ROW(),MATCH(Z$3,$K$2:$P$2,0))</f>
        <v>30</v>
      </c>
      <c r="AA2447" s="15" cm="1">
        <f t="array" ref="AA2447">INDEX($K:$P,ROW(),MATCH(AA$3,$K$2:$P$2,0))</f>
        <v>30</v>
      </c>
      <c r="AB2447" s="15" cm="1">
        <f t="array" ref="AB2447">INDEX($K:$P,ROW(),MATCH(AB$3,$K$2:$P$2,0))</f>
        <v>30</v>
      </c>
      <c r="AC2447" s="15" cm="1">
        <f t="array" ref="AC2447">INDEX($K:$P,ROW(),MATCH(AC$3,$K$2:$P$2,0))</f>
        <v>30</v>
      </c>
      <c r="AD2447" s="15" cm="1">
        <f t="array" ref="AD2447">INDEX($K:$P,ROW(),MATCH(AD$3,$K$2:$P$2,0))</f>
        <v>30</v>
      </c>
      <c r="AE2447" s="15" cm="1">
        <f t="array" ref="AE2447">INDEX($K:$P,ROW(),MATCH(AE$3,$K$2:$P$2,0))</f>
        <v>30</v>
      </c>
      <c r="AF2447" s="15" cm="1">
        <f t="array" ref="AF2447">INDEX($K:$P,ROW(),MATCH(AF$3,$K$2:$P$2,0))</f>
        <v>30</v>
      </c>
      <c r="AG2447" s="15" cm="1">
        <f t="array" ref="AG2447">INDEX($K:$P,ROW(),MATCH(AG$3,$K$2:$P$2,0))</f>
        <v>30</v>
      </c>
      <c r="AH2447" s="15" cm="1">
        <f t="array" ref="AH2447">INDEX($K:$P,ROW(),MATCH(AH$3,$K$2:$P$2,0))</f>
        <v>30</v>
      </c>
      <c r="AI2447" s="15" cm="1">
        <f t="array" ref="AI2447">INDEX($K:$P,ROW(),MATCH(AI$3,$K$2:$P$2,0))</f>
        <v>30</v>
      </c>
      <c r="AJ2447" s="15" cm="1">
        <f t="array" ref="AJ2447">INDEX($K:$P,ROW(),MATCH(AJ$3,$K$2:$P$2,0))</f>
        <v>30</v>
      </c>
      <c r="AK2447" s="15" cm="1">
        <f t="array" ref="AK2447">INDEX($K:$P,ROW(),MATCH(AK$3,$K$2:$P$2,0))</f>
        <v>30</v>
      </c>
      <c r="AL2447" s="15" cm="1">
        <f t="array" ref="AL2447">INDEX($K:$P,ROW(),MATCH(AL$3,$K$2:$P$2,0))</f>
        <v>30</v>
      </c>
      <c r="AM2447" s="15" cm="1">
        <f t="array" ref="AM2447">INDEX($K:$P,ROW(),MATCH(AM$3,$K$2:$P$2,0))</f>
        <v>30</v>
      </c>
      <c r="AN2447" s="15" cm="1">
        <f t="array" ref="AN2447">INDEX($K:$P,ROW(),MATCH(AN$3,$K$2:$P$2,0))</f>
        <v>30</v>
      </c>
      <c r="AO2447" s="15" cm="1">
        <f t="array" ref="AO2447">INDEX($K:$P,ROW(),MATCH(AO$3,$K$2:$P$2,0))</f>
        <v>30</v>
      </c>
      <c r="AP2447" s="15" cm="1">
        <f t="array" ref="AP2447">INDEX($K:$P,ROW(),MATCH(AP$3,$K$2:$P$2,0))</f>
        <v>30</v>
      </c>
      <c r="AQ2447" s="15" cm="1">
        <f t="array" ref="AQ2447">INDEX($K:$P,ROW(),MATCH(AQ$3,$K$2:$P$2,0))</f>
        <v>30</v>
      </c>
      <c r="AR2447" s="15" cm="1">
        <f t="array" ref="AR2447">INDEX($K:$P,ROW(),MATCH(AR$3,$K$2:$P$2,0))</f>
        <v>30</v>
      </c>
      <c r="AS2447" s="15" cm="1">
        <f t="array" ref="AS2447">INDEX($K:$P,ROW(),MATCH(AS$3,$K$2:$P$2,0))</f>
        <v>30</v>
      </c>
      <c r="AT2447" s="15" cm="1">
        <f t="array" ref="AT2447">INDEX($K:$P,ROW(),MATCH(AT$3,$K$2:$P$2,0))</f>
        <v>30</v>
      </c>
      <c r="AU2447" s="15" cm="1">
        <f t="array" ref="AU2447">INDEX($K:$P,ROW(),MATCH(AU$3,$K$2:$P$2,0))</f>
        <v>30</v>
      </c>
      <c r="AV2447" s="15" cm="1">
        <f t="array" ref="AV2447">INDEX($K:$P,ROW(),MATCH(AV$3,$K$2:$P$2,0))</f>
        <v>30</v>
      </c>
      <c r="AW2447" s="15" cm="1">
        <f t="array" ref="AW2447">INDEX($K:$P,ROW(),MATCH(AW$3,$K$2:$P$2,0))</f>
        <v>30</v>
      </c>
      <c r="AX2447" s="15" cm="1">
        <f t="array" ref="AX2447">INDEX($K:$P,ROW(),MATCH(AX$3,$K$2:$P$2,0))</f>
        <v>30</v>
      </c>
      <c r="AY2447" s="15" cm="1">
        <f t="array" ref="AY2447">INDEX($K:$P,ROW(),MATCH(AY$3,$K$2:$P$2,0))</f>
        <v>30</v>
      </c>
      <c r="AZ2447" s="15" cm="1">
        <f t="array" ref="AZ2447">INDEX($K:$P,ROW(),MATCH(AZ$3,$K$2:$P$2,0))</f>
        <v>30</v>
      </c>
      <c r="BA2447" s="15" cm="1">
        <f t="array" ref="BA2447">INDEX($K:$P,ROW(),MATCH(BA$3,$K$2:$P$2,0))</f>
        <v>30</v>
      </c>
      <c r="BB2447" s="15" cm="1">
        <f t="array" ref="BB2447">INDEX($K:$P,ROW(),MATCH(BB$3,$K$2:$P$2,0))</f>
        <v>30</v>
      </c>
      <c r="BC2447" s="15" cm="1">
        <f t="array" ref="BC2447">INDEX($K:$P,ROW(),MATCH(BC$3,$K$2:$P$2,0))</f>
        <v>30</v>
      </c>
      <c r="BD2447" s="15" cm="1">
        <f t="array" ref="BD2447">INDEX($K:$P,ROW(),MATCH(BD$3,$K$2:$P$2,0))</f>
        <v>30</v>
      </c>
      <c r="BE2447" s="15" cm="1">
        <f t="array" ref="BE2447">INDEX($K:$P,ROW(),MATCH(BE$3,$K$2:$P$2,0))</f>
        <v>30</v>
      </c>
      <c r="BF2447" s="15" cm="1">
        <f t="array" ref="BF2447">INDEX($K:$P,ROW(),MATCH(BF$3,$K$2:$P$2,0))</f>
        <v>30</v>
      </c>
      <c r="BG2447" s="15" cm="1">
        <f t="array" ref="BG2447">INDEX($K:$P,ROW(),MATCH(BG$3,$K$2:$P$2,0))</f>
        <v>30</v>
      </c>
      <c r="BH2447" s="15" cm="1">
        <f t="array" ref="BH2447">INDEX($K:$P,ROW(),MATCH(BH$3,$K$2:$P$2,0))</f>
        <v>30</v>
      </c>
      <c r="BI2447" s="15" cm="1">
        <f t="array" ref="BI2447">INDEX($K:$P,ROW(),MATCH(BI$3,$K$2:$P$2,0))</f>
        <v>30</v>
      </c>
      <c r="BJ2447" s="15" cm="1">
        <f t="array" ref="BJ2447">INDEX($K:$P,ROW(),MATCH(BJ$3,$K$2:$P$2,0))</f>
        <v>30</v>
      </c>
      <c r="BK2447" s="15" cm="1">
        <f t="array" ref="BK2447">INDEX($K:$P,ROW(),MATCH(BK$3,$K$2:$P$2,0))</f>
        <v>30</v>
      </c>
      <c r="BL2447" s="15" cm="1">
        <f t="array" ref="BL2447">INDEX($K:$P,ROW(),MATCH(BL$3,$K$2:$P$2,0))</f>
        <v>30</v>
      </c>
      <c r="BM2447" s="15" cm="1">
        <f t="array" ref="BM2447">INDEX($K:$P,ROW(),MATCH(BM$3,$K$2:$P$2,0))</f>
        <v>30</v>
      </c>
      <c r="BN2447" s="15" cm="1">
        <f t="array" ref="BN2447">INDEX($K:$P,ROW(),MATCH(BN$3,$K$2:$P$2,0))</f>
        <v>30</v>
      </c>
      <c r="BO2447" s="15" cm="1">
        <f t="array" ref="BO2447">INDEX($K:$P,ROW(),MATCH(BO$3,$K$2:$P$2,0))</f>
        <v>30</v>
      </c>
      <c r="BP2447" s="15" cm="1">
        <f t="array" ref="BP2447">INDEX($K:$P,ROW(),MATCH(BP$3,$K$2:$P$2,0))</f>
        <v>30</v>
      </c>
      <c r="BQ2447" s="15" cm="1">
        <f t="array" ref="BQ2447">INDEX($K:$P,ROW(),MATCH(BQ$3,$K$2:$P$2,0))</f>
        <v>30</v>
      </c>
      <c r="BR2447" s="15" cm="1">
        <f t="array" ref="BR2447">INDEX($K:$P,ROW(),MATCH(BR$3,$K$2:$P$2,0))</f>
        <v>30</v>
      </c>
      <c r="BS2447" s="15" cm="1">
        <f t="array" ref="BS2447">INDEX($K:$P,ROW(),MATCH(BS$3,$K$2:$P$2,0))</f>
        <v>30</v>
      </c>
      <c r="BT2447" s="15" cm="1">
        <f t="array" ref="BT2447">INDEX($K:$P,ROW(),MATCH(BT$3,$K$2:$P$2,0))</f>
        <v>30</v>
      </c>
      <c r="BU2447" s="15" cm="1">
        <f t="array" ref="BU2447">INDEX($K:$P,ROW(),MATCH(BU$3,$K$2:$P$2,0))</f>
        <v>30</v>
      </c>
      <c r="BV2447" s="15" cm="1">
        <f t="array" ref="BV2447">INDEX($K:$P,ROW(),MATCH(BV$3,$K$2:$P$2,0))</f>
        <v>30</v>
      </c>
      <c r="BW2447" s="15" cm="1">
        <f t="array" ref="BW2447">INDEX($K:$P,ROW(),MATCH(BW$3,$K$2:$P$2,0))</f>
        <v>30</v>
      </c>
      <c r="BX2447" s="15" cm="1">
        <f t="array" ref="BX2447">INDEX($K:$P,ROW(),MATCH(BX$3,$K$2:$P$2,0))</f>
        <v>30</v>
      </c>
      <c r="BY2447" s="15" cm="1">
        <f t="array" ref="BY2447">INDEX($K:$P,ROW(),MATCH(BY$3,$K$2:$P$2,0))</f>
        <v>30</v>
      </c>
      <c r="BZ2447" s="15" cm="1">
        <f t="array" ref="BZ2447">INDEX($K:$P,ROW(),MATCH(BZ$3,$K$2:$P$2,0))</f>
        <v>30</v>
      </c>
      <c r="CA2447" s="15" cm="1">
        <f t="array" ref="CA2447">INDEX($K:$P,ROW(),MATCH(CA$3,$K$2:$P$2,0))</f>
        <v>30</v>
      </c>
      <c r="CB2447" s="15" cm="1">
        <f t="array" ref="CB2447">INDEX($K:$P,ROW(),MATCH(CB$3,$K$2:$P$2,0))</f>
        <v>30</v>
      </c>
      <c r="CC2447" s="15" cm="1">
        <f t="array" ref="CC2447">INDEX($K:$P,ROW(),MATCH(CC$3,$K$2:$P$2,0))</f>
        <v>30</v>
      </c>
      <c r="CD2447" s="15" cm="1">
        <f t="array" ref="CD2447">INDEX($K:$P,ROW(),MATCH(CD$3,$K$2:$P$2,0))</f>
        <v>30</v>
      </c>
      <c r="CE2447" s="15" cm="1">
        <f t="array" ref="CE2447">INDEX($K:$P,ROW(),MATCH(CE$3,$K$2:$P$2,0))</f>
        <v>30</v>
      </c>
      <c r="CF2447" s="15" cm="1">
        <f t="array" ref="CF2447">INDEX($K:$P,ROW(),MATCH(CF$3,$K$2:$P$2,0))</f>
        <v>30</v>
      </c>
      <c r="CG2447" s="15" cm="1">
        <f t="array" ref="CG2447">INDEX($K:$P,ROW(),MATCH(CG$3,$K$2:$P$2,0))</f>
        <v>30</v>
      </c>
      <c r="CH2447" s="15" cm="1">
        <f t="array" ref="CH2447">INDEX($K:$P,ROW(),MATCH(CH$3,$K$2:$P$2,0))</f>
        <v>30</v>
      </c>
      <c r="CI2447" s="15" cm="1">
        <f t="array" ref="CI2447">INDEX($K:$P,ROW(),MATCH(CI$3,$K$2:$P$2,0))</f>
        <v>30</v>
      </c>
      <c r="CJ2447" s="15" cm="1">
        <f t="array" ref="CJ2447">INDEX($K:$P,ROW(),MATCH(CJ$3,$K$2:$P$2,0))</f>
        <v>30</v>
      </c>
      <c r="CK2447" s="15" cm="1">
        <f t="array" ref="CK2447">INDEX($K:$P,ROW(),MATCH(CK$3,$K$2:$P$2,0))</f>
        <v>30</v>
      </c>
      <c r="CL2447" s="15" cm="1">
        <f t="array" ref="CL2447">INDEX($K:$P,ROW(),MATCH(CL$3,$K$2:$P$2,0))</f>
        <v>30</v>
      </c>
      <c r="CN2447" s="60"/>
      <c r="CO2447" s="15" t="e" cm="1">
        <f t="array" ref="CO2447">INDEX($K:$P,ROW(),MATCH(CO$3,$K$2:$P$2,0))</f>
        <v>#N/A</v>
      </c>
      <c r="CP2447" s="15" t="e" cm="1">
        <f t="array" ref="CP2447">INDEX($K:$P,ROW(),MATCH(CP$3,$K$2:$P$2,0))</f>
        <v>#N/A</v>
      </c>
      <c r="CQ2447" s="15" t="e" cm="1">
        <f t="array" ref="CQ2447">INDEX($K:$P,ROW(),MATCH(CQ$3,$K$2:$P$2,0))</f>
        <v>#N/A</v>
      </c>
      <c r="CR2447" s="15" t="e" cm="1">
        <f t="array" ref="CR2447">INDEX($K:$P,ROW(),MATCH(CR$3,$K$2:$P$2,0))</f>
        <v>#N/A</v>
      </c>
      <c r="CS2447" s="15" t="e" cm="1">
        <f t="array" ref="CS2447">INDEX($K:$P,ROW(),MATCH(CS$3,$K$2:$P$2,0))</f>
        <v>#N/A</v>
      </c>
      <c r="CT2447" s="15" t="e" cm="1">
        <f t="array" ref="CT2447">INDEX($K:$P,ROW(),MATCH(CT$3,$K$2:$P$2,0))</f>
        <v>#N/A</v>
      </c>
      <c r="CU2447" s="15" t="e" cm="1">
        <f t="array" ref="CU2447">INDEX($K:$P,ROW(),MATCH(CU$3,$K$2:$P$2,0))</f>
        <v>#N/A</v>
      </c>
      <c r="CV2447" s="15" t="e" cm="1">
        <f t="array" ref="CV2447">INDEX($K:$P,ROW(),MATCH(CV$3,$K$2:$P$2,0))</f>
        <v>#N/A</v>
      </c>
      <c r="CW2447" s="15" t="e" cm="1">
        <f t="array" ref="CW2447">INDEX($K:$P,ROW(),MATCH(CW$3,$K$2:$P$2,0))</f>
        <v>#N/A</v>
      </c>
      <c r="CX2447" s="15" t="e" cm="1">
        <f t="array" ref="CX2447">INDEX($K:$P,ROW(),MATCH(CX$3,$K$2:$P$2,0))</f>
        <v>#N/A</v>
      </c>
      <c r="CY2447" s="15" t="e" cm="1">
        <f t="array" ref="CY2447">INDEX($K:$P,ROW(),MATCH(CY$3,$K$2:$P$2,0))</f>
        <v>#N/A</v>
      </c>
      <c r="CZ2447" s="15" t="e" cm="1">
        <f t="array" ref="CZ2447">INDEX($K:$P,ROW(),MATCH(CZ$3,$K$2:$P$2,0))</f>
        <v>#N/A</v>
      </c>
      <c r="DA2447" s="15" t="e" cm="1">
        <f t="array" ref="DA2447">INDEX($K:$P,ROW(),MATCH(DA$3,$K$2:$P$2,0))</f>
        <v>#N/A</v>
      </c>
      <c r="DB2447" s="15" t="e" cm="1">
        <f t="array" ref="DB2447">INDEX($K:$P,ROW(),MATCH(DB$3,$K$2:$P$2,0))</f>
        <v>#N/A</v>
      </c>
      <c r="DC2447" s="15" t="e" cm="1">
        <f t="array" ref="DC2447">INDEX($K:$P,ROW(),MATCH(DC$3,$K$2:$P$2,0))</f>
        <v>#N/A</v>
      </c>
      <c r="DD2447" s="15" t="e" cm="1">
        <f t="array" ref="DD2447">INDEX($K:$P,ROW(),MATCH(DD$3,$K$2:$P$2,0))</f>
        <v>#N/A</v>
      </c>
      <c r="DE2447" s="15" t="e" cm="1">
        <f t="array" ref="DE2447">INDEX($K:$P,ROW(),MATCH(DE$3,$K$2:$P$2,0))</f>
        <v>#N/A</v>
      </c>
      <c r="DF2447" s="15" t="e" cm="1">
        <f t="array" ref="DF2447">INDEX($K:$P,ROW(),MATCH(DF$3,$K$2:$P$2,0))</f>
        <v>#N/A</v>
      </c>
      <c r="DG2447" s="15" t="e" cm="1">
        <f t="array" ref="DG2447">INDEX($K:$P,ROW(),MATCH(DG$3,$K$2:$P$2,0))</f>
        <v>#N/A</v>
      </c>
      <c r="DH2447" s="15" t="e" cm="1">
        <f t="array" ref="DH2447">INDEX($K:$P,ROW(),MATCH(DH$3,$K$2:$P$2,0))</f>
        <v>#N/A</v>
      </c>
      <c r="DI2447" s="15" t="e" cm="1">
        <f t="array" ref="DI2447">INDEX($K:$P,ROW(),MATCH(DI$3,$K$2:$P$2,0))</f>
        <v>#N/A</v>
      </c>
      <c r="DJ2447" s="15" t="e" cm="1">
        <f t="array" ref="DJ2447">INDEX($K:$P,ROW(),MATCH(DJ$3,$K$2:$P$2,0))</f>
        <v>#N/A</v>
      </c>
      <c r="DK2447" s="15" t="e" cm="1">
        <f t="array" ref="DK2447">INDEX($K:$P,ROW(),MATCH(DK$3,$K$2:$P$2,0))</f>
        <v>#N/A</v>
      </c>
      <c r="DL2447" s="15" t="e" cm="1">
        <f t="array" ref="DL2447">INDEX($K:$P,ROW(),MATCH(DL$3,$K$2:$P$2,0))</f>
        <v>#N/A</v>
      </c>
    </row>
    <row r="2448" spans="1:116" x14ac:dyDescent="0.4">
      <c r="B2448" t="str">
        <f t="shared" si="3932"/>
        <v>2448 WCAP-IS</v>
      </c>
      <c r="C2448" t="s">
        <v>232</v>
      </c>
      <c r="D2448" t="s">
        <v>407</v>
      </c>
      <c r="E2448" s="8" t="str">
        <f t="shared" si="3800"/>
        <v>2448 WCAP-IS</v>
      </c>
      <c r="G2448" s="126" t="str">
        <f>"Accounts payable"</f>
        <v>Accounts payable</v>
      </c>
      <c r="H2448" s="27"/>
      <c r="I2448" s="78"/>
      <c r="J2448" s="78"/>
      <c r="K2448" s="118" t="e">
        <f t="shared" ref="K2448:P2448" si="3933">SUMIF($4:$4,K$2,2448:2448)</f>
        <v>#REF!</v>
      </c>
      <c r="L2448" s="118" t="e">
        <f t="shared" si="3933"/>
        <v>#REF!</v>
      </c>
      <c r="M2448" s="118" t="e">
        <f t="shared" si="3933"/>
        <v>#REF!</v>
      </c>
      <c r="N2448" s="118" t="e">
        <f t="shared" si="3933"/>
        <v>#REF!</v>
      </c>
      <c r="O2448" s="118" t="e">
        <f t="shared" si="3933"/>
        <v>#REF!</v>
      </c>
      <c r="P2448" s="118" t="e">
        <f t="shared" si="3933"/>
        <v>#REF!</v>
      </c>
      <c r="R2448" s="118"/>
      <c r="S2448" s="118" t="e">
        <f t="shared" ref="S2448:CD2448" si="3934">MIN(-S2447/30*S2444,R2448-S2444)</f>
        <v>#REF!</v>
      </c>
      <c r="T2448" s="118" t="e">
        <f t="shared" si="3934"/>
        <v>#REF!</v>
      </c>
      <c r="U2448" s="118" t="e">
        <f t="shared" si="3934"/>
        <v>#REF!</v>
      </c>
      <c r="V2448" s="118" t="e">
        <f t="shared" si="3934"/>
        <v>#REF!</v>
      </c>
      <c r="W2448" s="118" t="e">
        <f t="shared" si="3934"/>
        <v>#REF!</v>
      </c>
      <c r="X2448" s="118" t="e">
        <f t="shared" si="3934"/>
        <v>#REF!</v>
      </c>
      <c r="Y2448" s="118" t="e">
        <f t="shared" si="3934"/>
        <v>#REF!</v>
      </c>
      <c r="Z2448" s="118" t="e">
        <f t="shared" si="3934"/>
        <v>#REF!</v>
      </c>
      <c r="AA2448" s="118" t="e">
        <f t="shared" si="3934"/>
        <v>#REF!</v>
      </c>
      <c r="AB2448" s="118" t="e">
        <f t="shared" si="3934"/>
        <v>#REF!</v>
      </c>
      <c r="AC2448" s="118" t="e">
        <f t="shared" si="3934"/>
        <v>#REF!</v>
      </c>
      <c r="AD2448" s="118" t="e">
        <f t="shared" si="3934"/>
        <v>#REF!</v>
      </c>
      <c r="AE2448" s="118" t="e">
        <f t="shared" si="3934"/>
        <v>#REF!</v>
      </c>
      <c r="AF2448" s="118" t="e">
        <f t="shared" si="3934"/>
        <v>#REF!</v>
      </c>
      <c r="AG2448" s="118" t="e">
        <f t="shared" si="3934"/>
        <v>#REF!</v>
      </c>
      <c r="AH2448" s="118" t="e">
        <f t="shared" si="3934"/>
        <v>#REF!</v>
      </c>
      <c r="AI2448" s="118" t="e">
        <f t="shared" si="3934"/>
        <v>#REF!</v>
      </c>
      <c r="AJ2448" s="118" t="e">
        <f t="shared" si="3934"/>
        <v>#REF!</v>
      </c>
      <c r="AK2448" s="118" t="e">
        <f t="shared" si="3934"/>
        <v>#REF!</v>
      </c>
      <c r="AL2448" s="118" t="e">
        <f t="shared" si="3934"/>
        <v>#REF!</v>
      </c>
      <c r="AM2448" s="118" t="e">
        <f t="shared" si="3934"/>
        <v>#REF!</v>
      </c>
      <c r="AN2448" s="118" t="e">
        <f t="shared" si="3934"/>
        <v>#REF!</v>
      </c>
      <c r="AO2448" s="118" t="e">
        <f t="shared" si="3934"/>
        <v>#REF!</v>
      </c>
      <c r="AP2448" s="118" t="e">
        <f t="shared" si="3934"/>
        <v>#REF!</v>
      </c>
      <c r="AQ2448" s="118" t="e">
        <f t="shared" si="3934"/>
        <v>#REF!</v>
      </c>
      <c r="AR2448" s="118" t="e">
        <f t="shared" si="3934"/>
        <v>#REF!</v>
      </c>
      <c r="AS2448" s="118" t="e">
        <f t="shared" si="3934"/>
        <v>#REF!</v>
      </c>
      <c r="AT2448" s="118" t="e">
        <f t="shared" si="3934"/>
        <v>#REF!</v>
      </c>
      <c r="AU2448" s="118" t="e">
        <f t="shared" si="3934"/>
        <v>#REF!</v>
      </c>
      <c r="AV2448" s="118" t="e">
        <f t="shared" si="3934"/>
        <v>#REF!</v>
      </c>
      <c r="AW2448" s="118" t="e">
        <f t="shared" si="3934"/>
        <v>#REF!</v>
      </c>
      <c r="AX2448" s="118" t="e">
        <f t="shared" si="3934"/>
        <v>#REF!</v>
      </c>
      <c r="AY2448" s="118" t="e">
        <f t="shared" si="3934"/>
        <v>#REF!</v>
      </c>
      <c r="AZ2448" s="118" t="e">
        <f t="shared" si="3934"/>
        <v>#REF!</v>
      </c>
      <c r="BA2448" s="118" t="e">
        <f t="shared" si="3934"/>
        <v>#REF!</v>
      </c>
      <c r="BB2448" s="118" t="e">
        <f t="shared" si="3934"/>
        <v>#REF!</v>
      </c>
      <c r="BC2448" s="118" t="e">
        <f t="shared" si="3934"/>
        <v>#REF!</v>
      </c>
      <c r="BD2448" s="118" t="e">
        <f t="shared" si="3934"/>
        <v>#REF!</v>
      </c>
      <c r="BE2448" s="118" t="e">
        <f t="shared" si="3934"/>
        <v>#REF!</v>
      </c>
      <c r="BF2448" s="118" t="e">
        <f t="shared" si="3934"/>
        <v>#REF!</v>
      </c>
      <c r="BG2448" s="118" t="e">
        <f t="shared" si="3934"/>
        <v>#REF!</v>
      </c>
      <c r="BH2448" s="118" t="e">
        <f t="shared" si="3934"/>
        <v>#REF!</v>
      </c>
      <c r="BI2448" s="118" t="e">
        <f t="shared" si="3934"/>
        <v>#REF!</v>
      </c>
      <c r="BJ2448" s="118" t="e">
        <f t="shared" si="3934"/>
        <v>#REF!</v>
      </c>
      <c r="BK2448" s="118" t="e">
        <f t="shared" si="3934"/>
        <v>#REF!</v>
      </c>
      <c r="BL2448" s="118" t="e">
        <f t="shared" si="3934"/>
        <v>#REF!</v>
      </c>
      <c r="BM2448" s="118" t="e">
        <f t="shared" si="3934"/>
        <v>#REF!</v>
      </c>
      <c r="BN2448" s="118" t="e">
        <f t="shared" si="3934"/>
        <v>#REF!</v>
      </c>
      <c r="BO2448" s="118" t="e">
        <f t="shared" si="3934"/>
        <v>#REF!</v>
      </c>
      <c r="BP2448" s="118" t="e">
        <f t="shared" si="3934"/>
        <v>#REF!</v>
      </c>
      <c r="BQ2448" s="118" t="e">
        <f t="shared" si="3934"/>
        <v>#REF!</v>
      </c>
      <c r="BR2448" s="118" t="e">
        <f t="shared" si="3934"/>
        <v>#REF!</v>
      </c>
      <c r="BS2448" s="118" t="e">
        <f t="shared" si="3934"/>
        <v>#REF!</v>
      </c>
      <c r="BT2448" s="118" t="e">
        <f t="shared" si="3934"/>
        <v>#REF!</v>
      </c>
      <c r="BU2448" s="118" t="e">
        <f t="shared" si="3934"/>
        <v>#REF!</v>
      </c>
      <c r="BV2448" s="118" t="e">
        <f t="shared" si="3934"/>
        <v>#REF!</v>
      </c>
      <c r="BW2448" s="118" t="e">
        <f t="shared" si="3934"/>
        <v>#REF!</v>
      </c>
      <c r="BX2448" s="118" t="e">
        <f t="shared" si="3934"/>
        <v>#REF!</v>
      </c>
      <c r="BY2448" s="118" t="e">
        <f t="shared" si="3934"/>
        <v>#REF!</v>
      </c>
      <c r="BZ2448" s="118" t="e">
        <f t="shared" si="3934"/>
        <v>#REF!</v>
      </c>
      <c r="CA2448" s="118" t="e">
        <f t="shared" si="3934"/>
        <v>#REF!</v>
      </c>
      <c r="CB2448" s="118" t="e">
        <f t="shared" si="3934"/>
        <v>#REF!</v>
      </c>
      <c r="CC2448" s="118" t="e">
        <f t="shared" si="3934"/>
        <v>#REF!</v>
      </c>
      <c r="CD2448" s="118" t="e">
        <f t="shared" si="3934"/>
        <v>#REF!</v>
      </c>
      <c r="CE2448" s="118" t="e">
        <f t="shared" ref="CE2448:CK2448" si="3935">MIN(-CE2447/30*CE2444,CD2448-CE2444)</f>
        <v>#REF!</v>
      </c>
      <c r="CF2448" s="118" t="e">
        <f t="shared" si="3935"/>
        <v>#REF!</v>
      </c>
      <c r="CG2448" s="118" t="e">
        <f t="shared" si="3935"/>
        <v>#REF!</v>
      </c>
      <c r="CH2448" s="118" t="e">
        <f t="shared" si="3935"/>
        <v>#REF!</v>
      </c>
      <c r="CI2448" s="118" t="e">
        <f t="shared" si="3935"/>
        <v>#REF!</v>
      </c>
      <c r="CJ2448" s="118" t="e">
        <f t="shared" si="3935"/>
        <v>#REF!</v>
      </c>
      <c r="CK2448" s="118" t="e">
        <f t="shared" si="3935"/>
        <v>#REF!</v>
      </c>
      <c r="CL2448" s="118" t="e">
        <f>MIN(-CL2447/30*CL2444,CK2448-CL2444)</f>
        <v>#REF!</v>
      </c>
      <c r="CN2448" s="33"/>
      <c r="CO2448" s="118" t="e">
        <f>MIN(-CO2447/90*CO2444,CN2448-CO2444)</f>
        <v>#N/A</v>
      </c>
      <c r="CP2448" s="118" t="e">
        <f t="shared" ref="CP2448:DL2448" si="3936">MIN(-CP2447/90*CP2444,CO2448-CP2444)</f>
        <v>#N/A</v>
      </c>
      <c r="CQ2448" s="118" t="e">
        <f t="shared" si="3936"/>
        <v>#N/A</v>
      </c>
      <c r="CR2448" s="118" t="e">
        <f t="shared" si="3936"/>
        <v>#N/A</v>
      </c>
      <c r="CS2448" s="118" t="e">
        <f t="shared" si="3936"/>
        <v>#N/A</v>
      </c>
      <c r="CT2448" s="118" t="e">
        <f t="shared" si="3936"/>
        <v>#N/A</v>
      </c>
      <c r="CU2448" s="118" t="e">
        <f t="shared" si="3936"/>
        <v>#N/A</v>
      </c>
      <c r="CV2448" s="118" t="e">
        <f t="shared" si="3936"/>
        <v>#N/A</v>
      </c>
      <c r="CW2448" s="118" t="e">
        <f t="shared" si="3936"/>
        <v>#N/A</v>
      </c>
      <c r="CX2448" s="118" t="e">
        <f t="shared" si="3936"/>
        <v>#N/A</v>
      </c>
      <c r="CY2448" s="118" t="e">
        <f t="shared" si="3936"/>
        <v>#N/A</v>
      </c>
      <c r="CZ2448" s="118" t="e">
        <f t="shared" si="3936"/>
        <v>#N/A</v>
      </c>
      <c r="DA2448" s="118" t="e">
        <f t="shared" si="3936"/>
        <v>#N/A</v>
      </c>
      <c r="DB2448" s="118" t="e">
        <f t="shared" si="3936"/>
        <v>#N/A</v>
      </c>
      <c r="DC2448" s="118" t="e">
        <f t="shared" si="3936"/>
        <v>#N/A</v>
      </c>
      <c r="DD2448" s="118" t="e">
        <f t="shared" si="3936"/>
        <v>#N/A</v>
      </c>
      <c r="DE2448" s="118" t="e">
        <f t="shared" si="3936"/>
        <v>#N/A</v>
      </c>
      <c r="DF2448" s="118" t="e">
        <f t="shared" si="3936"/>
        <v>#N/A</v>
      </c>
      <c r="DG2448" s="118" t="e">
        <f t="shared" si="3936"/>
        <v>#N/A</v>
      </c>
      <c r="DH2448" s="118" t="e">
        <f t="shared" si="3936"/>
        <v>#N/A</v>
      </c>
      <c r="DI2448" s="118" t="e">
        <f t="shared" si="3936"/>
        <v>#N/A</v>
      </c>
      <c r="DJ2448" s="118" t="e">
        <f t="shared" si="3936"/>
        <v>#N/A</v>
      </c>
      <c r="DK2448" s="118" t="e">
        <f t="shared" si="3936"/>
        <v>#N/A</v>
      </c>
      <c r="DL2448" s="118" t="e">
        <f t="shared" si="3936"/>
        <v>#N/A</v>
      </c>
    </row>
    <row r="2449" spans="1:116" x14ac:dyDescent="0.4">
      <c r="B2449" t="str">
        <f t="shared" si="3932"/>
        <v>2449 WCAP-IS</v>
      </c>
      <c r="D2449" t="s">
        <v>407</v>
      </c>
      <c r="E2449" s="8" t="str">
        <f t="shared" ref="E2449:E2484" si="3937">ROW()&amp;" "&amp;D2449</f>
        <v>2449 WCAP-IS</v>
      </c>
      <c r="G2449" s="126"/>
      <c r="H2449" s="27"/>
      <c r="I2449" s="78"/>
      <c r="J2449" s="78"/>
      <c r="K2449" s="33"/>
      <c r="L2449" s="33"/>
      <c r="M2449" s="33"/>
      <c r="N2449" s="33"/>
      <c r="O2449" s="33"/>
      <c r="P2449" s="33"/>
      <c r="R2449" s="33"/>
      <c r="S2449" s="33"/>
      <c r="T2449" s="33"/>
      <c r="U2449" s="33"/>
      <c r="V2449" s="33"/>
      <c r="W2449" s="33"/>
      <c r="X2449" s="33"/>
      <c r="Y2449" s="33"/>
      <c r="Z2449" s="33"/>
      <c r="AA2449" s="33"/>
      <c r="AB2449" s="33"/>
      <c r="AC2449" s="33"/>
      <c r="AD2449" s="33"/>
      <c r="AE2449" s="33"/>
      <c r="AF2449" s="33"/>
      <c r="AG2449" s="33"/>
      <c r="AH2449" s="33"/>
      <c r="AI2449" s="33"/>
      <c r="AJ2449" s="33"/>
      <c r="AK2449" s="33"/>
      <c r="AL2449" s="33"/>
      <c r="AM2449" s="33"/>
      <c r="AN2449" s="33"/>
      <c r="AO2449" s="33"/>
      <c r="AP2449" s="33"/>
      <c r="AQ2449" s="33"/>
      <c r="AR2449" s="33"/>
      <c r="AS2449" s="33"/>
      <c r="AT2449" s="33"/>
      <c r="AU2449" s="33"/>
      <c r="AV2449" s="33"/>
      <c r="AW2449" s="33"/>
      <c r="AX2449" s="33"/>
      <c r="AY2449" s="33"/>
      <c r="AZ2449" s="33"/>
      <c r="BA2449" s="33"/>
      <c r="BB2449" s="33"/>
      <c r="BC2449" s="33"/>
      <c r="BD2449" s="33"/>
      <c r="BE2449" s="33"/>
      <c r="BF2449" s="33"/>
      <c r="BG2449" s="33"/>
      <c r="BH2449" s="33"/>
      <c r="BI2449" s="33"/>
      <c r="BJ2449" s="33"/>
      <c r="BK2449" s="33"/>
      <c r="BL2449" s="33"/>
      <c r="BM2449" s="33"/>
      <c r="BN2449" s="33"/>
      <c r="BO2449" s="33"/>
      <c r="BP2449" s="33"/>
      <c r="BQ2449" s="33"/>
      <c r="BR2449" s="33"/>
      <c r="BS2449" s="33"/>
      <c r="BT2449" s="33"/>
      <c r="BU2449" s="33"/>
      <c r="BV2449" s="33"/>
      <c r="BW2449" s="33"/>
      <c r="BX2449" s="33"/>
      <c r="BY2449" s="33"/>
      <c r="BZ2449" s="33"/>
      <c r="CA2449" s="33"/>
      <c r="CB2449" s="33"/>
      <c r="CC2449" s="33"/>
      <c r="CD2449" s="33"/>
      <c r="CE2449" s="33"/>
      <c r="CF2449" s="33"/>
      <c r="CG2449" s="33"/>
      <c r="CH2449" s="33"/>
      <c r="CI2449" s="33"/>
      <c r="CJ2449" s="33"/>
      <c r="CK2449" s="33"/>
      <c r="CL2449" s="33"/>
      <c r="CN2449" s="78"/>
      <c r="CO2449" s="33"/>
      <c r="CP2449" s="33"/>
      <c r="CQ2449" s="33"/>
      <c r="CR2449" s="33"/>
      <c r="CS2449" s="33"/>
      <c r="CT2449" s="33"/>
      <c r="CU2449" s="33"/>
      <c r="CV2449" s="33"/>
      <c r="CW2449" s="33"/>
      <c r="CX2449" s="33"/>
      <c r="CY2449" s="33"/>
      <c r="CZ2449" s="33"/>
      <c r="DA2449" s="33"/>
      <c r="DB2449" s="33"/>
      <c r="DC2449" s="33"/>
      <c r="DD2449" s="33"/>
      <c r="DE2449" s="33"/>
      <c r="DF2449" s="33"/>
      <c r="DG2449" s="33"/>
      <c r="DH2449" s="33"/>
      <c r="DI2449" s="33"/>
      <c r="DJ2449" s="33"/>
      <c r="DK2449" s="33"/>
      <c r="DL2449" s="33"/>
    </row>
    <row r="2450" spans="1:116" x14ac:dyDescent="0.4">
      <c r="B2450" t="str">
        <f t="shared" si="3932"/>
        <v>2450 WCAP-IS</v>
      </c>
      <c r="C2450" t="s">
        <v>234</v>
      </c>
      <c r="D2450" t="s">
        <v>407</v>
      </c>
      <c r="E2450" s="8" t="str">
        <f t="shared" si="3937"/>
        <v>2450 WCAP-IS</v>
      </c>
      <c r="G2450" s="126" t="str">
        <f>"Change in "&amp;G2448</f>
        <v>Change in Accounts payable</v>
      </c>
      <c r="K2450" s="33" t="e">
        <f t="shared" ref="K2450:P2450" si="3938">SUMIF($3:$3,K$2,2450:2450)</f>
        <v>#REF!</v>
      </c>
      <c r="L2450" s="33" t="e">
        <f t="shared" si="3938"/>
        <v>#REF!</v>
      </c>
      <c r="M2450" s="33" t="e">
        <f t="shared" si="3938"/>
        <v>#REF!</v>
      </c>
      <c r="N2450" s="33" t="e">
        <f t="shared" si="3938"/>
        <v>#REF!</v>
      </c>
      <c r="O2450" s="33" t="e">
        <f t="shared" si="3938"/>
        <v>#REF!</v>
      </c>
      <c r="P2450" s="33" t="e">
        <f t="shared" si="3938"/>
        <v>#REF!</v>
      </c>
      <c r="R2450" s="33"/>
      <c r="S2450" s="33" t="e">
        <f>S2448-R2448</f>
        <v>#REF!</v>
      </c>
      <c r="T2450" s="33" t="e">
        <f t="shared" ref="T2450:CE2450" si="3939">T2448-S2448</f>
        <v>#REF!</v>
      </c>
      <c r="U2450" s="33" t="e">
        <f t="shared" si="3939"/>
        <v>#REF!</v>
      </c>
      <c r="V2450" s="33" t="e">
        <f t="shared" si="3939"/>
        <v>#REF!</v>
      </c>
      <c r="W2450" s="33" t="e">
        <f t="shared" si="3939"/>
        <v>#REF!</v>
      </c>
      <c r="X2450" s="33" t="e">
        <f t="shared" si="3939"/>
        <v>#REF!</v>
      </c>
      <c r="Y2450" s="33" t="e">
        <f t="shared" si="3939"/>
        <v>#REF!</v>
      </c>
      <c r="Z2450" s="33" t="e">
        <f t="shared" si="3939"/>
        <v>#REF!</v>
      </c>
      <c r="AA2450" s="33" t="e">
        <f t="shared" si="3939"/>
        <v>#REF!</v>
      </c>
      <c r="AB2450" s="33" t="e">
        <f t="shared" si="3939"/>
        <v>#REF!</v>
      </c>
      <c r="AC2450" s="33" t="e">
        <f t="shared" si="3939"/>
        <v>#REF!</v>
      </c>
      <c r="AD2450" s="33" t="e">
        <f t="shared" si="3939"/>
        <v>#REF!</v>
      </c>
      <c r="AE2450" s="33" t="e">
        <f t="shared" si="3939"/>
        <v>#REF!</v>
      </c>
      <c r="AF2450" s="33" t="e">
        <f t="shared" si="3939"/>
        <v>#REF!</v>
      </c>
      <c r="AG2450" s="33" t="e">
        <f t="shared" si="3939"/>
        <v>#REF!</v>
      </c>
      <c r="AH2450" s="33" t="e">
        <f t="shared" si="3939"/>
        <v>#REF!</v>
      </c>
      <c r="AI2450" s="33" t="e">
        <f t="shared" si="3939"/>
        <v>#REF!</v>
      </c>
      <c r="AJ2450" s="33" t="e">
        <f t="shared" si="3939"/>
        <v>#REF!</v>
      </c>
      <c r="AK2450" s="33" t="e">
        <f t="shared" si="3939"/>
        <v>#REF!</v>
      </c>
      <c r="AL2450" s="33" t="e">
        <f t="shared" si="3939"/>
        <v>#REF!</v>
      </c>
      <c r="AM2450" s="33" t="e">
        <f t="shared" si="3939"/>
        <v>#REF!</v>
      </c>
      <c r="AN2450" s="33" t="e">
        <f t="shared" si="3939"/>
        <v>#REF!</v>
      </c>
      <c r="AO2450" s="33" t="e">
        <f t="shared" si="3939"/>
        <v>#REF!</v>
      </c>
      <c r="AP2450" s="33" t="e">
        <f t="shared" si="3939"/>
        <v>#REF!</v>
      </c>
      <c r="AQ2450" s="33" t="e">
        <f t="shared" si="3939"/>
        <v>#REF!</v>
      </c>
      <c r="AR2450" s="33" t="e">
        <f t="shared" si="3939"/>
        <v>#REF!</v>
      </c>
      <c r="AS2450" s="33" t="e">
        <f t="shared" si="3939"/>
        <v>#REF!</v>
      </c>
      <c r="AT2450" s="33" t="e">
        <f t="shared" si="3939"/>
        <v>#REF!</v>
      </c>
      <c r="AU2450" s="33" t="e">
        <f t="shared" si="3939"/>
        <v>#REF!</v>
      </c>
      <c r="AV2450" s="33" t="e">
        <f t="shared" si="3939"/>
        <v>#REF!</v>
      </c>
      <c r="AW2450" s="33" t="e">
        <f t="shared" si="3939"/>
        <v>#REF!</v>
      </c>
      <c r="AX2450" s="33" t="e">
        <f t="shared" si="3939"/>
        <v>#REF!</v>
      </c>
      <c r="AY2450" s="33" t="e">
        <f t="shared" si="3939"/>
        <v>#REF!</v>
      </c>
      <c r="AZ2450" s="33" t="e">
        <f t="shared" si="3939"/>
        <v>#REF!</v>
      </c>
      <c r="BA2450" s="33" t="e">
        <f t="shared" si="3939"/>
        <v>#REF!</v>
      </c>
      <c r="BB2450" s="33" t="e">
        <f t="shared" si="3939"/>
        <v>#REF!</v>
      </c>
      <c r="BC2450" s="33" t="e">
        <f t="shared" si="3939"/>
        <v>#REF!</v>
      </c>
      <c r="BD2450" s="33" t="e">
        <f t="shared" si="3939"/>
        <v>#REF!</v>
      </c>
      <c r="BE2450" s="33" t="e">
        <f t="shared" si="3939"/>
        <v>#REF!</v>
      </c>
      <c r="BF2450" s="33" t="e">
        <f t="shared" si="3939"/>
        <v>#REF!</v>
      </c>
      <c r="BG2450" s="33" t="e">
        <f t="shared" si="3939"/>
        <v>#REF!</v>
      </c>
      <c r="BH2450" s="33" t="e">
        <f t="shared" si="3939"/>
        <v>#REF!</v>
      </c>
      <c r="BI2450" s="33" t="e">
        <f t="shared" si="3939"/>
        <v>#REF!</v>
      </c>
      <c r="BJ2450" s="33" t="e">
        <f t="shared" si="3939"/>
        <v>#REF!</v>
      </c>
      <c r="BK2450" s="33" t="e">
        <f t="shared" si="3939"/>
        <v>#REF!</v>
      </c>
      <c r="BL2450" s="33" t="e">
        <f t="shared" si="3939"/>
        <v>#REF!</v>
      </c>
      <c r="BM2450" s="33" t="e">
        <f t="shared" si="3939"/>
        <v>#REF!</v>
      </c>
      <c r="BN2450" s="33" t="e">
        <f t="shared" si="3939"/>
        <v>#REF!</v>
      </c>
      <c r="BO2450" s="33" t="e">
        <f t="shared" si="3939"/>
        <v>#REF!</v>
      </c>
      <c r="BP2450" s="33" t="e">
        <f t="shared" si="3939"/>
        <v>#REF!</v>
      </c>
      <c r="BQ2450" s="33" t="e">
        <f t="shared" si="3939"/>
        <v>#REF!</v>
      </c>
      <c r="BR2450" s="33" t="e">
        <f t="shared" si="3939"/>
        <v>#REF!</v>
      </c>
      <c r="BS2450" s="33" t="e">
        <f t="shared" si="3939"/>
        <v>#REF!</v>
      </c>
      <c r="BT2450" s="33" t="e">
        <f t="shared" si="3939"/>
        <v>#REF!</v>
      </c>
      <c r="BU2450" s="33" t="e">
        <f t="shared" si="3939"/>
        <v>#REF!</v>
      </c>
      <c r="BV2450" s="33" t="e">
        <f t="shared" si="3939"/>
        <v>#REF!</v>
      </c>
      <c r="BW2450" s="33" t="e">
        <f t="shared" si="3939"/>
        <v>#REF!</v>
      </c>
      <c r="BX2450" s="33" t="e">
        <f t="shared" si="3939"/>
        <v>#REF!</v>
      </c>
      <c r="BY2450" s="33" t="e">
        <f t="shared" si="3939"/>
        <v>#REF!</v>
      </c>
      <c r="BZ2450" s="33" t="e">
        <f t="shared" si="3939"/>
        <v>#REF!</v>
      </c>
      <c r="CA2450" s="33" t="e">
        <f t="shared" si="3939"/>
        <v>#REF!</v>
      </c>
      <c r="CB2450" s="33" t="e">
        <f t="shared" si="3939"/>
        <v>#REF!</v>
      </c>
      <c r="CC2450" s="33" t="e">
        <f t="shared" si="3939"/>
        <v>#REF!</v>
      </c>
      <c r="CD2450" s="33" t="e">
        <f t="shared" si="3939"/>
        <v>#REF!</v>
      </c>
      <c r="CE2450" s="33" t="e">
        <f t="shared" si="3939"/>
        <v>#REF!</v>
      </c>
      <c r="CF2450" s="33" t="e">
        <f t="shared" ref="CF2450:CL2450" si="3940">CF2448-CE2448</f>
        <v>#REF!</v>
      </c>
      <c r="CG2450" s="33" t="e">
        <f t="shared" si="3940"/>
        <v>#REF!</v>
      </c>
      <c r="CH2450" s="33" t="e">
        <f t="shared" si="3940"/>
        <v>#REF!</v>
      </c>
      <c r="CI2450" s="33" t="e">
        <f t="shared" si="3940"/>
        <v>#REF!</v>
      </c>
      <c r="CJ2450" s="33" t="e">
        <f t="shared" si="3940"/>
        <v>#REF!</v>
      </c>
      <c r="CK2450" s="33" t="e">
        <f t="shared" si="3940"/>
        <v>#REF!</v>
      </c>
      <c r="CL2450" s="33" t="e">
        <f t="shared" si="3940"/>
        <v>#REF!</v>
      </c>
      <c r="CO2450" s="33" t="e">
        <f t="shared" ref="CO2450" si="3941">CO2448-CN2448</f>
        <v>#N/A</v>
      </c>
      <c r="CP2450" s="33" t="e">
        <f t="shared" ref="CP2450" si="3942">CP2448-CO2448</f>
        <v>#N/A</v>
      </c>
      <c r="CQ2450" s="33" t="e">
        <f t="shared" ref="CQ2450" si="3943">CQ2448-CP2448</f>
        <v>#N/A</v>
      </c>
      <c r="CR2450" s="33" t="e">
        <f t="shared" ref="CR2450" si="3944">CR2448-CQ2448</f>
        <v>#N/A</v>
      </c>
      <c r="CS2450" s="33" t="e">
        <f t="shared" ref="CS2450" si="3945">CS2448-CR2448</f>
        <v>#N/A</v>
      </c>
      <c r="CT2450" s="33" t="e">
        <f t="shared" ref="CT2450" si="3946">CT2448-CS2448</f>
        <v>#N/A</v>
      </c>
      <c r="CU2450" s="33" t="e">
        <f t="shared" ref="CU2450" si="3947">CU2448-CT2448</f>
        <v>#N/A</v>
      </c>
      <c r="CV2450" s="33" t="e">
        <f t="shared" ref="CV2450" si="3948">CV2448-CU2448</f>
        <v>#N/A</v>
      </c>
      <c r="CW2450" s="33" t="e">
        <f t="shared" ref="CW2450" si="3949">CW2448-CV2448</f>
        <v>#N/A</v>
      </c>
      <c r="CX2450" s="33" t="e">
        <f t="shared" ref="CX2450" si="3950">CX2448-CW2448</f>
        <v>#N/A</v>
      </c>
      <c r="CY2450" s="33" t="e">
        <f t="shared" ref="CY2450" si="3951">CY2448-CX2448</f>
        <v>#N/A</v>
      </c>
      <c r="CZ2450" s="33" t="e">
        <f t="shared" ref="CZ2450" si="3952">CZ2448-CY2448</f>
        <v>#N/A</v>
      </c>
      <c r="DA2450" s="33" t="e">
        <f t="shared" ref="DA2450" si="3953">DA2448-CZ2448</f>
        <v>#N/A</v>
      </c>
      <c r="DB2450" s="33" t="e">
        <f t="shared" ref="DB2450" si="3954">DB2448-DA2448</f>
        <v>#N/A</v>
      </c>
      <c r="DC2450" s="33" t="e">
        <f t="shared" ref="DC2450" si="3955">DC2448-DB2448</f>
        <v>#N/A</v>
      </c>
      <c r="DD2450" s="33" t="e">
        <f t="shared" ref="DD2450" si="3956">DD2448-DC2448</f>
        <v>#N/A</v>
      </c>
      <c r="DE2450" s="33" t="e">
        <f t="shared" ref="DE2450" si="3957">DE2448-DD2448</f>
        <v>#N/A</v>
      </c>
      <c r="DF2450" s="33" t="e">
        <f t="shared" ref="DF2450" si="3958">DF2448-DE2448</f>
        <v>#N/A</v>
      </c>
      <c r="DG2450" s="33" t="e">
        <f t="shared" ref="DG2450" si="3959">DG2448-DF2448</f>
        <v>#N/A</v>
      </c>
      <c r="DH2450" s="33" t="e">
        <f t="shared" ref="DH2450" si="3960">DH2448-DG2448</f>
        <v>#N/A</v>
      </c>
      <c r="DI2450" s="33" t="e">
        <f t="shared" ref="DI2450" si="3961">DI2448-DH2448</f>
        <v>#N/A</v>
      </c>
      <c r="DJ2450" s="33" t="e">
        <f t="shared" ref="DJ2450" si="3962">DJ2448-DI2448</f>
        <v>#N/A</v>
      </c>
      <c r="DK2450" s="33" t="e">
        <f t="shared" ref="DK2450" si="3963">DK2448-DJ2448</f>
        <v>#N/A</v>
      </c>
      <c r="DL2450" s="33" t="e">
        <f t="shared" ref="DL2450" si="3964">DL2448-DK2448</f>
        <v>#N/A</v>
      </c>
    </row>
    <row r="2451" spans="1:116" x14ac:dyDescent="0.4">
      <c r="B2451" t="str">
        <f t="shared" si="3932"/>
        <v>2451 WCAP-IS</v>
      </c>
      <c r="D2451" t="s">
        <v>407</v>
      </c>
      <c r="E2451" s="8" t="str">
        <f t="shared" si="3937"/>
        <v>2451 WCAP-IS</v>
      </c>
      <c r="G2451" s="125"/>
      <c r="K2451" s="53"/>
      <c r="L2451" s="53"/>
      <c r="M2451" s="53"/>
      <c r="N2451" s="53"/>
      <c r="O2451" s="53"/>
      <c r="P2451" s="53"/>
      <c r="R2451" s="24"/>
      <c r="S2451" s="24"/>
      <c r="T2451" s="24"/>
      <c r="U2451" s="24"/>
      <c r="V2451" s="24"/>
      <c r="W2451" s="24"/>
      <c r="X2451" s="24"/>
      <c r="Y2451" s="24"/>
      <c r="Z2451" s="24"/>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c r="BC2451" s="24"/>
      <c r="BD2451" s="24"/>
      <c r="BE2451" s="24"/>
      <c r="BF2451" s="24"/>
      <c r="BG2451" s="24"/>
      <c r="BH2451" s="24"/>
      <c r="BI2451" s="24"/>
      <c r="BJ2451" s="24"/>
      <c r="BK2451" s="24"/>
      <c r="BL2451" s="24"/>
      <c r="BM2451" s="24"/>
      <c r="BN2451" s="24"/>
      <c r="BO2451" s="24"/>
      <c r="BP2451" s="24"/>
      <c r="BQ2451" s="24"/>
      <c r="BR2451" s="24"/>
      <c r="BS2451" s="24"/>
      <c r="BT2451" s="24"/>
      <c r="BU2451" s="24"/>
      <c r="BV2451" s="24"/>
      <c r="BW2451" s="24"/>
      <c r="BX2451" s="24"/>
      <c r="BY2451" s="24"/>
      <c r="BZ2451" s="24"/>
      <c r="CA2451" s="24"/>
      <c r="CB2451" s="24"/>
      <c r="CC2451" s="24"/>
      <c r="CD2451" s="24"/>
      <c r="CE2451" s="24"/>
      <c r="CF2451" s="24"/>
      <c r="CG2451" s="24"/>
      <c r="CH2451" s="24"/>
      <c r="CI2451" s="24"/>
      <c r="CJ2451" s="24"/>
      <c r="CK2451" s="24"/>
      <c r="CL2451" s="24"/>
      <c r="CO2451" s="24"/>
      <c r="CP2451" s="24"/>
      <c r="CQ2451" s="24"/>
      <c r="CR2451" s="24"/>
      <c r="CS2451" s="24"/>
      <c r="CT2451" s="24"/>
      <c r="CU2451" s="24"/>
      <c r="CV2451" s="24"/>
      <c r="CW2451" s="24"/>
      <c r="CX2451" s="24"/>
      <c r="CY2451" s="24"/>
      <c r="CZ2451" s="24"/>
      <c r="DA2451" s="24"/>
      <c r="DB2451" s="24"/>
      <c r="DC2451" s="24"/>
      <c r="DD2451" s="24"/>
      <c r="DE2451" s="24"/>
      <c r="DF2451" s="24"/>
      <c r="DG2451" s="24"/>
      <c r="DH2451" s="24"/>
      <c r="DI2451" s="24"/>
      <c r="DJ2451" s="24"/>
      <c r="DK2451" s="24"/>
      <c r="DL2451" s="24"/>
    </row>
    <row r="2452" spans="1:116" x14ac:dyDescent="0.4">
      <c r="B2452" t="s">
        <v>332</v>
      </c>
      <c r="D2452" t="s">
        <v>407</v>
      </c>
      <c r="E2452" s="8" t="str">
        <f t="shared" si="3937"/>
        <v>2452 WCAP-IS</v>
      </c>
      <c r="G2452" s="136" t="str">
        <f>G2435</f>
        <v>(Primary label)</v>
      </c>
      <c r="K2452" s="53"/>
      <c r="L2452" s="53"/>
      <c r="M2452" s="53"/>
      <c r="N2452" s="53"/>
      <c r="O2452" s="53"/>
      <c r="P2452" s="53"/>
      <c r="R2452" s="24"/>
      <c r="S2452" s="24"/>
      <c r="T2452" s="24"/>
      <c r="U2452" s="24"/>
      <c r="V2452" s="24"/>
      <c r="W2452" s="24"/>
      <c r="X2452" s="24"/>
      <c r="Y2452" s="24"/>
      <c r="Z2452" s="24"/>
      <c r="AA2452" s="24"/>
      <c r="AB2452" s="24"/>
      <c r="AC2452" s="24"/>
      <c r="AD2452" s="24"/>
      <c r="AE2452" s="24"/>
      <c r="AF2452" s="24"/>
      <c r="AG2452" s="24"/>
      <c r="AH2452" s="24"/>
      <c r="AI2452" s="24"/>
      <c r="AJ2452" s="24"/>
      <c r="AK2452" s="24"/>
      <c r="AL2452" s="24"/>
      <c r="AM2452" s="24"/>
      <c r="AN2452" s="24"/>
      <c r="AO2452" s="24"/>
      <c r="AP2452" s="24"/>
      <c r="AQ2452" s="24"/>
      <c r="AR2452" s="24"/>
      <c r="AS2452" s="24"/>
      <c r="AT2452" s="24"/>
      <c r="AU2452" s="24"/>
      <c r="AV2452" s="24"/>
      <c r="AW2452" s="24"/>
      <c r="AX2452" s="24"/>
      <c r="AY2452" s="24"/>
      <c r="AZ2452" s="24"/>
      <c r="BA2452" s="24"/>
      <c r="BB2452" s="24"/>
      <c r="BC2452" s="24"/>
      <c r="BD2452" s="24"/>
      <c r="BE2452" s="24"/>
      <c r="BF2452" s="24"/>
      <c r="BG2452" s="24"/>
      <c r="BH2452" s="24"/>
      <c r="BI2452" s="24"/>
      <c r="BJ2452" s="24"/>
      <c r="BK2452" s="24"/>
      <c r="BL2452" s="24"/>
      <c r="BM2452" s="24"/>
      <c r="BN2452" s="24"/>
      <c r="BO2452" s="24"/>
      <c r="BP2452" s="24"/>
      <c r="BQ2452" s="24"/>
      <c r="BR2452" s="24"/>
      <c r="BS2452" s="24"/>
      <c r="BT2452" s="24"/>
      <c r="BU2452" s="24"/>
      <c r="BV2452" s="24"/>
      <c r="BW2452" s="24"/>
      <c r="BX2452" s="24"/>
      <c r="BY2452" s="24"/>
      <c r="BZ2452" s="24"/>
      <c r="CA2452" s="24"/>
      <c r="CB2452" s="24"/>
      <c r="CC2452" s="24"/>
      <c r="CD2452" s="24"/>
      <c r="CE2452" s="24"/>
      <c r="CF2452" s="24"/>
      <c r="CG2452" s="24"/>
      <c r="CH2452" s="24"/>
      <c r="CI2452" s="24"/>
      <c r="CJ2452" s="24"/>
      <c r="CK2452" s="24"/>
      <c r="CL2452" s="24"/>
      <c r="CO2452" s="24"/>
      <c r="CP2452" s="24"/>
      <c r="CQ2452" s="24"/>
      <c r="CR2452" s="24"/>
      <c r="CS2452" s="24"/>
      <c r="CT2452" s="24"/>
      <c r="CU2452" s="24"/>
      <c r="CV2452" s="24"/>
      <c r="CW2452" s="24"/>
      <c r="CX2452" s="24"/>
      <c r="CY2452" s="24"/>
      <c r="CZ2452" s="24"/>
      <c r="DA2452" s="24"/>
      <c r="DB2452" s="24"/>
      <c r="DC2452" s="24"/>
      <c r="DD2452" s="24"/>
      <c r="DE2452" s="24"/>
      <c r="DF2452" s="24"/>
      <c r="DG2452" s="24"/>
      <c r="DH2452" s="24"/>
      <c r="DI2452" s="24"/>
      <c r="DJ2452" s="24"/>
      <c r="DK2452" s="24"/>
      <c r="DL2452" s="24"/>
    </row>
    <row r="2453" spans="1:116" x14ac:dyDescent="0.4">
      <c r="B2453" t="s">
        <v>332</v>
      </c>
      <c r="D2453" t="s">
        <v>407</v>
      </c>
      <c r="E2453" s="8" t="str">
        <f t="shared" si="3937"/>
        <v>2453 WCAP-IS</v>
      </c>
      <c r="G2453" s="136" t="str">
        <f t="shared" ref="G2453:G2459" si="3965">G2436</f>
        <v>primary unit</v>
      </c>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37"/>
        <v>2454 WCAP-IS</v>
      </c>
      <c r="G2454" s="136" t="str">
        <f t="shared" si="3965"/>
        <v>Primary revenue driver</v>
      </c>
      <c r="K2454" s="53"/>
      <c r="L2454" s="53"/>
      <c r="M2454" s="53"/>
      <c r="N2454" s="53"/>
      <c r="O2454" s="53"/>
      <c r="P2454" s="53"/>
      <c r="R2454" s="24"/>
      <c r="S2454" s="179" t="str">
        <f>S2437</f>
        <v>S$16</v>
      </c>
      <c r="T2454" s="179" t="str">
        <f t="shared" ref="T2454:CE2454" si="3966">T2437</f>
        <v>T$16</v>
      </c>
      <c r="U2454" s="179" t="str">
        <f t="shared" si="3966"/>
        <v>U$16</v>
      </c>
      <c r="V2454" s="179" t="str">
        <f t="shared" si="3966"/>
        <v>V$16</v>
      </c>
      <c r="W2454" s="179" t="str">
        <f t="shared" si="3966"/>
        <v>W$16</v>
      </c>
      <c r="X2454" s="179" t="str">
        <f t="shared" si="3966"/>
        <v>X$16</v>
      </c>
      <c r="Y2454" s="179" t="str">
        <f t="shared" si="3966"/>
        <v>Y$16</v>
      </c>
      <c r="Z2454" s="179" t="str">
        <f t="shared" si="3966"/>
        <v>Z$16</v>
      </c>
      <c r="AA2454" s="179" t="str">
        <f t="shared" si="3966"/>
        <v>AA$16</v>
      </c>
      <c r="AB2454" s="179" t="str">
        <f t="shared" si="3966"/>
        <v>AB$16</v>
      </c>
      <c r="AC2454" s="179" t="str">
        <f t="shared" si="3966"/>
        <v>AC$16</v>
      </c>
      <c r="AD2454" s="179" t="str">
        <f t="shared" si="3966"/>
        <v>AD$16</v>
      </c>
      <c r="AE2454" s="179" t="str">
        <f t="shared" si="3966"/>
        <v>AE$16</v>
      </c>
      <c r="AF2454" s="179" t="str">
        <f t="shared" si="3966"/>
        <v>AF$16</v>
      </c>
      <c r="AG2454" s="179" t="str">
        <f t="shared" si="3966"/>
        <v>AG$16</v>
      </c>
      <c r="AH2454" s="179" t="str">
        <f t="shared" si="3966"/>
        <v>AH$16</v>
      </c>
      <c r="AI2454" s="179" t="str">
        <f t="shared" si="3966"/>
        <v>AI$16</v>
      </c>
      <c r="AJ2454" s="179" t="str">
        <f t="shared" si="3966"/>
        <v>AJ$16</v>
      </c>
      <c r="AK2454" s="179" t="str">
        <f t="shared" si="3966"/>
        <v>AK$16</v>
      </c>
      <c r="AL2454" s="179" t="str">
        <f t="shared" si="3966"/>
        <v>AL$16</v>
      </c>
      <c r="AM2454" s="179" t="str">
        <f t="shared" si="3966"/>
        <v>AM$16</v>
      </c>
      <c r="AN2454" s="179" t="str">
        <f t="shared" si="3966"/>
        <v>AN$16</v>
      </c>
      <c r="AO2454" s="179" t="str">
        <f t="shared" si="3966"/>
        <v>AO$16</v>
      </c>
      <c r="AP2454" s="179" t="str">
        <f t="shared" si="3966"/>
        <v>AP$16</v>
      </c>
      <c r="AQ2454" s="179" t="str">
        <f t="shared" si="3966"/>
        <v>AQ$16</v>
      </c>
      <c r="AR2454" s="179" t="str">
        <f t="shared" si="3966"/>
        <v>AR$16</v>
      </c>
      <c r="AS2454" s="179" t="str">
        <f t="shared" si="3966"/>
        <v>AS$16</v>
      </c>
      <c r="AT2454" s="179" t="str">
        <f t="shared" si="3966"/>
        <v>AT$16</v>
      </c>
      <c r="AU2454" s="179" t="str">
        <f t="shared" si="3966"/>
        <v>AU$16</v>
      </c>
      <c r="AV2454" s="179" t="str">
        <f t="shared" si="3966"/>
        <v>AV$16</v>
      </c>
      <c r="AW2454" s="179" t="str">
        <f t="shared" si="3966"/>
        <v>AW$16</v>
      </c>
      <c r="AX2454" s="179" t="str">
        <f t="shared" si="3966"/>
        <v>AX$16</v>
      </c>
      <c r="AY2454" s="179" t="str">
        <f t="shared" si="3966"/>
        <v>AY$16</v>
      </c>
      <c r="AZ2454" s="179" t="str">
        <f t="shared" si="3966"/>
        <v>AZ$16</v>
      </c>
      <c r="BA2454" s="179" t="str">
        <f t="shared" si="3966"/>
        <v>BA$16</v>
      </c>
      <c r="BB2454" s="179" t="str">
        <f t="shared" si="3966"/>
        <v>BB$16</v>
      </c>
      <c r="BC2454" s="179" t="str">
        <f t="shared" si="3966"/>
        <v>BC$16</v>
      </c>
      <c r="BD2454" s="179" t="str">
        <f t="shared" si="3966"/>
        <v>BD$16</v>
      </c>
      <c r="BE2454" s="179" t="str">
        <f t="shared" si="3966"/>
        <v>BE$16</v>
      </c>
      <c r="BF2454" s="179" t="str">
        <f t="shared" si="3966"/>
        <v>BF$16</v>
      </c>
      <c r="BG2454" s="179" t="str">
        <f t="shared" si="3966"/>
        <v>BG$16</v>
      </c>
      <c r="BH2454" s="179" t="str">
        <f t="shared" si="3966"/>
        <v>BH$16</v>
      </c>
      <c r="BI2454" s="179" t="str">
        <f t="shared" si="3966"/>
        <v>BI$16</v>
      </c>
      <c r="BJ2454" s="179" t="str">
        <f t="shared" si="3966"/>
        <v>BJ$16</v>
      </c>
      <c r="BK2454" s="179" t="str">
        <f t="shared" si="3966"/>
        <v>BK$16</v>
      </c>
      <c r="BL2454" s="179" t="str">
        <f t="shared" si="3966"/>
        <v>BL$16</v>
      </c>
      <c r="BM2454" s="179" t="str">
        <f t="shared" si="3966"/>
        <v>BM$16</v>
      </c>
      <c r="BN2454" s="179" t="str">
        <f t="shared" si="3966"/>
        <v>BN$16</v>
      </c>
      <c r="BO2454" s="179" t="str">
        <f t="shared" si="3966"/>
        <v>BO$16</v>
      </c>
      <c r="BP2454" s="179" t="str">
        <f t="shared" si="3966"/>
        <v>BP$16</v>
      </c>
      <c r="BQ2454" s="179" t="str">
        <f t="shared" si="3966"/>
        <v>BQ$16</v>
      </c>
      <c r="BR2454" s="179" t="str">
        <f t="shared" si="3966"/>
        <v>BR$16</v>
      </c>
      <c r="BS2454" s="179" t="str">
        <f t="shared" si="3966"/>
        <v>BS$16</v>
      </c>
      <c r="BT2454" s="179" t="str">
        <f t="shared" si="3966"/>
        <v>BT$16</v>
      </c>
      <c r="BU2454" s="179" t="str">
        <f t="shared" si="3966"/>
        <v>BU$16</v>
      </c>
      <c r="BV2454" s="179" t="str">
        <f t="shared" si="3966"/>
        <v>BV$16</v>
      </c>
      <c r="BW2454" s="179" t="str">
        <f t="shared" si="3966"/>
        <v>BW$16</v>
      </c>
      <c r="BX2454" s="179" t="str">
        <f t="shared" si="3966"/>
        <v>BX$16</v>
      </c>
      <c r="BY2454" s="179" t="str">
        <f t="shared" si="3966"/>
        <v>BY$16</v>
      </c>
      <c r="BZ2454" s="179" t="str">
        <f t="shared" si="3966"/>
        <v>BZ$16</v>
      </c>
      <c r="CA2454" s="179" t="str">
        <f t="shared" si="3966"/>
        <v>CA$16</v>
      </c>
      <c r="CB2454" s="179" t="str">
        <f t="shared" si="3966"/>
        <v>CB$16</v>
      </c>
      <c r="CC2454" s="179" t="str">
        <f t="shared" si="3966"/>
        <v>CC$16</v>
      </c>
      <c r="CD2454" s="179" t="str">
        <f t="shared" si="3966"/>
        <v>CD$16</v>
      </c>
      <c r="CE2454" s="179" t="str">
        <f t="shared" si="3966"/>
        <v>CE$16</v>
      </c>
      <c r="CF2454" s="179" t="str">
        <f t="shared" ref="CF2454:CL2454" si="3967">CF2437</f>
        <v>CF$16</v>
      </c>
      <c r="CG2454" s="179" t="str">
        <f t="shared" si="3967"/>
        <v>CG$16</v>
      </c>
      <c r="CH2454" s="179" t="str">
        <f t="shared" si="3967"/>
        <v>CH$16</v>
      </c>
      <c r="CI2454" s="179" t="str">
        <f t="shared" si="3967"/>
        <v>CI$16</v>
      </c>
      <c r="CJ2454" s="179" t="str">
        <f t="shared" si="3967"/>
        <v>CJ$16</v>
      </c>
      <c r="CK2454" s="179" t="str">
        <f t="shared" si="3967"/>
        <v>CK$16</v>
      </c>
      <c r="CL2454" s="179" t="str">
        <f t="shared" si="3967"/>
        <v>CL$16</v>
      </c>
      <c r="CO2454" s="179" t="str">
        <f t="shared" ref="CO2454:DL2454" si="3968">CO1079</f>
        <v>CO$17</v>
      </c>
      <c r="CP2454" s="179" t="str">
        <f t="shared" si="3968"/>
        <v>CP$17</v>
      </c>
      <c r="CQ2454" s="179" t="str">
        <f t="shared" si="3968"/>
        <v>CQ$17</v>
      </c>
      <c r="CR2454" s="179" t="str">
        <f t="shared" si="3968"/>
        <v>CR$17</v>
      </c>
      <c r="CS2454" s="179" t="str">
        <f t="shared" si="3968"/>
        <v>CS$17</v>
      </c>
      <c r="CT2454" s="179" t="str">
        <f t="shared" si="3968"/>
        <v>CT$17</v>
      </c>
      <c r="CU2454" s="179" t="str">
        <f t="shared" si="3968"/>
        <v>CU$17</v>
      </c>
      <c r="CV2454" s="179" t="str">
        <f t="shared" si="3968"/>
        <v>CV$17</v>
      </c>
      <c r="CW2454" s="179" t="str">
        <f t="shared" si="3968"/>
        <v>CW$17</v>
      </c>
      <c r="CX2454" s="179" t="str">
        <f t="shared" si="3968"/>
        <v>CX$17</v>
      </c>
      <c r="CY2454" s="179" t="str">
        <f t="shared" si="3968"/>
        <v>CY$17</v>
      </c>
      <c r="CZ2454" s="179" t="str">
        <f t="shared" si="3968"/>
        <v>CZ$17</v>
      </c>
      <c r="DA2454" s="179" t="str">
        <f t="shared" si="3968"/>
        <v>DA$17</v>
      </c>
      <c r="DB2454" s="179" t="str">
        <f t="shared" si="3968"/>
        <v>DB$17</v>
      </c>
      <c r="DC2454" s="179" t="str">
        <f t="shared" si="3968"/>
        <v>DC$17</v>
      </c>
      <c r="DD2454" s="179" t="str">
        <f t="shared" si="3968"/>
        <v>DD$17</v>
      </c>
      <c r="DE2454" s="179" t="str">
        <f t="shared" si="3968"/>
        <v>DE$17</v>
      </c>
      <c r="DF2454" s="179" t="str">
        <f t="shared" si="3968"/>
        <v>DF$17</v>
      </c>
      <c r="DG2454" s="179" t="str">
        <f t="shared" si="3968"/>
        <v>DG$17</v>
      </c>
      <c r="DH2454" s="179" t="str">
        <f t="shared" si="3968"/>
        <v>DH$17</v>
      </c>
      <c r="DI2454" s="179" t="str">
        <f t="shared" si="3968"/>
        <v>DI$17</v>
      </c>
      <c r="DJ2454" s="179" t="str">
        <f t="shared" si="3968"/>
        <v>DJ$17</v>
      </c>
      <c r="DK2454" s="179" t="str">
        <f t="shared" si="3968"/>
        <v>DK$17</v>
      </c>
      <c r="DL2454" s="179" t="str">
        <f t="shared" si="3968"/>
        <v>DL$17</v>
      </c>
    </row>
    <row r="2455" spans="1:116" x14ac:dyDescent="0.4">
      <c r="B2455" t="s">
        <v>332</v>
      </c>
      <c r="D2455" t="s">
        <v>407</v>
      </c>
      <c r="E2455" s="8" t="str">
        <f t="shared" si="3937"/>
        <v>2455 WCAP-IS</v>
      </c>
      <c r="G2455" s="136" t="str">
        <f t="shared" si="3965"/>
        <v>Primary volume driver</v>
      </c>
      <c r="H2455" s="56"/>
      <c r="I2455" s="79"/>
      <c r="J2455" s="79"/>
      <c r="K2455" s="15"/>
      <c r="L2455" s="15"/>
      <c r="M2455" s="15"/>
      <c r="N2455" s="15"/>
      <c r="O2455" s="15"/>
      <c r="P2455" s="15"/>
      <c r="R2455" s="15"/>
      <c r="S2455" s="179" t="str">
        <f t="shared" ref="S2455:CD2455" si="3969">S2438</f>
        <v>S$17</v>
      </c>
      <c r="T2455" s="179" t="str">
        <f t="shared" si="3969"/>
        <v>T$17</v>
      </c>
      <c r="U2455" s="179" t="str">
        <f t="shared" si="3969"/>
        <v>U$17</v>
      </c>
      <c r="V2455" s="179" t="str">
        <f t="shared" si="3969"/>
        <v>V$17</v>
      </c>
      <c r="W2455" s="179" t="str">
        <f t="shared" si="3969"/>
        <v>W$17</v>
      </c>
      <c r="X2455" s="179" t="str">
        <f t="shared" si="3969"/>
        <v>X$17</v>
      </c>
      <c r="Y2455" s="179" t="str">
        <f t="shared" si="3969"/>
        <v>Y$17</v>
      </c>
      <c r="Z2455" s="179" t="str">
        <f t="shared" si="3969"/>
        <v>Z$17</v>
      </c>
      <c r="AA2455" s="179" t="str">
        <f t="shared" si="3969"/>
        <v>AA$17</v>
      </c>
      <c r="AB2455" s="179" t="str">
        <f t="shared" si="3969"/>
        <v>AB$17</v>
      </c>
      <c r="AC2455" s="179" t="str">
        <f t="shared" si="3969"/>
        <v>AC$17</v>
      </c>
      <c r="AD2455" s="179" t="str">
        <f t="shared" si="3969"/>
        <v>AD$17</v>
      </c>
      <c r="AE2455" s="179" t="str">
        <f t="shared" si="3969"/>
        <v>AE$17</v>
      </c>
      <c r="AF2455" s="179" t="str">
        <f t="shared" si="3969"/>
        <v>AF$17</v>
      </c>
      <c r="AG2455" s="179" t="str">
        <f t="shared" si="3969"/>
        <v>AG$17</v>
      </c>
      <c r="AH2455" s="179" t="str">
        <f t="shared" si="3969"/>
        <v>AH$17</v>
      </c>
      <c r="AI2455" s="179" t="str">
        <f t="shared" si="3969"/>
        <v>AI$17</v>
      </c>
      <c r="AJ2455" s="179" t="str">
        <f t="shared" si="3969"/>
        <v>AJ$17</v>
      </c>
      <c r="AK2455" s="179" t="str">
        <f t="shared" si="3969"/>
        <v>AK$17</v>
      </c>
      <c r="AL2455" s="179" t="str">
        <f t="shared" si="3969"/>
        <v>AL$17</v>
      </c>
      <c r="AM2455" s="179" t="str">
        <f t="shared" si="3969"/>
        <v>AM$17</v>
      </c>
      <c r="AN2455" s="179" t="str">
        <f t="shared" si="3969"/>
        <v>AN$17</v>
      </c>
      <c r="AO2455" s="179" t="str">
        <f t="shared" si="3969"/>
        <v>AO$17</v>
      </c>
      <c r="AP2455" s="179" t="str">
        <f t="shared" si="3969"/>
        <v>AP$17</v>
      </c>
      <c r="AQ2455" s="179" t="str">
        <f t="shared" si="3969"/>
        <v>AQ$17</v>
      </c>
      <c r="AR2455" s="179" t="str">
        <f t="shared" si="3969"/>
        <v>AR$17</v>
      </c>
      <c r="AS2455" s="179" t="str">
        <f t="shared" si="3969"/>
        <v>AS$17</v>
      </c>
      <c r="AT2455" s="179" t="str">
        <f t="shared" si="3969"/>
        <v>AT$17</v>
      </c>
      <c r="AU2455" s="179" t="str">
        <f t="shared" si="3969"/>
        <v>AU$17</v>
      </c>
      <c r="AV2455" s="179" t="str">
        <f t="shared" si="3969"/>
        <v>AV$17</v>
      </c>
      <c r="AW2455" s="179" t="str">
        <f t="shared" si="3969"/>
        <v>AW$17</v>
      </c>
      <c r="AX2455" s="179" t="str">
        <f t="shared" si="3969"/>
        <v>AX$17</v>
      </c>
      <c r="AY2455" s="179" t="str">
        <f t="shared" si="3969"/>
        <v>AY$17</v>
      </c>
      <c r="AZ2455" s="179" t="str">
        <f t="shared" si="3969"/>
        <v>AZ$17</v>
      </c>
      <c r="BA2455" s="179" t="str">
        <f t="shared" si="3969"/>
        <v>BA$17</v>
      </c>
      <c r="BB2455" s="179" t="str">
        <f t="shared" si="3969"/>
        <v>BB$17</v>
      </c>
      <c r="BC2455" s="179" t="str">
        <f t="shared" si="3969"/>
        <v>BC$17</v>
      </c>
      <c r="BD2455" s="179" t="str">
        <f t="shared" si="3969"/>
        <v>BD$17</v>
      </c>
      <c r="BE2455" s="179" t="str">
        <f t="shared" si="3969"/>
        <v>BE$17</v>
      </c>
      <c r="BF2455" s="179" t="str">
        <f t="shared" si="3969"/>
        <v>BF$17</v>
      </c>
      <c r="BG2455" s="179" t="str">
        <f t="shared" si="3969"/>
        <v>BG$17</v>
      </c>
      <c r="BH2455" s="179" t="str">
        <f t="shared" si="3969"/>
        <v>BH$17</v>
      </c>
      <c r="BI2455" s="179" t="str">
        <f t="shared" si="3969"/>
        <v>BI$17</v>
      </c>
      <c r="BJ2455" s="179" t="str">
        <f t="shared" si="3969"/>
        <v>BJ$17</v>
      </c>
      <c r="BK2455" s="179" t="str">
        <f t="shared" si="3969"/>
        <v>BK$17</v>
      </c>
      <c r="BL2455" s="179" t="str">
        <f t="shared" si="3969"/>
        <v>BL$17</v>
      </c>
      <c r="BM2455" s="179" t="str">
        <f t="shared" si="3969"/>
        <v>BM$17</v>
      </c>
      <c r="BN2455" s="179" t="str">
        <f t="shared" si="3969"/>
        <v>BN$17</v>
      </c>
      <c r="BO2455" s="179" t="str">
        <f t="shared" si="3969"/>
        <v>BO$17</v>
      </c>
      <c r="BP2455" s="179" t="str">
        <f t="shared" si="3969"/>
        <v>BP$17</v>
      </c>
      <c r="BQ2455" s="179" t="str">
        <f t="shared" si="3969"/>
        <v>BQ$17</v>
      </c>
      <c r="BR2455" s="179" t="str">
        <f t="shared" si="3969"/>
        <v>BR$17</v>
      </c>
      <c r="BS2455" s="179" t="str">
        <f t="shared" si="3969"/>
        <v>BS$17</v>
      </c>
      <c r="BT2455" s="179" t="str">
        <f t="shared" si="3969"/>
        <v>BT$17</v>
      </c>
      <c r="BU2455" s="179" t="str">
        <f t="shared" si="3969"/>
        <v>BU$17</v>
      </c>
      <c r="BV2455" s="179" t="str">
        <f t="shared" si="3969"/>
        <v>BV$17</v>
      </c>
      <c r="BW2455" s="179" t="str">
        <f t="shared" si="3969"/>
        <v>BW$17</v>
      </c>
      <c r="BX2455" s="179" t="str">
        <f t="shared" si="3969"/>
        <v>BX$17</v>
      </c>
      <c r="BY2455" s="179" t="str">
        <f t="shared" si="3969"/>
        <v>BY$17</v>
      </c>
      <c r="BZ2455" s="179" t="str">
        <f t="shared" si="3969"/>
        <v>BZ$17</v>
      </c>
      <c r="CA2455" s="179" t="str">
        <f t="shared" si="3969"/>
        <v>CA$17</v>
      </c>
      <c r="CB2455" s="179" t="str">
        <f t="shared" si="3969"/>
        <v>CB$17</v>
      </c>
      <c r="CC2455" s="179" t="str">
        <f t="shared" si="3969"/>
        <v>CC$17</v>
      </c>
      <c r="CD2455" s="179" t="str">
        <f t="shared" si="3969"/>
        <v>CD$17</v>
      </c>
      <c r="CE2455" s="179" t="str">
        <f t="shared" ref="CE2455:CL2455" si="3970">CE2438</f>
        <v>CE$17</v>
      </c>
      <c r="CF2455" s="179" t="str">
        <f t="shared" si="3970"/>
        <v>CF$17</v>
      </c>
      <c r="CG2455" s="179" t="str">
        <f t="shared" si="3970"/>
        <v>CG$17</v>
      </c>
      <c r="CH2455" s="179" t="str">
        <f t="shared" si="3970"/>
        <v>CH$17</v>
      </c>
      <c r="CI2455" s="179" t="str">
        <f t="shared" si="3970"/>
        <v>CI$17</v>
      </c>
      <c r="CJ2455" s="179" t="str">
        <f t="shared" si="3970"/>
        <v>CJ$17</v>
      </c>
      <c r="CK2455" s="179" t="str">
        <f t="shared" si="3970"/>
        <v>CK$17</v>
      </c>
      <c r="CL2455" s="179" t="str">
        <f t="shared" si="3970"/>
        <v>CL$17</v>
      </c>
      <c r="CN2455" s="79"/>
      <c r="CO2455" s="179">
        <f t="shared" ref="CO2455:DL2455" si="3971">CO1080</f>
        <v>0</v>
      </c>
      <c r="CP2455" s="179">
        <f t="shared" si="3971"/>
        <v>0</v>
      </c>
      <c r="CQ2455" s="179">
        <f t="shared" si="3971"/>
        <v>0</v>
      </c>
      <c r="CR2455" s="179">
        <f t="shared" si="3971"/>
        <v>0</v>
      </c>
      <c r="CS2455" s="179">
        <f t="shared" si="3971"/>
        <v>0</v>
      </c>
      <c r="CT2455" s="179">
        <f t="shared" si="3971"/>
        <v>0</v>
      </c>
      <c r="CU2455" s="179">
        <f t="shared" si="3971"/>
        <v>0</v>
      </c>
      <c r="CV2455" s="179">
        <f t="shared" si="3971"/>
        <v>0</v>
      </c>
      <c r="CW2455" s="179">
        <f t="shared" si="3971"/>
        <v>0</v>
      </c>
      <c r="CX2455" s="179">
        <f t="shared" si="3971"/>
        <v>0</v>
      </c>
      <c r="CY2455" s="179">
        <f t="shared" si="3971"/>
        <v>0</v>
      </c>
      <c r="CZ2455" s="179">
        <f t="shared" si="3971"/>
        <v>0</v>
      </c>
      <c r="DA2455" s="179">
        <f t="shared" si="3971"/>
        <v>0</v>
      </c>
      <c r="DB2455" s="179">
        <f t="shared" si="3971"/>
        <v>0</v>
      </c>
      <c r="DC2455" s="179">
        <f t="shared" si="3971"/>
        <v>0</v>
      </c>
      <c r="DD2455" s="179">
        <f t="shared" si="3971"/>
        <v>0</v>
      </c>
      <c r="DE2455" s="179">
        <f t="shared" si="3971"/>
        <v>0</v>
      </c>
      <c r="DF2455" s="179">
        <f t="shared" si="3971"/>
        <v>0</v>
      </c>
      <c r="DG2455" s="179">
        <f t="shared" si="3971"/>
        <v>0</v>
      </c>
      <c r="DH2455" s="179">
        <f t="shared" si="3971"/>
        <v>0</v>
      </c>
      <c r="DI2455" s="179">
        <f t="shared" si="3971"/>
        <v>0</v>
      </c>
      <c r="DJ2455" s="179">
        <f t="shared" si="3971"/>
        <v>0</v>
      </c>
      <c r="DK2455" s="179">
        <f t="shared" si="3971"/>
        <v>0</v>
      </c>
      <c r="DL2455" s="179">
        <f t="shared" si="3971"/>
        <v>0</v>
      </c>
    </row>
    <row r="2456" spans="1:116" x14ac:dyDescent="0.4">
      <c r="B2456" t="s">
        <v>332</v>
      </c>
      <c r="D2456" t="s">
        <v>407</v>
      </c>
      <c r="E2456" s="8" t="str">
        <f t="shared" si="3937"/>
        <v>2456 WCAP-IS</v>
      </c>
      <c r="G2456" s="191" t="str">
        <f>G2443</f>
        <v>Simple accounts payble - IS driven:</v>
      </c>
      <c r="H2456" s="12"/>
      <c r="I2456" s="60"/>
      <c r="J2456" s="60"/>
      <c r="K2456" s="15"/>
      <c r="L2456" s="15"/>
      <c r="M2456" s="15"/>
      <c r="N2456" s="15"/>
      <c r="O2456" s="15"/>
      <c r="P2456" s="15"/>
      <c r="R2456" s="15"/>
      <c r="S2456" s="179">
        <f t="shared" ref="S2456:CD2456" si="3972">S2439</f>
        <v>0</v>
      </c>
      <c r="T2456" s="179">
        <f t="shared" si="3972"/>
        <v>0</v>
      </c>
      <c r="U2456" s="179">
        <f t="shared" si="3972"/>
        <v>0</v>
      </c>
      <c r="V2456" s="179">
        <f t="shared" si="3972"/>
        <v>0</v>
      </c>
      <c r="W2456" s="179">
        <f t="shared" si="3972"/>
        <v>0</v>
      </c>
      <c r="X2456" s="179">
        <f t="shared" si="3972"/>
        <v>0</v>
      </c>
      <c r="Y2456" s="179">
        <f t="shared" si="3972"/>
        <v>0</v>
      </c>
      <c r="Z2456" s="179">
        <f t="shared" si="3972"/>
        <v>0</v>
      </c>
      <c r="AA2456" s="179">
        <f t="shared" si="3972"/>
        <v>0</v>
      </c>
      <c r="AB2456" s="179">
        <f t="shared" si="3972"/>
        <v>0</v>
      </c>
      <c r="AC2456" s="179">
        <f t="shared" si="3972"/>
        <v>0</v>
      </c>
      <c r="AD2456" s="179">
        <f t="shared" si="3972"/>
        <v>0</v>
      </c>
      <c r="AE2456" s="179">
        <f t="shared" si="3972"/>
        <v>0</v>
      </c>
      <c r="AF2456" s="179">
        <f t="shared" si="3972"/>
        <v>0</v>
      </c>
      <c r="AG2456" s="179">
        <f t="shared" si="3972"/>
        <v>0</v>
      </c>
      <c r="AH2456" s="179">
        <f t="shared" si="3972"/>
        <v>0</v>
      </c>
      <c r="AI2456" s="179">
        <f t="shared" si="3972"/>
        <v>0</v>
      </c>
      <c r="AJ2456" s="179">
        <f t="shared" si="3972"/>
        <v>0</v>
      </c>
      <c r="AK2456" s="179">
        <f t="shared" si="3972"/>
        <v>0</v>
      </c>
      <c r="AL2456" s="179">
        <f t="shared" si="3972"/>
        <v>0</v>
      </c>
      <c r="AM2456" s="179">
        <f t="shared" si="3972"/>
        <v>0</v>
      </c>
      <c r="AN2456" s="179">
        <f t="shared" si="3972"/>
        <v>0</v>
      </c>
      <c r="AO2456" s="179">
        <f t="shared" si="3972"/>
        <v>0</v>
      </c>
      <c r="AP2456" s="179">
        <f t="shared" si="3972"/>
        <v>0</v>
      </c>
      <c r="AQ2456" s="179">
        <f t="shared" si="3972"/>
        <v>0</v>
      </c>
      <c r="AR2456" s="179">
        <f t="shared" si="3972"/>
        <v>0</v>
      </c>
      <c r="AS2456" s="179">
        <f t="shared" si="3972"/>
        <v>0</v>
      </c>
      <c r="AT2456" s="179">
        <f t="shared" si="3972"/>
        <v>0</v>
      </c>
      <c r="AU2456" s="179">
        <f t="shared" si="3972"/>
        <v>0</v>
      </c>
      <c r="AV2456" s="179">
        <f t="shared" si="3972"/>
        <v>0</v>
      </c>
      <c r="AW2456" s="179">
        <f t="shared" si="3972"/>
        <v>0</v>
      </c>
      <c r="AX2456" s="179">
        <f t="shared" si="3972"/>
        <v>0</v>
      </c>
      <c r="AY2456" s="179">
        <f t="shared" si="3972"/>
        <v>0</v>
      </c>
      <c r="AZ2456" s="179">
        <f t="shared" si="3972"/>
        <v>0</v>
      </c>
      <c r="BA2456" s="179">
        <f t="shared" si="3972"/>
        <v>0</v>
      </c>
      <c r="BB2456" s="179">
        <f t="shared" si="3972"/>
        <v>0</v>
      </c>
      <c r="BC2456" s="179">
        <f t="shared" si="3972"/>
        <v>0</v>
      </c>
      <c r="BD2456" s="179">
        <f t="shared" si="3972"/>
        <v>0</v>
      </c>
      <c r="BE2456" s="179">
        <f t="shared" si="3972"/>
        <v>0</v>
      </c>
      <c r="BF2456" s="179">
        <f t="shared" si="3972"/>
        <v>0</v>
      </c>
      <c r="BG2456" s="179">
        <f t="shared" si="3972"/>
        <v>0</v>
      </c>
      <c r="BH2456" s="179">
        <f t="shared" si="3972"/>
        <v>0</v>
      </c>
      <c r="BI2456" s="179">
        <f t="shared" si="3972"/>
        <v>0</v>
      </c>
      <c r="BJ2456" s="179">
        <f t="shared" si="3972"/>
        <v>0</v>
      </c>
      <c r="BK2456" s="179">
        <f t="shared" si="3972"/>
        <v>0</v>
      </c>
      <c r="BL2456" s="179">
        <f t="shared" si="3972"/>
        <v>0</v>
      </c>
      <c r="BM2456" s="179">
        <f t="shared" si="3972"/>
        <v>0</v>
      </c>
      <c r="BN2456" s="179">
        <f t="shared" si="3972"/>
        <v>0</v>
      </c>
      <c r="BO2456" s="179">
        <f t="shared" si="3972"/>
        <v>0</v>
      </c>
      <c r="BP2456" s="179">
        <f t="shared" si="3972"/>
        <v>0</v>
      </c>
      <c r="BQ2456" s="179">
        <f t="shared" si="3972"/>
        <v>0</v>
      </c>
      <c r="BR2456" s="179">
        <f t="shared" si="3972"/>
        <v>0</v>
      </c>
      <c r="BS2456" s="179">
        <f t="shared" si="3972"/>
        <v>0</v>
      </c>
      <c r="BT2456" s="179">
        <f t="shared" si="3972"/>
        <v>0</v>
      </c>
      <c r="BU2456" s="179">
        <f t="shared" si="3972"/>
        <v>0</v>
      </c>
      <c r="BV2456" s="179">
        <f t="shared" si="3972"/>
        <v>0</v>
      </c>
      <c r="BW2456" s="179">
        <f t="shared" si="3972"/>
        <v>0</v>
      </c>
      <c r="BX2456" s="179">
        <f t="shared" si="3972"/>
        <v>0</v>
      </c>
      <c r="BY2456" s="179">
        <f t="shared" si="3972"/>
        <v>0</v>
      </c>
      <c r="BZ2456" s="179">
        <f t="shared" si="3972"/>
        <v>0</v>
      </c>
      <c r="CA2456" s="179">
        <f t="shared" si="3972"/>
        <v>0</v>
      </c>
      <c r="CB2456" s="179">
        <f t="shared" si="3972"/>
        <v>0</v>
      </c>
      <c r="CC2456" s="179">
        <f t="shared" si="3972"/>
        <v>0</v>
      </c>
      <c r="CD2456" s="179">
        <f t="shared" si="3972"/>
        <v>0</v>
      </c>
      <c r="CE2456" s="179">
        <f t="shared" ref="CE2456:CL2456" si="3973">CE2439</f>
        <v>0</v>
      </c>
      <c r="CF2456" s="179">
        <f t="shared" si="3973"/>
        <v>0</v>
      </c>
      <c r="CG2456" s="179">
        <f t="shared" si="3973"/>
        <v>0</v>
      </c>
      <c r="CH2456" s="179">
        <f t="shared" si="3973"/>
        <v>0</v>
      </c>
      <c r="CI2456" s="179">
        <f t="shared" si="3973"/>
        <v>0</v>
      </c>
      <c r="CJ2456" s="179">
        <f t="shared" si="3973"/>
        <v>0</v>
      </c>
      <c r="CK2456" s="179">
        <f t="shared" si="3973"/>
        <v>0</v>
      </c>
      <c r="CL2456" s="179">
        <f t="shared" si="3973"/>
        <v>0</v>
      </c>
      <c r="CN2456" s="60"/>
      <c r="CO2456" s="179" t="e">
        <f>#REF!</f>
        <v>#REF!</v>
      </c>
      <c r="CP2456" s="179" t="e">
        <f>#REF!</f>
        <v>#REF!</v>
      </c>
      <c r="CQ2456" s="179" t="e">
        <f>#REF!</f>
        <v>#REF!</v>
      </c>
      <c r="CR2456" s="179" t="e">
        <f>#REF!</f>
        <v>#REF!</v>
      </c>
      <c r="CS2456" s="179" t="e">
        <f>#REF!</f>
        <v>#REF!</v>
      </c>
      <c r="CT2456" s="179" t="e">
        <f>#REF!</f>
        <v>#REF!</v>
      </c>
      <c r="CU2456" s="179" t="e">
        <f>#REF!</f>
        <v>#REF!</v>
      </c>
      <c r="CV2456" s="179" t="e">
        <f>#REF!</f>
        <v>#REF!</v>
      </c>
      <c r="CW2456" s="179" t="e">
        <f>#REF!</f>
        <v>#REF!</v>
      </c>
      <c r="CX2456" s="179" t="e">
        <f>#REF!</f>
        <v>#REF!</v>
      </c>
      <c r="CY2456" s="179" t="e">
        <f>#REF!</f>
        <v>#REF!</v>
      </c>
      <c r="CZ2456" s="179" t="e">
        <f>#REF!</f>
        <v>#REF!</v>
      </c>
      <c r="DA2456" s="179" t="e">
        <f>#REF!</f>
        <v>#REF!</v>
      </c>
      <c r="DB2456" s="179" t="e">
        <f>#REF!</f>
        <v>#REF!</v>
      </c>
      <c r="DC2456" s="179" t="e">
        <f>#REF!</f>
        <v>#REF!</v>
      </c>
      <c r="DD2456" s="179" t="e">
        <f>#REF!</f>
        <v>#REF!</v>
      </c>
      <c r="DE2456" s="179" t="e">
        <f>#REF!</f>
        <v>#REF!</v>
      </c>
      <c r="DF2456" s="179" t="e">
        <f>#REF!</f>
        <v>#REF!</v>
      </c>
      <c r="DG2456" s="179" t="e">
        <f>#REF!</f>
        <v>#REF!</v>
      </c>
      <c r="DH2456" s="179" t="e">
        <f>#REF!</f>
        <v>#REF!</v>
      </c>
      <c r="DI2456" s="179" t="e">
        <f>#REF!</f>
        <v>#REF!</v>
      </c>
      <c r="DJ2456" s="179" t="e">
        <f>#REF!</f>
        <v>#REF!</v>
      </c>
      <c r="DK2456" s="179" t="e">
        <f>#REF!</f>
        <v>#REF!</v>
      </c>
      <c r="DL2456" s="179" t="e">
        <f>#REF!</f>
        <v>#REF!</v>
      </c>
    </row>
    <row r="2457" spans="1:116" x14ac:dyDescent="0.4">
      <c r="B2457" t="s">
        <v>332</v>
      </c>
      <c r="D2457" t="s">
        <v>407</v>
      </c>
      <c r="E2457" s="8" t="str">
        <f t="shared" si="3937"/>
        <v>2457 WCAP-IS</v>
      </c>
      <c r="G2457" s="191" t="str">
        <f>SUBSTITUTE(TRIM(MID(G2443, SEARCH("-", G2443) + 1, LEN(G2443))),":","")</f>
        <v>IS driven</v>
      </c>
      <c r="H2457" s="12"/>
      <c r="I2457" s="60"/>
      <c r="J2457" s="60"/>
      <c r="K2457" s="15"/>
      <c r="L2457" s="15"/>
      <c r="M2457" s="15"/>
      <c r="N2457" s="15"/>
      <c r="O2457" s="15"/>
      <c r="P2457" s="15"/>
      <c r="R2457" s="15"/>
      <c r="CN2457" s="60"/>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B2458" t="s">
        <v>332</v>
      </c>
      <c r="D2458" t="s">
        <v>407</v>
      </c>
      <c r="E2458" s="8" t="str">
        <f t="shared" si="3937"/>
        <v>2458 WCAP-IS</v>
      </c>
      <c r="G2458" s="136" t="str">
        <f t="shared" si="3965"/>
        <v>Secondary revenue driver</v>
      </c>
      <c r="H2458" s="12"/>
      <c r="I2458" s="60"/>
      <c r="J2458" s="60"/>
      <c r="K2458" s="15"/>
      <c r="L2458" s="15"/>
      <c r="M2458" s="15"/>
      <c r="N2458" s="15"/>
      <c r="O2458" s="15"/>
      <c r="P2458" s="15"/>
      <c r="R2458" s="15"/>
      <c r="S2458" s="212" t="str">
        <f>ADDRESS(ROW(S2448),COLUMN(S2448),2)</f>
        <v>S$2448</v>
      </c>
      <c r="T2458" s="212" t="str">
        <f t="shared" ref="T2458:CE2458" si="3974">ADDRESS(ROW(T2448),COLUMN(T2448),2)</f>
        <v>T$2448</v>
      </c>
      <c r="U2458" s="212" t="str">
        <f t="shared" si="3974"/>
        <v>U$2448</v>
      </c>
      <c r="V2458" s="212" t="str">
        <f t="shared" si="3974"/>
        <v>V$2448</v>
      </c>
      <c r="W2458" s="212" t="str">
        <f t="shared" si="3974"/>
        <v>W$2448</v>
      </c>
      <c r="X2458" s="212" t="str">
        <f t="shared" si="3974"/>
        <v>X$2448</v>
      </c>
      <c r="Y2458" s="212" t="str">
        <f t="shared" si="3974"/>
        <v>Y$2448</v>
      </c>
      <c r="Z2458" s="212" t="str">
        <f t="shared" si="3974"/>
        <v>Z$2448</v>
      </c>
      <c r="AA2458" s="212" t="str">
        <f t="shared" si="3974"/>
        <v>AA$2448</v>
      </c>
      <c r="AB2458" s="212" t="str">
        <f t="shared" si="3974"/>
        <v>AB$2448</v>
      </c>
      <c r="AC2458" s="212" t="str">
        <f t="shared" si="3974"/>
        <v>AC$2448</v>
      </c>
      <c r="AD2458" s="212" t="str">
        <f t="shared" si="3974"/>
        <v>AD$2448</v>
      </c>
      <c r="AE2458" s="212" t="str">
        <f t="shared" si="3974"/>
        <v>AE$2448</v>
      </c>
      <c r="AF2458" s="212" t="str">
        <f t="shared" si="3974"/>
        <v>AF$2448</v>
      </c>
      <c r="AG2458" s="212" t="str">
        <f t="shared" si="3974"/>
        <v>AG$2448</v>
      </c>
      <c r="AH2458" s="212" t="str">
        <f t="shared" si="3974"/>
        <v>AH$2448</v>
      </c>
      <c r="AI2458" s="212" t="str">
        <f t="shared" si="3974"/>
        <v>AI$2448</v>
      </c>
      <c r="AJ2458" s="212" t="str">
        <f t="shared" si="3974"/>
        <v>AJ$2448</v>
      </c>
      <c r="AK2458" s="212" t="str">
        <f t="shared" si="3974"/>
        <v>AK$2448</v>
      </c>
      <c r="AL2458" s="212" t="str">
        <f t="shared" si="3974"/>
        <v>AL$2448</v>
      </c>
      <c r="AM2458" s="212" t="str">
        <f t="shared" si="3974"/>
        <v>AM$2448</v>
      </c>
      <c r="AN2458" s="212" t="str">
        <f t="shared" si="3974"/>
        <v>AN$2448</v>
      </c>
      <c r="AO2458" s="212" t="str">
        <f t="shared" si="3974"/>
        <v>AO$2448</v>
      </c>
      <c r="AP2458" s="212" t="str">
        <f t="shared" si="3974"/>
        <v>AP$2448</v>
      </c>
      <c r="AQ2458" s="212" t="str">
        <f t="shared" si="3974"/>
        <v>AQ$2448</v>
      </c>
      <c r="AR2458" s="212" t="str">
        <f t="shared" si="3974"/>
        <v>AR$2448</v>
      </c>
      <c r="AS2458" s="212" t="str">
        <f t="shared" si="3974"/>
        <v>AS$2448</v>
      </c>
      <c r="AT2458" s="212" t="str">
        <f t="shared" si="3974"/>
        <v>AT$2448</v>
      </c>
      <c r="AU2458" s="212" t="str">
        <f t="shared" si="3974"/>
        <v>AU$2448</v>
      </c>
      <c r="AV2458" s="212" t="str">
        <f t="shared" si="3974"/>
        <v>AV$2448</v>
      </c>
      <c r="AW2458" s="212" t="str">
        <f t="shared" si="3974"/>
        <v>AW$2448</v>
      </c>
      <c r="AX2458" s="212" t="str">
        <f t="shared" si="3974"/>
        <v>AX$2448</v>
      </c>
      <c r="AY2458" s="212" t="str">
        <f t="shared" si="3974"/>
        <v>AY$2448</v>
      </c>
      <c r="AZ2458" s="212" t="str">
        <f t="shared" si="3974"/>
        <v>AZ$2448</v>
      </c>
      <c r="BA2458" s="212" t="str">
        <f t="shared" si="3974"/>
        <v>BA$2448</v>
      </c>
      <c r="BB2458" s="212" t="str">
        <f t="shared" si="3974"/>
        <v>BB$2448</v>
      </c>
      <c r="BC2458" s="212" t="str">
        <f t="shared" si="3974"/>
        <v>BC$2448</v>
      </c>
      <c r="BD2458" s="212" t="str">
        <f t="shared" si="3974"/>
        <v>BD$2448</v>
      </c>
      <c r="BE2458" s="212" t="str">
        <f t="shared" si="3974"/>
        <v>BE$2448</v>
      </c>
      <c r="BF2458" s="212" t="str">
        <f t="shared" si="3974"/>
        <v>BF$2448</v>
      </c>
      <c r="BG2458" s="212" t="str">
        <f t="shared" si="3974"/>
        <v>BG$2448</v>
      </c>
      <c r="BH2458" s="212" t="str">
        <f t="shared" si="3974"/>
        <v>BH$2448</v>
      </c>
      <c r="BI2458" s="212" t="str">
        <f t="shared" si="3974"/>
        <v>BI$2448</v>
      </c>
      <c r="BJ2458" s="212" t="str">
        <f t="shared" si="3974"/>
        <v>BJ$2448</v>
      </c>
      <c r="BK2458" s="212" t="str">
        <f t="shared" si="3974"/>
        <v>BK$2448</v>
      </c>
      <c r="BL2458" s="212" t="str">
        <f t="shared" si="3974"/>
        <v>BL$2448</v>
      </c>
      <c r="BM2458" s="212" t="str">
        <f t="shared" si="3974"/>
        <v>BM$2448</v>
      </c>
      <c r="BN2458" s="212" t="str">
        <f t="shared" si="3974"/>
        <v>BN$2448</v>
      </c>
      <c r="BO2458" s="212" t="str">
        <f t="shared" si="3974"/>
        <v>BO$2448</v>
      </c>
      <c r="BP2458" s="212" t="str">
        <f t="shared" si="3974"/>
        <v>BP$2448</v>
      </c>
      <c r="BQ2458" s="212" t="str">
        <f t="shared" si="3974"/>
        <v>BQ$2448</v>
      </c>
      <c r="BR2458" s="212" t="str">
        <f t="shared" si="3974"/>
        <v>BR$2448</v>
      </c>
      <c r="BS2458" s="212" t="str">
        <f t="shared" si="3974"/>
        <v>BS$2448</v>
      </c>
      <c r="BT2458" s="212" t="str">
        <f t="shared" si="3974"/>
        <v>BT$2448</v>
      </c>
      <c r="BU2458" s="212" t="str">
        <f t="shared" si="3974"/>
        <v>BU$2448</v>
      </c>
      <c r="BV2458" s="212" t="str">
        <f t="shared" si="3974"/>
        <v>BV$2448</v>
      </c>
      <c r="BW2458" s="212" t="str">
        <f t="shared" si="3974"/>
        <v>BW$2448</v>
      </c>
      <c r="BX2458" s="212" t="str">
        <f t="shared" si="3974"/>
        <v>BX$2448</v>
      </c>
      <c r="BY2458" s="212" t="str">
        <f t="shared" si="3974"/>
        <v>BY$2448</v>
      </c>
      <c r="BZ2458" s="212" t="str">
        <f t="shared" si="3974"/>
        <v>BZ$2448</v>
      </c>
      <c r="CA2458" s="212" t="str">
        <f t="shared" si="3974"/>
        <v>CA$2448</v>
      </c>
      <c r="CB2458" s="212" t="str">
        <f t="shared" si="3974"/>
        <v>CB$2448</v>
      </c>
      <c r="CC2458" s="212" t="str">
        <f t="shared" si="3974"/>
        <v>CC$2448</v>
      </c>
      <c r="CD2458" s="212" t="str">
        <f t="shared" si="3974"/>
        <v>CD$2448</v>
      </c>
      <c r="CE2458" s="212" t="str">
        <f t="shared" si="3974"/>
        <v>CE$2448</v>
      </c>
      <c r="CF2458" s="212" t="str">
        <f t="shared" ref="CF2458:CL2458" si="3975">ADDRESS(ROW(CF2448),COLUMN(CF2448),2)</f>
        <v>CF$2448</v>
      </c>
      <c r="CG2458" s="212" t="str">
        <f t="shared" si="3975"/>
        <v>CG$2448</v>
      </c>
      <c r="CH2458" s="212" t="str">
        <f t="shared" si="3975"/>
        <v>CH$2448</v>
      </c>
      <c r="CI2458" s="212" t="str">
        <f t="shared" si="3975"/>
        <v>CI$2448</v>
      </c>
      <c r="CJ2458" s="212" t="str">
        <f t="shared" si="3975"/>
        <v>CJ$2448</v>
      </c>
      <c r="CK2458" s="212" t="str">
        <f t="shared" si="3975"/>
        <v>CK$2448</v>
      </c>
      <c r="CL2458" s="212" t="str">
        <f t="shared" si="3975"/>
        <v>CL$2448</v>
      </c>
      <c r="CN2458" s="60"/>
      <c r="CO2458" s="212" t="str">
        <f t="shared" ref="CO2458:DL2458" si="3976">ADDRESS(ROW(CO1099),COLUMN(CO1099),2)</f>
        <v>CO$1099</v>
      </c>
      <c r="CP2458" s="212" t="str">
        <f t="shared" si="3976"/>
        <v>CP$1099</v>
      </c>
      <c r="CQ2458" s="212" t="str">
        <f t="shared" si="3976"/>
        <v>CQ$1099</v>
      </c>
      <c r="CR2458" s="212" t="str">
        <f t="shared" si="3976"/>
        <v>CR$1099</v>
      </c>
      <c r="CS2458" s="212" t="str">
        <f t="shared" si="3976"/>
        <v>CS$1099</v>
      </c>
      <c r="CT2458" s="212" t="str">
        <f t="shared" si="3976"/>
        <v>CT$1099</v>
      </c>
      <c r="CU2458" s="212" t="str">
        <f t="shared" si="3976"/>
        <v>CU$1099</v>
      </c>
      <c r="CV2458" s="212" t="str">
        <f t="shared" si="3976"/>
        <v>CV$1099</v>
      </c>
      <c r="CW2458" s="212" t="str">
        <f t="shared" si="3976"/>
        <v>CW$1099</v>
      </c>
      <c r="CX2458" s="212" t="str">
        <f t="shared" si="3976"/>
        <v>CX$1099</v>
      </c>
      <c r="CY2458" s="212" t="str">
        <f t="shared" si="3976"/>
        <v>CY$1099</v>
      </c>
      <c r="CZ2458" s="212" t="str">
        <f t="shared" si="3976"/>
        <v>CZ$1099</v>
      </c>
      <c r="DA2458" s="212" t="str">
        <f t="shared" si="3976"/>
        <v>DA$1099</v>
      </c>
      <c r="DB2458" s="212" t="str">
        <f t="shared" si="3976"/>
        <v>DB$1099</v>
      </c>
      <c r="DC2458" s="212" t="str">
        <f t="shared" si="3976"/>
        <v>DC$1099</v>
      </c>
      <c r="DD2458" s="212" t="str">
        <f t="shared" si="3976"/>
        <v>DD$1099</v>
      </c>
      <c r="DE2458" s="212" t="str">
        <f t="shared" si="3976"/>
        <v>DE$1099</v>
      </c>
      <c r="DF2458" s="212" t="str">
        <f t="shared" si="3976"/>
        <v>DF$1099</v>
      </c>
      <c r="DG2458" s="212" t="str">
        <f t="shared" si="3976"/>
        <v>DG$1099</v>
      </c>
      <c r="DH2458" s="212" t="str">
        <f t="shared" si="3976"/>
        <v>DH$1099</v>
      </c>
      <c r="DI2458" s="212" t="str">
        <f t="shared" si="3976"/>
        <v>DI$1099</v>
      </c>
      <c r="DJ2458" s="212" t="str">
        <f t="shared" si="3976"/>
        <v>DJ$1099</v>
      </c>
      <c r="DK2458" s="212" t="str">
        <f t="shared" si="3976"/>
        <v>DK$1099</v>
      </c>
      <c r="DL2458" s="212" t="str">
        <f t="shared" si="3976"/>
        <v>DL$1099</v>
      </c>
    </row>
    <row r="2459" spans="1:116" x14ac:dyDescent="0.4">
      <c r="B2459" t="s">
        <v>332</v>
      </c>
      <c r="D2459" t="s">
        <v>407</v>
      </c>
      <c r="E2459" s="8" t="str">
        <f t="shared" ref="E2459" si="3977">ROW()&amp;" "&amp;D2459</f>
        <v>2459 WCAP-IS</v>
      </c>
      <c r="G2459" s="136" t="str">
        <f t="shared" si="3965"/>
        <v>Secondary volume driver</v>
      </c>
      <c r="H2459" s="12"/>
      <c r="I2459" s="60"/>
      <c r="J2459" s="60"/>
      <c r="K2459" s="15"/>
      <c r="L2459" s="15"/>
      <c r="M2459" s="15"/>
      <c r="N2459" s="15"/>
      <c r="O2459" s="15"/>
      <c r="P2459" s="15"/>
      <c r="R2459" s="15"/>
      <c r="S2459" s="212" t="str">
        <f>ADDRESS(ROW(S2447),COLUMN(S2447),2)</f>
        <v>S$2447</v>
      </c>
      <c r="T2459" s="212" t="str">
        <f t="shared" ref="T2459:CE2459" si="3978">ADDRESS(ROW(T2447),COLUMN(T2447),2)</f>
        <v>T$2447</v>
      </c>
      <c r="U2459" s="212" t="str">
        <f t="shared" si="3978"/>
        <v>U$2447</v>
      </c>
      <c r="V2459" s="212" t="str">
        <f t="shared" si="3978"/>
        <v>V$2447</v>
      </c>
      <c r="W2459" s="212" t="str">
        <f t="shared" si="3978"/>
        <v>W$2447</v>
      </c>
      <c r="X2459" s="212" t="str">
        <f t="shared" si="3978"/>
        <v>X$2447</v>
      </c>
      <c r="Y2459" s="212" t="str">
        <f t="shared" si="3978"/>
        <v>Y$2447</v>
      </c>
      <c r="Z2459" s="212" t="str">
        <f t="shared" si="3978"/>
        <v>Z$2447</v>
      </c>
      <c r="AA2459" s="212" t="str">
        <f t="shared" si="3978"/>
        <v>AA$2447</v>
      </c>
      <c r="AB2459" s="212" t="str">
        <f t="shared" si="3978"/>
        <v>AB$2447</v>
      </c>
      <c r="AC2459" s="212" t="str">
        <f t="shared" si="3978"/>
        <v>AC$2447</v>
      </c>
      <c r="AD2459" s="212" t="str">
        <f t="shared" si="3978"/>
        <v>AD$2447</v>
      </c>
      <c r="AE2459" s="212" t="str">
        <f t="shared" si="3978"/>
        <v>AE$2447</v>
      </c>
      <c r="AF2459" s="212" t="str">
        <f t="shared" si="3978"/>
        <v>AF$2447</v>
      </c>
      <c r="AG2459" s="212" t="str">
        <f t="shared" si="3978"/>
        <v>AG$2447</v>
      </c>
      <c r="AH2459" s="212" t="str">
        <f t="shared" si="3978"/>
        <v>AH$2447</v>
      </c>
      <c r="AI2459" s="212" t="str">
        <f t="shared" si="3978"/>
        <v>AI$2447</v>
      </c>
      <c r="AJ2459" s="212" t="str">
        <f t="shared" si="3978"/>
        <v>AJ$2447</v>
      </c>
      <c r="AK2459" s="212" t="str">
        <f t="shared" si="3978"/>
        <v>AK$2447</v>
      </c>
      <c r="AL2459" s="212" t="str">
        <f t="shared" si="3978"/>
        <v>AL$2447</v>
      </c>
      <c r="AM2459" s="212" t="str">
        <f t="shared" si="3978"/>
        <v>AM$2447</v>
      </c>
      <c r="AN2459" s="212" t="str">
        <f t="shared" si="3978"/>
        <v>AN$2447</v>
      </c>
      <c r="AO2459" s="212" t="str">
        <f t="shared" si="3978"/>
        <v>AO$2447</v>
      </c>
      <c r="AP2459" s="212" t="str">
        <f t="shared" si="3978"/>
        <v>AP$2447</v>
      </c>
      <c r="AQ2459" s="212" t="str">
        <f t="shared" si="3978"/>
        <v>AQ$2447</v>
      </c>
      <c r="AR2459" s="212" t="str">
        <f t="shared" si="3978"/>
        <v>AR$2447</v>
      </c>
      <c r="AS2459" s="212" t="str">
        <f t="shared" si="3978"/>
        <v>AS$2447</v>
      </c>
      <c r="AT2459" s="212" t="str">
        <f t="shared" si="3978"/>
        <v>AT$2447</v>
      </c>
      <c r="AU2459" s="212" t="str">
        <f t="shared" si="3978"/>
        <v>AU$2447</v>
      </c>
      <c r="AV2459" s="212" t="str">
        <f t="shared" si="3978"/>
        <v>AV$2447</v>
      </c>
      <c r="AW2459" s="212" t="str">
        <f t="shared" si="3978"/>
        <v>AW$2447</v>
      </c>
      <c r="AX2459" s="212" t="str">
        <f t="shared" si="3978"/>
        <v>AX$2447</v>
      </c>
      <c r="AY2459" s="212" t="str">
        <f t="shared" si="3978"/>
        <v>AY$2447</v>
      </c>
      <c r="AZ2459" s="212" t="str">
        <f t="shared" si="3978"/>
        <v>AZ$2447</v>
      </c>
      <c r="BA2459" s="212" t="str">
        <f t="shared" si="3978"/>
        <v>BA$2447</v>
      </c>
      <c r="BB2459" s="212" t="str">
        <f t="shared" si="3978"/>
        <v>BB$2447</v>
      </c>
      <c r="BC2459" s="212" t="str">
        <f t="shared" si="3978"/>
        <v>BC$2447</v>
      </c>
      <c r="BD2459" s="212" t="str">
        <f t="shared" si="3978"/>
        <v>BD$2447</v>
      </c>
      <c r="BE2459" s="212" t="str">
        <f t="shared" si="3978"/>
        <v>BE$2447</v>
      </c>
      <c r="BF2459" s="212" t="str">
        <f t="shared" si="3978"/>
        <v>BF$2447</v>
      </c>
      <c r="BG2459" s="212" t="str">
        <f t="shared" si="3978"/>
        <v>BG$2447</v>
      </c>
      <c r="BH2459" s="212" t="str">
        <f t="shared" si="3978"/>
        <v>BH$2447</v>
      </c>
      <c r="BI2459" s="212" t="str">
        <f t="shared" si="3978"/>
        <v>BI$2447</v>
      </c>
      <c r="BJ2459" s="212" t="str">
        <f t="shared" si="3978"/>
        <v>BJ$2447</v>
      </c>
      <c r="BK2459" s="212" t="str">
        <f t="shared" si="3978"/>
        <v>BK$2447</v>
      </c>
      <c r="BL2459" s="212" t="str">
        <f t="shared" si="3978"/>
        <v>BL$2447</v>
      </c>
      <c r="BM2459" s="212" t="str">
        <f t="shared" si="3978"/>
        <v>BM$2447</v>
      </c>
      <c r="BN2459" s="212" t="str">
        <f t="shared" si="3978"/>
        <v>BN$2447</v>
      </c>
      <c r="BO2459" s="212" t="str">
        <f t="shared" si="3978"/>
        <v>BO$2447</v>
      </c>
      <c r="BP2459" s="212" t="str">
        <f t="shared" si="3978"/>
        <v>BP$2447</v>
      </c>
      <c r="BQ2459" s="212" t="str">
        <f t="shared" si="3978"/>
        <v>BQ$2447</v>
      </c>
      <c r="BR2459" s="212" t="str">
        <f t="shared" si="3978"/>
        <v>BR$2447</v>
      </c>
      <c r="BS2459" s="212" t="str">
        <f t="shared" si="3978"/>
        <v>BS$2447</v>
      </c>
      <c r="BT2459" s="212" t="str">
        <f t="shared" si="3978"/>
        <v>BT$2447</v>
      </c>
      <c r="BU2459" s="212" t="str">
        <f t="shared" si="3978"/>
        <v>BU$2447</v>
      </c>
      <c r="BV2459" s="212" t="str">
        <f t="shared" si="3978"/>
        <v>BV$2447</v>
      </c>
      <c r="BW2459" s="212" t="str">
        <f t="shared" si="3978"/>
        <v>BW$2447</v>
      </c>
      <c r="BX2459" s="212" t="str">
        <f t="shared" si="3978"/>
        <v>BX$2447</v>
      </c>
      <c r="BY2459" s="212" t="str">
        <f t="shared" si="3978"/>
        <v>BY$2447</v>
      </c>
      <c r="BZ2459" s="212" t="str">
        <f t="shared" si="3978"/>
        <v>BZ$2447</v>
      </c>
      <c r="CA2459" s="212" t="str">
        <f t="shared" si="3978"/>
        <v>CA$2447</v>
      </c>
      <c r="CB2459" s="212" t="str">
        <f t="shared" si="3978"/>
        <v>CB$2447</v>
      </c>
      <c r="CC2459" s="212" t="str">
        <f t="shared" si="3978"/>
        <v>CC$2447</v>
      </c>
      <c r="CD2459" s="212" t="str">
        <f t="shared" si="3978"/>
        <v>CD$2447</v>
      </c>
      <c r="CE2459" s="212" t="str">
        <f t="shared" si="3978"/>
        <v>CE$2447</v>
      </c>
      <c r="CF2459" s="212" t="str">
        <f t="shared" ref="CF2459:CL2459" si="3979">ADDRESS(ROW(CF2447),COLUMN(CF2447),2)</f>
        <v>CF$2447</v>
      </c>
      <c r="CG2459" s="212" t="str">
        <f t="shared" si="3979"/>
        <v>CG$2447</v>
      </c>
      <c r="CH2459" s="212" t="str">
        <f t="shared" si="3979"/>
        <v>CH$2447</v>
      </c>
      <c r="CI2459" s="212" t="str">
        <f t="shared" si="3979"/>
        <v>CI$2447</v>
      </c>
      <c r="CJ2459" s="212" t="str">
        <f t="shared" si="3979"/>
        <v>CJ$2447</v>
      </c>
      <c r="CK2459" s="212" t="str">
        <f t="shared" si="3979"/>
        <v>CK$2447</v>
      </c>
      <c r="CL2459" s="212" t="str">
        <f t="shared" si="3979"/>
        <v>CL$2447</v>
      </c>
      <c r="CN2459" s="60"/>
      <c r="CO2459" s="212" t="str">
        <f t="shared" ref="CO2459:DL2459" si="3980">ADDRESS(ROW(CO1098),COLUMN(CO1098),2)</f>
        <v>CO$1098</v>
      </c>
      <c r="CP2459" s="212" t="str">
        <f t="shared" si="3980"/>
        <v>CP$1098</v>
      </c>
      <c r="CQ2459" s="212" t="str">
        <f t="shared" si="3980"/>
        <v>CQ$1098</v>
      </c>
      <c r="CR2459" s="212" t="str">
        <f t="shared" si="3980"/>
        <v>CR$1098</v>
      </c>
      <c r="CS2459" s="212" t="str">
        <f t="shared" si="3980"/>
        <v>CS$1098</v>
      </c>
      <c r="CT2459" s="212" t="str">
        <f t="shared" si="3980"/>
        <v>CT$1098</v>
      </c>
      <c r="CU2459" s="212" t="str">
        <f t="shared" si="3980"/>
        <v>CU$1098</v>
      </c>
      <c r="CV2459" s="212" t="str">
        <f t="shared" si="3980"/>
        <v>CV$1098</v>
      </c>
      <c r="CW2459" s="212" t="str">
        <f t="shared" si="3980"/>
        <v>CW$1098</v>
      </c>
      <c r="CX2459" s="212" t="str">
        <f t="shared" si="3980"/>
        <v>CX$1098</v>
      </c>
      <c r="CY2459" s="212" t="str">
        <f t="shared" si="3980"/>
        <v>CY$1098</v>
      </c>
      <c r="CZ2459" s="212" t="str">
        <f t="shared" si="3980"/>
        <v>CZ$1098</v>
      </c>
      <c r="DA2459" s="212" t="str">
        <f t="shared" si="3980"/>
        <v>DA$1098</v>
      </c>
      <c r="DB2459" s="212" t="str">
        <f t="shared" si="3980"/>
        <v>DB$1098</v>
      </c>
      <c r="DC2459" s="212" t="str">
        <f t="shared" si="3980"/>
        <v>DC$1098</v>
      </c>
      <c r="DD2459" s="212" t="str">
        <f t="shared" si="3980"/>
        <v>DD$1098</v>
      </c>
      <c r="DE2459" s="212" t="str">
        <f t="shared" si="3980"/>
        <v>DE$1098</v>
      </c>
      <c r="DF2459" s="212" t="str">
        <f t="shared" si="3980"/>
        <v>DF$1098</v>
      </c>
      <c r="DG2459" s="212" t="str">
        <f t="shared" si="3980"/>
        <v>DG$1098</v>
      </c>
      <c r="DH2459" s="212" t="str">
        <f t="shared" si="3980"/>
        <v>DH$1098</v>
      </c>
      <c r="DI2459" s="212" t="str">
        <f t="shared" si="3980"/>
        <v>DI$1098</v>
      </c>
      <c r="DJ2459" s="212" t="str">
        <f t="shared" si="3980"/>
        <v>DJ$1098</v>
      </c>
      <c r="DK2459" s="212" t="str">
        <f t="shared" si="3980"/>
        <v>DK$1098</v>
      </c>
      <c r="DL2459" s="212" t="str">
        <f t="shared" si="3980"/>
        <v>DL$1098</v>
      </c>
    </row>
    <row r="2460" spans="1:116" x14ac:dyDescent="0.4">
      <c r="E2460" s="8"/>
      <c r="H2460" s="12"/>
      <c r="I2460" s="60"/>
      <c r="J2460" s="60"/>
      <c r="K2460" s="15"/>
      <c r="L2460" s="15"/>
      <c r="M2460" s="15"/>
      <c r="N2460" s="15"/>
      <c r="O2460" s="15"/>
      <c r="P2460" s="15"/>
      <c r="R2460" s="15"/>
      <c r="S2460" s="76"/>
      <c r="T2460" s="76"/>
      <c r="U2460" s="76"/>
      <c r="V2460" s="76"/>
      <c r="W2460" s="76"/>
      <c r="X2460" s="76"/>
      <c r="Y2460" s="76"/>
      <c r="Z2460" s="76"/>
      <c r="AA2460" s="76"/>
      <c r="AB2460" s="76"/>
      <c r="AC2460" s="76"/>
      <c r="AD2460" s="76"/>
      <c r="AE2460" s="76"/>
      <c r="AF2460" s="76"/>
      <c r="AG2460" s="76"/>
      <c r="AH2460" s="76"/>
      <c r="AI2460" s="76"/>
      <c r="AJ2460" s="76"/>
      <c r="AK2460" s="76"/>
      <c r="AL2460" s="76"/>
      <c r="AM2460" s="76"/>
      <c r="AN2460" s="76"/>
      <c r="AO2460" s="76"/>
      <c r="AP2460" s="76"/>
      <c r="AQ2460" s="76"/>
      <c r="AR2460" s="76"/>
      <c r="AS2460" s="76"/>
      <c r="AT2460" s="76"/>
      <c r="AU2460" s="76"/>
      <c r="AV2460" s="76"/>
      <c r="AW2460" s="76"/>
      <c r="AX2460" s="76"/>
      <c r="AY2460" s="76"/>
      <c r="AZ2460" s="76"/>
      <c r="BA2460" s="76"/>
      <c r="BB2460" s="76"/>
      <c r="BC2460" s="76"/>
      <c r="BD2460" s="76"/>
      <c r="BE2460" s="76"/>
      <c r="BF2460" s="76"/>
      <c r="BG2460" s="76"/>
      <c r="BH2460" s="76"/>
      <c r="BI2460" s="76"/>
      <c r="BJ2460" s="76"/>
      <c r="BK2460" s="76"/>
      <c r="BL2460" s="76"/>
      <c r="BM2460" s="76"/>
      <c r="BN2460" s="76"/>
      <c r="BO2460" s="76"/>
      <c r="BP2460" s="76"/>
      <c r="BQ2460" s="76"/>
      <c r="BR2460" s="76"/>
      <c r="BS2460" s="76"/>
      <c r="BT2460" s="76"/>
      <c r="BU2460" s="76"/>
      <c r="BV2460" s="76"/>
      <c r="BW2460" s="76"/>
      <c r="BX2460" s="76"/>
      <c r="BY2460" s="76"/>
      <c r="BZ2460" s="76"/>
      <c r="CA2460" s="76"/>
      <c r="CB2460" s="76"/>
      <c r="CC2460" s="76"/>
      <c r="CD2460" s="76"/>
      <c r="CE2460" s="76"/>
      <c r="CF2460" s="76"/>
      <c r="CG2460" s="76"/>
      <c r="CH2460" s="76"/>
      <c r="CI2460" s="76"/>
      <c r="CJ2460" s="76"/>
      <c r="CK2460" s="76"/>
      <c r="CL2460" s="76"/>
      <c r="CN2460" s="60"/>
      <c r="CO2460" s="76"/>
      <c r="CP2460" s="76"/>
      <c r="CQ2460" s="76"/>
      <c r="CR2460" s="76"/>
      <c r="CS2460" s="76"/>
      <c r="CT2460" s="76"/>
      <c r="CU2460" s="76"/>
      <c r="CV2460" s="76"/>
      <c r="CW2460" s="76"/>
      <c r="CX2460" s="76"/>
      <c r="CY2460" s="76"/>
      <c r="CZ2460" s="76"/>
      <c r="DA2460" s="76"/>
      <c r="DB2460" s="76"/>
      <c r="DC2460" s="76"/>
      <c r="DD2460" s="76"/>
      <c r="DE2460" s="76"/>
      <c r="DF2460" s="76"/>
      <c r="DG2460" s="76"/>
      <c r="DH2460" s="76"/>
      <c r="DI2460" s="76"/>
      <c r="DJ2460" s="76"/>
      <c r="DK2460" s="76"/>
      <c r="DL2460" s="76"/>
    </row>
    <row r="2461" spans="1:116" x14ac:dyDescent="0.4">
      <c r="A2461" s="174"/>
      <c r="E2461" s="8"/>
      <c r="G2461" s="175" t="s">
        <v>490</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492</v>
      </c>
      <c r="H2462" s="174"/>
      <c r="I2462" s="176"/>
      <c r="J2462" s="176"/>
      <c r="K2462" s="197"/>
      <c r="L2462" s="197"/>
      <c r="M2462" s="197"/>
      <c r="N2462" s="197"/>
      <c r="O2462" s="197"/>
      <c r="P2462" s="197"/>
      <c r="R2462" s="198"/>
      <c r="S2462" s="174"/>
      <c r="T2462" s="174"/>
      <c r="U2462" s="174"/>
      <c r="V2462" s="174"/>
      <c r="W2462" s="174"/>
      <c r="X2462" s="174"/>
      <c r="Y2462" s="174"/>
      <c r="Z2462" s="174"/>
      <c r="AA2462" s="174"/>
      <c r="AB2462" s="174"/>
      <c r="AC2462" s="174"/>
      <c r="AD2462" s="174"/>
      <c r="AE2462" s="174"/>
      <c r="AF2462" s="174"/>
      <c r="AG2462" s="174"/>
      <c r="AH2462" s="174"/>
      <c r="AI2462" s="174"/>
      <c r="AJ2462" s="174"/>
      <c r="AK2462" s="174"/>
      <c r="AL2462" s="174"/>
      <c r="AM2462" s="174"/>
      <c r="AN2462" s="174"/>
      <c r="AO2462" s="174"/>
      <c r="AP2462" s="174"/>
      <c r="AQ2462" s="174"/>
      <c r="AR2462" s="174"/>
      <c r="AS2462" s="174"/>
      <c r="AT2462" s="174"/>
      <c r="AU2462" s="174"/>
      <c r="AV2462" s="174"/>
      <c r="AW2462" s="174"/>
      <c r="AX2462" s="174"/>
      <c r="AY2462" s="174"/>
      <c r="AZ2462" s="174"/>
      <c r="BA2462" s="174"/>
      <c r="BB2462" s="174"/>
      <c r="BC2462" s="174"/>
      <c r="BD2462" s="174"/>
      <c r="BE2462" s="174"/>
      <c r="BF2462" s="174"/>
      <c r="BG2462" s="174"/>
      <c r="BH2462" s="174"/>
      <c r="BI2462" s="174"/>
      <c r="BJ2462" s="174"/>
      <c r="BK2462" s="174"/>
      <c r="BL2462" s="174"/>
      <c r="BM2462" s="174"/>
      <c r="BN2462" s="174"/>
      <c r="BO2462" s="174"/>
      <c r="BP2462" s="174"/>
      <c r="BQ2462" s="174"/>
      <c r="BR2462" s="174"/>
      <c r="BS2462" s="174"/>
      <c r="BT2462" s="174"/>
      <c r="BU2462" s="174"/>
      <c r="BV2462" s="174"/>
      <c r="BW2462" s="174"/>
      <c r="BX2462" s="174"/>
      <c r="BY2462" s="174"/>
      <c r="BZ2462" s="174"/>
      <c r="CA2462" s="174"/>
      <c r="CB2462" s="174"/>
      <c r="CC2462" s="174"/>
      <c r="CD2462" s="174"/>
      <c r="CE2462" s="174"/>
      <c r="CF2462" s="174"/>
      <c r="CG2462" s="174"/>
      <c r="CH2462" s="174"/>
      <c r="CI2462" s="174"/>
      <c r="CJ2462" s="174"/>
      <c r="CK2462" s="174"/>
      <c r="CL2462" s="174"/>
      <c r="CN2462" s="176"/>
      <c r="CO2462" s="174"/>
      <c r="CP2462" s="174"/>
      <c r="CQ2462" s="174"/>
      <c r="CR2462" s="174"/>
      <c r="CS2462" s="174"/>
      <c r="CT2462" s="174"/>
      <c r="CU2462" s="174"/>
      <c r="CV2462" s="174"/>
      <c r="CW2462" s="174"/>
      <c r="CX2462" s="174"/>
      <c r="CY2462" s="174"/>
      <c r="CZ2462" s="174"/>
      <c r="DA2462" s="174"/>
      <c r="DB2462" s="174"/>
      <c r="DC2462" s="174"/>
      <c r="DD2462" s="174"/>
      <c r="DE2462" s="174"/>
      <c r="DF2462" s="174"/>
      <c r="DG2462" s="174"/>
      <c r="DH2462" s="174"/>
      <c r="DI2462" s="174"/>
      <c r="DJ2462" s="174"/>
      <c r="DK2462" s="174"/>
      <c r="DL2462" s="174"/>
    </row>
    <row r="2463" spans="1:116" x14ac:dyDescent="0.4">
      <c r="A2463" s="174"/>
      <c r="E2463" s="8"/>
      <c r="G2463" s="175" t="s">
        <v>461</v>
      </c>
      <c r="H2463" s="174"/>
      <c r="I2463" s="176"/>
      <c r="J2463" s="176"/>
      <c r="K2463" s="197"/>
      <c r="L2463" s="197"/>
      <c r="M2463" s="197"/>
      <c r="N2463" s="197"/>
      <c r="O2463" s="197"/>
      <c r="P2463" s="197"/>
      <c r="R2463" s="198"/>
      <c r="S2463" s="199" t="str">
        <f t="shared" ref="S2463:AX2463" si="3981">S$20</f>
        <v>S$16</v>
      </c>
      <c r="T2463" s="199" t="str">
        <f t="shared" si="3981"/>
        <v>T$16</v>
      </c>
      <c r="U2463" s="199" t="str">
        <f t="shared" si="3981"/>
        <v>U$16</v>
      </c>
      <c r="V2463" s="199" t="str">
        <f t="shared" si="3981"/>
        <v>V$16</v>
      </c>
      <c r="W2463" s="199" t="str">
        <f t="shared" si="3981"/>
        <v>W$16</v>
      </c>
      <c r="X2463" s="199" t="str">
        <f t="shared" si="3981"/>
        <v>X$16</v>
      </c>
      <c r="Y2463" s="199" t="str">
        <f t="shared" si="3981"/>
        <v>Y$16</v>
      </c>
      <c r="Z2463" s="199" t="str">
        <f t="shared" si="3981"/>
        <v>Z$16</v>
      </c>
      <c r="AA2463" s="199" t="str">
        <f t="shared" si="3981"/>
        <v>AA$16</v>
      </c>
      <c r="AB2463" s="199" t="str">
        <f t="shared" si="3981"/>
        <v>AB$16</v>
      </c>
      <c r="AC2463" s="199" t="str">
        <f t="shared" si="3981"/>
        <v>AC$16</v>
      </c>
      <c r="AD2463" s="199" t="str">
        <f t="shared" si="3981"/>
        <v>AD$16</v>
      </c>
      <c r="AE2463" s="199" t="str">
        <f t="shared" si="3981"/>
        <v>AE$16</v>
      </c>
      <c r="AF2463" s="199" t="str">
        <f t="shared" si="3981"/>
        <v>AF$16</v>
      </c>
      <c r="AG2463" s="199" t="str">
        <f t="shared" si="3981"/>
        <v>AG$16</v>
      </c>
      <c r="AH2463" s="199" t="str">
        <f t="shared" si="3981"/>
        <v>AH$16</v>
      </c>
      <c r="AI2463" s="199" t="str">
        <f t="shared" si="3981"/>
        <v>AI$16</v>
      </c>
      <c r="AJ2463" s="199" t="str">
        <f t="shared" si="3981"/>
        <v>AJ$16</v>
      </c>
      <c r="AK2463" s="199" t="str">
        <f t="shared" si="3981"/>
        <v>AK$16</v>
      </c>
      <c r="AL2463" s="199" t="str">
        <f t="shared" si="3981"/>
        <v>AL$16</v>
      </c>
      <c r="AM2463" s="199" t="str">
        <f t="shared" si="3981"/>
        <v>AM$16</v>
      </c>
      <c r="AN2463" s="199" t="str">
        <f t="shared" si="3981"/>
        <v>AN$16</v>
      </c>
      <c r="AO2463" s="199" t="str">
        <f t="shared" si="3981"/>
        <v>AO$16</v>
      </c>
      <c r="AP2463" s="199" t="str">
        <f t="shared" si="3981"/>
        <v>AP$16</v>
      </c>
      <c r="AQ2463" s="199" t="str">
        <f t="shared" si="3981"/>
        <v>AQ$16</v>
      </c>
      <c r="AR2463" s="199" t="str">
        <f t="shared" si="3981"/>
        <v>AR$16</v>
      </c>
      <c r="AS2463" s="199" t="str">
        <f t="shared" si="3981"/>
        <v>AS$16</v>
      </c>
      <c r="AT2463" s="199" t="str">
        <f t="shared" si="3981"/>
        <v>AT$16</v>
      </c>
      <c r="AU2463" s="199" t="str">
        <f t="shared" si="3981"/>
        <v>AU$16</v>
      </c>
      <c r="AV2463" s="199" t="str">
        <f t="shared" si="3981"/>
        <v>AV$16</v>
      </c>
      <c r="AW2463" s="199" t="str">
        <f t="shared" si="3981"/>
        <v>AW$16</v>
      </c>
      <c r="AX2463" s="199" t="str">
        <f t="shared" si="3981"/>
        <v>AX$16</v>
      </c>
      <c r="AY2463" s="199" t="str">
        <f t="shared" ref="AY2463:CD2463" si="3982">AY$20</f>
        <v>AY$16</v>
      </c>
      <c r="AZ2463" s="199" t="str">
        <f t="shared" si="3982"/>
        <v>AZ$16</v>
      </c>
      <c r="BA2463" s="199" t="str">
        <f t="shared" si="3982"/>
        <v>BA$16</v>
      </c>
      <c r="BB2463" s="199" t="str">
        <f t="shared" si="3982"/>
        <v>BB$16</v>
      </c>
      <c r="BC2463" s="199" t="str">
        <f t="shared" si="3982"/>
        <v>BC$16</v>
      </c>
      <c r="BD2463" s="199" t="str">
        <f t="shared" si="3982"/>
        <v>BD$16</v>
      </c>
      <c r="BE2463" s="199" t="str">
        <f t="shared" si="3982"/>
        <v>BE$16</v>
      </c>
      <c r="BF2463" s="199" t="str">
        <f t="shared" si="3982"/>
        <v>BF$16</v>
      </c>
      <c r="BG2463" s="199" t="str">
        <f t="shared" si="3982"/>
        <v>BG$16</v>
      </c>
      <c r="BH2463" s="199" t="str">
        <f t="shared" si="3982"/>
        <v>BH$16</v>
      </c>
      <c r="BI2463" s="199" t="str">
        <f t="shared" si="3982"/>
        <v>BI$16</v>
      </c>
      <c r="BJ2463" s="199" t="str">
        <f t="shared" si="3982"/>
        <v>BJ$16</v>
      </c>
      <c r="BK2463" s="199" t="str">
        <f t="shared" si="3982"/>
        <v>BK$16</v>
      </c>
      <c r="BL2463" s="199" t="str">
        <f t="shared" si="3982"/>
        <v>BL$16</v>
      </c>
      <c r="BM2463" s="199" t="str">
        <f t="shared" si="3982"/>
        <v>BM$16</v>
      </c>
      <c r="BN2463" s="199" t="str">
        <f t="shared" si="3982"/>
        <v>BN$16</v>
      </c>
      <c r="BO2463" s="199" t="str">
        <f t="shared" si="3982"/>
        <v>BO$16</v>
      </c>
      <c r="BP2463" s="199" t="str">
        <f t="shared" si="3982"/>
        <v>BP$16</v>
      </c>
      <c r="BQ2463" s="199" t="str">
        <f t="shared" si="3982"/>
        <v>BQ$16</v>
      </c>
      <c r="BR2463" s="199" t="str">
        <f t="shared" si="3982"/>
        <v>BR$16</v>
      </c>
      <c r="BS2463" s="199" t="str">
        <f t="shared" si="3982"/>
        <v>BS$16</v>
      </c>
      <c r="BT2463" s="199" t="str">
        <f t="shared" si="3982"/>
        <v>BT$16</v>
      </c>
      <c r="BU2463" s="199" t="str">
        <f t="shared" si="3982"/>
        <v>BU$16</v>
      </c>
      <c r="BV2463" s="199" t="str">
        <f t="shared" si="3982"/>
        <v>BV$16</v>
      </c>
      <c r="BW2463" s="199" t="str">
        <f t="shared" si="3982"/>
        <v>BW$16</v>
      </c>
      <c r="BX2463" s="199" t="str">
        <f t="shared" si="3982"/>
        <v>BX$16</v>
      </c>
      <c r="BY2463" s="199" t="str">
        <f t="shared" si="3982"/>
        <v>BY$16</v>
      </c>
      <c r="BZ2463" s="199" t="str">
        <f t="shared" si="3982"/>
        <v>BZ$16</v>
      </c>
      <c r="CA2463" s="199" t="str">
        <f t="shared" si="3982"/>
        <v>CA$16</v>
      </c>
      <c r="CB2463" s="199" t="str">
        <f t="shared" si="3982"/>
        <v>CB$16</v>
      </c>
      <c r="CC2463" s="199" t="str">
        <f t="shared" si="3982"/>
        <v>CC$16</v>
      </c>
      <c r="CD2463" s="199" t="str">
        <f t="shared" si="3982"/>
        <v>CD$16</v>
      </c>
      <c r="CE2463" s="199" t="str">
        <f t="shared" ref="CE2463:CL2463" si="3983">CE$20</f>
        <v>CE$16</v>
      </c>
      <c r="CF2463" s="199" t="str">
        <f t="shared" si="3983"/>
        <v>CF$16</v>
      </c>
      <c r="CG2463" s="199" t="str">
        <f t="shared" si="3983"/>
        <v>CG$16</v>
      </c>
      <c r="CH2463" s="199" t="str">
        <f t="shared" si="3983"/>
        <v>CH$16</v>
      </c>
      <c r="CI2463" s="199" t="str">
        <f t="shared" si="3983"/>
        <v>CI$16</v>
      </c>
      <c r="CJ2463" s="199" t="str">
        <f t="shared" si="3983"/>
        <v>CJ$16</v>
      </c>
      <c r="CK2463" s="199" t="str">
        <f t="shared" si="3983"/>
        <v>CK$16</v>
      </c>
      <c r="CL2463" s="199" t="str">
        <f t="shared" si="3983"/>
        <v>CL$16</v>
      </c>
      <c r="CN2463" s="176"/>
      <c r="CO2463" s="199" t="str">
        <f t="shared" ref="CO2463:DL2463" si="3984">CO$20</f>
        <v>CO$16</v>
      </c>
      <c r="CP2463" s="199" t="str">
        <f t="shared" si="3984"/>
        <v>CP$16</v>
      </c>
      <c r="CQ2463" s="199" t="str">
        <f t="shared" si="3984"/>
        <v>CQ$16</v>
      </c>
      <c r="CR2463" s="199" t="str">
        <f t="shared" si="3984"/>
        <v>CR$16</v>
      </c>
      <c r="CS2463" s="199" t="str">
        <f t="shared" si="3984"/>
        <v>CS$16</v>
      </c>
      <c r="CT2463" s="199" t="str">
        <f t="shared" si="3984"/>
        <v>CT$16</v>
      </c>
      <c r="CU2463" s="199" t="str">
        <f t="shared" si="3984"/>
        <v>CU$16</v>
      </c>
      <c r="CV2463" s="199" t="str">
        <f t="shared" si="3984"/>
        <v>CV$16</v>
      </c>
      <c r="CW2463" s="199" t="str">
        <f t="shared" si="3984"/>
        <v>CW$16</v>
      </c>
      <c r="CX2463" s="199" t="str">
        <f t="shared" si="3984"/>
        <v>CX$16</v>
      </c>
      <c r="CY2463" s="199" t="str">
        <f t="shared" si="3984"/>
        <v>CY$16</v>
      </c>
      <c r="CZ2463" s="199" t="str">
        <f t="shared" si="3984"/>
        <v>CZ$16</v>
      </c>
      <c r="DA2463" s="199" t="str">
        <f t="shared" si="3984"/>
        <v>DA$16</v>
      </c>
      <c r="DB2463" s="199" t="str">
        <f t="shared" si="3984"/>
        <v>DB$16</v>
      </c>
      <c r="DC2463" s="199" t="str">
        <f t="shared" si="3984"/>
        <v>DC$16</v>
      </c>
      <c r="DD2463" s="199" t="str">
        <f t="shared" si="3984"/>
        <v>DD$16</v>
      </c>
      <c r="DE2463" s="199" t="str">
        <f t="shared" si="3984"/>
        <v>DE$16</v>
      </c>
      <c r="DF2463" s="199" t="str">
        <f t="shared" si="3984"/>
        <v>DF$16</v>
      </c>
      <c r="DG2463" s="199" t="str">
        <f t="shared" si="3984"/>
        <v>DG$16</v>
      </c>
      <c r="DH2463" s="199" t="str">
        <f t="shared" si="3984"/>
        <v>DH$16</v>
      </c>
      <c r="DI2463" s="199" t="str">
        <f t="shared" si="3984"/>
        <v>DI$16</v>
      </c>
      <c r="DJ2463" s="199" t="str">
        <f t="shared" si="3984"/>
        <v>DJ$16</v>
      </c>
      <c r="DK2463" s="199" t="str">
        <f t="shared" si="3984"/>
        <v>DK$16</v>
      </c>
      <c r="DL2463" s="199" t="str">
        <f t="shared" si="3984"/>
        <v>DL$16</v>
      </c>
    </row>
    <row r="2464" spans="1:116" x14ac:dyDescent="0.4">
      <c r="A2464" s="174"/>
      <c r="E2464" s="8"/>
      <c r="G2464" s="175" t="s">
        <v>462</v>
      </c>
      <c r="H2464" s="200"/>
      <c r="I2464" s="201"/>
      <c r="J2464" s="201"/>
      <c r="K2464" s="202"/>
      <c r="L2464" s="202"/>
      <c r="M2464" s="202"/>
      <c r="N2464" s="202"/>
      <c r="O2464" s="202"/>
      <c r="P2464" s="202"/>
      <c r="R2464" s="202"/>
      <c r="S2464" s="199" t="str">
        <f t="shared" ref="S2464:AX2464" si="3985">S$21</f>
        <v>S$17</v>
      </c>
      <c r="T2464" s="199" t="str">
        <f t="shared" si="3985"/>
        <v>T$17</v>
      </c>
      <c r="U2464" s="199" t="str">
        <f t="shared" si="3985"/>
        <v>U$17</v>
      </c>
      <c r="V2464" s="199" t="str">
        <f t="shared" si="3985"/>
        <v>V$17</v>
      </c>
      <c r="W2464" s="199" t="str">
        <f t="shared" si="3985"/>
        <v>W$17</v>
      </c>
      <c r="X2464" s="199" t="str">
        <f t="shared" si="3985"/>
        <v>X$17</v>
      </c>
      <c r="Y2464" s="199" t="str">
        <f t="shared" si="3985"/>
        <v>Y$17</v>
      </c>
      <c r="Z2464" s="199" t="str">
        <f t="shared" si="3985"/>
        <v>Z$17</v>
      </c>
      <c r="AA2464" s="199" t="str">
        <f t="shared" si="3985"/>
        <v>AA$17</v>
      </c>
      <c r="AB2464" s="199" t="str">
        <f t="shared" si="3985"/>
        <v>AB$17</v>
      </c>
      <c r="AC2464" s="199" t="str">
        <f t="shared" si="3985"/>
        <v>AC$17</v>
      </c>
      <c r="AD2464" s="199" t="str">
        <f t="shared" si="3985"/>
        <v>AD$17</v>
      </c>
      <c r="AE2464" s="199" t="str">
        <f t="shared" si="3985"/>
        <v>AE$17</v>
      </c>
      <c r="AF2464" s="199" t="str">
        <f t="shared" si="3985"/>
        <v>AF$17</v>
      </c>
      <c r="AG2464" s="199" t="str">
        <f t="shared" si="3985"/>
        <v>AG$17</v>
      </c>
      <c r="AH2464" s="199" t="str">
        <f t="shared" si="3985"/>
        <v>AH$17</v>
      </c>
      <c r="AI2464" s="199" t="str">
        <f t="shared" si="3985"/>
        <v>AI$17</v>
      </c>
      <c r="AJ2464" s="199" t="str">
        <f t="shared" si="3985"/>
        <v>AJ$17</v>
      </c>
      <c r="AK2464" s="199" t="str">
        <f t="shared" si="3985"/>
        <v>AK$17</v>
      </c>
      <c r="AL2464" s="199" t="str">
        <f t="shared" si="3985"/>
        <v>AL$17</v>
      </c>
      <c r="AM2464" s="199" t="str">
        <f t="shared" si="3985"/>
        <v>AM$17</v>
      </c>
      <c r="AN2464" s="199" t="str">
        <f t="shared" si="3985"/>
        <v>AN$17</v>
      </c>
      <c r="AO2464" s="199" t="str">
        <f t="shared" si="3985"/>
        <v>AO$17</v>
      </c>
      <c r="AP2464" s="199" t="str">
        <f t="shared" si="3985"/>
        <v>AP$17</v>
      </c>
      <c r="AQ2464" s="199" t="str">
        <f t="shared" si="3985"/>
        <v>AQ$17</v>
      </c>
      <c r="AR2464" s="199" t="str">
        <f t="shared" si="3985"/>
        <v>AR$17</v>
      </c>
      <c r="AS2464" s="199" t="str">
        <f t="shared" si="3985"/>
        <v>AS$17</v>
      </c>
      <c r="AT2464" s="199" t="str">
        <f t="shared" si="3985"/>
        <v>AT$17</v>
      </c>
      <c r="AU2464" s="199" t="str">
        <f t="shared" si="3985"/>
        <v>AU$17</v>
      </c>
      <c r="AV2464" s="199" t="str">
        <f t="shared" si="3985"/>
        <v>AV$17</v>
      </c>
      <c r="AW2464" s="199" t="str">
        <f t="shared" si="3985"/>
        <v>AW$17</v>
      </c>
      <c r="AX2464" s="199" t="str">
        <f t="shared" si="3985"/>
        <v>AX$17</v>
      </c>
      <c r="AY2464" s="199" t="str">
        <f t="shared" ref="AY2464:CD2464" si="3986">AY$21</f>
        <v>AY$17</v>
      </c>
      <c r="AZ2464" s="199" t="str">
        <f t="shared" si="3986"/>
        <v>AZ$17</v>
      </c>
      <c r="BA2464" s="199" t="str">
        <f t="shared" si="3986"/>
        <v>BA$17</v>
      </c>
      <c r="BB2464" s="199" t="str">
        <f t="shared" si="3986"/>
        <v>BB$17</v>
      </c>
      <c r="BC2464" s="199" t="str">
        <f t="shared" si="3986"/>
        <v>BC$17</v>
      </c>
      <c r="BD2464" s="199" t="str">
        <f t="shared" si="3986"/>
        <v>BD$17</v>
      </c>
      <c r="BE2464" s="199" t="str">
        <f t="shared" si="3986"/>
        <v>BE$17</v>
      </c>
      <c r="BF2464" s="199" t="str">
        <f t="shared" si="3986"/>
        <v>BF$17</v>
      </c>
      <c r="BG2464" s="199" t="str">
        <f t="shared" si="3986"/>
        <v>BG$17</v>
      </c>
      <c r="BH2464" s="199" t="str">
        <f t="shared" si="3986"/>
        <v>BH$17</v>
      </c>
      <c r="BI2464" s="199" t="str">
        <f t="shared" si="3986"/>
        <v>BI$17</v>
      </c>
      <c r="BJ2464" s="199" t="str">
        <f t="shared" si="3986"/>
        <v>BJ$17</v>
      </c>
      <c r="BK2464" s="199" t="str">
        <f t="shared" si="3986"/>
        <v>BK$17</v>
      </c>
      <c r="BL2464" s="199" t="str">
        <f t="shared" si="3986"/>
        <v>BL$17</v>
      </c>
      <c r="BM2464" s="199" t="str">
        <f t="shared" si="3986"/>
        <v>BM$17</v>
      </c>
      <c r="BN2464" s="199" t="str">
        <f t="shared" si="3986"/>
        <v>BN$17</v>
      </c>
      <c r="BO2464" s="199" t="str">
        <f t="shared" si="3986"/>
        <v>BO$17</v>
      </c>
      <c r="BP2464" s="199" t="str">
        <f t="shared" si="3986"/>
        <v>BP$17</v>
      </c>
      <c r="BQ2464" s="199" t="str">
        <f t="shared" si="3986"/>
        <v>BQ$17</v>
      </c>
      <c r="BR2464" s="199" t="str">
        <f t="shared" si="3986"/>
        <v>BR$17</v>
      </c>
      <c r="BS2464" s="199" t="str">
        <f t="shared" si="3986"/>
        <v>BS$17</v>
      </c>
      <c r="BT2464" s="199" t="str">
        <f t="shared" si="3986"/>
        <v>BT$17</v>
      </c>
      <c r="BU2464" s="199" t="str">
        <f t="shared" si="3986"/>
        <v>BU$17</v>
      </c>
      <c r="BV2464" s="199" t="str">
        <f t="shared" si="3986"/>
        <v>BV$17</v>
      </c>
      <c r="BW2464" s="199" t="str">
        <f t="shared" si="3986"/>
        <v>BW$17</v>
      </c>
      <c r="BX2464" s="199" t="str">
        <f t="shared" si="3986"/>
        <v>BX$17</v>
      </c>
      <c r="BY2464" s="199" t="str">
        <f t="shared" si="3986"/>
        <v>BY$17</v>
      </c>
      <c r="BZ2464" s="199" t="str">
        <f t="shared" si="3986"/>
        <v>BZ$17</v>
      </c>
      <c r="CA2464" s="199" t="str">
        <f t="shared" si="3986"/>
        <v>CA$17</v>
      </c>
      <c r="CB2464" s="199" t="str">
        <f t="shared" si="3986"/>
        <v>CB$17</v>
      </c>
      <c r="CC2464" s="199" t="str">
        <f t="shared" si="3986"/>
        <v>CC$17</v>
      </c>
      <c r="CD2464" s="199" t="str">
        <f t="shared" si="3986"/>
        <v>CD$17</v>
      </c>
      <c r="CE2464" s="199" t="str">
        <f t="shared" ref="CE2464:CL2464" si="3987">CE$21</f>
        <v>CE$17</v>
      </c>
      <c r="CF2464" s="199" t="str">
        <f t="shared" si="3987"/>
        <v>CF$17</v>
      </c>
      <c r="CG2464" s="199" t="str">
        <f t="shared" si="3987"/>
        <v>CG$17</v>
      </c>
      <c r="CH2464" s="199" t="str">
        <f t="shared" si="3987"/>
        <v>CH$17</v>
      </c>
      <c r="CI2464" s="199" t="str">
        <f t="shared" si="3987"/>
        <v>CI$17</v>
      </c>
      <c r="CJ2464" s="199" t="str">
        <f t="shared" si="3987"/>
        <v>CJ$17</v>
      </c>
      <c r="CK2464" s="199" t="str">
        <f t="shared" si="3987"/>
        <v>CK$17</v>
      </c>
      <c r="CL2464" s="199" t="str">
        <f t="shared" si="3987"/>
        <v>CL$17</v>
      </c>
      <c r="CN2464" s="201"/>
      <c r="CO2464" s="199" t="str">
        <f t="shared" ref="CO2464:DL2464" si="3988">CO$21</f>
        <v>CO$17</v>
      </c>
      <c r="CP2464" s="199" t="str">
        <f t="shared" si="3988"/>
        <v>CP$17</v>
      </c>
      <c r="CQ2464" s="199" t="str">
        <f t="shared" si="3988"/>
        <v>CQ$17</v>
      </c>
      <c r="CR2464" s="199" t="str">
        <f t="shared" si="3988"/>
        <v>CR$17</v>
      </c>
      <c r="CS2464" s="199" t="str">
        <f t="shared" si="3988"/>
        <v>CS$17</v>
      </c>
      <c r="CT2464" s="199" t="str">
        <f t="shared" si="3988"/>
        <v>CT$17</v>
      </c>
      <c r="CU2464" s="199" t="str">
        <f t="shared" si="3988"/>
        <v>CU$17</v>
      </c>
      <c r="CV2464" s="199" t="str">
        <f t="shared" si="3988"/>
        <v>CV$17</v>
      </c>
      <c r="CW2464" s="199" t="str">
        <f t="shared" si="3988"/>
        <v>CW$17</v>
      </c>
      <c r="CX2464" s="199" t="str">
        <f t="shared" si="3988"/>
        <v>CX$17</v>
      </c>
      <c r="CY2464" s="199" t="str">
        <f t="shared" si="3988"/>
        <v>CY$17</v>
      </c>
      <c r="CZ2464" s="199" t="str">
        <f t="shared" si="3988"/>
        <v>CZ$17</v>
      </c>
      <c r="DA2464" s="199" t="str">
        <f t="shared" si="3988"/>
        <v>DA$17</v>
      </c>
      <c r="DB2464" s="199" t="str">
        <f t="shared" si="3988"/>
        <v>DB$17</v>
      </c>
      <c r="DC2464" s="199" t="str">
        <f t="shared" si="3988"/>
        <v>DC$17</v>
      </c>
      <c r="DD2464" s="199" t="str">
        <f t="shared" si="3988"/>
        <v>DD$17</v>
      </c>
      <c r="DE2464" s="199" t="str">
        <f t="shared" si="3988"/>
        <v>DE$17</v>
      </c>
      <c r="DF2464" s="199" t="str">
        <f t="shared" si="3988"/>
        <v>DF$17</v>
      </c>
      <c r="DG2464" s="199" t="str">
        <f t="shared" si="3988"/>
        <v>DG$17</v>
      </c>
      <c r="DH2464" s="199" t="str">
        <f t="shared" si="3988"/>
        <v>DH$17</v>
      </c>
      <c r="DI2464" s="199" t="str">
        <f t="shared" si="3988"/>
        <v>DI$17</v>
      </c>
      <c r="DJ2464" s="199" t="str">
        <f t="shared" si="3988"/>
        <v>DJ$17</v>
      </c>
      <c r="DK2464" s="199" t="str">
        <f t="shared" si="3988"/>
        <v>DK$17</v>
      </c>
      <c r="DL2464" s="199" t="str">
        <f t="shared" si="3988"/>
        <v>DL$17</v>
      </c>
    </row>
    <row r="2465" spans="1:116" x14ac:dyDescent="0.4">
      <c r="A2465" s="174"/>
      <c r="E2465" s="8"/>
      <c r="G2465" s="175" t="s">
        <v>491</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505</v>
      </c>
      <c r="H2466" s="200"/>
      <c r="I2466" s="201"/>
      <c r="J2466" s="201"/>
      <c r="K2466" s="202"/>
      <c r="L2466" s="202"/>
      <c r="M2466" s="202"/>
      <c r="N2466" s="202"/>
      <c r="O2466" s="202"/>
      <c r="P2466" s="202"/>
      <c r="R2466" s="202"/>
      <c r="S2466" s="190"/>
      <c r="T2466" s="190"/>
      <c r="U2466" s="190"/>
      <c r="V2466" s="190"/>
      <c r="W2466" s="190"/>
      <c r="X2466" s="190"/>
      <c r="Y2466" s="190"/>
      <c r="Z2466" s="190"/>
      <c r="AA2466" s="190"/>
      <c r="AB2466" s="190"/>
      <c r="AC2466" s="190"/>
      <c r="AD2466" s="190"/>
      <c r="AE2466" s="190"/>
      <c r="AF2466" s="190"/>
      <c r="AG2466" s="190"/>
      <c r="AH2466" s="190"/>
      <c r="AI2466" s="190"/>
      <c r="AJ2466" s="190"/>
      <c r="AK2466" s="190"/>
      <c r="AL2466" s="190"/>
      <c r="AM2466" s="190"/>
      <c r="AN2466" s="190"/>
      <c r="AO2466" s="190"/>
      <c r="AP2466" s="190"/>
      <c r="AQ2466" s="190"/>
      <c r="AR2466" s="190"/>
      <c r="AS2466" s="190"/>
      <c r="AT2466" s="190"/>
      <c r="AU2466" s="190"/>
      <c r="AV2466" s="190"/>
      <c r="AW2466" s="190"/>
      <c r="AX2466" s="190"/>
      <c r="AY2466" s="190"/>
      <c r="AZ2466" s="190"/>
      <c r="BA2466" s="190"/>
      <c r="BB2466" s="190"/>
      <c r="BC2466" s="190"/>
      <c r="BD2466" s="190"/>
      <c r="BE2466" s="190"/>
      <c r="BF2466" s="190"/>
      <c r="BG2466" s="190"/>
      <c r="BH2466" s="190"/>
      <c r="BI2466" s="190"/>
      <c r="BJ2466" s="190"/>
      <c r="BK2466" s="190"/>
      <c r="BL2466" s="190"/>
      <c r="BM2466" s="190"/>
      <c r="BN2466" s="190"/>
      <c r="BO2466" s="190"/>
      <c r="BP2466" s="190"/>
      <c r="BQ2466" s="190"/>
      <c r="BR2466" s="190"/>
      <c r="BS2466" s="190"/>
      <c r="BT2466" s="190"/>
      <c r="BU2466" s="190"/>
      <c r="BV2466" s="190"/>
      <c r="BW2466" s="190"/>
      <c r="BX2466" s="190"/>
      <c r="BY2466" s="190"/>
      <c r="BZ2466" s="190"/>
      <c r="CA2466" s="190"/>
      <c r="CB2466" s="190"/>
      <c r="CC2466" s="190"/>
      <c r="CD2466" s="190"/>
      <c r="CE2466" s="190"/>
      <c r="CF2466" s="190"/>
      <c r="CG2466" s="190"/>
      <c r="CH2466" s="190"/>
      <c r="CI2466" s="190"/>
      <c r="CJ2466" s="190"/>
      <c r="CK2466" s="190"/>
      <c r="CL2466" s="190"/>
      <c r="CN2466" s="201"/>
      <c r="CO2466" s="190"/>
      <c r="CP2466" s="190"/>
      <c r="CQ2466" s="190"/>
      <c r="CR2466" s="190"/>
      <c r="CS2466" s="190"/>
      <c r="CT2466" s="190"/>
      <c r="CU2466" s="190"/>
      <c r="CV2466" s="190"/>
      <c r="CW2466" s="190"/>
      <c r="CX2466" s="190"/>
      <c r="CY2466" s="190"/>
      <c r="CZ2466" s="190"/>
      <c r="DA2466" s="190"/>
      <c r="DB2466" s="190"/>
      <c r="DC2466" s="190"/>
      <c r="DD2466" s="190"/>
      <c r="DE2466" s="190"/>
      <c r="DF2466" s="190"/>
      <c r="DG2466" s="190"/>
      <c r="DH2466" s="190"/>
      <c r="DI2466" s="190"/>
      <c r="DJ2466" s="190"/>
      <c r="DK2466" s="190"/>
      <c r="DL2466" s="190"/>
    </row>
    <row r="2467" spans="1:116" x14ac:dyDescent="0.4">
      <c r="A2467" s="174"/>
      <c r="E2467" s="8"/>
      <c r="G2467" s="175" t="s">
        <v>463</v>
      </c>
      <c r="H2467" s="200"/>
      <c r="I2467" s="201"/>
      <c r="J2467" s="201"/>
      <c r="K2467" s="202"/>
      <c r="L2467" s="202"/>
      <c r="M2467" s="202"/>
      <c r="N2467" s="202"/>
      <c r="O2467" s="202"/>
      <c r="P2467" s="202"/>
      <c r="R2467" s="202"/>
      <c r="S2467" s="190" t="str">
        <f t="shared" ref="S2467:AX2467" si="3989">S$22</f>
        <v>S$18</v>
      </c>
      <c r="T2467" s="190" t="str">
        <f t="shared" si="3989"/>
        <v>T$18</v>
      </c>
      <c r="U2467" s="190" t="str">
        <f t="shared" si="3989"/>
        <v>U$18</v>
      </c>
      <c r="V2467" s="190" t="str">
        <f t="shared" si="3989"/>
        <v>V$18</v>
      </c>
      <c r="W2467" s="190" t="str">
        <f t="shared" si="3989"/>
        <v>W$18</v>
      </c>
      <c r="X2467" s="190" t="str">
        <f t="shared" si="3989"/>
        <v>X$18</v>
      </c>
      <c r="Y2467" s="190" t="str">
        <f t="shared" si="3989"/>
        <v>Y$18</v>
      </c>
      <c r="Z2467" s="190" t="str">
        <f t="shared" si="3989"/>
        <v>Z$18</v>
      </c>
      <c r="AA2467" s="190" t="str">
        <f t="shared" si="3989"/>
        <v>AA$18</v>
      </c>
      <c r="AB2467" s="190" t="str">
        <f t="shared" si="3989"/>
        <v>AB$18</v>
      </c>
      <c r="AC2467" s="190" t="str">
        <f t="shared" si="3989"/>
        <v>AC$18</v>
      </c>
      <c r="AD2467" s="190" t="str">
        <f t="shared" si="3989"/>
        <v>AD$18</v>
      </c>
      <c r="AE2467" s="190" t="str">
        <f t="shared" si="3989"/>
        <v>AE$18</v>
      </c>
      <c r="AF2467" s="190" t="str">
        <f t="shared" si="3989"/>
        <v>AF$18</v>
      </c>
      <c r="AG2467" s="190" t="str">
        <f t="shared" si="3989"/>
        <v>AG$18</v>
      </c>
      <c r="AH2467" s="190" t="str">
        <f t="shared" si="3989"/>
        <v>AH$18</v>
      </c>
      <c r="AI2467" s="190" t="str">
        <f t="shared" si="3989"/>
        <v>AI$18</v>
      </c>
      <c r="AJ2467" s="190" t="str">
        <f t="shared" si="3989"/>
        <v>AJ$18</v>
      </c>
      <c r="AK2467" s="190" t="str">
        <f t="shared" si="3989"/>
        <v>AK$18</v>
      </c>
      <c r="AL2467" s="190" t="str">
        <f t="shared" si="3989"/>
        <v>AL$18</v>
      </c>
      <c r="AM2467" s="190" t="str">
        <f t="shared" si="3989"/>
        <v>AM$18</v>
      </c>
      <c r="AN2467" s="190" t="str">
        <f t="shared" si="3989"/>
        <v>AN$18</v>
      </c>
      <c r="AO2467" s="190" t="str">
        <f t="shared" si="3989"/>
        <v>AO$18</v>
      </c>
      <c r="AP2467" s="190" t="str">
        <f t="shared" si="3989"/>
        <v>AP$18</v>
      </c>
      <c r="AQ2467" s="190" t="str">
        <f t="shared" si="3989"/>
        <v>AQ$18</v>
      </c>
      <c r="AR2467" s="190" t="str">
        <f t="shared" si="3989"/>
        <v>AR$18</v>
      </c>
      <c r="AS2467" s="190" t="str">
        <f t="shared" si="3989"/>
        <v>AS$18</v>
      </c>
      <c r="AT2467" s="190" t="str">
        <f t="shared" si="3989"/>
        <v>AT$18</v>
      </c>
      <c r="AU2467" s="190" t="str">
        <f t="shared" si="3989"/>
        <v>AU$18</v>
      </c>
      <c r="AV2467" s="190" t="str">
        <f t="shared" si="3989"/>
        <v>AV$18</v>
      </c>
      <c r="AW2467" s="190" t="str">
        <f t="shared" si="3989"/>
        <v>AW$18</v>
      </c>
      <c r="AX2467" s="190" t="str">
        <f t="shared" si="3989"/>
        <v>AX$18</v>
      </c>
      <c r="AY2467" s="190" t="str">
        <f t="shared" ref="AY2467:CD2467" si="3990">AY$22</f>
        <v>AY$18</v>
      </c>
      <c r="AZ2467" s="190" t="str">
        <f t="shared" si="3990"/>
        <v>AZ$18</v>
      </c>
      <c r="BA2467" s="190" t="str">
        <f t="shared" si="3990"/>
        <v>BA$18</v>
      </c>
      <c r="BB2467" s="190" t="str">
        <f t="shared" si="3990"/>
        <v>BB$18</v>
      </c>
      <c r="BC2467" s="190" t="str">
        <f t="shared" si="3990"/>
        <v>BC$18</v>
      </c>
      <c r="BD2467" s="190" t="str">
        <f t="shared" si="3990"/>
        <v>BD$18</v>
      </c>
      <c r="BE2467" s="190" t="str">
        <f t="shared" si="3990"/>
        <v>BE$18</v>
      </c>
      <c r="BF2467" s="190" t="str">
        <f t="shared" si="3990"/>
        <v>BF$18</v>
      </c>
      <c r="BG2467" s="190" t="str">
        <f t="shared" si="3990"/>
        <v>BG$18</v>
      </c>
      <c r="BH2467" s="190" t="str">
        <f t="shared" si="3990"/>
        <v>BH$18</v>
      </c>
      <c r="BI2467" s="190" t="str">
        <f t="shared" si="3990"/>
        <v>BI$18</v>
      </c>
      <c r="BJ2467" s="190" t="str">
        <f t="shared" si="3990"/>
        <v>BJ$18</v>
      </c>
      <c r="BK2467" s="190" t="str">
        <f t="shared" si="3990"/>
        <v>BK$18</v>
      </c>
      <c r="BL2467" s="190" t="str">
        <f t="shared" si="3990"/>
        <v>BL$18</v>
      </c>
      <c r="BM2467" s="190" t="str">
        <f t="shared" si="3990"/>
        <v>BM$18</v>
      </c>
      <c r="BN2467" s="190" t="str">
        <f t="shared" si="3990"/>
        <v>BN$18</v>
      </c>
      <c r="BO2467" s="190" t="str">
        <f t="shared" si="3990"/>
        <v>BO$18</v>
      </c>
      <c r="BP2467" s="190" t="str">
        <f t="shared" si="3990"/>
        <v>BP$18</v>
      </c>
      <c r="BQ2467" s="190" t="str">
        <f t="shared" si="3990"/>
        <v>BQ$18</v>
      </c>
      <c r="BR2467" s="190" t="str">
        <f t="shared" si="3990"/>
        <v>BR$18</v>
      </c>
      <c r="BS2467" s="190" t="str">
        <f t="shared" si="3990"/>
        <v>BS$18</v>
      </c>
      <c r="BT2467" s="190" t="str">
        <f t="shared" si="3990"/>
        <v>BT$18</v>
      </c>
      <c r="BU2467" s="190" t="str">
        <f t="shared" si="3990"/>
        <v>BU$18</v>
      </c>
      <c r="BV2467" s="190" t="str">
        <f t="shared" si="3990"/>
        <v>BV$18</v>
      </c>
      <c r="BW2467" s="190" t="str">
        <f t="shared" si="3990"/>
        <v>BW$18</v>
      </c>
      <c r="BX2467" s="190" t="str">
        <f t="shared" si="3990"/>
        <v>BX$18</v>
      </c>
      <c r="BY2467" s="190" t="str">
        <f t="shared" si="3990"/>
        <v>BY$18</v>
      </c>
      <c r="BZ2467" s="190" t="str">
        <f t="shared" si="3990"/>
        <v>BZ$18</v>
      </c>
      <c r="CA2467" s="190" t="str">
        <f t="shared" si="3990"/>
        <v>CA$18</v>
      </c>
      <c r="CB2467" s="190" t="str">
        <f t="shared" si="3990"/>
        <v>CB$18</v>
      </c>
      <c r="CC2467" s="190" t="str">
        <f t="shared" si="3990"/>
        <v>CC$18</v>
      </c>
      <c r="CD2467" s="190" t="str">
        <f t="shared" si="3990"/>
        <v>CD$18</v>
      </c>
      <c r="CE2467" s="190" t="str">
        <f t="shared" ref="CE2467:CL2467" si="3991">CE$22</f>
        <v>CE$18</v>
      </c>
      <c r="CF2467" s="190" t="str">
        <f t="shared" si="3991"/>
        <v>CF$18</v>
      </c>
      <c r="CG2467" s="190" t="str">
        <f t="shared" si="3991"/>
        <v>CG$18</v>
      </c>
      <c r="CH2467" s="190" t="str">
        <f t="shared" si="3991"/>
        <v>CH$18</v>
      </c>
      <c r="CI2467" s="190" t="str">
        <f t="shared" si="3991"/>
        <v>CI$18</v>
      </c>
      <c r="CJ2467" s="190" t="str">
        <f t="shared" si="3991"/>
        <v>CJ$18</v>
      </c>
      <c r="CK2467" s="190" t="str">
        <f t="shared" si="3991"/>
        <v>CK$18</v>
      </c>
      <c r="CL2467" s="190" t="str">
        <f t="shared" si="3991"/>
        <v>CL$18</v>
      </c>
      <c r="CN2467" s="201"/>
      <c r="CO2467" s="190" t="str">
        <f t="shared" ref="CO2467:DL2467" si="3992">CO$22</f>
        <v>CO$18</v>
      </c>
      <c r="CP2467" s="190" t="str">
        <f t="shared" si="3992"/>
        <v>CP$18</v>
      </c>
      <c r="CQ2467" s="190" t="str">
        <f t="shared" si="3992"/>
        <v>CQ$18</v>
      </c>
      <c r="CR2467" s="190" t="str">
        <f t="shared" si="3992"/>
        <v>CR$18</v>
      </c>
      <c r="CS2467" s="190" t="str">
        <f t="shared" si="3992"/>
        <v>CS$18</v>
      </c>
      <c r="CT2467" s="190" t="str">
        <f t="shared" si="3992"/>
        <v>CT$18</v>
      </c>
      <c r="CU2467" s="190" t="str">
        <f t="shared" si="3992"/>
        <v>CU$18</v>
      </c>
      <c r="CV2467" s="190" t="str">
        <f t="shared" si="3992"/>
        <v>CV$18</v>
      </c>
      <c r="CW2467" s="190" t="str">
        <f t="shared" si="3992"/>
        <v>CW$18</v>
      </c>
      <c r="CX2467" s="190" t="str">
        <f t="shared" si="3992"/>
        <v>CX$18</v>
      </c>
      <c r="CY2467" s="190" t="str">
        <f t="shared" si="3992"/>
        <v>CY$18</v>
      </c>
      <c r="CZ2467" s="190" t="str">
        <f t="shared" si="3992"/>
        <v>CZ$18</v>
      </c>
      <c r="DA2467" s="190" t="str">
        <f t="shared" si="3992"/>
        <v>DA$18</v>
      </c>
      <c r="DB2467" s="190" t="str">
        <f t="shared" si="3992"/>
        <v>DB$18</v>
      </c>
      <c r="DC2467" s="190" t="str">
        <f t="shared" si="3992"/>
        <v>DC$18</v>
      </c>
      <c r="DD2467" s="190" t="str">
        <f t="shared" si="3992"/>
        <v>DD$18</v>
      </c>
      <c r="DE2467" s="190" t="str">
        <f t="shared" si="3992"/>
        <v>DE$18</v>
      </c>
      <c r="DF2467" s="190" t="str">
        <f t="shared" si="3992"/>
        <v>DF$18</v>
      </c>
      <c r="DG2467" s="190" t="str">
        <f t="shared" si="3992"/>
        <v>DG$18</v>
      </c>
      <c r="DH2467" s="190" t="str">
        <f t="shared" si="3992"/>
        <v>DH$18</v>
      </c>
      <c r="DI2467" s="190" t="str">
        <f t="shared" si="3992"/>
        <v>DI$18</v>
      </c>
      <c r="DJ2467" s="190" t="str">
        <f t="shared" si="3992"/>
        <v>DJ$18</v>
      </c>
      <c r="DK2467" s="190" t="str">
        <f t="shared" si="3992"/>
        <v>DK$18</v>
      </c>
      <c r="DL2467" s="190" t="str">
        <f t="shared" si="3992"/>
        <v>DL$18</v>
      </c>
    </row>
    <row r="2468" spans="1:116" x14ac:dyDescent="0.4">
      <c r="A2468" s="174"/>
      <c r="E2468" s="8"/>
      <c r="G2468" s="175" t="s">
        <v>464</v>
      </c>
      <c r="H2468" s="200"/>
      <c r="I2468" s="201"/>
      <c r="J2468" s="201"/>
      <c r="K2468" s="202"/>
      <c r="L2468" s="202"/>
      <c r="M2468" s="202"/>
      <c r="N2468" s="202"/>
      <c r="O2468" s="202"/>
      <c r="P2468" s="202"/>
      <c r="R2468" s="202"/>
      <c r="S2468" s="190" t="str">
        <f t="shared" ref="S2468:AX2468" si="3993">S$23</f>
        <v>S$19</v>
      </c>
      <c r="T2468" s="190" t="str">
        <f t="shared" si="3993"/>
        <v>T$19</v>
      </c>
      <c r="U2468" s="190" t="str">
        <f t="shared" si="3993"/>
        <v>U$19</v>
      </c>
      <c r="V2468" s="190" t="str">
        <f t="shared" si="3993"/>
        <v>V$19</v>
      </c>
      <c r="W2468" s="190" t="str">
        <f t="shared" si="3993"/>
        <v>W$19</v>
      </c>
      <c r="X2468" s="190" t="str">
        <f t="shared" si="3993"/>
        <v>X$19</v>
      </c>
      <c r="Y2468" s="190" t="str">
        <f t="shared" si="3993"/>
        <v>Y$19</v>
      </c>
      <c r="Z2468" s="190" t="str">
        <f t="shared" si="3993"/>
        <v>Z$19</v>
      </c>
      <c r="AA2468" s="190" t="str">
        <f t="shared" si="3993"/>
        <v>AA$19</v>
      </c>
      <c r="AB2468" s="190" t="str">
        <f t="shared" si="3993"/>
        <v>AB$19</v>
      </c>
      <c r="AC2468" s="190" t="str">
        <f t="shared" si="3993"/>
        <v>AC$19</v>
      </c>
      <c r="AD2468" s="190" t="str">
        <f t="shared" si="3993"/>
        <v>AD$19</v>
      </c>
      <c r="AE2468" s="190" t="str">
        <f t="shared" si="3993"/>
        <v>AE$19</v>
      </c>
      <c r="AF2468" s="190" t="str">
        <f t="shared" si="3993"/>
        <v>AF$19</v>
      </c>
      <c r="AG2468" s="190" t="str">
        <f t="shared" si="3993"/>
        <v>AG$19</v>
      </c>
      <c r="AH2468" s="190" t="str">
        <f t="shared" si="3993"/>
        <v>AH$19</v>
      </c>
      <c r="AI2468" s="190" t="str">
        <f t="shared" si="3993"/>
        <v>AI$19</v>
      </c>
      <c r="AJ2468" s="190" t="str">
        <f t="shared" si="3993"/>
        <v>AJ$19</v>
      </c>
      <c r="AK2468" s="190" t="str">
        <f t="shared" si="3993"/>
        <v>AK$19</v>
      </c>
      <c r="AL2468" s="190" t="str">
        <f t="shared" si="3993"/>
        <v>AL$19</v>
      </c>
      <c r="AM2468" s="190" t="str">
        <f t="shared" si="3993"/>
        <v>AM$19</v>
      </c>
      <c r="AN2468" s="190" t="str">
        <f t="shared" si="3993"/>
        <v>AN$19</v>
      </c>
      <c r="AO2468" s="190" t="str">
        <f t="shared" si="3993"/>
        <v>AO$19</v>
      </c>
      <c r="AP2468" s="190" t="str">
        <f t="shared" si="3993"/>
        <v>AP$19</v>
      </c>
      <c r="AQ2468" s="190" t="str">
        <f t="shared" si="3993"/>
        <v>AQ$19</v>
      </c>
      <c r="AR2468" s="190" t="str">
        <f t="shared" si="3993"/>
        <v>AR$19</v>
      </c>
      <c r="AS2468" s="190" t="str">
        <f t="shared" si="3993"/>
        <v>AS$19</v>
      </c>
      <c r="AT2468" s="190" t="str">
        <f t="shared" si="3993"/>
        <v>AT$19</v>
      </c>
      <c r="AU2468" s="190" t="str">
        <f t="shared" si="3993"/>
        <v>AU$19</v>
      </c>
      <c r="AV2468" s="190" t="str">
        <f t="shared" si="3993"/>
        <v>AV$19</v>
      </c>
      <c r="AW2468" s="190" t="str">
        <f t="shared" si="3993"/>
        <v>AW$19</v>
      </c>
      <c r="AX2468" s="190" t="str">
        <f t="shared" si="3993"/>
        <v>AX$19</v>
      </c>
      <c r="AY2468" s="190" t="str">
        <f t="shared" ref="AY2468:CD2468" si="3994">AY$23</f>
        <v>AY$19</v>
      </c>
      <c r="AZ2468" s="190" t="str">
        <f t="shared" si="3994"/>
        <v>AZ$19</v>
      </c>
      <c r="BA2468" s="190" t="str">
        <f t="shared" si="3994"/>
        <v>BA$19</v>
      </c>
      <c r="BB2468" s="190" t="str">
        <f t="shared" si="3994"/>
        <v>BB$19</v>
      </c>
      <c r="BC2468" s="190" t="str">
        <f t="shared" si="3994"/>
        <v>BC$19</v>
      </c>
      <c r="BD2468" s="190" t="str">
        <f t="shared" si="3994"/>
        <v>BD$19</v>
      </c>
      <c r="BE2468" s="190" t="str">
        <f t="shared" si="3994"/>
        <v>BE$19</v>
      </c>
      <c r="BF2468" s="190" t="str">
        <f t="shared" si="3994"/>
        <v>BF$19</v>
      </c>
      <c r="BG2468" s="190" t="str">
        <f t="shared" si="3994"/>
        <v>BG$19</v>
      </c>
      <c r="BH2468" s="190" t="str">
        <f t="shared" si="3994"/>
        <v>BH$19</v>
      </c>
      <c r="BI2468" s="190" t="str">
        <f t="shared" si="3994"/>
        <v>BI$19</v>
      </c>
      <c r="BJ2468" s="190" t="str">
        <f t="shared" si="3994"/>
        <v>BJ$19</v>
      </c>
      <c r="BK2468" s="190" t="str">
        <f t="shared" si="3994"/>
        <v>BK$19</v>
      </c>
      <c r="BL2468" s="190" t="str">
        <f t="shared" si="3994"/>
        <v>BL$19</v>
      </c>
      <c r="BM2468" s="190" t="str">
        <f t="shared" si="3994"/>
        <v>BM$19</v>
      </c>
      <c r="BN2468" s="190" t="str">
        <f t="shared" si="3994"/>
        <v>BN$19</v>
      </c>
      <c r="BO2468" s="190" t="str">
        <f t="shared" si="3994"/>
        <v>BO$19</v>
      </c>
      <c r="BP2468" s="190" t="str">
        <f t="shared" si="3994"/>
        <v>BP$19</v>
      </c>
      <c r="BQ2468" s="190" t="str">
        <f t="shared" si="3994"/>
        <v>BQ$19</v>
      </c>
      <c r="BR2468" s="190" t="str">
        <f t="shared" si="3994"/>
        <v>BR$19</v>
      </c>
      <c r="BS2468" s="190" t="str">
        <f t="shared" si="3994"/>
        <v>BS$19</v>
      </c>
      <c r="BT2468" s="190" t="str">
        <f t="shared" si="3994"/>
        <v>BT$19</v>
      </c>
      <c r="BU2468" s="190" t="str">
        <f t="shared" si="3994"/>
        <v>BU$19</v>
      </c>
      <c r="BV2468" s="190" t="str">
        <f t="shared" si="3994"/>
        <v>BV$19</v>
      </c>
      <c r="BW2468" s="190" t="str">
        <f t="shared" si="3994"/>
        <v>BW$19</v>
      </c>
      <c r="BX2468" s="190" t="str">
        <f t="shared" si="3994"/>
        <v>BX$19</v>
      </c>
      <c r="BY2468" s="190" t="str">
        <f t="shared" si="3994"/>
        <v>BY$19</v>
      </c>
      <c r="BZ2468" s="190" t="str">
        <f t="shared" si="3994"/>
        <v>BZ$19</v>
      </c>
      <c r="CA2468" s="190" t="str">
        <f t="shared" si="3994"/>
        <v>CA$19</v>
      </c>
      <c r="CB2468" s="190" t="str">
        <f t="shared" si="3994"/>
        <v>CB$19</v>
      </c>
      <c r="CC2468" s="190" t="str">
        <f t="shared" si="3994"/>
        <v>CC$19</v>
      </c>
      <c r="CD2468" s="190" t="str">
        <f t="shared" si="3994"/>
        <v>CD$19</v>
      </c>
      <c r="CE2468" s="190" t="str">
        <f t="shared" ref="CE2468:CL2468" si="3995">CE$23</f>
        <v>CE$19</v>
      </c>
      <c r="CF2468" s="190" t="str">
        <f t="shared" si="3995"/>
        <v>CF$19</v>
      </c>
      <c r="CG2468" s="190" t="str">
        <f t="shared" si="3995"/>
        <v>CG$19</v>
      </c>
      <c r="CH2468" s="190" t="str">
        <f t="shared" si="3995"/>
        <v>CH$19</v>
      </c>
      <c r="CI2468" s="190" t="str">
        <f t="shared" si="3995"/>
        <v>CI$19</v>
      </c>
      <c r="CJ2468" s="190" t="str">
        <f t="shared" si="3995"/>
        <v>CJ$19</v>
      </c>
      <c r="CK2468" s="190" t="str">
        <f t="shared" si="3995"/>
        <v>CK$19</v>
      </c>
      <c r="CL2468" s="190" t="str">
        <f t="shared" si="3995"/>
        <v>CL$19</v>
      </c>
      <c r="CN2468" s="201"/>
      <c r="CO2468" s="190" t="str">
        <f t="shared" ref="CO2468:DL2468" si="3996">CO$23</f>
        <v>CO$19</v>
      </c>
      <c r="CP2468" s="190" t="str">
        <f t="shared" si="3996"/>
        <v>CP$19</v>
      </c>
      <c r="CQ2468" s="190" t="str">
        <f t="shared" si="3996"/>
        <v>CQ$19</v>
      </c>
      <c r="CR2468" s="190" t="str">
        <f t="shared" si="3996"/>
        <v>CR$19</v>
      </c>
      <c r="CS2468" s="190" t="str">
        <f t="shared" si="3996"/>
        <v>CS$19</v>
      </c>
      <c r="CT2468" s="190" t="str">
        <f t="shared" si="3996"/>
        <v>CT$19</v>
      </c>
      <c r="CU2468" s="190" t="str">
        <f t="shared" si="3996"/>
        <v>CU$19</v>
      </c>
      <c r="CV2468" s="190" t="str">
        <f t="shared" si="3996"/>
        <v>CV$19</v>
      </c>
      <c r="CW2468" s="190" t="str">
        <f t="shared" si="3996"/>
        <v>CW$19</v>
      </c>
      <c r="CX2468" s="190" t="str">
        <f t="shared" si="3996"/>
        <v>CX$19</v>
      </c>
      <c r="CY2468" s="190" t="str">
        <f t="shared" si="3996"/>
        <v>CY$19</v>
      </c>
      <c r="CZ2468" s="190" t="str">
        <f t="shared" si="3996"/>
        <v>CZ$19</v>
      </c>
      <c r="DA2468" s="190" t="str">
        <f t="shared" si="3996"/>
        <v>DA$19</v>
      </c>
      <c r="DB2468" s="190" t="str">
        <f t="shared" si="3996"/>
        <v>DB$19</v>
      </c>
      <c r="DC2468" s="190" t="str">
        <f t="shared" si="3996"/>
        <v>DC$19</v>
      </c>
      <c r="DD2468" s="190" t="str">
        <f t="shared" si="3996"/>
        <v>DD$19</v>
      </c>
      <c r="DE2468" s="190" t="str">
        <f t="shared" si="3996"/>
        <v>DE$19</v>
      </c>
      <c r="DF2468" s="190" t="str">
        <f t="shared" si="3996"/>
        <v>DF$19</v>
      </c>
      <c r="DG2468" s="190" t="str">
        <f t="shared" si="3996"/>
        <v>DG$19</v>
      </c>
      <c r="DH2468" s="190" t="str">
        <f t="shared" si="3996"/>
        <v>DH$19</v>
      </c>
      <c r="DI2468" s="190" t="str">
        <f t="shared" si="3996"/>
        <v>DI$19</v>
      </c>
      <c r="DJ2468" s="190" t="str">
        <f t="shared" si="3996"/>
        <v>DJ$19</v>
      </c>
      <c r="DK2468" s="190" t="str">
        <f t="shared" si="3996"/>
        <v>DK$19</v>
      </c>
      <c r="DL2468" s="190" t="str">
        <f t="shared" si="3996"/>
        <v>DL$19</v>
      </c>
    </row>
    <row r="2469" spans="1:116" x14ac:dyDescent="0.4">
      <c r="A2469" s="31" t="s">
        <v>218</v>
      </c>
      <c r="B2469" s="31" t="s">
        <v>395</v>
      </c>
      <c r="C2469" s="31"/>
      <c r="D2469" t="s">
        <v>408</v>
      </c>
      <c r="E2469" s="8" t="str">
        <f t="shared" si="3937"/>
        <v>2469 WCUR-IS</v>
      </c>
      <c r="F2469" t="s">
        <v>436</v>
      </c>
      <c r="G2469" s="70" t="s">
        <v>402</v>
      </c>
      <c r="H2469" s="48"/>
      <c r="I2469" s="297"/>
      <c r="J2469" s="297"/>
      <c r="K2469" s="48"/>
      <c r="L2469" s="48"/>
      <c r="M2469" s="48"/>
      <c r="N2469" s="48"/>
      <c r="O2469" s="48"/>
      <c r="P2469" s="48"/>
      <c r="R2469" s="70"/>
      <c r="S2469" s="298"/>
      <c r="T2469" s="298"/>
      <c r="U2469" s="298"/>
      <c r="V2469" s="298"/>
      <c r="W2469" s="298"/>
      <c r="X2469" s="298"/>
      <c r="Y2469" s="298"/>
      <c r="Z2469" s="298"/>
      <c r="AA2469" s="298"/>
      <c r="AB2469" s="298"/>
      <c r="AC2469" s="298"/>
      <c r="AD2469" s="298"/>
      <c r="AE2469" s="298"/>
      <c r="AF2469" s="298"/>
      <c r="AG2469" s="298"/>
      <c r="AH2469" s="298"/>
      <c r="AI2469" s="298"/>
      <c r="AJ2469" s="298"/>
      <c r="AK2469" s="298"/>
      <c r="AL2469" s="298"/>
      <c r="AM2469" s="298"/>
      <c r="AN2469" s="298"/>
      <c r="AO2469" s="298"/>
      <c r="AP2469" s="298"/>
      <c r="AQ2469" s="298"/>
      <c r="AR2469" s="298"/>
      <c r="AS2469" s="298"/>
      <c r="AT2469" s="298"/>
      <c r="AU2469" s="298"/>
      <c r="AV2469" s="298"/>
      <c r="AW2469" s="298"/>
      <c r="AX2469" s="298"/>
      <c r="AY2469" s="298"/>
      <c r="AZ2469" s="298"/>
      <c r="BA2469" s="298"/>
      <c r="BB2469" s="298"/>
      <c r="BC2469" s="298"/>
      <c r="BD2469" s="298"/>
      <c r="BE2469" s="298"/>
      <c r="BF2469" s="298"/>
      <c r="BG2469" s="298"/>
      <c r="BH2469" s="298"/>
      <c r="BI2469" s="298"/>
      <c r="BJ2469" s="298"/>
      <c r="BK2469" s="298"/>
      <c r="BL2469" s="298"/>
      <c r="BM2469" s="298"/>
      <c r="BN2469" s="298"/>
      <c r="BO2469" s="298"/>
      <c r="BP2469" s="298"/>
      <c r="BQ2469" s="298"/>
      <c r="BR2469" s="298"/>
      <c r="BS2469" s="298"/>
      <c r="BT2469" s="298"/>
      <c r="BU2469" s="298"/>
      <c r="BV2469" s="298"/>
      <c r="BW2469" s="298"/>
      <c r="BX2469" s="298"/>
      <c r="BY2469" s="298"/>
      <c r="BZ2469" s="298"/>
      <c r="CA2469" s="298"/>
      <c r="CB2469" s="298"/>
      <c r="CC2469" s="298"/>
      <c r="CD2469" s="298"/>
      <c r="CE2469" s="298"/>
      <c r="CF2469" s="298"/>
      <c r="CG2469" s="298"/>
      <c r="CH2469" s="298"/>
      <c r="CI2469" s="298"/>
      <c r="CJ2469" s="298"/>
      <c r="CK2469" s="298"/>
      <c r="CL2469" s="298"/>
      <c r="CN2469" s="297"/>
      <c r="CO2469" s="298"/>
      <c r="CP2469" s="298"/>
      <c r="CQ2469" s="298"/>
      <c r="CR2469" s="298"/>
      <c r="CS2469" s="298"/>
      <c r="CT2469" s="298"/>
      <c r="CU2469" s="298"/>
      <c r="CV2469" s="298"/>
      <c r="CW2469" s="298"/>
      <c r="CX2469" s="298"/>
      <c r="CY2469" s="298"/>
      <c r="CZ2469" s="298"/>
      <c r="DA2469" s="298"/>
      <c r="DB2469" s="298"/>
      <c r="DC2469" s="298"/>
      <c r="DD2469" s="298"/>
      <c r="DE2469" s="298"/>
      <c r="DF2469" s="298"/>
      <c r="DG2469" s="298"/>
      <c r="DH2469" s="298"/>
      <c r="DI2469" s="298"/>
      <c r="DJ2469" s="298"/>
      <c r="DK2469" s="298"/>
      <c r="DL2469" s="298"/>
    </row>
    <row r="2470" spans="1:116" x14ac:dyDescent="0.4">
      <c r="A2470" s="31"/>
      <c r="B2470" t="str">
        <f t="shared" ref="B2470:B2477" si="3997">E2470</f>
        <v>2470 WCUR-IS</v>
      </c>
      <c r="D2470" t="s">
        <v>408</v>
      </c>
      <c r="E2470" s="8" t="str">
        <f t="shared" si="3937"/>
        <v>2470 WCUR-IS</v>
      </c>
      <c r="G2470" s="125" t="s">
        <v>392</v>
      </c>
      <c r="H2470" s="31"/>
      <c r="I2470" s="73"/>
      <c r="J2470" s="73"/>
      <c r="K2470" s="124" t="e">
        <f>'IS BS CF'!K$19</f>
        <v>#REF!</v>
      </c>
      <c r="L2470" s="124" t="e">
        <f>'IS BS CF'!L$19</f>
        <v>#REF!</v>
      </c>
      <c r="M2470" s="124" t="e">
        <f>'IS BS CF'!M$19</f>
        <v>#REF!</v>
      </c>
      <c r="N2470" s="124" t="e">
        <f>'IS BS CF'!N$19</f>
        <v>#REF!</v>
      </c>
      <c r="O2470" s="124" t="e">
        <f>'IS BS CF'!O$19</f>
        <v>#REF!</v>
      </c>
      <c r="P2470" s="124" t="e">
        <f>'IS BS CF'!P$19</f>
        <v>#REF!</v>
      </c>
      <c r="Q2470" s="124"/>
      <c r="R2470" s="124">
        <f>'IS BS CF'!R$19</f>
        <v>0</v>
      </c>
      <c r="S2470" s="124" t="e">
        <f>'IS BS CF'!S$19</f>
        <v>#REF!</v>
      </c>
      <c r="T2470" s="124" t="e">
        <f>'IS BS CF'!T$19</f>
        <v>#REF!</v>
      </c>
      <c r="U2470" s="124" t="e">
        <f>'IS BS CF'!U$19</f>
        <v>#REF!</v>
      </c>
      <c r="V2470" s="124" t="e">
        <f>'IS BS CF'!V$19</f>
        <v>#REF!</v>
      </c>
      <c r="W2470" s="124" t="e">
        <f>'IS BS CF'!W$19</f>
        <v>#REF!</v>
      </c>
      <c r="X2470" s="124" t="e">
        <f>'IS BS CF'!X$19</f>
        <v>#REF!</v>
      </c>
      <c r="Y2470" s="124" t="e">
        <f>'IS BS CF'!Y$19</f>
        <v>#REF!</v>
      </c>
      <c r="Z2470" s="124" t="e">
        <f>'IS BS CF'!Z$19</f>
        <v>#REF!</v>
      </c>
      <c r="AA2470" s="124" t="e">
        <f>'IS BS CF'!AA$19</f>
        <v>#REF!</v>
      </c>
      <c r="AB2470" s="124" t="e">
        <f>'IS BS CF'!AB$19</f>
        <v>#REF!</v>
      </c>
      <c r="AC2470" s="124" t="e">
        <f>'IS BS CF'!AC$19</f>
        <v>#REF!</v>
      </c>
      <c r="AD2470" s="124" t="e">
        <f>'IS BS CF'!AD$19</f>
        <v>#REF!</v>
      </c>
      <c r="AE2470" s="124" t="e">
        <f>'IS BS CF'!AE$19</f>
        <v>#REF!</v>
      </c>
      <c r="AF2470" s="124" t="e">
        <f>'IS BS CF'!AF$19</f>
        <v>#REF!</v>
      </c>
      <c r="AG2470" s="124" t="e">
        <f>'IS BS CF'!AG$19</f>
        <v>#REF!</v>
      </c>
      <c r="AH2470" s="124" t="e">
        <f>'IS BS CF'!AH$19</f>
        <v>#REF!</v>
      </c>
      <c r="AI2470" s="124" t="e">
        <f>'IS BS CF'!AI$19</f>
        <v>#REF!</v>
      </c>
      <c r="AJ2470" s="124" t="e">
        <f>'IS BS CF'!AJ$19</f>
        <v>#REF!</v>
      </c>
      <c r="AK2470" s="124" t="e">
        <f>'IS BS CF'!AK$19</f>
        <v>#REF!</v>
      </c>
      <c r="AL2470" s="124" t="e">
        <f>'IS BS CF'!AL$19</f>
        <v>#REF!</v>
      </c>
      <c r="AM2470" s="124" t="e">
        <f>'IS BS CF'!AM$19</f>
        <v>#REF!</v>
      </c>
      <c r="AN2470" s="124" t="e">
        <f>'IS BS CF'!AN$19</f>
        <v>#REF!</v>
      </c>
      <c r="AO2470" s="124" t="e">
        <f>'IS BS CF'!AO$19</f>
        <v>#REF!</v>
      </c>
      <c r="AP2470" s="124" t="e">
        <f>'IS BS CF'!AP$19</f>
        <v>#REF!</v>
      </c>
      <c r="AQ2470" s="124" t="e">
        <f>'IS BS CF'!AQ$19</f>
        <v>#REF!</v>
      </c>
      <c r="AR2470" s="124" t="e">
        <f>'IS BS CF'!AR$19</f>
        <v>#REF!</v>
      </c>
      <c r="AS2470" s="124" t="e">
        <f>'IS BS CF'!AS$19</f>
        <v>#REF!</v>
      </c>
      <c r="AT2470" s="124" t="e">
        <f>'IS BS CF'!AT$19</f>
        <v>#REF!</v>
      </c>
      <c r="AU2470" s="124" t="e">
        <f>'IS BS CF'!AU$19</f>
        <v>#REF!</v>
      </c>
      <c r="AV2470" s="124" t="e">
        <f>'IS BS CF'!AV$19</f>
        <v>#REF!</v>
      </c>
      <c r="AW2470" s="124" t="e">
        <f>'IS BS CF'!AW$19</f>
        <v>#REF!</v>
      </c>
      <c r="AX2470" s="124" t="e">
        <f>'IS BS CF'!AX$19</f>
        <v>#REF!</v>
      </c>
      <c r="AY2470" s="124" t="e">
        <f>'IS BS CF'!AY$19</f>
        <v>#REF!</v>
      </c>
      <c r="AZ2470" s="124" t="e">
        <f>'IS BS CF'!AZ$19</f>
        <v>#REF!</v>
      </c>
      <c r="BA2470" s="124" t="e">
        <f>'IS BS CF'!BA$19</f>
        <v>#REF!</v>
      </c>
      <c r="BB2470" s="124" t="e">
        <f>'IS BS CF'!BB$19</f>
        <v>#REF!</v>
      </c>
      <c r="BC2470" s="124" t="e">
        <f>'IS BS CF'!BC$19</f>
        <v>#REF!</v>
      </c>
      <c r="BD2470" s="124" t="e">
        <f>'IS BS CF'!BD$19</f>
        <v>#REF!</v>
      </c>
      <c r="BE2470" s="124" t="e">
        <f>'IS BS CF'!BE$19</f>
        <v>#REF!</v>
      </c>
      <c r="BF2470" s="124" t="e">
        <f>'IS BS CF'!BF$19</f>
        <v>#REF!</v>
      </c>
      <c r="BG2470" s="124" t="e">
        <f>'IS BS CF'!BG$19</f>
        <v>#REF!</v>
      </c>
      <c r="BH2470" s="124" t="e">
        <f>'IS BS CF'!BH$19</f>
        <v>#REF!</v>
      </c>
      <c r="BI2470" s="124" t="e">
        <f>'IS BS CF'!BI$19</f>
        <v>#REF!</v>
      </c>
      <c r="BJ2470" s="124" t="e">
        <f>'IS BS CF'!BJ$19</f>
        <v>#REF!</v>
      </c>
      <c r="BK2470" s="124" t="e">
        <f>'IS BS CF'!BK$19</f>
        <v>#REF!</v>
      </c>
      <c r="BL2470" s="124" t="e">
        <f>'IS BS CF'!BL$19</f>
        <v>#REF!</v>
      </c>
      <c r="BM2470" s="124" t="e">
        <f>'IS BS CF'!BM$19</f>
        <v>#REF!</v>
      </c>
      <c r="BN2470" s="124" t="e">
        <f>'IS BS CF'!BN$19</f>
        <v>#REF!</v>
      </c>
      <c r="BO2470" s="124" t="e">
        <f>'IS BS CF'!BO$19</f>
        <v>#REF!</v>
      </c>
      <c r="BP2470" s="124" t="e">
        <f>'IS BS CF'!BP$19</f>
        <v>#REF!</v>
      </c>
      <c r="BQ2470" s="124" t="e">
        <f>'IS BS CF'!BQ$19</f>
        <v>#REF!</v>
      </c>
      <c r="BR2470" s="124" t="e">
        <f>'IS BS CF'!BR$19</f>
        <v>#REF!</v>
      </c>
      <c r="BS2470" s="124" t="e">
        <f>'IS BS CF'!BS$19</f>
        <v>#REF!</v>
      </c>
      <c r="BT2470" s="124" t="e">
        <f>'IS BS CF'!BT$19</f>
        <v>#REF!</v>
      </c>
      <c r="BU2470" s="124" t="e">
        <f>'IS BS CF'!BU$19</f>
        <v>#REF!</v>
      </c>
      <c r="BV2470" s="124" t="e">
        <f>'IS BS CF'!BV$19</f>
        <v>#REF!</v>
      </c>
      <c r="BW2470" s="124" t="e">
        <f>'IS BS CF'!BW$19</f>
        <v>#REF!</v>
      </c>
      <c r="BX2470" s="124" t="e">
        <f>'IS BS CF'!BX$19</f>
        <v>#REF!</v>
      </c>
      <c r="BY2470" s="124" t="e">
        <f>'IS BS CF'!BY$19</f>
        <v>#REF!</v>
      </c>
      <c r="BZ2470" s="124" t="e">
        <f>'IS BS CF'!BZ$19</f>
        <v>#REF!</v>
      </c>
      <c r="CA2470" s="124" t="e">
        <f>'IS BS CF'!CA$19</f>
        <v>#REF!</v>
      </c>
      <c r="CB2470" s="124" t="e">
        <f>'IS BS CF'!CB$19</f>
        <v>#REF!</v>
      </c>
      <c r="CC2470" s="124" t="e">
        <f>'IS BS CF'!CC$19</f>
        <v>#REF!</v>
      </c>
      <c r="CD2470" s="124" t="e">
        <f>'IS BS CF'!CD$19</f>
        <v>#REF!</v>
      </c>
      <c r="CE2470" s="124" t="e">
        <f>'IS BS CF'!CE$19</f>
        <v>#REF!</v>
      </c>
      <c r="CF2470" s="124" t="e">
        <f>'IS BS CF'!CF$19</f>
        <v>#REF!</v>
      </c>
      <c r="CG2470" s="124" t="e">
        <f>'IS BS CF'!CG$19</f>
        <v>#REF!</v>
      </c>
      <c r="CH2470" s="124" t="e">
        <f>'IS BS CF'!CH$19</f>
        <v>#REF!</v>
      </c>
      <c r="CI2470" s="124" t="e">
        <f>'IS BS CF'!CI$19</f>
        <v>#REF!</v>
      </c>
      <c r="CJ2470" s="124" t="e">
        <f>'IS BS CF'!CJ$19</f>
        <v>#REF!</v>
      </c>
      <c r="CK2470" s="124" t="e">
        <f>'IS BS CF'!CK$19</f>
        <v>#REF!</v>
      </c>
      <c r="CL2470" s="124" t="e">
        <f>'IS BS CF'!CL$19</f>
        <v>#REF!</v>
      </c>
      <c r="CN2470" s="73"/>
      <c r="CO2470" s="124" t="e">
        <f>#REF!</f>
        <v>#REF!</v>
      </c>
      <c r="CP2470" s="124" t="e">
        <f>#REF!</f>
        <v>#REF!</v>
      </c>
      <c r="CQ2470" s="124" t="e">
        <f>#REF!</f>
        <v>#REF!</v>
      </c>
      <c r="CR2470" s="124" t="e">
        <f>#REF!</f>
        <v>#REF!</v>
      </c>
      <c r="CS2470" s="124" t="e">
        <f>#REF!</f>
        <v>#REF!</v>
      </c>
      <c r="CT2470" s="124" t="e">
        <f>#REF!</f>
        <v>#REF!</v>
      </c>
      <c r="CU2470" s="124" t="e">
        <f>#REF!</f>
        <v>#REF!</v>
      </c>
      <c r="CV2470" s="124" t="e">
        <f>#REF!</f>
        <v>#REF!</v>
      </c>
      <c r="CW2470" s="124" t="e">
        <f>#REF!</f>
        <v>#REF!</v>
      </c>
      <c r="CX2470" s="124" t="e">
        <f>#REF!</f>
        <v>#REF!</v>
      </c>
      <c r="CY2470" s="124" t="e">
        <f>#REF!</f>
        <v>#REF!</v>
      </c>
      <c r="CZ2470" s="124" t="e">
        <f>#REF!</f>
        <v>#REF!</v>
      </c>
      <c r="DA2470" s="124" t="e">
        <f>#REF!</f>
        <v>#REF!</v>
      </c>
      <c r="DB2470" s="124" t="e">
        <f>#REF!</f>
        <v>#REF!</v>
      </c>
      <c r="DC2470" s="124" t="e">
        <f>#REF!</f>
        <v>#REF!</v>
      </c>
      <c r="DD2470" s="124" t="e">
        <f>#REF!</f>
        <v>#REF!</v>
      </c>
      <c r="DE2470" s="124" t="e">
        <f>#REF!</f>
        <v>#REF!</v>
      </c>
      <c r="DF2470" s="124" t="e">
        <f>#REF!</f>
        <v>#REF!</v>
      </c>
      <c r="DG2470" s="124" t="e">
        <f>#REF!</f>
        <v>#REF!</v>
      </c>
      <c r="DH2470" s="124" t="e">
        <f>#REF!</f>
        <v>#REF!</v>
      </c>
      <c r="DI2470" s="124" t="e">
        <f>#REF!</f>
        <v>#REF!</v>
      </c>
      <c r="DJ2470" s="124" t="e">
        <f>#REF!</f>
        <v>#REF!</v>
      </c>
      <c r="DK2470" s="124" t="e">
        <f>#REF!</f>
        <v>#REF!</v>
      </c>
      <c r="DL2470" s="124" t="e">
        <f>#REF!</f>
        <v>#REF!</v>
      </c>
    </row>
    <row r="2471" spans="1:116" x14ac:dyDescent="0.4">
      <c r="A2471" s="31"/>
      <c r="B2471" t="str">
        <f t="shared" si="3997"/>
        <v>2471 WCUR-IS</v>
      </c>
      <c r="D2471" t="s">
        <v>408</v>
      </c>
      <c r="E2471" s="8" t="str">
        <f t="shared" si="3937"/>
        <v>2471 WCUR-IS</v>
      </c>
      <c r="G2471" s="67"/>
      <c r="H2471" s="31"/>
      <c r="I2471" s="73"/>
      <c r="J2471" s="73"/>
      <c r="K2471" s="31"/>
      <c r="L2471" s="31"/>
      <c r="M2471" s="31"/>
      <c r="N2471" s="31"/>
      <c r="O2471" s="31"/>
      <c r="P2471" s="31"/>
      <c r="R2471" s="67"/>
      <c r="S2471" s="67"/>
      <c r="T2471" s="67"/>
      <c r="U2471" s="67"/>
      <c r="V2471" s="67"/>
      <c r="W2471" s="67"/>
      <c r="X2471" s="67"/>
      <c r="Y2471" s="67"/>
      <c r="Z2471" s="67"/>
      <c r="AA2471" s="67"/>
      <c r="AB2471" s="67"/>
      <c r="AC2471" s="67"/>
      <c r="AD2471" s="67"/>
      <c r="AE2471" s="67"/>
      <c r="AF2471" s="67"/>
      <c r="AG2471" s="67"/>
      <c r="AH2471" s="67"/>
      <c r="AI2471" s="67"/>
      <c r="AJ2471" s="67"/>
      <c r="AK2471" s="67"/>
      <c r="AL2471" s="67"/>
      <c r="AM2471" s="67"/>
      <c r="AN2471" s="67"/>
      <c r="AO2471" s="67"/>
      <c r="AP2471" s="67"/>
      <c r="AQ2471" s="67"/>
      <c r="AR2471" s="67"/>
      <c r="AS2471" s="67"/>
      <c r="AT2471" s="67"/>
      <c r="AU2471" s="67"/>
      <c r="AV2471" s="67"/>
      <c r="AW2471" s="67"/>
      <c r="AX2471" s="67"/>
      <c r="AY2471" s="67"/>
      <c r="AZ2471" s="67"/>
      <c r="BA2471" s="67"/>
      <c r="BB2471" s="67"/>
      <c r="BC2471" s="67"/>
      <c r="BD2471" s="67"/>
      <c r="BE2471" s="67"/>
      <c r="BF2471" s="67"/>
      <c r="BG2471" s="67"/>
      <c r="BH2471" s="67"/>
      <c r="BI2471" s="67"/>
      <c r="BJ2471" s="67"/>
      <c r="BK2471" s="67"/>
      <c r="BL2471" s="67"/>
      <c r="BM2471" s="67"/>
      <c r="BN2471" s="67"/>
      <c r="BO2471" s="67"/>
      <c r="BP2471" s="67"/>
      <c r="BQ2471" s="67"/>
      <c r="BR2471" s="67"/>
      <c r="BS2471" s="67"/>
      <c r="BT2471" s="67"/>
      <c r="BU2471" s="67"/>
      <c r="BV2471" s="67"/>
      <c r="BW2471" s="67"/>
      <c r="BX2471" s="67"/>
      <c r="BY2471" s="67"/>
      <c r="BZ2471" s="67"/>
      <c r="CA2471" s="67"/>
      <c r="CB2471" s="67"/>
      <c r="CC2471" s="67"/>
      <c r="CD2471" s="67"/>
      <c r="CE2471" s="67"/>
      <c r="CF2471" s="67"/>
      <c r="CG2471" s="67"/>
      <c r="CH2471" s="67"/>
      <c r="CI2471" s="67"/>
      <c r="CJ2471" s="67"/>
      <c r="CK2471" s="67"/>
      <c r="CL2471" s="67"/>
      <c r="CN2471" s="73"/>
      <c r="CO2471" s="67"/>
      <c r="CP2471" s="67"/>
      <c r="CQ2471" s="67"/>
      <c r="CR2471" s="67"/>
      <c r="CS2471" s="67"/>
      <c r="CT2471" s="67"/>
      <c r="CU2471" s="67"/>
      <c r="CV2471" s="67"/>
      <c r="CW2471" s="67"/>
      <c r="CX2471" s="67"/>
      <c r="CY2471" s="67"/>
      <c r="CZ2471" s="67"/>
      <c r="DA2471" s="67"/>
      <c r="DB2471" s="67"/>
      <c r="DC2471" s="67"/>
      <c r="DD2471" s="67"/>
      <c r="DE2471" s="67"/>
      <c r="DF2471" s="67"/>
      <c r="DG2471" s="67"/>
      <c r="DH2471" s="67"/>
      <c r="DI2471" s="67"/>
      <c r="DJ2471" s="67"/>
      <c r="DK2471" s="67"/>
      <c r="DL2471" s="67"/>
    </row>
    <row r="2472" spans="1:116" x14ac:dyDescent="0.4">
      <c r="B2472" t="str">
        <f t="shared" si="3997"/>
        <v>2472 WCUR-IS</v>
      </c>
      <c r="D2472" t="s">
        <v>408</v>
      </c>
      <c r="E2472" s="8" t="str">
        <f t="shared" si="3937"/>
        <v>2472 WCUR-IS</v>
      </c>
      <c r="G2472" s="129" t="str">
        <f>G2474&amp;":"</f>
        <v>Unearned revenue:</v>
      </c>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1:116" x14ac:dyDescent="0.4">
      <c r="B2473" t="str">
        <f t="shared" si="3997"/>
        <v>2473 WCUR-IS</v>
      </c>
      <c r="D2473" t="s">
        <v>408</v>
      </c>
      <c r="E2473" s="8" t="str">
        <f t="shared" si="3937"/>
        <v>2473 WCUR-IS</v>
      </c>
      <c r="G2473" s="145" t="s">
        <v>403</v>
      </c>
      <c r="H2473" s="12"/>
      <c r="I2473" s="60"/>
      <c r="J2473" s="60"/>
      <c r="K2473" s="17">
        <v>30</v>
      </c>
      <c r="L2473" s="17">
        <v>30</v>
      </c>
      <c r="M2473" s="17">
        <v>30</v>
      </c>
      <c r="N2473" s="17">
        <v>30</v>
      </c>
      <c r="O2473" s="17">
        <v>30</v>
      </c>
      <c r="P2473" s="17">
        <v>30</v>
      </c>
      <c r="R2473" s="15"/>
      <c r="S2473" s="15" cm="1">
        <f t="array" ref="S2473">INDEX($K:$P,ROW(),MATCH(S$3,$K$2:$P$2,0))</f>
        <v>30</v>
      </c>
      <c r="T2473" s="15" cm="1">
        <f t="array" ref="T2473">INDEX($K:$P,ROW(),MATCH(T$3,$K$2:$P$2,0))</f>
        <v>30</v>
      </c>
      <c r="U2473" s="15" cm="1">
        <f t="array" ref="U2473">INDEX($K:$P,ROW(),MATCH(U$3,$K$2:$P$2,0))</f>
        <v>30</v>
      </c>
      <c r="V2473" s="15" cm="1">
        <f t="array" ref="V2473">INDEX($K:$P,ROW(),MATCH(V$3,$K$2:$P$2,0))</f>
        <v>30</v>
      </c>
      <c r="W2473" s="15" cm="1">
        <f t="array" ref="W2473">INDEX($K:$P,ROW(),MATCH(W$3,$K$2:$P$2,0))</f>
        <v>30</v>
      </c>
      <c r="X2473" s="15" cm="1">
        <f t="array" ref="X2473">INDEX($K:$P,ROW(),MATCH(X$3,$K$2:$P$2,0))</f>
        <v>30</v>
      </c>
      <c r="Y2473" s="15" cm="1">
        <f t="array" ref="Y2473">INDEX($K:$P,ROW(),MATCH(Y$3,$K$2:$P$2,0))</f>
        <v>30</v>
      </c>
      <c r="Z2473" s="15" cm="1">
        <f t="array" ref="Z2473">INDEX($K:$P,ROW(),MATCH(Z$3,$K$2:$P$2,0))</f>
        <v>30</v>
      </c>
      <c r="AA2473" s="15" cm="1">
        <f t="array" ref="AA2473">INDEX($K:$P,ROW(),MATCH(AA$3,$K$2:$P$2,0))</f>
        <v>30</v>
      </c>
      <c r="AB2473" s="15" cm="1">
        <f t="array" ref="AB2473">INDEX($K:$P,ROW(),MATCH(AB$3,$K$2:$P$2,0))</f>
        <v>30</v>
      </c>
      <c r="AC2473" s="15" cm="1">
        <f t="array" ref="AC2473">INDEX($K:$P,ROW(),MATCH(AC$3,$K$2:$P$2,0))</f>
        <v>30</v>
      </c>
      <c r="AD2473" s="15" cm="1">
        <f t="array" ref="AD2473">INDEX($K:$P,ROW(),MATCH(AD$3,$K$2:$P$2,0))</f>
        <v>30</v>
      </c>
      <c r="AE2473" s="15" cm="1">
        <f t="array" ref="AE2473">INDEX($K:$P,ROW(),MATCH(AE$3,$K$2:$P$2,0))</f>
        <v>30</v>
      </c>
      <c r="AF2473" s="15" cm="1">
        <f t="array" ref="AF2473">INDEX($K:$P,ROW(),MATCH(AF$3,$K$2:$P$2,0))</f>
        <v>30</v>
      </c>
      <c r="AG2473" s="15" cm="1">
        <f t="array" ref="AG2473">INDEX($K:$P,ROW(),MATCH(AG$3,$K$2:$P$2,0))</f>
        <v>30</v>
      </c>
      <c r="AH2473" s="15" cm="1">
        <f t="array" ref="AH2473">INDEX($K:$P,ROW(),MATCH(AH$3,$K$2:$P$2,0))</f>
        <v>30</v>
      </c>
      <c r="AI2473" s="15" cm="1">
        <f t="array" ref="AI2473">INDEX($K:$P,ROW(),MATCH(AI$3,$K$2:$P$2,0))</f>
        <v>30</v>
      </c>
      <c r="AJ2473" s="15" cm="1">
        <f t="array" ref="AJ2473">INDEX($K:$P,ROW(),MATCH(AJ$3,$K$2:$P$2,0))</f>
        <v>30</v>
      </c>
      <c r="AK2473" s="15" cm="1">
        <f t="array" ref="AK2473">INDEX($K:$P,ROW(),MATCH(AK$3,$K$2:$P$2,0))</f>
        <v>30</v>
      </c>
      <c r="AL2473" s="15" cm="1">
        <f t="array" ref="AL2473">INDEX($K:$P,ROW(),MATCH(AL$3,$K$2:$P$2,0))</f>
        <v>30</v>
      </c>
      <c r="AM2473" s="15" cm="1">
        <f t="array" ref="AM2473">INDEX($K:$P,ROW(),MATCH(AM$3,$K$2:$P$2,0))</f>
        <v>30</v>
      </c>
      <c r="AN2473" s="15" cm="1">
        <f t="array" ref="AN2473">INDEX($K:$P,ROW(),MATCH(AN$3,$K$2:$P$2,0))</f>
        <v>30</v>
      </c>
      <c r="AO2473" s="15" cm="1">
        <f t="array" ref="AO2473">INDEX($K:$P,ROW(),MATCH(AO$3,$K$2:$P$2,0))</f>
        <v>30</v>
      </c>
      <c r="AP2473" s="15" cm="1">
        <f t="array" ref="AP2473">INDEX($K:$P,ROW(),MATCH(AP$3,$K$2:$P$2,0))</f>
        <v>30</v>
      </c>
      <c r="AQ2473" s="15" cm="1">
        <f t="array" ref="AQ2473">INDEX($K:$P,ROW(),MATCH(AQ$3,$K$2:$P$2,0))</f>
        <v>30</v>
      </c>
      <c r="AR2473" s="15" cm="1">
        <f t="array" ref="AR2473">INDEX($K:$P,ROW(),MATCH(AR$3,$K$2:$P$2,0))</f>
        <v>30</v>
      </c>
      <c r="AS2473" s="15" cm="1">
        <f t="array" ref="AS2473">INDEX($K:$P,ROW(),MATCH(AS$3,$K$2:$P$2,0))</f>
        <v>30</v>
      </c>
      <c r="AT2473" s="15" cm="1">
        <f t="array" ref="AT2473">INDEX($K:$P,ROW(),MATCH(AT$3,$K$2:$P$2,0))</f>
        <v>30</v>
      </c>
      <c r="AU2473" s="15" cm="1">
        <f t="array" ref="AU2473">INDEX($K:$P,ROW(),MATCH(AU$3,$K$2:$P$2,0))</f>
        <v>30</v>
      </c>
      <c r="AV2473" s="15" cm="1">
        <f t="array" ref="AV2473">INDEX($K:$P,ROW(),MATCH(AV$3,$K$2:$P$2,0))</f>
        <v>30</v>
      </c>
      <c r="AW2473" s="15" cm="1">
        <f t="array" ref="AW2473">INDEX($K:$P,ROW(),MATCH(AW$3,$K$2:$P$2,0))</f>
        <v>30</v>
      </c>
      <c r="AX2473" s="15" cm="1">
        <f t="array" ref="AX2473">INDEX($K:$P,ROW(),MATCH(AX$3,$K$2:$P$2,0))</f>
        <v>30</v>
      </c>
      <c r="AY2473" s="15" cm="1">
        <f t="array" ref="AY2473">INDEX($K:$P,ROW(),MATCH(AY$3,$K$2:$P$2,0))</f>
        <v>30</v>
      </c>
      <c r="AZ2473" s="15" cm="1">
        <f t="array" ref="AZ2473">INDEX($K:$P,ROW(),MATCH(AZ$3,$K$2:$P$2,0))</f>
        <v>30</v>
      </c>
      <c r="BA2473" s="15" cm="1">
        <f t="array" ref="BA2473">INDEX($K:$P,ROW(),MATCH(BA$3,$K$2:$P$2,0))</f>
        <v>30</v>
      </c>
      <c r="BB2473" s="15" cm="1">
        <f t="array" ref="BB2473">INDEX($K:$P,ROW(),MATCH(BB$3,$K$2:$P$2,0))</f>
        <v>30</v>
      </c>
      <c r="BC2473" s="15" cm="1">
        <f t="array" ref="BC2473">INDEX($K:$P,ROW(),MATCH(BC$3,$K$2:$P$2,0))</f>
        <v>30</v>
      </c>
      <c r="BD2473" s="15" cm="1">
        <f t="array" ref="BD2473">INDEX($K:$P,ROW(),MATCH(BD$3,$K$2:$P$2,0))</f>
        <v>30</v>
      </c>
      <c r="BE2473" s="15" cm="1">
        <f t="array" ref="BE2473">INDEX($K:$P,ROW(),MATCH(BE$3,$K$2:$P$2,0))</f>
        <v>30</v>
      </c>
      <c r="BF2473" s="15" cm="1">
        <f t="array" ref="BF2473">INDEX($K:$P,ROW(),MATCH(BF$3,$K$2:$P$2,0))</f>
        <v>30</v>
      </c>
      <c r="BG2473" s="15" cm="1">
        <f t="array" ref="BG2473">INDEX($K:$P,ROW(),MATCH(BG$3,$K$2:$P$2,0))</f>
        <v>30</v>
      </c>
      <c r="BH2473" s="15" cm="1">
        <f t="array" ref="BH2473">INDEX($K:$P,ROW(),MATCH(BH$3,$K$2:$P$2,0))</f>
        <v>30</v>
      </c>
      <c r="BI2473" s="15" cm="1">
        <f t="array" ref="BI2473">INDEX($K:$P,ROW(),MATCH(BI$3,$K$2:$P$2,0))</f>
        <v>30</v>
      </c>
      <c r="BJ2473" s="15" cm="1">
        <f t="array" ref="BJ2473">INDEX($K:$P,ROW(),MATCH(BJ$3,$K$2:$P$2,0))</f>
        <v>30</v>
      </c>
      <c r="BK2473" s="15" cm="1">
        <f t="array" ref="BK2473">INDEX($K:$P,ROW(),MATCH(BK$3,$K$2:$P$2,0))</f>
        <v>30</v>
      </c>
      <c r="BL2473" s="15" cm="1">
        <f t="array" ref="BL2473">INDEX($K:$P,ROW(),MATCH(BL$3,$K$2:$P$2,0))</f>
        <v>30</v>
      </c>
      <c r="BM2473" s="15" cm="1">
        <f t="array" ref="BM2473">INDEX($K:$P,ROW(),MATCH(BM$3,$K$2:$P$2,0))</f>
        <v>30</v>
      </c>
      <c r="BN2473" s="15" cm="1">
        <f t="array" ref="BN2473">INDEX($K:$P,ROW(),MATCH(BN$3,$K$2:$P$2,0))</f>
        <v>30</v>
      </c>
      <c r="BO2473" s="15" cm="1">
        <f t="array" ref="BO2473">INDEX($K:$P,ROW(),MATCH(BO$3,$K$2:$P$2,0))</f>
        <v>30</v>
      </c>
      <c r="BP2473" s="15" cm="1">
        <f t="array" ref="BP2473">INDEX($K:$P,ROW(),MATCH(BP$3,$K$2:$P$2,0))</f>
        <v>30</v>
      </c>
      <c r="BQ2473" s="15" cm="1">
        <f t="array" ref="BQ2473">INDEX($K:$P,ROW(),MATCH(BQ$3,$K$2:$P$2,0))</f>
        <v>30</v>
      </c>
      <c r="BR2473" s="15" cm="1">
        <f t="array" ref="BR2473">INDEX($K:$P,ROW(),MATCH(BR$3,$K$2:$P$2,0))</f>
        <v>30</v>
      </c>
      <c r="BS2473" s="15" cm="1">
        <f t="array" ref="BS2473">INDEX($K:$P,ROW(),MATCH(BS$3,$K$2:$P$2,0))</f>
        <v>30</v>
      </c>
      <c r="BT2473" s="15" cm="1">
        <f t="array" ref="BT2473">INDEX($K:$P,ROW(),MATCH(BT$3,$K$2:$P$2,0))</f>
        <v>30</v>
      </c>
      <c r="BU2473" s="15" cm="1">
        <f t="array" ref="BU2473">INDEX($K:$P,ROW(),MATCH(BU$3,$K$2:$P$2,0))</f>
        <v>30</v>
      </c>
      <c r="BV2473" s="15" cm="1">
        <f t="array" ref="BV2473">INDEX($K:$P,ROW(),MATCH(BV$3,$K$2:$P$2,0))</f>
        <v>30</v>
      </c>
      <c r="BW2473" s="15" cm="1">
        <f t="array" ref="BW2473">INDEX($K:$P,ROW(),MATCH(BW$3,$K$2:$P$2,0))</f>
        <v>30</v>
      </c>
      <c r="BX2473" s="15" cm="1">
        <f t="array" ref="BX2473">INDEX($K:$P,ROW(),MATCH(BX$3,$K$2:$P$2,0))</f>
        <v>30</v>
      </c>
      <c r="BY2473" s="15" cm="1">
        <f t="array" ref="BY2473">INDEX($K:$P,ROW(),MATCH(BY$3,$K$2:$P$2,0))</f>
        <v>30</v>
      </c>
      <c r="BZ2473" s="15" cm="1">
        <f t="array" ref="BZ2473">INDEX($K:$P,ROW(),MATCH(BZ$3,$K$2:$P$2,0))</f>
        <v>30</v>
      </c>
      <c r="CA2473" s="15" cm="1">
        <f t="array" ref="CA2473">INDEX($K:$P,ROW(),MATCH(CA$3,$K$2:$P$2,0))</f>
        <v>30</v>
      </c>
      <c r="CB2473" s="15" cm="1">
        <f t="array" ref="CB2473">INDEX($K:$P,ROW(),MATCH(CB$3,$K$2:$P$2,0))</f>
        <v>30</v>
      </c>
      <c r="CC2473" s="15" cm="1">
        <f t="array" ref="CC2473">INDEX($K:$P,ROW(),MATCH(CC$3,$K$2:$P$2,0))</f>
        <v>30</v>
      </c>
      <c r="CD2473" s="15" cm="1">
        <f t="array" ref="CD2473">INDEX($K:$P,ROW(),MATCH(CD$3,$K$2:$P$2,0))</f>
        <v>30</v>
      </c>
      <c r="CE2473" s="15" cm="1">
        <f t="array" ref="CE2473">INDEX($K:$P,ROW(),MATCH(CE$3,$K$2:$P$2,0))</f>
        <v>30</v>
      </c>
      <c r="CF2473" s="15" cm="1">
        <f t="array" ref="CF2473">INDEX($K:$P,ROW(),MATCH(CF$3,$K$2:$P$2,0))</f>
        <v>30</v>
      </c>
      <c r="CG2473" s="15" cm="1">
        <f t="array" ref="CG2473">INDEX($K:$P,ROW(),MATCH(CG$3,$K$2:$P$2,0))</f>
        <v>30</v>
      </c>
      <c r="CH2473" s="15" cm="1">
        <f t="array" ref="CH2473">INDEX($K:$P,ROW(),MATCH(CH$3,$K$2:$P$2,0))</f>
        <v>30</v>
      </c>
      <c r="CI2473" s="15" cm="1">
        <f t="array" ref="CI2473">INDEX($K:$P,ROW(),MATCH(CI$3,$K$2:$P$2,0))</f>
        <v>30</v>
      </c>
      <c r="CJ2473" s="15" cm="1">
        <f t="array" ref="CJ2473">INDEX($K:$P,ROW(),MATCH(CJ$3,$K$2:$P$2,0))</f>
        <v>30</v>
      </c>
      <c r="CK2473" s="15" cm="1">
        <f t="array" ref="CK2473">INDEX($K:$P,ROW(),MATCH(CK$3,$K$2:$P$2,0))</f>
        <v>30</v>
      </c>
      <c r="CL2473" s="15" cm="1">
        <f t="array" ref="CL2473">INDEX($K:$P,ROW(),MATCH(CL$3,$K$2:$P$2,0))</f>
        <v>30</v>
      </c>
      <c r="CN2473"/>
      <c r="CO2473" s="15" t="e" cm="1">
        <f t="array" ref="CO2473">INDEX($K:$P,ROW(),MATCH(CO$3,$K$2:$P$2,0))</f>
        <v>#N/A</v>
      </c>
      <c r="CP2473" s="15" t="e" cm="1">
        <f t="array" ref="CP2473">INDEX($K:$P,ROW(),MATCH(CP$3,$K$2:$P$2,0))</f>
        <v>#N/A</v>
      </c>
      <c r="CQ2473" s="15" t="e" cm="1">
        <f t="array" ref="CQ2473">INDEX($K:$P,ROW(),MATCH(CQ$3,$K$2:$P$2,0))</f>
        <v>#N/A</v>
      </c>
      <c r="CR2473" s="15" t="e" cm="1">
        <f t="array" ref="CR2473">INDEX($K:$P,ROW(),MATCH(CR$3,$K$2:$P$2,0))</f>
        <v>#N/A</v>
      </c>
      <c r="CS2473" s="15" t="e" cm="1">
        <f t="array" ref="CS2473">INDEX($K:$P,ROW(),MATCH(CS$3,$K$2:$P$2,0))</f>
        <v>#N/A</v>
      </c>
      <c r="CT2473" s="15" t="e" cm="1">
        <f t="array" ref="CT2473">INDEX($K:$P,ROW(),MATCH(CT$3,$K$2:$P$2,0))</f>
        <v>#N/A</v>
      </c>
      <c r="CU2473" s="15" t="e" cm="1">
        <f t="array" ref="CU2473">INDEX($K:$P,ROW(),MATCH(CU$3,$K$2:$P$2,0))</f>
        <v>#N/A</v>
      </c>
      <c r="CV2473" s="15" t="e" cm="1">
        <f t="array" ref="CV2473">INDEX($K:$P,ROW(),MATCH(CV$3,$K$2:$P$2,0))</f>
        <v>#N/A</v>
      </c>
      <c r="CW2473" s="15" t="e" cm="1">
        <f t="array" ref="CW2473">INDEX($K:$P,ROW(),MATCH(CW$3,$K$2:$P$2,0))</f>
        <v>#N/A</v>
      </c>
      <c r="CX2473" s="15" t="e" cm="1">
        <f t="array" ref="CX2473">INDEX($K:$P,ROW(),MATCH(CX$3,$K$2:$P$2,0))</f>
        <v>#N/A</v>
      </c>
      <c r="CY2473" s="15" t="e" cm="1">
        <f t="array" ref="CY2473">INDEX($K:$P,ROW(),MATCH(CY$3,$K$2:$P$2,0))</f>
        <v>#N/A</v>
      </c>
      <c r="CZ2473" s="15" t="e" cm="1">
        <f t="array" ref="CZ2473">INDEX($K:$P,ROW(),MATCH(CZ$3,$K$2:$P$2,0))</f>
        <v>#N/A</v>
      </c>
      <c r="DA2473" s="15" t="e" cm="1">
        <f t="array" ref="DA2473">INDEX($K:$P,ROW(),MATCH(DA$3,$K$2:$P$2,0))</f>
        <v>#N/A</v>
      </c>
      <c r="DB2473" s="15" t="e" cm="1">
        <f t="array" ref="DB2473">INDEX($K:$P,ROW(),MATCH(DB$3,$K$2:$P$2,0))</f>
        <v>#N/A</v>
      </c>
      <c r="DC2473" s="15" t="e" cm="1">
        <f t="array" ref="DC2473">INDEX($K:$P,ROW(),MATCH(DC$3,$K$2:$P$2,0))</f>
        <v>#N/A</v>
      </c>
      <c r="DD2473" s="15" t="e" cm="1">
        <f t="array" ref="DD2473">INDEX($K:$P,ROW(),MATCH(DD$3,$K$2:$P$2,0))</f>
        <v>#N/A</v>
      </c>
      <c r="DE2473" s="15" t="e" cm="1">
        <f t="array" ref="DE2473">INDEX($K:$P,ROW(),MATCH(DE$3,$K$2:$P$2,0))</f>
        <v>#N/A</v>
      </c>
      <c r="DF2473" s="15" t="e" cm="1">
        <f t="array" ref="DF2473">INDEX($K:$P,ROW(),MATCH(DF$3,$K$2:$P$2,0))</f>
        <v>#N/A</v>
      </c>
      <c r="DG2473" s="15" t="e" cm="1">
        <f t="array" ref="DG2473">INDEX($K:$P,ROW(),MATCH(DG$3,$K$2:$P$2,0))</f>
        <v>#N/A</v>
      </c>
      <c r="DH2473" s="15" t="e" cm="1">
        <f t="array" ref="DH2473">INDEX($K:$P,ROW(),MATCH(DH$3,$K$2:$P$2,0))</f>
        <v>#N/A</v>
      </c>
      <c r="DI2473" s="15" t="e" cm="1">
        <f t="array" ref="DI2473">INDEX($K:$P,ROW(),MATCH(DI$3,$K$2:$P$2,0))</f>
        <v>#N/A</v>
      </c>
      <c r="DJ2473" s="15" t="e" cm="1">
        <f t="array" ref="DJ2473">INDEX($K:$P,ROW(),MATCH(DJ$3,$K$2:$P$2,0))</f>
        <v>#N/A</v>
      </c>
      <c r="DK2473" s="15" t="e" cm="1">
        <f t="array" ref="DK2473">INDEX($K:$P,ROW(),MATCH(DK$3,$K$2:$P$2,0))</f>
        <v>#N/A</v>
      </c>
      <c r="DL2473" s="15" t="e" cm="1">
        <f t="array" ref="DL2473">INDEX($K:$P,ROW(),MATCH(DL$3,$K$2:$P$2,0))</f>
        <v>#N/A</v>
      </c>
    </row>
    <row r="2474" spans="1:116" x14ac:dyDescent="0.4">
      <c r="B2474" t="str">
        <f t="shared" si="3997"/>
        <v>2474 WCUR-IS</v>
      </c>
      <c r="C2474" t="s">
        <v>232</v>
      </c>
      <c r="D2474" t="s">
        <v>408</v>
      </c>
      <c r="E2474" s="8" t="str">
        <f t="shared" si="3937"/>
        <v>2474 WCUR-IS</v>
      </c>
      <c r="G2474" s="126" t="s">
        <v>43</v>
      </c>
      <c r="H2474" s="27"/>
      <c r="I2474" s="78"/>
      <c r="J2474" s="78"/>
      <c r="K2474" s="118" t="e">
        <f t="shared" ref="K2474:P2474" si="3998">SUMIF($4:$4,K$2,2474:2474)</f>
        <v>#REF!</v>
      </c>
      <c r="L2474" s="118" t="e">
        <f t="shared" si="3998"/>
        <v>#REF!</v>
      </c>
      <c r="M2474" s="118" t="e">
        <f t="shared" si="3998"/>
        <v>#REF!</v>
      </c>
      <c r="N2474" s="118" t="e">
        <f t="shared" si="3998"/>
        <v>#REF!</v>
      </c>
      <c r="O2474" s="118" t="e">
        <f t="shared" si="3998"/>
        <v>#REF!</v>
      </c>
      <c r="P2474" s="118" t="e">
        <f t="shared" si="3998"/>
        <v>#REF!</v>
      </c>
      <c r="R2474" s="118"/>
      <c r="S2474" s="118" t="e">
        <f t="shared" ref="S2474:CD2474" si="3999">MIN(S2473/30*S2470,R2474+S2470)</f>
        <v>#REF!</v>
      </c>
      <c r="T2474" s="118" t="e">
        <f t="shared" si="3999"/>
        <v>#REF!</v>
      </c>
      <c r="U2474" s="118" t="e">
        <f t="shared" si="3999"/>
        <v>#REF!</v>
      </c>
      <c r="V2474" s="118" t="e">
        <f t="shared" si="3999"/>
        <v>#REF!</v>
      </c>
      <c r="W2474" s="118" t="e">
        <f t="shared" si="3999"/>
        <v>#REF!</v>
      </c>
      <c r="X2474" s="118" t="e">
        <f t="shared" si="3999"/>
        <v>#REF!</v>
      </c>
      <c r="Y2474" s="118" t="e">
        <f t="shared" si="3999"/>
        <v>#REF!</v>
      </c>
      <c r="Z2474" s="118" t="e">
        <f t="shared" si="3999"/>
        <v>#REF!</v>
      </c>
      <c r="AA2474" s="118" t="e">
        <f t="shared" si="3999"/>
        <v>#REF!</v>
      </c>
      <c r="AB2474" s="118" t="e">
        <f t="shared" si="3999"/>
        <v>#REF!</v>
      </c>
      <c r="AC2474" s="118" t="e">
        <f t="shared" si="3999"/>
        <v>#REF!</v>
      </c>
      <c r="AD2474" s="118" t="e">
        <f t="shared" si="3999"/>
        <v>#REF!</v>
      </c>
      <c r="AE2474" s="118" t="e">
        <f t="shared" si="3999"/>
        <v>#REF!</v>
      </c>
      <c r="AF2474" s="118" t="e">
        <f t="shared" si="3999"/>
        <v>#REF!</v>
      </c>
      <c r="AG2474" s="118" t="e">
        <f t="shared" si="3999"/>
        <v>#REF!</v>
      </c>
      <c r="AH2474" s="118" t="e">
        <f t="shared" si="3999"/>
        <v>#REF!</v>
      </c>
      <c r="AI2474" s="118" t="e">
        <f t="shared" si="3999"/>
        <v>#REF!</v>
      </c>
      <c r="AJ2474" s="118" t="e">
        <f t="shared" si="3999"/>
        <v>#REF!</v>
      </c>
      <c r="AK2474" s="118" t="e">
        <f t="shared" si="3999"/>
        <v>#REF!</v>
      </c>
      <c r="AL2474" s="118" t="e">
        <f t="shared" si="3999"/>
        <v>#REF!</v>
      </c>
      <c r="AM2474" s="118" t="e">
        <f t="shared" si="3999"/>
        <v>#REF!</v>
      </c>
      <c r="AN2474" s="118" t="e">
        <f t="shared" si="3999"/>
        <v>#REF!</v>
      </c>
      <c r="AO2474" s="118" t="e">
        <f t="shared" si="3999"/>
        <v>#REF!</v>
      </c>
      <c r="AP2474" s="118" t="e">
        <f t="shared" si="3999"/>
        <v>#REF!</v>
      </c>
      <c r="AQ2474" s="118" t="e">
        <f t="shared" si="3999"/>
        <v>#REF!</v>
      </c>
      <c r="AR2474" s="118" t="e">
        <f t="shared" si="3999"/>
        <v>#REF!</v>
      </c>
      <c r="AS2474" s="118" t="e">
        <f t="shared" si="3999"/>
        <v>#REF!</v>
      </c>
      <c r="AT2474" s="118" t="e">
        <f t="shared" si="3999"/>
        <v>#REF!</v>
      </c>
      <c r="AU2474" s="118" t="e">
        <f t="shared" si="3999"/>
        <v>#REF!</v>
      </c>
      <c r="AV2474" s="118" t="e">
        <f t="shared" si="3999"/>
        <v>#REF!</v>
      </c>
      <c r="AW2474" s="118" t="e">
        <f t="shared" si="3999"/>
        <v>#REF!</v>
      </c>
      <c r="AX2474" s="118" t="e">
        <f t="shared" si="3999"/>
        <v>#REF!</v>
      </c>
      <c r="AY2474" s="118" t="e">
        <f t="shared" si="3999"/>
        <v>#REF!</v>
      </c>
      <c r="AZ2474" s="118" t="e">
        <f t="shared" si="3999"/>
        <v>#REF!</v>
      </c>
      <c r="BA2474" s="118" t="e">
        <f t="shared" si="3999"/>
        <v>#REF!</v>
      </c>
      <c r="BB2474" s="118" t="e">
        <f t="shared" si="3999"/>
        <v>#REF!</v>
      </c>
      <c r="BC2474" s="118" t="e">
        <f t="shared" si="3999"/>
        <v>#REF!</v>
      </c>
      <c r="BD2474" s="118" t="e">
        <f t="shared" si="3999"/>
        <v>#REF!</v>
      </c>
      <c r="BE2474" s="118" t="e">
        <f t="shared" si="3999"/>
        <v>#REF!</v>
      </c>
      <c r="BF2474" s="118" t="e">
        <f t="shared" si="3999"/>
        <v>#REF!</v>
      </c>
      <c r="BG2474" s="118" t="e">
        <f t="shared" si="3999"/>
        <v>#REF!</v>
      </c>
      <c r="BH2474" s="118" t="e">
        <f t="shared" si="3999"/>
        <v>#REF!</v>
      </c>
      <c r="BI2474" s="118" t="e">
        <f t="shared" si="3999"/>
        <v>#REF!</v>
      </c>
      <c r="BJ2474" s="118" t="e">
        <f t="shared" si="3999"/>
        <v>#REF!</v>
      </c>
      <c r="BK2474" s="118" t="e">
        <f t="shared" si="3999"/>
        <v>#REF!</v>
      </c>
      <c r="BL2474" s="118" t="e">
        <f t="shared" si="3999"/>
        <v>#REF!</v>
      </c>
      <c r="BM2474" s="118" t="e">
        <f t="shared" si="3999"/>
        <v>#REF!</v>
      </c>
      <c r="BN2474" s="118" t="e">
        <f t="shared" si="3999"/>
        <v>#REF!</v>
      </c>
      <c r="BO2474" s="118" t="e">
        <f t="shared" si="3999"/>
        <v>#REF!</v>
      </c>
      <c r="BP2474" s="118" t="e">
        <f t="shared" si="3999"/>
        <v>#REF!</v>
      </c>
      <c r="BQ2474" s="118" t="e">
        <f t="shared" si="3999"/>
        <v>#REF!</v>
      </c>
      <c r="BR2474" s="118" t="e">
        <f t="shared" si="3999"/>
        <v>#REF!</v>
      </c>
      <c r="BS2474" s="118" t="e">
        <f t="shared" si="3999"/>
        <v>#REF!</v>
      </c>
      <c r="BT2474" s="118" t="e">
        <f t="shared" si="3999"/>
        <v>#REF!</v>
      </c>
      <c r="BU2474" s="118" t="e">
        <f t="shared" si="3999"/>
        <v>#REF!</v>
      </c>
      <c r="BV2474" s="118" t="e">
        <f t="shared" si="3999"/>
        <v>#REF!</v>
      </c>
      <c r="BW2474" s="118" t="e">
        <f t="shared" si="3999"/>
        <v>#REF!</v>
      </c>
      <c r="BX2474" s="118" t="e">
        <f t="shared" si="3999"/>
        <v>#REF!</v>
      </c>
      <c r="BY2474" s="118" t="e">
        <f t="shared" si="3999"/>
        <v>#REF!</v>
      </c>
      <c r="BZ2474" s="118" t="e">
        <f t="shared" si="3999"/>
        <v>#REF!</v>
      </c>
      <c r="CA2474" s="118" t="e">
        <f t="shared" si="3999"/>
        <v>#REF!</v>
      </c>
      <c r="CB2474" s="118" t="e">
        <f t="shared" si="3999"/>
        <v>#REF!</v>
      </c>
      <c r="CC2474" s="118" t="e">
        <f t="shared" si="3999"/>
        <v>#REF!</v>
      </c>
      <c r="CD2474" s="118" t="e">
        <f t="shared" si="3999"/>
        <v>#REF!</v>
      </c>
      <c r="CE2474" s="118" t="e">
        <f t="shared" ref="CE2474:CK2474" si="4000">MIN(CE2473/30*CE2470,CD2474+CE2470)</f>
        <v>#REF!</v>
      </c>
      <c r="CF2474" s="118" t="e">
        <f t="shared" si="4000"/>
        <v>#REF!</v>
      </c>
      <c r="CG2474" s="118" t="e">
        <f t="shared" si="4000"/>
        <v>#REF!</v>
      </c>
      <c r="CH2474" s="118" t="e">
        <f t="shared" si="4000"/>
        <v>#REF!</v>
      </c>
      <c r="CI2474" s="118" t="e">
        <f t="shared" si="4000"/>
        <v>#REF!</v>
      </c>
      <c r="CJ2474" s="118" t="e">
        <f t="shared" si="4000"/>
        <v>#REF!</v>
      </c>
      <c r="CK2474" s="118" t="e">
        <f t="shared" si="4000"/>
        <v>#REF!</v>
      </c>
      <c r="CL2474" s="118" t="e">
        <f>MIN(CL2473/30*CL2470,CK2474+CL2470)</f>
        <v>#REF!</v>
      </c>
      <c r="CN2474"/>
      <c r="CO2474" s="118" t="e">
        <f>MIN(CO2473/90*CO2470,CN2474+CO2470)</f>
        <v>#N/A</v>
      </c>
      <c r="CP2474" s="118" t="e">
        <f t="shared" ref="CP2474:DL2474" si="4001">MIN(CP2473/90*CP2470,CO2474+CP2470)</f>
        <v>#N/A</v>
      </c>
      <c r="CQ2474" s="118" t="e">
        <f t="shared" si="4001"/>
        <v>#N/A</v>
      </c>
      <c r="CR2474" s="118" t="e">
        <f t="shared" si="4001"/>
        <v>#N/A</v>
      </c>
      <c r="CS2474" s="118" t="e">
        <f t="shared" si="4001"/>
        <v>#N/A</v>
      </c>
      <c r="CT2474" s="118" t="e">
        <f t="shared" si="4001"/>
        <v>#N/A</v>
      </c>
      <c r="CU2474" s="118" t="e">
        <f t="shared" si="4001"/>
        <v>#N/A</v>
      </c>
      <c r="CV2474" s="118" t="e">
        <f t="shared" si="4001"/>
        <v>#N/A</v>
      </c>
      <c r="CW2474" s="118" t="e">
        <f t="shared" si="4001"/>
        <v>#N/A</v>
      </c>
      <c r="CX2474" s="118" t="e">
        <f t="shared" si="4001"/>
        <v>#N/A</v>
      </c>
      <c r="CY2474" s="118" t="e">
        <f t="shared" si="4001"/>
        <v>#N/A</v>
      </c>
      <c r="CZ2474" s="118" t="e">
        <f t="shared" si="4001"/>
        <v>#N/A</v>
      </c>
      <c r="DA2474" s="118" t="e">
        <f t="shared" si="4001"/>
        <v>#N/A</v>
      </c>
      <c r="DB2474" s="118" t="e">
        <f t="shared" si="4001"/>
        <v>#N/A</v>
      </c>
      <c r="DC2474" s="118" t="e">
        <f t="shared" si="4001"/>
        <v>#N/A</v>
      </c>
      <c r="DD2474" s="118" t="e">
        <f t="shared" si="4001"/>
        <v>#N/A</v>
      </c>
      <c r="DE2474" s="118" t="e">
        <f t="shared" si="4001"/>
        <v>#N/A</v>
      </c>
      <c r="DF2474" s="118" t="e">
        <f t="shared" si="4001"/>
        <v>#N/A</v>
      </c>
      <c r="DG2474" s="118" t="e">
        <f t="shared" si="4001"/>
        <v>#N/A</v>
      </c>
      <c r="DH2474" s="118" t="e">
        <f t="shared" si="4001"/>
        <v>#N/A</v>
      </c>
      <c r="DI2474" s="118" t="e">
        <f t="shared" si="4001"/>
        <v>#N/A</v>
      </c>
      <c r="DJ2474" s="118" t="e">
        <f t="shared" si="4001"/>
        <v>#N/A</v>
      </c>
      <c r="DK2474" s="118" t="e">
        <f t="shared" si="4001"/>
        <v>#N/A</v>
      </c>
      <c r="DL2474" s="118" t="e">
        <f t="shared" si="4001"/>
        <v>#N/A</v>
      </c>
    </row>
    <row r="2475" spans="1:116" x14ac:dyDescent="0.4">
      <c r="B2475" t="str">
        <f t="shared" si="3997"/>
        <v>2475 WCUR-IS</v>
      </c>
      <c r="D2475" t="s">
        <v>408</v>
      </c>
      <c r="E2475" s="8" t="str">
        <f t="shared" si="3937"/>
        <v>2475 WCUR-IS</v>
      </c>
      <c r="G2475" s="126"/>
      <c r="H2475" s="27"/>
      <c r="I2475" s="78"/>
      <c r="J2475" s="78"/>
      <c r="K2475" s="33"/>
      <c r="L2475" s="33"/>
      <c r="M2475" s="33"/>
      <c r="N2475" s="33"/>
      <c r="O2475" s="33"/>
      <c r="P2475" s="33"/>
      <c r="R2475" s="33"/>
      <c r="S2475" s="33"/>
      <c r="T2475" s="33"/>
      <c r="U2475" s="33"/>
      <c r="V2475" s="33"/>
      <c r="W2475" s="33"/>
      <c r="X2475" s="33"/>
      <c r="Y2475" s="33"/>
      <c r="Z2475" s="33"/>
      <c r="AA2475" s="33"/>
      <c r="AB2475" s="33"/>
      <c r="AC2475" s="33"/>
      <c r="AD2475" s="33"/>
      <c r="AE2475" s="33"/>
      <c r="AF2475" s="33"/>
      <c r="AG2475" s="33"/>
      <c r="AH2475" s="33"/>
      <c r="AI2475" s="33"/>
      <c r="AJ2475" s="33"/>
      <c r="AK2475" s="33"/>
      <c r="AL2475" s="33"/>
      <c r="AM2475" s="33"/>
      <c r="AN2475" s="33"/>
      <c r="AO2475" s="33"/>
      <c r="AP2475" s="33"/>
      <c r="AQ2475" s="33"/>
      <c r="AR2475" s="33"/>
      <c r="AS2475" s="33"/>
      <c r="AT2475" s="33"/>
      <c r="AU2475" s="33"/>
      <c r="AV2475" s="33"/>
      <c r="AW2475" s="33"/>
      <c r="AX2475" s="33"/>
      <c r="AY2475" s="33"/>
      <c r="AZ2475" s="33"/>
      <c r="BA2475" s="33"/>
      <c r="BB2475" s="33"/>
      <c r="BC2475" s="33"/>
      <c r="BD2475" s="33"/>
      <c r="BE2475" s="33"/>
      <c r="BF2475" s="33"/>
      <c r="BG2475" s="33"/>
      <c r="BH2475" s="33"/>
      <c r="BI2475" s="33"/>
      <c r="BJ2475" s="33"/>
      <c r="BK2475" s="33"/>
      <c r="BL2475" s="33"/>
      <c r="BM2475" s="33"/>
      <c r="BN2475" s="33"/>
      <c r="BO2475" s="33"/>
      <c r="BP2475" s="33"/>
      <c r="BQ2475" s="33"/>
      <c r="BR2475" s="33"/>
      <c r="BS2475" s="33"/>
      <c r="BT2475" s="33"/>
      <c r="BU2475" s="33"/>
      <c r="BV2475" s="33"/>
      <c r="BW2475" s="33"/>
      <c r="BX2475" s="33"/>
      <c r="BY2475" s="33"/>
      <c r="BZ2475" s="33"/>
      <c r="CA2475" s="33"/>
      <c r="CB2475" s="33"/>
      <c r="CC2475" s="33"/>
      <c r="CD2475" s="33"/>
      <c r="CE2475" s="33"/>
      <c r="CF2475" s="33"/>
      <c r="CG2475" s="33"/>
      <c r="CH2475" s="33"/>
      <c r="CI2475" s="33"/>
      <c r="CJ2475" s="33"/>
      <c r="CK2475" s="33"/>
      <c r="CL2475" s="33"/>
      <c r="CN2475"/>
      <c r="CO2475" s="33"/>
      <c r="CP2475" s="33"/>
      <c r="CQ2475" s="33"/>
      <c r="CR2475" s="33"/>
      <c r="CS2475" s="33"/>
      <c r="CT2475" s="33"/>
      <c r="CU2475" s="33"/>
      <c r="CV2475" s="33"/>
      <c r="CW2475" s="33"/>
      <c r="CX2475" s="33"/>
      <c r="CY2475" s="33"/>
      <c r="CZ2475" s="33"/>
      <c r="DA2475" s="33"/>
      <c r="DB2475" s="33"/>
      <c r="DC2475" s="33"/>
      <c r="DD2475" s="33"/>
      <c r="DE2475" s="33"/>
      <c r="DF2475" s="33"/>
      <c r="DG2475" s="33"/>
      <c r="DH2475" s="33"/>
      <c r="DI2475" s="33"/>
      <c r="DJ2475" s="33"/>
      <c r="DK2475" s="33"/>
      <c r="DL2475" s="33"/>
    </row>
    <row r="2476" spans="1:116" x14ac:dyDescent="0.4">
      <c r="B2476" t="str">
        <f t="shared" si="3997"/>
        <v>2476 WCUR-IS</v>
      </c>
      <c r="C2476" t="s">
        <v>234</v>
      </c>
      <c r="D2476" t="s">
        <v>408</v>
      </c>
      <c r="E2476" s="8" t="str">
        <f t="shared" si="3937"/>
        <v>2476 WCUR-IS</v>
      </c>
      <c r="G2476" s="126" t="str">
        <f>"Change in "&amp;G2474</f>
        <v>Change in Unearned revenue</v>
      </c>
      <c r="K2476" s="33" t="e">
        <f t="shared" ref="K2476:P2476" si="4002">SUMIF($3:$3,K$2,2476:2476)</f>
        <v>#REF!</v>
      </c>
      <c r="L2476" s="33" t="e">
        <f t="shared" si="4002"/>
        <v>#REF!</v>
      </c>
      <c r="M2476" s="33" t="e">
        <f t="shared" si="4002"/>
        <v>#REF!</v>
      </c>
      <c r="N2476" s="33" t="e">
        <f t="shared" si="4002"/>
        <v>#REF!</v>
      </c>
      <c r="O2476" s="33" t="e">
        <f t="shared" si="4002"/>
        <v>#REF!</v>
      </c>
      <c r="P2476" s="33" t="e">
        <f t="shared" si="4002"/>
        <v>#REF!</v>
      </c>
      <c r="R2476" s="33"/>
      <c r="S2476" s="33" t="e">
        <f>S2474-R2474</f>
        <v>#REF!</v>
      </c>
      <c r="T2476" s="33" t="e">
        <f t="shared" ref="T2476:CE2476" si="4003">T2474-S2474</f>
        <v>#REF!</v>
      </c>
      <c r="U2476" s="33" t="e">
        <f t="shared" si="4003"/>
        <v>#REF!</v>
      </c>
      <c r="V2476" s="33" t="e">
        <f t="shared" si="4003"/>
        <v>#REF!</v>
      </c>
      <c r="W2476" s="33" t="e">
        <f t="shared" si="4003"/>
        <v>#REF!</v>
      </c>
      <c r="X2476" s="33" t="e">
        <f t="shared" si="4003"/>
        <v>#REF!</v>
      </c>
      <c r="Y2476" s="33" t="e">
        <f t="shared" si="4003"/>
        <v>#REF!</v>
      </c>
      <c r="Z2476" s="33" t="e">
        <f t="shared" si="4003"/>
        <v>#REF!</v>
      </c>
      <c r="AA2476" s="33" t="e">
        <f t="shared" si="4003"/>
        <v>#REF!</v>
      </c>
      <c r="AB2476" s="33" t="e">
        <f t="shared" si="4003"/>
        <v>#REF!</v>
      </c>
      <c r="AC2476" s="33" t="e">
        <f t="shared" si="4003"/>
        <v>#REF!</v>
      </c>
      <c r="AD2476" s="33" t="e">
        <f t="shared" si="4003"/>
        <v>#REF!</v>
      </c>
      <c r="AE2476" s="33" t="e">
        <f t="shared" si="4003"/>
        <v>#REF!</v>
      </c>
      <c r="AF2476" s="33" t="e">
        <f t="shared" si="4003"/>
        <v>#REF!</v>
      </c>
      <c r="AG2476" s="33" t="e">
        <f t="shared" si="4003"/>
        <v>#REF!</v>
      </c>
      <c r="AH2476" s="33" t="e">
        <f t="shared" si="4003"/>
        <v>#REF!</v>
      </c>
      <c r="AI2476" s="33" t="e">
        <f t="shared" si="4003"/>
        <v>#REF!</v>
      </c>
      <c r="AJ2476" s="33" t="e">
        <f t="shared" si="4003"/>
        <v>#REF!</v>
      </c>
      <c r="AK2476" s="33" t="e">
        <f t="shared" si="4003"/>
        <v>#REF!</v>
      </c>
      <c r="AL2476" s="33" t="e">
        <f t="shared" si="4003"/>
        <v>#REF!</v>
      </c>
      <c r="AM2476" s="33" t="e">
        <f t="shared" si="4003"/>
        <v>#REF!</v>
      </c>
      <c r="AN2476" s="33" t="e">
        <f t="shared" si="4003"/>
        <v>#REF!</v>
      </c>
      <c r="AO2476" s="33" t="e">
        <f t="shared" si="4003"/>
        <v>#REF!</v>
      </c>
      <c r="AP2476" s="33" t="e">
        <f t="shared" si="4003"/>
        <v>#REF!</v>
      </c>
      <c r="AQ2476" s="33" t="e">
        <f t="shared" si="4003"/>
        <v>#REF!</v>
      </c>
      <c r="AR2476" s="33" t="e">
        <f t="shared" si="4003"/>
        <v>#REF!</v>
      </c>
      <c r="AS2476" s="33" t="e">
        <f t="shared" si="4003"/>
        <v>#REF!</v>
      </c>
      <c r="AT2476" s="33" t="e">
        <f t="shared" si="4003"/>
        <v>#REF!</v>
      </c>
      <c r="AU2476" s="33" t="e">
        <f t="shared" si="4003"/>
        <v>#REF!</v>
      </c>
      <c r="AV2476" s="33" t="e">
        <f t="shared" si="4003"/>
        <v>#REF!</v>
      </c>
      <c r="AW2476" s="33" t="e">
        <f t="shared" si="4003"/>
        <v>#REF!</v>
      </c>
      <c r="AX2476" s="33" t="e">
        <f t="shared" si="4003"/>
        <v>#REF!</v>
      </c>
      <c r="AY2476" s="33" t="e">
        <f t="shared" si="4003"/>
        <v>#REF!</v>
      </c>
      <c r="AZ2476" s="33" t="e">
        <f t="shared" si="4003"/>
        <v>#REF!</v>
      </c>
      <c r="BA2476" s="33" t="e">
        <f t="shared" si="4003"/>
        <v>#REF!</v>
      </c>
      <c r="BB2476" s="33" t="e">
        <f t="shared" si="4003"/>
        <v>#REF!</v>
      </c>
      <c r="BC2476" s="33" t="e">
        <f t="shared" si="4003"/>
        <v>#REF!</v>
      </c>
      <c r="BD2476" s="33" t="e">
        <f t="shared" si="4003"/>
        <v>#REF!</v>
      </c>
      <c r="BE2476" s="33" t="e">
        <f t="shared" si="4003"/>
        <v>#REF!</v>
      </c>
      <c r="BF2476" s="33" t="e">
        <f t="shared" si="4003"/>
        <v>#REF!</v>
      </c>
      <c r="BG2476" s="33" t="e">
        <f t="shared" si="4003"/>
        <v>#REF!</v>
      </c>
      <c r="BH2476" s="33" t="e">
        <f t="shared" si="4003"/>
        <v>#REF!</v>
      </c>
      <c r="BI2476" s="33" t="e">
        <f t="shared" si="4003"/>
        <v>#REF!</v>
      </c>
      <c r="BJ2476" s="33" t="e">
        <f t="shared" si="4003"/>
        <v>#REF!</v>
      </c>
      <c r="BK2476" s="33" t="e">
        <f t="shared" si="4003"/>
        <v>#REF!</v>
      </c>
      <c r="BL2476" s="33" t="e">
        <f t="shared" si="4003"/>
        <v>#REF!</v>
      </c>
      <c r="BM2476" s="33" t="e">
        <f t="shared" si="4003"/>
        <v>#REF!</v>
      </c>
      <c r="BN2476" s="33" t="e">
        <f t="shared" si="4003"/>
        <v>#REF!</v>
      </c>
      <c r="BO2476" s="33" t="e">
        <f t="shared" si="4003"/>
        <v>#REF!</v>
      </c>
      <c r="BP2476" s="33" t="e">
        <f t="shared" si="4003"/>
        <v>#REF!</v>
      </c>
      <c r="BQ2476" s="33" t="e">
        <f t="shared" si="4003"/>
        <v>#REF!</v>
      </c>
      <c r="BR2476" s="33" t="e">
        <f t="shared" si="4003"/>
        <v>#REF!</v>
      </c>
      <c r="BS2476" s="33" t="e">
        <f t="shared" si="4003"/>
        <v>#REF!</v>
      </c>
      <c r="BT2476" s="33" t="e">
        <f t="shared" si="4003"/>
        <v>#REF!</v>
      </c>
      <c r="BU2476" s="33" t="e">
        <f t="shared" si="4003"/>
        <v>#REF!</v>
      </c>
      <c r="BV2476" s="33" t="e">
        <f t="shared" si="4003"/>
        <v>#REF!</v>
      </c>
      <c r="BW2476" s="33" t="e">
        <f t="shared" si="4003"/>
        <v>#REF!</v>
      </c>
      <c r="BX2476" s="33" t="e">
        <f t="shared" si="4003"/>
        <v>#REF!</v>
      </c>
      <c r="BY2476" s="33" t="e">
        <f t="shared" si="4003"/>
        <v>#REF!</v>
      </c>
      <c r="BZ2476" s="33" t="e">
        <f t="shared" si="4003"/>
        <v>#REF!</v>
      </c>
      <c r="CA2476" s="33" t="e">
        <f t="shared" si="4003"/>
        <v>#REF!</v>
      </c>
      <c r="CB2476" s="33" t="e">
        <f t="shared" si="4003"/>
        <v>#REF!</v>
      </c>
      <c r="CC2476" s="33" t="e">
        <f t="shared" si="4003"/>
        <v>#REF!</v>
      </c>
      <c r="CD2476" s="33" t="e">
        <f t="shared" si="4003"/>
        <v>#REF!</v>
      </c>
      <c r="CE2476" s="33" t="e">
        <f t="shared" si="4003"/>
        <v>#REF!</v>
      </c>
      <c r="CF2476" s="33" t="e">
        <f t="shared" ref="CF2476:CL2476" si="4004">CF2474-CE2474</f>
        <v>#REF!</v>
      </c>
      <c r="CG2476" s="33" t="e">
        <f t="shared" si="4004"/>
        <v>#REF!</v>
      </c>
      <c r="CH2476" s="33" t="e">
        <f t="shared" si="4004"/>
        <v>#REF!</v>
      </c>
      <c r="CI2476" s="33" t="e">
        <f t="shared" si="4004"/>
        <v>#REF!</v>
      </c>
      <c r="CJ2476" s="33" t="e">
        <f t="shared" si="4004"/>
        <v>#REF!</v>
      </c>
      <c r="CK2476" s="33" t="e">
        <f t="shared" si="4004"/>
        <v>#REF!</v>
      </c>
      <c r="CL2476" s="33" t="e">
        <f t="shared" si="4004"/>
        <v>#REF!</v>
      </c>
      <c r="CO2476" s="33" t="e">
        <f t="shared" ref="CO2476" si="4005">CO2474-CN2474</f>
        <v>#N/A</v>
      </c>
      <c r="CP2476" s="33" t="e">
        <f t="shared" ref="CP2476" si="4006">CP2474-CO2474</f>
        <v>#N/A</v>
      </c>
      <c r="CQ2476" s="33" t="e">
        <f t="shared" ref="CQ2476" si="4007">CQ2474-CP2474</f>
        <v>#N/A</v>
      </c>
      <c r="CR2476" s="33" t="e">
        <f t="shared" ref="CR2476" si="4008">CR2474-CQ2474</f>
        <v>#N/A</v>
      </c>
      <c r="CS2476" s="33" t="e">
        <f t="shared" ref="CS2476" si="4009">CS2474-CR2474</f>
        <v>#N/A</v>
      </c>
      <c r="CT2476" s="33" t="e">
        <f t="shared" ref="CT2476" si="4010">CT2474-CS2474</f>
        <v>#N/A</v>
      </c>
      <c r="CU2476" s="33" t="e">
        <f t="shared" ref="CU2476" si="4011">CU2474-CT2474</f>
        <v>#N/A</v>
      </c>
      <c r="CV2476" s="33" t="e">
        <f t="shared" ref="CV2476" si="4012">CV2474-CU2474</f>
        <v>#N/A</v>
      </c>
      <c r="CW2476" s="33" t="e">
        <f t="shared" ref="CW2476" si="4013">CW2474-CV2474</f>
        <v>#N/A</v>
      </c>
      <c r="CX2476" s="33" t="e">
        <f t="shared" ref="CX2476" si="4014">CX2474-CW2474</f>
        <v>#N/A</v>
      </c>
      <c r="CY2476" s="33" t="e">
        <f t="shared" ref="CY2476" si="4015">CY2474-CX2474</f>
        <v>#N/A</v>
      </c>
      <c r="CZ2476" s="33" t="e">
        <f t="shared" ref="CZ2476" si="4016">CZ2474-CY2474</f>
        <v>#N/A</v>
      </c>
      <c r="DA2476" s="33" t="e">
        <f t="shared" ref="DA2476" si="4017">DA2474-CZ2474</f>
        <v>#N/A</v>
      </c>
      <c r="DB2476" s="33" t="e">
        <f t="shared" ref="DB2476" si="4018">DB2474-DA2474</f>
        <v>#N/A</v>
      </c>
      <c r="DC2476" s="33" t="e">
        <f t="shared" ref="DC2476" si="4019">DC2474-DB2474</f>
        <v>#N/A</v>
      </c>
      <c r="DD2476" s="33" t="e">
        <f t="shared" ref="DD2476" si="4020">DD2474-DC2474</f>
        <v>#N/A</v>
      </c>
      <c r="DE2476" s="33" t="e">
        <f t="shared" ref="DE2476" si="4021">DE2474-DD2474</f>
        <v>#N/A</v>
      </c>
      <c r="DF2476" s="33" t="e">
        <f t="shared" ref="DF2476" si="4022">DF2474-DE2474</f>
        <v>#N/A</v>
      </c>
      <c r="DG2476" s="33" t="e">
        <f t="shared" ref="DG2476" si="4023">DG2474-DF2474</f>
        <v>#N/A</v>
      </c>
      <c r="DH2476" s="33" t="e">
        <f t="shared" ref="DH2476" si="4024">DH2474-DG2474</f>
        <v>#N/A</v>
      </c>
      <c r="DI2476" s="33" t="e">
        <f t="shared" ref="DI2476" si="4025">DI2474-DH2474</f>
        <v>#N/A</v>
      </c>
      <c r="DJ2476" s="33" t="e">
        <f t="shared" ref="DJ2476" si="4026">DJ2474-DI2474</f>
        <v>#N/A</v>
      </c>
      <c r="DK2476" s="33" t="e">
        <f t="shared" ref="DK2476:DL2476" si="4027">DK2474-DJ2474</f>
        <v>#N/A</v>
      </c>
      <c r="DL2476" s="33" t="e">
        <f t="shared" si="4027"/>
        <v>#N/A</v>
      </c>
    </row>
    <row r="2477" spans="1:116" x14ac:dyDescent="0.4">
      <c r="B2477" t="str">
        <f t="shared" si="3997"/>
        <v>2477 WCUR-IS</v>
      </c>
      <c r="D2477" t="s">
        <v>408</v>
      </c>
      <c r="E2477" s="8" t="str">
        <f t="shared" si="3937"/>
        <v>2477 WCUR-IS</v>
      </c>
      <c r="G2477" s="125"/>
      <c r="K2477" s="53"/>
      <c r="L2477" s="53"/>
      <c r="M2477" s="53"/>
      <c r="N2477" s="53"/>
      <c r="O2477" s="53"/>
      <c r="P2477" s="53"/>
      <c r="R2477" s="24"/>
      <c r="S2477" s="24"/>
      <c r="T2477" s="24"/>
      <c r="U2477" s="24"/>
      <c r="V2477" s="24"/>
      <c r="W2477" s="24"/>
      <c r="X2477" s="24"/>
      <c r="Y2477" s="24"/>
      <c r="Z2477" s="24"/>
      <c r="AA2477" s="24"/>
      <c r="AB2477" s="24"/>
      <c r="AC2477" s="24"/>
      <c r="AD2477" s="24"/>
      <c r="AE2477" s="24"/>
      <c r="AF2477" s="24"/>
      <c r="AG2477" s="24"/>
      <c r="AH2477" s="24"/>
      <c r="AI2477" s="24"/>
      <c r="AJ2477" s="24"/>
      <c r="AK2477" s="24"/>
      <c r="AL2477" s="24"/>
      <c r="AM2477" s="24"/>
      <c r="AN2477" s="24"/>
      <c r="AO2477" s="24"/>
      <c r="AP2477" s="24"/>
      <c r="AQ2477" s="24"/>
      <c r="AR2477" s="24"/>
      <c r="AS2477" s="24"/>
      <c r="AT2477" s="24"/>
      <c r="AU2477" s="24"/>
      <c r="AV2477" s="24"/>
      <c r="AW2477" s="24"/>
      <c r="AX2477" s="24"/>
      <c r="AY2477" s="24"/>
      <c r="AZ2477" s="24"/>
      <c r="BA2477" s="24"/>
      <c r="BB2477" s="24"/>
      <c r="BC2477" s="24"/>
      <c r="BD2477" s="24"/>
      <c r="BE2477" s="24"/>
      <c r="BF2477" s="24"/>
      <c r="BG2477" s="24"/>
      <c r="BH2477" s="24"/>
      <c r="BI2477" s="24"/>
      <c r="BJ2477" s="24"/>
      <c r="BK2477" s="24"/>
      <c r="BL2477" s="24"/>
      <c r="BM2477" s="24"/>
      <c r="BN2477" s="24"/>
      <c r="BO2477" s="24"/>
      <c r="BP2477" s="24"/>
      <c r="BQ2477" s="24"/>
      <c r="BR2477" s="24"/>
      <c r="BS2477" s="24"/>
      <c r="BT2477" s="24"/>
      <c r="BU2477" s="24"/>
      <c r="BV2477" s="24"/>
      <c r="BW2477" s="24"/>
      <c r="BX2477" s="24"/>
      <c r="BY2477" s="24"/>
      <c r="BZ2477" s="24"/>
      <c r="CA2477" s="24"/>
      <c r="CB2477" s="24"/>
      <c r="CC2477" s="24"/>
      <c r="CD2477" s="24"/>
      <c r="CE2477" s="24"/>
      <c r="CF2477" s="24"/>
      <c r="CG2477" s="24"/>
      <c r="CH2477" s="24"/>
      <c r="CI2477" s="24"/>
      <c r="CJ2477" s="24"/>
      <c r="CK2477" s="24"/>
      <c r="CL2477" s="24"/>
      <c r="CO2477" s="24"/>
      <c r="CP2477" s="24"/>
      <c r="CQ2477" s="24"/>
      <c r="CR2477" s="24"/>
      <c r="CS2477" s="24"/>
      <c r="CT2477" s="24"/>
      <c r="CU2477" s="24"/>
      <c r="CV2477" s="24"/>
      <c r="CW2477" s="24"/>
      <c r="CX2477" s="24"/>
      <c r="CY2477" s="24"/>
      <c r="CZ2477" s="24"/>
      <c r="DA2477" s="24"/>
      <c r="DB2477" s="24"/>
      <c r="DC2477" s="24"/>
      <c r="DD2477" s="24"/>
      <c r="DE2477" s="24"/>
      <c r="DF2477" s="24"/>
      <c r="DG2477" s="24"/>
      <c r="DH2477" s="24"/>
      <c r="DI2477" s="24"/>
      <c r="DJ2477" s="24"/>
      <c r="DK2477" s="24"/>
      <c r="DL2477" s="24"/>
    </row>
    <row r="2478" spans="1:116" x14ac:dyDescent="0.4">
      <c r="B2478" t="s">
        <v>332</v>
      </c>
      <c r="D2478" t="s">
        <v>408</v>
      </c>
      <c r="E2478" s="8" t="str">
        <f t="shared" si="3937"/>
        <v>2478 WCUR-IS</v>
      </c>
      <c r="G2478" s="136" t="str">
        <f>G2452</f>
        <v>(Primary label)</v>
      </c>
      <c r="K2478" s="53"/>
      <c r="L2478" s="53"/>
      <c r="M2478" s="53"/>
      <c r="N2478" s="53"/>
      <c r="O2478" s="53"/>
      <c r="P2478" s="53"/>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24"/>
      <c r="BN2478" s="24"/>
      <c r="BO2478" s="24"/>
      <c r="BP2478" s="24"/>
      <c r="BQ2478" s="24"/>
      <c r="BR2478" s="24"/>
      <c r="BS2478" s="24"/>
      <c r="BT2478" s="24"/>
      <c r="BU2478" s="24"/>
      <c r="BV2478" s="24"/>
      <c r="BW2478" s="24"/>
      <c r="BX2478" s="24"/>
      <c r="BY2478" s="24"/>
      <c r="BZ2478" s="24"/>
      <c r="CA2478" s="24"/>
      <c r="CB2478" s="24"/>
      <c r="CC2478" s="24"/>
      <c r="CD2478" s="24"/>
      <c r="CE2478" s="24"/>
      <c r="CF2478" s="24"/>
      <c r="CG2478" s="24"/>
      <c r="CH2478" s="24"/>
      <c r="CI2478" s="24"/>
      <c r="CJ2478" s="24"/>
      <c r="CK2478" s="24"/>
      <c r="CL2478" s="24"/>
      <c r="CO2478" s="24"/>
      <c r="CP2478" s="24"/>
      <c r="CQ2478" s="24"/>
      <c r="CR2478" s="24"/>
      <c r="CS2478" s="24"/>
      <c r="CT2478" s="24"/>
      <c r="CU2478" s="24"/>
      <c r="CV2478" s="24"/>
      <c r="CW2478" s="24"/>
      <c r="CX2478" s="24"/>
      <c r="CY2478" s="24"/>
      <c r="CZ2478" s="24"/>
      <c r="DA2478" s="24"/>
      <c r="DB2478" s="24"/>
      <c r="DC2478" s="24"/>
      <c r="DD2478" s="24"/>
      <c r="DE2478" s="24"/>
      <c r="DF2478" s="24"/>
      <c r="DG2478" s="24"/>
      <c r="DH2478" s="24"/>
      <c r="DI2478" s="24"/>
      <c r="DJ2478" s="24"/>
      <c r="DK2478" s="24"/>
      <c r="DL2478" s="24"/>
    </row>
    <row r="2479" spans="1:116" x14ac:dyDescent="0.4">
      <c r="B2479" t="s">
        <v>332</v>
      </c>
      <c r="D2479" t="s">
        <v>408</v>
      </c>
      <c r="E2479" s="8" t="str">
        <f t="shared" si="3937"/>
        <v>2479 WCUR-IS</v>
      </c>
      <c r="G2479" s="136" t="str">
        <f t="shared" ref="G2479:G2485" si="4028">G2453</f>
        <v>primary unit</v>
      </c>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37"/>
        <v>2480 WCUR-IS</v>
      </c>
      <c r="G2480" s="136" t="str">
        <f t="shared" si="4028"/>
        <v>Primary revenue driver</v>
      </c>
      <c r="K2480" s="53"/>
      <c r="L2480" s="53"/>
      <c r="M2480" s="53"/>
      <c r="N2480" s="53"/>
      <c r="O2480" s="53"/>
      <c r="P2480" s="53"/>
      <c r="R2480" s="24"/>
      <c r="S2480" s="179" t="str">
        <f>S2463</f>
        <v>S$16</v>
      </c>
      <c r="T2480" s="179" t="str">
        <f t="shared" ref="T2480:CE2480" si="4029">T2463</f>
        <v>T$16</v>
      </c>
      <c r="U2480" s="179" t="str">
        <f t="shared" si="4029"/>
        <v>U$16</v>
      </c>
      <c r="V2480" s="179" t="str">
        <f t="shared" si="4029"/>
        <v>V$16</v>
      </c>
      <c r="W2480" s="179" t="str">
        <f t="shared" si="4029"/>
        <v>W$16</v>
      </c>
      <c r="X2480" s="179" t="str">
        <f t="shared" si="4029"/>
        <v>X$16</v>
      </c>
      <c r="Y2480" s="179" t="str">
        <f t="shared" si="4029"/>
        <v>Y$16</v>
      </c>
      <c r="Z2480" s="179" t="str">
        <f t="shared" si="4029"/>
        <v>Z$16</v>
      </c>
      <c r="AA2480" s="179" t="str">
        <f t="shared" si="4029"/>
        <v>AA$16</v>
      </c>
      <c r="AB2480" s="179" t="str">
        <f t="shared" si="4029"/>
        <v>AB$16</v>
      </c>
      <c r="AC2480" s="179" t="str">
        <f t="shared" si="4029"/>
        <v>AC$16</v>
      </c>
      <c r="AD2480" s="179" t="str">
        <f t="shared" si="4029"/>
        <v>AD$16</v>
      </c>
      <c r="AE2480" s="179" t="str">
        <f t="shared" si="4029"/>
        <v>AE$16</v>
      </c>
      <c r="AF2480" s="179" t="str">
        <f t="shared" si="4029"/>
        <v>AF$16</v>
      </c>
      <c r="AG2480" s="179" t="str">
        <f t="shared" si="4029"/>
        <v>AG$16</v>
      </c>
      <c r="AH2480" s="179" t="str">
        <f t="shared" si="4029"/>
        <v>AH$16</v>
      </c>
      <c r="AI2480" s="179" t="str">
        <f t="shared" si="4029"/>
        <v>AI$16</v>
      </c>
      <c r="AJ2480" s="179" t="str">
        <f t="shared" si="4029"/>
        <v>AJ$16</v>
      </c>
      <c r="AK2480" s="179" t="str">
        <f t="shared" si="4029"/>
        <v>AK$16</v>
      </c>
      <c r="AL2480" s="179" t="str">
        <f t="shared" si="4029"/>
        <v>AL$16</v>
      </c>
      <c r="AM2480" s="179" t="str">
        <f t="shared" si="4029"/>
        <v>AM$16</v>
      </c>
      <c r="AN2480" s="179" t="str">
        <f t="shared" si="4029"/>
        <v>AN$16</v>
      </c>
      <c r="AO2480" s="179" t="str">
        <f t="shared" si="4029"/>
        <v>AO$16</v>
      </c>
      <c r="AP2480" s="179" t="str">
        <f t="shared" si="4029"/>
        <v>AP$16</v>
      </c>
      <c r="AQ2480" s="179" t="str">
        <f t="shared" si="4029"/>
        <v>AQ$16</v>
      </c>
      <c r="AR2480" s="179" t="str">
        <f t="shared" si="4029"/>
        <v>AR$16</v>
      </c>
      <c r="AS2480" s="179" t="str">
        <f t="shared" si="4029"/>
        <v>AS$16</v>
      </c>
      <c r="AT2480" s="179" t="str">
        <f t="shared" si="4029"/>
        <v>AT$16</v>
      </c>
      <c r="AU2480" s="179" t="str">
        <f t="shared" si="4029"/>
        <v>AU$16</v>
      </c>
      <c r="AV2480" s="179" t="str">
        <f t="shared" si="4029"/>
        <v>AV$16</v>
      </c>
      <c r="AW2480" s="179" t="str">
        <f t="shared" si="4029"/>
        <v>AW$16</v>
      </c>
      <c r="AX2480" s="179" t="str">
        <f t="shared" si="4029"/>
        <v>AX$16</v>
      </c>
      <c r="AY2480" s="179" t="str">
        <f t="shared" si="4029"/>
        <v>AY$16</v>
      </c>
      <c r="AZ2480" s="179" t="str">
        <f t="shared" si="4029"/>
        <v>AZ$16</v>
      </c>
      <c r="BA2480" s="179" t="str">
        <f t="shared" si="4029"/>
        <v>BA$16</v>
      </c>
      <c r="BB2480" s="179" t="str">
        <f t="shared" si="4029"/>
        <v>BB$16</v>
      </c>
      <c r="BC2480" s="179" t="str">
        <f t="shared" si="4029"/>
        <v>BC$16</v>
      </c>
      <c r="BD2480" s="179" t="str">
        <f t="shared" si="4029"/>
        <v>BD$16</v>
      </c>
      <c r="BE2480" s="179" t="str">
        <f t="shared" si="4029"/>
        <v>BE$16</v>
      </c>
      <c r="BF2480" s="179" t="str">
        <f t="shared" si="4029"/>
        <v>BF$16</v>
      </c>
      <c r="BG2480" s="179" t="str">
        <f t="shared" si="4029"/>
        <v>BG$16</v>
      </c>
      <c r="BH2480" s="179" t="str">
        <f t="shared" si="4029"/>
        <v>BH$16</v>
      </c>
      <c r="BI2480" s="179" t="str">
        <f t="shared" si="4029"/>
        <v>BI$16</v>
      </c>
      <c r="BJ2480" s="179" t="str">
        <f t="shared" si="4029"/>
        <v>BJ$16</v>
      </c>
      <c r="BK2480" s="179" t="str">
        <f t="shared" si="4029"/>
        <v>BK$16</v>
      </c>
      <c r="BL2480" s="179" t="str">
        <f t="shared" si="4029"/>
        <v>BL$16</v>
      </c>
      <c r="BM2480" s="179" t="str">
        <f t="shared" si="4029"/>
        <v>BM$16</v>
      </c>
      <c r="BN2480" s="179" t="str">
        <f t="shared" si="4029"/>
        <v>BN$16</v>
      </c>
      <c r="BO2480" s="179" t="str">
        <f t="shared" si="4029"/>
        <v>BO$16</v>
      </c>
      <c r="BP2480" s="179" t="str">
        <f t="shared" si="4029"/>
        <v>BP$16</v>
      </c>
      <c r="BQ2480" s="179" t="str">
        <f t="shared" si="4029"/>
        <v>BQ$16</v>
      </c>
      <c r="BR2480" s="179" t="str">
        <f t="shared" si="4029"/>
        <v>BR$16</v>
      </c>
      <c r="BS2480" s="179" t="str">
        <f t="shared" si="4029"/>
        <v>BS$16</v>
      </c>
      <c r="BT2480" s="179" t="str">
        <f t="shared" si="4029"/>
        <v>BT$16</v>
      </c>
      <c r="BU2480" s="179" t="str">
        <f t="shared" si="4029"/>
        <v>BU$16</v>
      </c>
      <c r="BV2480" s="179" t="str">
        <f t="shared" si="4029"/>
        <v>BV$16</v>
      </c>
      <c r="BW2480" s="179" t="str">
        <f t="shared" si="4029"/>
        <v>BW$16</v>
      </c>
      <c r="BX2480" s="179" t="str">
        <f t="shared" si="4029"/>
        <v>BX$16</v>
      </c>
      <c r="BY2480" s="179" t="str">
        <f t="shared" si="4029"/>
        <v>BY$16</v>
      </c>
      <c r="BZ2480" s="179" t="str">
        <f t="shared" si="4029"/>
        <v>BZ$16</v>
      </c>
      <c r="CA2480" s="179" t="str">
        <f t="shared" si="4029"/>
        <v>CA$16</v>
      </c>
      <c r="CB2480" s="179" t="str">
        <f t="shared" si="4029"/>
        <v>CB$16</v>
      </c>
      <c r="CC2480" s="179" t="str">
        <f t="shared" si="4029"/>
        <v>CC$16</v>
      </c>
      <c r="CD2480" s="179" t="str">
        <f t="shared" si="4029"/>
        <v>CD$16</v>
      </c>
      <c r="CE2480" s="179" t="str">
        <f t="shared" si="4029"/>
        <v>CE$16</v>
      </c>
      <c r="CF2480" s="179" t="str">
        <f t="shared" ref="CF2480:CL2480" si="4030">CF2463</f>
        <v>CF$16</v>
      </c>
      <c r="CG2480" s="179" t="str">
        <f t="shared" si="4030"/>
        <v>CG$16</v>
      </c>
      <c r="CH2480" s="179" t="str">
        <f t="shared" si="4030"/>
        <v>CH$16</v>
      </c>
      <c r="CI2480" s="179" t="str">
        <f t="shared" si="4030"/>
        <v>CI$16</v>
      </c>
      <c r="CJ2480" s="179" t="str">
        <f t="shared" si="4030"/>
        <v>CJ$16</v>
      </c>
      <c r="CK2480" s="179" t="str">
        <f t="shared" si="4030"/>
        <v>CK$16</v>
      </c>
      <c r="CL2480" s="179" t="str">
        <f t="shared" si="4030"/>
        <v>CL$16</v>
      </c>
      <c r="CO2480" s="179" t="e">
        <f t="shared" ref="CO2480:DL2480" ca="1" si="4031">CO1217</f>
        <v>#N/A</v>
      </c>
      <c r="CP2480" s="179" t="e">
        <f t="shared" ca="1" si="4031"/>
        <v>#N/A</v>
      </c>
      <c r="CQ2480" s="179" t="e">
        <f t="shared" ca="1" si="4031"/>
        <v>#N/A</v>
      </c>
      <c r="CR2480" s="179" t="e">
        <f t="shared" ca="1" si="4031"/>
        <v>#N/A</v>
      </c>
      <c r="CS2480" s="179" t="e">
        <f t="shared" ca="1" si="4031"/>
        <v>#N/A</v>
      </c>
      <c r="CT2480" s="179" t="e">
        <f t="shared" ca="1" si="4031"/>
        <v>#N/A</v>
      </c>
      <c r="CU2480" s="179" t="e">
        <f t="shared" ca="1" si="4031"/>
        <v>#N/A</v>
      </c>
      <c r="CV2480" s="179" t="e">
        <f t="shared" ca="1" si="4031"/>
        <v>#N/A</v>
      </c>
      <c r="CW2480" s="179" t="e">
        <f t="shared" ca="1" si="4031"/>
        <v>#N/A</v>
      </c>
      <c r="CX2480" s="179" t="e">
        <f t="shared" ca="1" si="4031"/>
        <v>#N/A</v>
      </c>
      <c r="CY2480" s="179" t="e">
        <f t="shared" ca="1" si="4031"/>
        <v>#N/A</v>
      </c>
      <c r="CZ2480" s="179" t="e">
        <f t="shared" ca="1" si="4031"/>
        <v>#N/A</v>
      </c>
      <c r="DA2480" s="179" t="e">
        <f t="shared" ca="1" si="4031"/>
        <v>#N/A</v>
      </c>
      <c r="DB2480" s="179" t="e">
        <f t="shared" ca="1" si="4031"/>
        <v>#N/A</v>
      </c>
      <c r="DC2480" s="179" t="e">
        <f t="shared" ca="1" si="4031"/>
        <v>#N/A</v>
      </c>
      <c r="DD2480" s="179" t="e">
        <f t="shared" ca="1" si="4031"/>
        <v>#N/A</v>
      </c>
      <c r="DE2480" s="179" t="e">
        <f t="shared" ca="1" si="4031"/>
        <v>#N/A</v>
      </c>
      <c r="DF2480" s="179" t="e">
        <f t="shared" ca="1" si="4031"/>
        <v>#N/A</v>
      </c>
      <c r="DG2480" s="179" t="e">
        <f t="shared" ca="1" si="4031"/>
        <v>#N/A</v>
      </c>
      <c r="DH2480" s="179" t="e">
        <f t="shared" ca="1" si="4031"/>
        <v>#N/A</v>
      </c>
      <c r="DI2480" s="179" t="e">
        <f t="shared" ca="1" si="4031"/>
        <v>#N/A</v>
      </c>
      <c r="DJ2480" s="179" t="e">
        <f t="shared" ca="1" si="4031"/>
        <v>#N/A</v>
      </c>
      <c r="DK2480" s="179" t="e">
        <f t="shared" ca="1" si="4031"/>
        <v>#N/A</v>
      </c>
      <c r="DL2480" s="179" t="e">
        <f t="shared" ca="1" si="4031"/>
        <v>#N/A</v>
      </c>
    </row>
    <row r="2481" spans="1:116" x14ac:dyDescent="0.4">
      <c r="B2481" t="s">
        <v>332</v>
      </c>
      <c r="D2481" t="s">
        <v>408</v>
      </c>
      <c r="E2481" s="8" t="str">
        <f t="shared" si="3937"/>
        <v>2481 WCUR-IS</v>
      </c>
      <c r="G2481" s="136" t="str">
        <f t="shared" si="4028"/>
        <v>Primary volume driver</v>
      </c>
      <c r="H2481" s="56"/>
      <c r="I2481" s="79"/>
      <c r="J2481" s="79"/>
      <c r="K2481" s="15"/>
      <c r="L2481" s="15"/>
      <c r="M2481" s="15"/>
      <c r="N2481" s="15"/>
      <c r="O2481" s="15"/>
      <c r="P2481" s="15"/>
      <c r="R2481" s="15"/>
      <c r="S2481" s="179" t="str">
        <f t="shared" ref="S2481:CD2481" si="4032">S2464</f>
        <v>S$17</v>
      </c>
      <c r="T2481" s="179" t="str">
        <f t="shared" si="4032"/>
        <v>T$17</v>
      </c>
      <c r="U2481" s="179" t="str">
        <f t="shared" si="4032"/>
        <v>U$17</v>
      </c>
      <c r="V2481" s="179" t="str">
        <f t="shared" si="4032"/>
        <v>V$17</v>
      </c>
      <c r="W2481" s="179" t="str">
        <f t="shared" si="4032"/>
        <v>W$17</v>
      </c>
      <c r="X2481" s="179" t="str">
        <f t="shared" si="4032"/>
        <v>X$17</v>
      </c>
      <c r="Y2481" s="179" t="str">
        <f t="shared" si="4032"/>
        <v>Y$17</v>
      </c>
      <c r="Z2481" s="179" t="str">
        <f t="shared" si="4032"/>
        <v>Z$17</v>
      </c>
      <c r="AA2481" s="179" t="str">
        <f t="shared" si="4032"/>
        <v>AA$17</v>
      </c>
      <c r="AB2481" s="179" t="str">
        <f t="shared" si="4032"/>
        <v>AB$17</v>
      </c>
      <c r="AC2481" s="179" t="str">
        <f t="shared" si="4032"/>
        <v>AC$17</v>
      </c>
      <c r="AD2481" s="179" t="str">
        <f t="shared" si="4032"/>
        <v>AD$17</v>
      </c>
      <c r="AE2481" s="179" t="str">
        <f t="shared" si="4032"/>
        <v>AE$17</v>
      </c>
      <c r="AF2481" s="179" t="str">
        <f t="shared" si="4032"/>
        <v>AF$17</v>
      </c>
      <c r="AG2481" s="179" t="str">
        <f t="shared" si="4032"/>
        <v>AG$17</v>
      </c>
      <c r="AH2481" s="179" t="str">
        <f t="shared" si="4032"/>
        <v>AH$17</v>
      </c>
      <c r="AI2481" s="179" t="str">
        <f t="shared" si="4032"/>
        <v>AI$17</v>
      </c>
      <c r="AJ2481" s="179" t="str">
        <f t="shared" si="4032"/>
        <v>AJ$17</v>
      </c>
      <c r="AK2481" s="179" t="str">
        <f t="shared" si="4032"/>
        <v>AK$17</v>
      </c>
      <c r="AL2481" s="179" t="str">
        <f t="shared" si="4032"/>
        <v>AL$17</v>
      </c>
      <c r="AM2481" s="179" t="str">
        <f t="shared" si="4032"/>
        <v>AM$17</v>
      </c>
      <c r="AN2481" s="179" t="str">
        <f t="shared" si="4032"/>
        <v>AN$17</v>
      </c>
      <c r="AO2481" s="179" t="str">
        <f t="shared" si="4032"/>
        <v>AO$17</v>
      </c>
      <c r="AP2481" s="179" t="str">
        <f t="shared" si="4032"/>
        <v>AP$17</v>
      </c>
      <c r="AQ2481" s="179" t="str">
        <f t="shared" si="4032"/>
        <v>AQ$17</v>
      </c>
      <c r="AR2481" s="179" t="str">
        <f t="shared" si="4032"/>
        <v>AR$17</v>
      </c>
      <c r="AS2481" s="179" t="str">
        <f t="shared" si="4032"/>
        <v>AS$17</v>
      </c>
      <c r="AT2481" s="179" t="str">
        <f t="shared" si="4032"/>
        <v>AT$17</v>
      </c>
      <c r="AU2481" s="179" t="str">
        <f t="shared" si="4032"/>
        <v>AU$17</v>
      </c>
      <c r="AV2481" s="179" t="str">
        <f t="shared" si="4032"/>
        <v>AV$17</v>
      </c>
      <c r="AW2481" s="179" t="str">
        <f t="shared" si="4032"/>
        <v>AW$17</v>
      </c>
      <c r="AX2481" s="179" t="str">
        <f t="shared" si="4032"/>
        <v>AX$17</v>
      </c>
      <c r="AY2481" s="179" t="str">
        <f t="shared" si="4032"/>
        <v>AY$17</v>
      </c>
      <c r="AZ2481" s="179" t="str">
        <f t="shared" si="4032"/>
        <v>AZ$17</v>
      </c>
      <c r="BA2481" s="179" t="str">
        <f t="shared" si="4032"/>
        <v>BA$17</v>
      </c>
      <c r="BB2481" s="179" t="str">
        <f t="shared" si="4032"/>
        <v>BB$17</v>
      </c>
      <c r="BC2481" s="179" t="str">
        <f t="shared" si="4032"/>
        <v>BC$17</v>
      </c>
      <c r="BD2481" s="179" t="str">
        <f t="shared" si="4032"/>
        <v>BD$17</v>
      </c>
      <c r="BE2481" s="179" t="str">
        <f t="shared" si="4032"/>
        <v>BE$17</v>
      </c>
      <c r="BF2481" s="179" t="str">
        <f t="shared" si="4032"/>
        <v>BF$17</v>
      </c>
      <c r="BG2481" s="179" t="str">
        <f t="shared" si="4032"/>
        <v>BG$17</v>
      </c>
      <c r="BH2481" s="179" t="str">
        <f t="shared" si="4032"/>
        <v>BH$17</v>
      </c>
      <c r="BI2481" s="179" t="str">
        <f t="shared" si="4032"/>
        <v>BI$17</v>
      </c>
      <c r="BJ2481" s="179" t="str">
        <f t="shared" si="4032"/>
        <v>BJ$17</v>
      </c>
      <c r="BK2481" s="179" t="str">
        <f t="shared" si="4032"/>
        <v>BK$17</v>
      </c>
      <c r="BL2481" s="179" t="str">
        <f t="shared" si="4032"/>
        <v>BL$17</v>
      </c>
      <c r="BM2481" s="179" t="str">
        <f t="shared" si="4032"/>
        <v>BM$17</v>
      </c>
      <c r="BN2481" s="179" t="str">
        <f t="shared" si="4032"/>
        <v>BN$17</v>
      </c>
      <c r="BO2481" s="179" t="str">
        <f t="shared" si="4032"/>
        <v>BO$17</v>
      </c>
      <c r="BP2481" s="179" t="str">
        <f t="shared" si="4032"/>
        <v>BP$17</v>
      </c>
      <c r="BQ2481" s="179" t="str">
        <f t="shared" si="4032"/>
        <v>BQ$17</v>
      </c>
      <c r="BR2481" s="179" t="str">
        <f t="shared" si="4032"/>
        <v>BR$17</v>
      </c>
      <c r="BS2481" s="179" t="str">
        <f t="shared" si="4032"/>
        <v>BS$17</v>
      </c>
      <c r="BT2481" s="179" t="str">
        <f t="shared" si="4032"/>
        <v>BT$17</v>
      </c>
      <c r="BU2481" s="179" t="str">
        <f t="shared" si="4032"/>
        <v>BU$17</v>
      </c>
      <c r="BV2481" s="179" t="str">
        <f t="shared" si="4032"/>
        <v>BV$17</v>
      </c>
      <c r="BW2481" s="179" t="str">
        <f t="shared" si="4032"/>
        <v>BW$17</v>
      </c>
      <c r="BX2481" s="179" t="str">
        <f t="shared" si="4032"/>
        <v>BX$17</v>
      </c>
      <c r="BY2481" s="179" t="str">
        <f t="shared" si="4032"/>
        <v>BY$17</v>
      </c>
      <c r="BZ2481" s="179" t="str">
        <f t="shared" si="4032"/>
        <v>BZ$17</v>
      </c>
      <c r="CA2481" s="179" t="str">
        <f t="shared" si="4032"/>
        <v>CA$17</v>
      </c>
      <c r="CB2481" s="179" t="str">
        <f t="shared" si="4032"/>
        <v>CB$17</v>
      </c>
      <c r="CC2481" s="179" t="str">
        <f t="shared" si="4032"/>
        <v>CC$17</v>
      </c>
      <c r="CD2481" s="179" t="str">
        <f t="shared" si="4032"/>
        <v>CD$17</v>
      </c>
      <c r="CE2481" s="179" t="str">
        <f t="shared" ref="CE2481:CL2481" si="4033">CE2464</f>
        <v>CE$17</v>
      </c>
      <c r="CF2481" s="179" t="str">
        <f t="shared" si="4033"/>
        <v>CF$17</v>
      </c>
      <c r="CG2481" s="179" t="str">
        <f t="shared" si="4033"/>
        <v>CG$17</v>
      </c>
      <c r="CH2481" s="179" t="str">
        <f t="shared" si="4033"/>
        <v>CH$17</v>
      </c>
      <c r="CI2481" s="179" t="str">
        <f t="shared" si="4033"/>
        <v>CI$17</v>
      </c>
      <c r="CJ2481" s="179" t="str">
        <f t="shared" si="4033"/>
        <v>CJ$17</v>
      </c>
      <c r="CK2481" s="179" t="str">
        <f t="shared" si="4033"/>
        <v>CK$17</v>
      </c>
      <c r="CL2481" s="179" t="str">
        <f t="shared" si="4033"/>
        <v>CL$17</v>
      </c>
      <c r="CN2481" s="79"/>
      <c r="CO2481" s="179">
        <f t="shared" ref="CO2481:DL2481" si="4034">CO1218</f>
        <v>0</v>
      </c>
      <c r="CP2481" s="179">
        <f t="shared" si="4034"/>
        <v>0</v>
      </c>
      <c r="CQ2481" s="179">
        <f t="shared" si="4034"/>
        <v>0</v>
      </c>
      <c r="CR2481" s="179">
        <f t="shared" si="4034"/>
        <v>0</v>
      </c>
      <c r="CS2481" s="179">
        <f t="shared" si="4034"/>
        <v>0</v>
      </c>
      <c r="CT2481" s="179">
        <f t="shared" si="4034"/>
        <v>0</v>
      </c>
      <c r="CU2481" s="179">
        <f t="shared" si="4034"/>
        <v>0</v>
      </c>
      <c r="CV2481" s="179">
        <f t="shared" si="4034"/>
        <v>0</v>
      </c>
      <c r="CW2481" s="179">
        <f t="shared" si="4034"/>
        <v>0</v>
      </c>
      <c r="CX2481" s="179">
        <f t="shared" si="4034"/>
        <v>0</v>
      </c>
      <c r="CY2481" s="179">
        <f t="shared" si="4034"/>
        <v>0</v>
      </c>
      <c r="CZ2481" s="179">
        <f t="shared" si="4034"/>
        <v>0</v>
      </c>
      <c r="DA2481" s="179">
        <f t="shared" si="4034"/>
        <v>0</v>
      </c>
      <c r="DB2481" s="179">
        <f t="shared" si="4034"/>
        <v>0</v>
      </c>
      <c r="DC2481" s="179">
        <f t="shared" si="4034"/>
        <v>0</v>
      </c>
      <c r="DD2481" s="179">
        <f t="shared" si="4034"/>
        <v>0</v>
      </c>
      <c r="DE2481" s="179">
        <f t="shared" si="4034"/>
        <v>0</v>
      </c>
      <c r="DF2481" s="179">
        <f t="shared" si="4034"/>
        <v>0</v>
      </c>
      <c r="DG2481" s="179">
        <f t="shared" si="4034"/>
        <v>0</v>
      </c>
      <c r="DH2481" s="179">
        <f t="shared" si="4034"/>
        <v>0</v>
      </c>
      <c r="DI2481" s="179">
        <f t="shared" si="4034"/>
        <v>0</v>
      </c>
      <c r="DJ2481" s="179">
        <f t="shared" si="4034"/>
        <v>0</v>
      </c>
      <c r="DK2481" s="179">
        <f t="shared" si="4034"/>
        <v>0</v>
      </c>
      <c r="DL2481" s="179">
        <f t="shared" si="4034"/>
        <v>0</v>
      </c>
    </row>
    <row r="2482" spans="1:116" x14ac:dyDescent="0.4">
      <c r="B2482" t="s">
        <v>332</v>
      </c>
      <c r="D2482" t="s">
        <v>408</v>
      </c>
      <c r="E2482" s="8" t="str">
        <f t="shared" si="3937"/>
        <v>2482 WCUR-IS</v>
      </c>
      <c r="G2482" s="136" t="str">
        <f t="shared" si="4028"/>
        <v>Simple accounts payble - IS driven:</v>
      </c>
      <c r="H2482" s="12"/>
      <c r="I2482" s="60"/>
      <c r="J2482" s="60"/>
      <c r="K2482" s="15"/>
      <c r="L2482" s="15"/>
      <c r="M2482" s="15"/>
      <c r="N2482" s="15"/>
      <c r="O2482" s="15"/>
      <c r="P2482" s="15"/>
      <c r="R2482" s="15"/>
      <c r="S2482" s="179">
        <f t="shared" ref="S2482:CD2482" si="4035">S2465</f>
        <v>0</v>
      </c>
      <c r="T2482" s="179">
        <f t="shared" si="4035"/>
        <v>0</v>
      </c>
      <c r="U2482" s="179">
        <f t="shared" si="4035"/>
        <v>0</v>
      </c>
      <c r="V2482" s="179">
        <f t="shared" si="4035"/>
        <v>0</v>
      </c>
      <c r="W2482" s="179">
        <f t="shared" si="4035"/>
        <v>0</v>
      </c>
      <c r="X2482" s="179">
        <f t="shared" si="4035"/>
        <v>0</v>
      </c>
      <c r="Y2482" s="179">
        <f t="shared" si="4035"/>
        <v>0</v>
      </c>
      <c r="Z2482" s="179">
        <f t="shared" si="4035"/>
        <v>0</v>
      </c>
      <c r="AA2482" s="179">
        <f t="shared" si="4035"/>
        <v>0</v>
      </c>
      <c r="AB2482" s="179">
        <f t="shared" si="4035"/>
        <v>0</v>
      </c>
      <c r="AC2482" s="179">
        <f t="shared" si="4035"/>
        <v>0</v>
      </c>
      <c r="AD2482" s="179">
        <f t="shared" si="4035"/>
        <v>0</v>
      </c>
      <c r="AE2482" s="179">
        <f t="shared" si="4035"/>
        <v>0</v>
      </c>
      <c r="AF2482" s="179">
        <f t="shared" si="4035"/>
        <v>0</v>
      </c>
      <c r="AG2482" s="179">
        <f t="shared" si="4035"/>
        <v>0</v>
      </c>
      <c r="AH2482" s="179">
        <f t="shared" si="4035"/>
        <v>0</v>
      </c>
      <c r="AI2482" s="179">
        <f t="shared" si="4035"/>
        <v>0</v>
      </c>
      <c r="AJ2482" s="179">
        <f t="shared" si="4035"/>
        <v>0</v>
      </c>
      <c r="AK2482" s="179">
        <f t="shared" si="4035"/>
        <v>0</v>
      </c>
      <c r="AL2482" s="179">
        <f t="shared" si="4035"/>
        <v>0</v>
      </c>
      <c r="AM2482" s="179">
        <f t="shared" si="4035"/>
        <v>0</v>
      </c>
      <c r="AN2482" s="179">
        <f t="shared" si="4035"/>
        <v>0</v>
      </c>
      <c r="AO2482" s="179">
        <f t="shared" si="4035"/>
        <v>0</v>
      </c>
      <c r="AP2482" s="179">
        <f t="shared" si="4035"/>
        <v>0</v>
      </c>
      <c r="AQ2482" s="179">
        <f t="shared" si="4035"/>
        <v>0</v>
      </c>
      <c r="AR2482" s="179">
        <f t="shared" si="4035"/>
        <v>0</v>
      </c>
      <c r="AS2482" s="179">
        <f t="shared" si="4035"/>
        <v>0</v>
      </c>
      <c r="AT2482" s="179">
        <f t="shared" si="4035"/>
        <v>0</v>
      </c>
      <c r="AU2482" s="179">
        <f t="shared" si="4035"/>
        <v>0</v>
      </c>
      <c r="AV2482" s="179">
        <f t="shared" si="4035"/>
        <v>0</v>
      </c>
      <c r="AW2482" s="179">
        <f t="shared" si="4035"/>
        <v>0</v>
      </c>
      <c r="AX2482" s="179">
        <f t="shared" si="4035"/>
        <v>0</v>
      </c>
      <c r="AY2482" s="179">
        <f t="shared" si="4035"/>
        <v>0</v>
      </c>
      <c r="AZ2482" s="179">
        <f t="shared" si="4035"/>
        <v>0</v>
      </c>
      <c r="BA2482" s="179">
        <f t="shared" si="4035"/>
        <v>0</v>
      </c>
      <c r="BB2482" s="179">
        <f t="shared" si="4035"/>
        <v>0</v>
      </c>
      <c r="BC2482" s="179">
        <f t="shared" si="4035"/>
        <v>0</v>
      </c>
      <c r="BD2482" s="179">
        <f t="shared" si="4035"/>
        <v>0</v>
      </c>
      <c r="BE2482" s="179">
        <f t="shared" si="4035"/>
        <v>0</v>
      </c>
      <c r="BF2482" s="179">
        <f t="shared" si="4035"/>
        <v>0</v>
      </c>
      <c r="BG2482" s="179">
        <f t="shared" si="4035"/>
        <v>0</v>
      </c>
      <c r="BH2482" s="179">
        <f t="shared" si="4035"/>
        <v>0</v>
      </c>
      <c r="BI2482" s="179">
        <f t="shared" si="4035"/>
        <v>0</v>
      </c>
      <c r="BJ2482" s="179">
        <f t="shared" si="4035"/>
        <v>0</v>
      </c>
      <c r="BK2482" s="179">
        <f t="shared" si="4035"/>
        <v>0</v>
      </c>
      <c r="BL2482" s="179">
        <f t="shared" si="4035"/>
        <v>0</v>
      </c>
      <c r="BM2482" s="179">
        <f t="shared" si="4035"/>
        <v>0</v>
      </c>
      <c r="BN2482" s="179">
        <f t="shared" si="4035"/>
        <v>0</v>
      </c>
      <c r="BO2482" s="179">
        <f t="shared" si="4035"/>
        <v>0</v>
      </c>
      <c r="BP2482" s="179">
        <f t="shared" si="4035"/>
        <v>0</v>
      </c>
      <c r="BQ2482" s="179">
        <f t="shared" si="4035"/>
        <v>0</v>
      </c>
      <c r="BR2482" s="179">
        <f t="shared" si="4035"/>
        <v>0</v>
      </c>
      <c r="BS2482" s="179">
        <f t="shared" si="4035"/>
        <v>0</v>
      </c>
      <c r="BT2482" s="179">
        <f t="shared" si="4035"/>
        <v>0</v>
      </c>
      <c r="BU2482" s="179">
        <f t="shared" si="4035"/>
        <v>0</v>
      </c>
      <c r="BV2482" s="179">
        <f t="shared" si="4035"/>
        <v>0</v>
      </c>
      <c r="BW2482" s="179">
        <f t="shared" si="4035"/>
        <v>0</v>
      </c>
      <c r="BX2482" s="179">
        <f t="shared" si="4035"/>
        <v>0</v>
      </c>
      <c r="BY2482" s="179">
        <f t="shared" si="4035"/>
        <v>0</v>
      </c>
      <c r="BZ2482" s="179">
        <f t="shared" si="4035"/>
        <v>0</v>
      </c>
      <c r="CA2482" s="179">
        <f t="shared" si="4035"/>
        <v>0</v>
      </c>
      <c r="CB2482" s="179">
        <f t="shared" si="4035"/>
        <v>0</v>
      </c>
      <c r="CC2482" s="179">
        <f t="shared" si="4035"/>
        <v>0</v>
      </c>
      <c r="CD2482" s="179">
        <f t="shared" si="4035"/>
        <v>0</v>
      </c>
      <c r="CE2482" s="179">
        <f t="shared" ref="CE2482:CL2482" si="4036">CE2465</f>
        <v>0</v>
      </c>
      <c r="CF2482" s="179">
        <f t="shared" si="4036"/>
        <v>0</v>
      </c>
      <c r="CG2482" s="179">
        <f t="shared" si="4036"/>
        <v>0</v>
      </c>
      <c r="CH2482" s="179">
        <f t="shared" si="4036"/>
        <v>0</v>
      </c>
      <c r="CI2482" s="179">
        <f t="shared" si="4036"/>
        <v>0</v>
      </c>
      <c r="CJ2482" s="179">
        <f t="shared" si="4036"/>
        <v>0</v>
      </c>
      <c r="CK2482" s="179">
        <f t="shared" si="4036"/>
        <v>0</v>
      </c>
      <c r="CL2482" s="179">
        <f t="shared" si="4036"/>
        <v>0</v>
      </c>
      <c r="CN2482" s="60"/>
      <c r="CO2482" s="179">
        <f t="shared" ref="CO2482:DL2482" si="4037">CO1219</f>
        <v>0</v>
      </c>
      <c r="CP2482" s="179">
        <f t="shared" si="4037"/>
        <v>0</v>
      </c>
      <c r="CQ2482" s="179">
        <f t="shared" si="4037"/>
        <v>0</v>
      </c>
      <c r="CR2482" s="179">
        <f t="shared" si="4037"/>
        <v>0</v>
      </c>
      <c r="CS2482" s="179">
        <f t="shared" si="4037"/>
        <v>0</v>
      </c>
      <c r="CT2482" s="179">
        <f t="shared" si="4037"/>
        <v>0</v>
      </c>
      <c r="CU2482" s="179">
        <f t="shared" si="4037"/>
        <v>0</v>
      </c>
      <c r="CV2482" s="179">
        <f t="shared" si="4037"/>
        <v>0</v>
      </c>
      <c r="CW2482" s="179">
        <f t="shared" si="4037"/>
        <v>0</v>
      </c>
      <c r="CX2482" s="179">
        <f t="shared" si="4037"/>
        <v>0</v>
      </c>
      <c r="CY2482" s="179">
        <f t="shared" si="4037"/>
        <v>0</v>
      </c>
      <c r="CZ2482" s="179">
        <f t="shared" si="4037"/>
        <v>0</v>
      </c>
      <c r="DA2482" s="179">
        <f t="shared" si="4037"/>
        <v>0</v>
      </c>
      <c r="DB2482" s="179">
        <f t="shared" si="4037"/>
        <v>0</v>
      </c>
      <c r="DC2482" s="179">
        <f t="shared" si="4037"/>
        <v>0</v>
      </c>
      <c r="DD2482" s="179">
        <f t="shared" si="4037"/>
        <v>0</v>
      </c>
      <c r="DE2482" s="179">
        <f t="shared" si="4037"/>
        <v>0</v>
      </c>
      <c r="DF2482" s="179">
        <f t="shared" si="4037"/>
        <v>0</v>
      </c>
      <c r="DG2482" s="179">
        <f t="shared" si="4037"/>
        <v>0</v>
      </c>
      <c r="DH2482" s="179">
        <f t="shared" si="4037"/>
        <v>0</v>
      </c>
      <c r="DI2482" s="179">
        <f t="shared" si="4037"/>
        <v>0</v>
      </c>
      <c r="DJ2482" s="179">
        <f t="shared" si="4037"/>
        <v>0</v>
      </c>
      <c r="DK2482" s="179">
        <f t="shared" si="4037"/>
        <v>0</v>
      </c>
      <c r="DL2482" s="179">
        <f t="shared" si="4037"/>
        <v>0</v>
      </c>
    </row>
    <row r="2483" spans="1:116" x14ac:dyDescent="0.4">
      <c r="B2483" t="s">
        <v>332</v>
      </c>
      <c r="D2483" t="s">
        <v>408</v>
      </c>
      <c r="E2483" s="8" t="str">
        <f t="shared" si="3937"/>
        <v>2483 WCUR-IS</v>
      </c>
      <c r="G2483" s="191" t="str">
        <f>SUBSTITUTE(TRIM(MID(G2469, SEARCH("-", G2469) + 1, LEN(G2469))),":","")</f>
        <v>IS driven</v>
      </c>
      <c r="H2483" s="12"/>
      <c r="I2483" s="60"/>
      <c r="J2483" s="60"/>
      <c r="K2483" s="15"/>
      <c r="L2483" s="15"/>
      <c r="M2483" s="15"/>
      <c r="N2483" s="15"/>
      <c r="O2483" s="15"/>
      <c r="P2483" s="15"/>
      <c r="R2483" s="15"/>
      <c r="CN2483" s="60"/>
      <c r="CO2483" s="8"/>
      <c r="CP2483" s="8"/>
      <c r="CQ2483" s="8"/>
      <c r="CR2483" s="8"/>
      <c r="CS2483" s="8"/>
      <c r="CT2483" s="8"/>
      <c r="CU2483" s="8"/>
      <c r="CV2483" s="8"/>
      <c r="CW2483" s="8"/>
      <c r="CX2483" s="8"/>
      <c r="CY2483" s="8"/>
      <c r="CZ2483" s="8"/>
      <c r="DA2483" s="8"/>
      <c r="DB2483" s="8"/>
      <c r="DC2483" s="8"/>
      <c r="DD2483" s="8"/>
      <c r="DE2483" s="8"/>
      <c r="DF2483" s="8"/>
      <c r="DG2483" s="8"/>
      <c r="DH2483" s="8"/>
      <c r="DI2483" s="8"/>
      <c r="DJ2483" s="8"/>
      <c r="DK2483" s="8"/>
      <c r="DL2483" s="8"/>
    </row>
    <row r="2484" spans="1:116" x14ac:dyDescent="0.4">
      <c r="B2484" t="s">
        <v>332</v>
      </c>
      <c r="D2484" t="s">
        <v>408</v>
      </c>
      <c r="E2484" s="8" t="str">
        <f t="shared" si="3937"/>
        <v>2484 WCUR-IS</v>
      </c>
      <c r="G2484" s="136" t="str">
        <f t="shared" si="4028"/>
        <v>Secondary revenue driver</v>
      </c>
      <c r="H2484" s="12"/>
      <c r="I2484" s="60"/>
      <c r="J2484" s="60"/>
      <c r="K2484" s="15"/>
      <c r="L2484" s="15"/>
      <c r="M2484" s="15"/>
      <c r="N2484" s="15"/>
      <c r="O2484" s="15"/>
      <c r="P2484" s="15"/>
      <c r="R2484" s="15"/>
      <c r="S2484" s="212" t="str">
        <f t="shared" ref="S2484:AX2484" si="4038">ADDRESS(ROW(S2473),COLUMN(S2473),2)</f>
        <v>S$2473</v>
      </c>
      <c r="T2484" s="212" t="str">
        <f t="shared" si="4038"/>
        <v>T$2473</v>
      </c>
      <c r="U2484" s="212" t="str">
        <f t="shared" si="4038"/>
        <v>U$2473</v>
      </c>
      <c r="V2484" s="212" t="str">
        <f t="shared" si="4038"/>
        <v>V$2473</v>
      </c>
      <c r="W2484" s="212" t="str">
        <f t="shared" si="4038"/>
        <v>W$2473</v>
      </c>
      <c r="X2484" s="212" t="str">
        <f t="shared" si="4038"/>
        <v>X$2473</v>
      </c>
      <c r="Y2484" s="212" t="str">
        <f t="shared" si="4038"/>
        <v>Y$2473</v>
      </c>
      <c r="Z2484" s="212" t="str">
        <f t="shared" si="4038"/>
        <v>Z$2473</v>
      </c>
      <c r="AA2484" s="212" t="str">
        <f t="shared" si="4038"/>
        <v>AA$2473</v>
      </c>
      <c r="AB2484" s="212" t="str">
        <f t="shared" si="4038"/>
        <v>AB$2473</v>
      </c>
      <c r="AC2484" s="212" t="str">
        <f t="shared" si="4038"/>
        <v>AC$2473</v>
      </c>
      <c r="AD2484" s="212" t="str">
        <f t="shared" si="4038"/>
        <v>AD$2473</v>
      </c>
      <c r="AE2484" s="212" t="str">
        <f t="shared" si="4038"/>
        <v>AE$2473</v>
      </c>
      <c r="AF2484" s="212" t="str">
        <f t="shared" si="4038"/>
        <v>AF$2473</v>
      </c>
      <c r="AG2484" s="212" t="str">
        <f t="shared" si="4038"/>
        <v>AG$2473</v>
      </c>
      <c r="AH2484" s="212" t="str">
        <f t="shared" si="4038"/>
        <v>AH$2473</v>
      </c>
      <c r="AI2484" s="212" t="str">
        <f t="shared" si="4038"/>
        <v>AI$2473</v>
      </c>
      <c r="AJ2484" s="212" t="str">
        <f t="shared" si="4038"/>
        <v>AJ$2473</v>
      </c>
      <c r="AK2484" s="212" t="str">
        <f t="shared" si="4038"/>
        <v>AK$2473</v>
      </c>
      <c r="AL2484" s="212" t="str">
        <f t="shared" si="4038"/>
        <v>AL$2473</v>
      </c>
      <c r="AM2484" s="212" t="str">
        <f t="shared" si="4038"/>
        <v>AM$2473</v>
      </c>
      <c r="AN2484" s="212" t="str">
        <f t="shared" si="4038"/>
        <v>AN$2473</v>
      </c>
      <c r="AO2484" s="212" t="str">
        <f t="shared" si="4038"/>
        <v>AO$2473</v>
      </c>
      <c r="AP2484" s="212" t="str">
        <f t="shared" si="4038"/>
        <v>AP$2473</v>
      </c>
      <c r="AQ2484" s="212" t="str">
        <f t="shared" si="4038"/>
        <v>AQ$2473</v>
      </c>
      <c r="AR2484" s="212" t="str">
        <f t="shared" si="4038"/>
        <v>AR$2473</v>
      </c>
      <c r="AS2484" s="212" t="str">
        <f t="shared" si="4038"/>
        <v>AS$2473</v>
      </c>
      <c r="AT2484" s="212" t="str">
        <f t="shared" si="4038"/>
        <v>AT$2473</v>
      </c>
      <c r="AU2484" s="212" t="str">
        <f t="shared" si="4038"/>
        <v>AU$2473</v>
      </c>
      <c r="AV2484" s="212" t="str">
        <f t="shared" si="4038"/>
        <v>AV$2473</v>
      </c>
      <c r="AW2484" s="212" t="str">
        <f t="shared" si="4038"/>
        <v>AW$2473</v>
      </c>
      <c r="AX2484" s="212" t="str">
        <f t="shared" si="4038"/>
        <v>AX$2473</v>
      </c>
      <c r="AY2484" s="212" t="str">
        <f t="shared" ref="AY2484:CD2484" si="4039">ADDRESS(ROW(AY2473),COLUMN(AY2473),2)</f>
        <v>AY$2473</v>
      </c>
      <c r="AZ2484" s="212" t="str">
        <f t="shared" si="4039"/>
        <v>AZ$2473</v>
      </c>
      <c r="BA2484" s="212" t="str">
        <f t="shared" si="4039"/>
        <v>BA$2473</v>
      </c>
      <c r="BB2484" s="212" t="str">
        <f t="shared" si="4039"/>
        <v>BB$2473</v>
      </c>
      <c r="BC2484" s="212" t="str">
        <f t="shared" si="4039"/>
        <v>BC$2473</v>
      </c>
      <c r="BD2484" s="212" t="str">
        <f t="shared" si="4039"/>
        <v>BD$2473</v>
      </c>
      <c r="BE2484" s="212" t="str">
        <f t="shared" si="4039"/>
        <v>BE$2473</v>
      </c>
      <c r="BF2484" s="212" t="str">
        <f t="shared" si="4039"/>
        <v>BF$2473</v>
      </c>
      <c r="BG2484" s="212" t="str">
        <f t="shared" si="4039"/>
        <v>BG$2473</v>
      </c>
      <c r="BH2484" s="212" t="str">
        <f t="shared" si="4039"/>
        <v>BH$2473</v>
      </c>
      <c r="BI2484" s="212" t="str">
        <f t="shared" si="4039"/>
        <v>BI$2473</v>
      </c>
      <c r="BJ2484" s="212" t="str">
        <f t="shared" si="4039"/>
        <v>BJ$2473</v>
      </c>
      <c r="BK2484" s="212" t="str">
        <f t="shared" si="4039"/>
        <v>BK$2473</v>
      </c>
      <c r="BL2484" s="212" t="str">
        <f t="shared" si="4039"/>
        <v>BL$2473</v>
      </c>
      <c r="BM2484" s="212" t="str">
        <f t="shared" si="4039"/>
        <v>BM$2473</v>
      </c>
      <c r="BN2484" s="212" t="str">
        <f t="shared" si="4039"/>
        <v>BN$2473</v>
      </c>
      <c r="BO2484" s="212" t="str">
        <f t="shared" si="4039"/>
        <v>BO$2473</v>
      </c>
      <c r="BP2484" s="212" t="str">
        <f t="shared" si="4039"/>
        <v>BP$2473</v>
      </c>
      <c r="BQ2484" s="212" t="str">
        <f t="shared" si="4039"/>
        <v>BQ$2473</v>
      </c>
      <c r="BR2484" s="212" t="str">
        <f t="shared" si="4039"/>
        <v>BR$2473</v>
      </c>
      <c r="BS2484" s="212" t="str">
        <f t="shared" si="4039"/>
        <v>BS$2473</v>
      </c>
      <c r="BT2484" s="212" t="str">
        <f t="shared" si="4039"/>
        <v>BT$2473</v>
      </c>
      <c r="BU2484" s="212" t="str">
        <f t="shared" si="4039"/>
        <v>BU$2473</v>
      </c>
      <c r="BV2484" s="212" t="str">
        <f t="shared" si="4039"/>
        <v>BV$2473</v>
      </c>
      <c r="BW2484" s="212" t="str">
        <f t="shared" si="4039"/>
        <v>BW$2473</v>
      </c>
      <c r="BX2484" s="212" t="str">
        <f t="shared" si="4039"/>
        <v>BX$2473</v>
      </c>
      <c r="BY2484" s="212" t="str">
        <f t="shared" si="4039"/>
        <v>BY$2473</v>
      </c>
      <c r="BZ2484" s="212" t="str">
        <f t="shared" si="4039"/>
        <v>BZ$2473</v>
      </c>
      <c r="CA2484" s="212" t="str">
        <f t="shared" si="4039"/>
        <v>CA$2473</v>
      </c>
      <c r="CB2484" s="212" t="str">
        <f t="shared" si="4039"/>
        <v>CB$2473</v>
      </c>
      <c r="CC2484" s="212" t="str">
        <f t="shared" si="4039"/>
        <v>CC$2473</v>
      </c>
      <c r="CD2484" s="212" t="str">
        <f t="shared" si="4039"/>
        <v>CD$2473</v>
      </c>
      <c r="CE2484" s="212" t="str">
        <f t="shared" ref="CE2484:CL2484" si="4040">ADDRESS(ROW(CE2473),COLUMN(CE2473),2)</f>
        <v>CE$2473</v>
      </c>
      <c r="CF2484" s="212" t="str">
        <f t="shared" si="4040"/>
        <v>CF$2473</v>
      </c>
      <c r="CG2484" s="212" t="str">
        <f t="shared" si="4040"/>
        <v>CG$2473</v>
      </c>
      <c r="CH2484" s="212" t="str">
        <f t="shared" si="4040"/>
        <v>CH$2473</v>
      </c>
      <c r="CI2484" s="212" t="str">
        <f t="shared" si="4040"/>
        <v>CI$2473</v>
      </c>
      <c r="CJ2484" s="212" t="str">
        <f t="shared" si="4040"/>
        <v>CJ$2473</v>
      </c>
      <c r="CK2484" s="212" t="str">
        <f t="shared" si="4040"/>
        <v>CK$2473</v>
      </c>
      <c r="CL2484" s="212" t="str">
        <f t="shared" si="4040"/>
        <v>CL$2473</v>
      </c>
      <c r="CN2484" s="60"/>
      <c r="CO2484" s="212" t="str">
        <f t="shared" ref="CO2484:DL2484" si="4041">ADDRESS(ROW(CO1227),COLUMN(CO1227),2)</f>
        <v>CO$1227</v>
      </c>
      <c r="CP2484" s="212" t="str">
        <f t="shared" si="4041"/>
        <v>CP$1227</v>
      </c>
      <c r="CQ2484" s="212" t="str">
        <f t="shared" si="4041"/>
        <v>CQ$1227</v>
      </c>
      <c r="CR2484" s="212" t="str">
        <f t="shared" si="4041"/>
        <v>CR$1227</v>
      </c>
      <c r="CS2484" s="212" t="str">
        <f t="shared" si="4041"/>
        <v>CS$1227</v>
      </c>
      <c r="CT2484" s="212" t="str">
        <f t="shared" si="4041"/>
        <v>CT$1227</v>
      </c>
      <c r="CU2484" s="212" t="str">
        <f t="shared" si="4041"/>
        <v>CU$1227</v>
      </c>
      <c r="CV2484" s="212" t="str">
        <f t="shared" si="4041"/>
        <v>CV$1227</v>
      </c>
      <c r="CW2484" s="212" t="str">
        <f t="shared" si="4041"/>
        <v>CW$1227</v>
      </c>
      <c r="CX2484" s="212" t="str">
        <f t="shared" si="4041"/>
        <v>CX$1227</v>
      </c>
      <c r="CY2484" s="212" t="str">
        <f t="shared" si="4041"/>
        <v>CY$1227</v>
      </c>
      <c r="CZ2484" s="212" t="str">
        <f t="shared" si="4041"/>
        <v>CZ$1227</v>
      </c>
      <c r="DA2484" s="212" t="str">
        <f t="shared" si="4041"/>
        <v>DA$1227</v>
      </c>
      <c r="DB2484" s="212" t="str">
        <f t="shared" si="4041"/>
        <v>DB$1227</v>
      </c>
      <c r="DC2484" s="212" t="str">
        <f t="shared" si="4041"/>
        <v>DC$1227</v>
      </c>
      <c r="DD2484" s="212" t="str">
        <f t="shared" si="4041"/>
        <v>DD$1227</v>
      </c>
      <c r="DE2484" s="212" t="str">
        <f t="shared" si="4041"/>
        <v>DE$1227</v>
      </c>
      <c r="DF2484" s="212" t="str">
        <f t="shared" si="4041"/>
        <v>DF$1227</v>
      </c>
      <c r="DG2484" s="212" t="str">
        <f t="shared" si="4041"/>
        <v>DG$1227</v>
      </c>
      <c r="DH2484" s="212" t="str">
        <f t="shared" si="4041"/>
        <v>DH$1227</v>
      </c>
      <c r="DI2484" s="212" t="str">
        <f t="shared" si="4041"/>
        <v>DI$1227</v>
      </c>
      <c r="DJ2484" s="212" t="str">
        <f t="shared" si="4041"/>
        <v>DJ$1227</v>
      </c>
      <c r="DK2484" s="212" t="str">
        <f t="shared" si="4041"/>
        <v>DK$1227</v>
      </c>
      <c r="DL2484" s="212" t="str">
        <f t="shared" si="4041"/>
        <v>DL$1227</v>
      </c>
    </row>
    <row r="2485" spans="1:116" x14ac:dyDescent="0.4">
      <c r="B2485" t="s">
        <v>332</v>
      </c>
      <c r="D2485" t="s">
        <v>408</v>
      </c>
      <c r="E2485" s="8" t="str">
        <f t="shared" ref="E2485" si="4042">ROW()&amp;" "&amp;D2485</f>
        <v>2485 WCUR-IS</v>
      </c>
      <c r="G2485" s="136" t="str">
        <f t="shared" si="4028"/>
        <v>Secondary volume driver</v>
      </c>
      <c r="S2485" s="212" t="str">
        <f t="shared" ref="S2485:AX2485" si="4043">ADDRESS(ROW(S2472),COLUMN(S2472),2)</f>
        <v>S$2472</v>
      </c>
      <c r="T2485" s="212" t="str">
        <f t="shared" si="4043"/>
        <v>T$2472</v>
      </c>
      <c r="U2485" s="212" t="str">
        <f t="shared" si="4043"/>
        <v>U$2472</v>
      </c>
      <c r="V2485" s="212" t="str">
        <f t="shared" si="4043"/>
        <v>V$2472</v>
      </c>
      <c r="W2485" s="212" t="str">
        <f t="shared" si="4043"/>
        <v>W$2472</v>
      </c>
      <c r="X2485" s="212" t="str">
        <f t="shared" si="4043"/>
        <v>X$2472</v>
      </c>
      <c r="Y2485" s="212" t="str">
        <f t="shared" si="4043"/>
        <v>Y$2472</v>
      </c>
      <c r="Z2485" s="212" t="str">
        <f t="shared" si="4043"/>
        <v>Z$2472</v>
      </c>
      <c r="AA2485" s="212" t="str">
        <f t="shared" si="4043"/>
        <v>AA$2472</v>
      </c>
      <c r="AB2485" s="212" t="str">
        <f t="shared" si="4043"/>
        <v>AB$2472</v>
      </c>
      <c r="AC2485" s="212" t="str">
        <f t="shared" si="4043"/>
        <v>AC$2472</v>
      </c>
      <c r="AD2485" s="212" t="str">
        <f t="shared" si="4043"/>
        <v>AD$2472</v>
      </c>
      <c r="AE2485" s="212" t="str">
        <f t="shared" si="4043"/>
        <v>AE$2472</v>
      </c>
      <c r="AF2485" s="212" t="str">
        <f t="shared" si="4043"/>
        <v>AF$2472</v>
      </c>
      <c r="AG2485" s="212" t="str">
        <f t="shared" si="4043"/>
        <v>AG$2472</v>
      </c>
      <c r="AH2485" s="212" t="str">
        <f t="shared" si="4043"/>
        <v>AH$2472</v>
      </c>
      <c r="AI2485" s="212" t="str">
        <f t="shared" si="4043"/>
        <v>AI$2472</v>
      </c>
      <c r="AJ2485" s="212" t="str">
        <f t="shared" si="4043"/>
        <v>AJ$2472</v>
      </c>
      <c r="AK2485" s="212" t="str">
        <f t="shared" si="4043"/>
        <v>AK$2472</v>
      </c>
      <c r="AL2485" s="212" t="str">
        <f t="shared" si="4043"/>
        <v>AL$2472</v>
      </c>
      <c r="AM2485" s="212" t="str">
        <f t="shared" si="4043"/>
        <v>AM$2472</v>
      </c>
      <c r="AN2485" s="212" t="str">
        <f t="shared" si="4043"/>
        <v>AN$2472</v>
      </c>
      <c r="AO2485" s="212" t="str">
        <f t="shared" si="4043"/>
        <v>AO$2472</v>
      </c>
      <c r="AP2485" s="212" t="str">
        <f t="shared" si="4043"/>
        <v>AP$2472</v>
      </c>
      <c r="AQ2485" s="212" t="str">
        <f t="shared" si="4043"/>
        <v>AQ$2472</v>
      </c>
      <c r="AR2485" s="212" t="str">
        <f t="shared" si="4043"/>
        <v>AR$2472</v>
      </c>
      <c r="AS2485" s="212" t="str">
        <f t="shared" si="4043"/>
        <v>AS$2472</v>
      </c>
      <c r="AT2485" s="212" t="str">
        <f t="shared" si="4043"/>
        <v>AT$2472</v>
      </c>
      <c r="AU2485" s="212" t="str">
        <f t="shared" si="4043"/>
        <v>AU$2472</v>
      </c>
      <c r="AV2485" s="212" t="str">
        <f t="shared" si="4043"/>
        <v>AV$2472</v>
      </c>
      <c r="AW2485" s="212" t="str">
        <f t="shared" si="4043"/>
        <v>AW$2472</v>
      </c>
      <c r="AX2485" s="212" t="str">
        <f t="shared" si="4043"/>
        <v>AX$2472</v>
      </c>
      <c r="AY2485" s="212" t="str">
        <f t="shared" ref="AY2485:CD2485" si="4044">ADDRESS(ROW(AY2472),COLUMN(AY2472),2)</f>
        <v>AY$2472</v>
      </c>
      <c r="AZ2485" s="212" t="str">
        <f t="shared" si="4044"/>
        <v>AZ$2472</v>
      </c>
      <c r="BA2485" s="212" t="str">
        <f t="shared" si="4044"/>
        <v>BA$2472</v>
      </c>
      <c r="BB2485" s="212" t="str">
        <f t="shared" si="4044"/>
        <v>BB$2472</v>
      </c>
      <c r="BC2485" s="212" t="str">
        <f t="shared" si="4044"/>
        <v>BC$2472</v>
      </c>
      <c r="BD2485" s="212" t="str">
        <f t="shared" si="4044"/>
        <v>BD$2472</v>
      </c>
      <c r="BE2485" s="212" t="str">
        <f t="shared" si="4044"/>
        <v>BE$2472</v>
      </c>
      <c r="BF2485" s="212" t="str">
        <f t="shared" si="4044"/>
        <v>BF$2472</v>
      </c>
      <c r="BG2485" s="212" t="str">
        <f t="shared" si="4044"/>
        <v>BG$2472</v>
      </c>
      <c r="BH2485" s="212" t="str">
        <f t="shared" si="4044"/>
        <v>BH$2472</v>
      </c>
      <c r="BI2485" s="212" t="str">
        <f t="shared" si="4044"/>
        <v>BI$2472</v>
      </c>
      <c r="BJ2485" s="212" t="str">
        <f t="shared" si="4044"/>
        <v>BJ$2472</v>
      </c>
      <c r="BK2485" s="212" t="str">
        <f t="shared" si="4044"/>
        <v>BK$2472</v>
      </c>
      <c r="BL2485" s="212" t="str">
        <f t="shared" si="4044"/>
        <v>BL$2472</v>
      </c>
      <c r="BM2485" s="212" t="str">
        <f t="shared" si="4044"/>
        <v>BM$2472</v>
      </c>
      <c r="BN2485" s="212" t="str">
        <f t="shared" si="4044"/>
        <v>BN$2472</v>
      </c>
      <c r="BO2485" s="212" t="str">
        <f t="shared" si="4044"/>
        <v>BO$2472</v>
      </c>
      <c r="BP2485" s="212" t="str">
        <f t="shared" si="4044"/>
        <v>BP$2472</v>
      </c>
      <c r="BQ2485" s="212" t="str">
        <f t="shared" si="4044"/>
        <v>BQ$2472</v>
      </c>
      <c r="BR2485" s="212" t="str">
        <f t="shared" si="4044"/>
        <v>BR$2472</v>
      </c>
      <c r="BS2485" s="212" t="str">
        <f t="shared" si="4044"/>
        <v>BS$2472</v>
      </c>
      <c r="BT2485" s="212" t="str">
        <f t="shared" si="4044"/>
        <v>BT$2472</v>
      </c>
      <c r="BU2485" s="212" t="str">
        <f t="shared" si="4044"/>
        <v>BU$2472</v>
      </c>
      <c r="BV2485" s="212" t="str">
        <f t="shared" si="4044"/>
        <v>BV$2472</v>
      </c>
      <c r="BW2485" s="212" t="str">
        <f t="shared" si="4044"/>
        <v>BW$2472</v>
      </c>
      <c r="BX2485" s="212" t="str">
        <f t="shared" si="4044"/>
        <v>BX$2472</v>
      </c>
      <c r="BY2485" s="212" t="str">
        <f t="shared" si="4044"/>
        <v>BY$2472</v>
      </c>
      <c r="BZ2485" s="212" t="str">
        <f t="shared" si="4044"/>
        <v>BZ$2472</v>
      </c>
      <c r="CA2485" s="212" t="str">
        <f t="shared" si="4044"/>
        <v>CA$2472</v>
      </c>
      <c r="CB2485" s="212" t="str">
        <f t="shared" si="4044"/>
        <v>CB$2472</v>
      </c>
      <c r="CC2485" s="212" t="str">
        <f t="shared" si="4044"/>
        <v>CC$2472</v>
      </c>
      <c r="CD2485" s="212" t="str">
        <f t="shared" si="4044"/>
        <v>CD$2472</v>
      </c>
      <c r="CE2485" s="212" t="str">
        <f t="shared" ref="CE2485:CL2485" si="4045">ADDRESS(ROW(CE2472),COLUMN(CE2472),2)</f>
        <v>CE$2472</v>
      </c>
      <c r="CF2485" s="212" t="str">
        <f t="shared" si="4045"/>
        <v>CF$2472</v>
      </c>
      <c r="CG2485" s="212" t="str">
        <f t="shared" si="4045"/>
        <v>CG$2472</v>
      </c>
      <c r="CH2485" s="212" t="str">
        <f t="shared" si="4045"/>
        <v>CH$2472</v>
      </c>
      <c r="CI2485" s="212" t="str">
        <f t="shared" si="4045"/>
        <v>CI$2472</v>
      </c>
      <c r="CJ2485" s="212" t="str">
        <f t="shared" si="4045"/>
        <v>CJ$2472</v>
      </c>
      <c r="CK2485" s="212" t="str">
        <f t="shared" si="4045"/>
        <v>CK$2472</v>
      </c>
      <c r="CL2485" s="212" t="str">
        <f t="shared" si="4045"/>
        <v>CL$2472</v>
      </c>
      <c r="CO2485" s="212" t="str">
        <f t="shared" ref="CO2485:DL2485" si="4046">ADDRESS(ROW(CO1226),COLUMN(CO1226),2)</f>
        <v>CO$1226</v>
      </c>
      <c r="CP2485" s="212" t="str">
        <f t="shared" si="4046"/>
        <v>CP$1226</v>
      </c>
      <c r="CQ2485" s="212" t="str">
        <f t="shared" si="4046"/>
        <v>CQ$1226</v>
      </c>
      <c r="CR2485" s="212" t="str">
        <f t="shared" si="4046"/>
        <v>CR$1226</v>
      </c>
      <c r="CS2485" s="212" t="str">
        <f t="shared" si="4046"/>
        <v>CS$1226</v>
      </c>
      <c r="CT2485" s="212" t="str">
        <f t="shared" si="4046"/>
        <v>CT$1226</v>
      </c>
      <c r="CU2485" s="212" t="str">
        <f t="shared" si="4046"/>
        <v>CU$1226</v>
      </c>
      <c r="CV2485" s="212" t="str">
        <f t="shared" si="4046"/>
        <v>CV$1226</v>
      </c>
      <c r="CW2485" s="212" t="str">
        <f t="shared" si="4046"/>
        <v>CW$1226</v>
      </c>
      <c r="CX2485" s="212" t="str">
        <f t="shared" si="4046"/>
        <v>CX$1226</v>
      </c>
      <c r="CY2485" s="212" t="str">
        <f t="shared" si="4046"/>
        <v>CY$1226</v>
      </c>
      <c r="CZ2485" s="212" t="str">
        <f t="shared" si="4046"/>
        <v>CZ$1226</v>
      </c>
      <c r="DA2485" s="212" t="str">
        <f t="shared" si="4046"/>
        <v>DA$1226</v>
      </c>
      <c r="DB2485" s="212" t="str">
        <f t="shared" si="4046"/>
        <v>DB$1226</v>
      </c>
      <c r="DC2485" s="212" t="str">
        <f t="shared" si="4046"/>
        <v>DC$1226</v>
      </c>
      <c r="DD2485" s="212" t="str">
        <f t="shared" si="4046"/>
        <v>DD$1226</v>
      </c>
      <c r="DE2485" s="212" t="str">
        <f t="shared" si="4046"/>
        <v>DE$1226</v>
      </c>
      <c r="DF2485" s="212" t="str">
        <f t="shared" si="4046"/>
        <v>DF$1226</v>
      </c>
      <c r="DG2485" s="212" t="str">
        <f t="shared" si="4046"/>
        <v>DG$1226</v>
      </c>
      <c r="DH2485" s="212" t="str">
        <f t="shared" si="4046"/>
        <v>DH$1226</v>
      </c>
      <c r="DI2485" s="212" t="str">
        <f t="shared" si="4046"/>
        <v>DI$1226</v>
      </c>
      <c r="DJ2485" s="212" t="str">
        <f t="shared" si="4046"/>
        <v>DJ$1226</v>
      </c>
      <c r="DK2485" s="212" t="str">
        <f t="shared" si="4046"/>
        <v>DK$1226</v>
      </c>
      <c r="DL2485" s="212" t="str">
        <f t="shared" si="4046"/>
        <v>DL$1226</v>
      </c>
    </row>
    <row r="2486" spans="1:116" x14ac:dyDescent="0.4">
      <c r="CO2486" s="8"/>
      <c r="CP2486" s="8"/>
      <c r="CQ2486" s="8"/>
      <c r="CR2486" s="8"/>
      <c r="CS2486" s="8"/>
      <c r="CT2486" s="8"/>
      <c r="CU2486" s="8"/>
      <c r="CV2486" s="8"/>
      <c r="CW2486" s="8"/>
      <c r="CX2486" s="8"/>
      <c r="CY2486" s="8"/>
      <c r="CZ2486" s="8"/>
      <c r="DA2486" s="8"/>
      <c r="DB2486" s="8"/>
      <c r="DC2486" s="8"/>
      <c r="DD2486" s="8"/>
      <c r="DE2486" s="8"/>
      <c r="DF2486" s="8"/>
      <c r="DG2486" s="8"/>
      <c r="DH2486" s="8"/>
      <c r="DI2486" s="8"/>
      <c r="DJ2486" s="8"/>
      <c r="DK2486" s="8"/>
      <c r="DL2486" s="8"/>
    </row>
    <row r="2487" spans="1:116" x14ac:dyDescent="0.4">
      <c r="A2487" s="174"/>
      <c r="E2487" s="8"/>
      <c r="G2487" s="175" t="s">
        <v>490</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492</v>
      </c>
      <c r="H2488" s="174"/>
      <c r="I2488" s="176"/>
      <c r="J2488" s="176"/>
      <c r="K2488" s="197"/>
      <c r="L2488" s="197"/>
      <c r="M2488" s="197"/>
      <c r="N2488" s="197"/>
      <c r="O2488" s="197"/>
      <c r="P2488" s="197"/>
      <c r="R2488" s="198"/>
      <c r="S2488" s="174"/>
      <c r="T2488" s="174"/>
      <c r="U2488" s="174"/>
      <c r="V2488" s="174"/>
      <c r="W2488" s="174"/>
      <c r="X2488" s="174"/>
      <c r="Y2488" s="174"/>
      <c r="Z2488" s="174"/>
      <c r="AA2488" s="174"/>
      <c r="AB2488" s="174"/>
      <c r="AC2488" s="174"/>
      <c r="AD2488" s="174"/>
      <c r="AE2488" s="174"/>
      <c r="AF2488" s="174"/>
      <c r="AG2488" s="174"/>
      <c r="AH2488" s="174"/>
      <c r="AI2488" s="174"/>
      <c r="AJ2488" s="174"/>
      <c r="AK2488" s="174"/>
      <c r="AL2488" s="174"/>
      <c r="AM2488" s="174"/>
      <c r="AN2488" s="174"/>
      <c r="AO2488" s="174"/>
      <c r="AP2488" s="174"/>
      <c r="AQ2488" s="174"/>
      <c r="AR2488" s="174"/>
      <c r="AS2488" s="174"/>
      <c r="AT2488" s="174"/>
      <c r="AU2488" s="174"/>
      <c r="AV2488" s="174"/>
      <c r="AW2488" s="174"/>
      <c r="AX2488" s="174"/>
      <c r="AY2488" s="174"/>
      <c r="AZ2488" s="174"/>
      <c r="BA2488" s="174"/>
      <c r="BB2488" s="174"/>
      <c r="BC2488" s="174"/>
      <c r="BD2488" s="174"/>
      <c r="BE2488" s="174"/>
      <c r="BF2488" s="174"/>
      <c r="BG2488" s="174"/>
      <c r="BH2488" s="174"/>
      <c r="BI2488" s="174"/>
      <c r="BJ2488" s="174"/>
      <c r="BK2488" s="174"/>
      <c r="BL2488" s="174"/>
      <c r="BM2488" s="174"/>
      <c r="BN2488" s="174"/>
      <c r="BO2488" s="174"/>
      <c r="BP2488" s="174"/>
      <c r="BQ2488" s="174"/>
      <c r="BR2488" s="174"/>
      <c r="BS2488" s="174"/>
      <c r="BT2488" s="174"/>
      <c r="BU2488" s="174"/>
      <c r="BV2488" s="174"/>
      <c r="BW2488" s="174"/>
      <c r="BX2488" s="174"/>
      <c r="BY2488" s="174"/>
      <c r="BZ2488" s="174"/>
      <c r="CA2488" s="174"/>
      <c r="CB2488" s="174"/>
      <c r="CC2488" s="174"/>
      <c r="CD2488" s="174"/>
      <c r="CE2488" s="174"/>
      <c r="CF2488" s="174"/>
      <c r="CG2488" s="174"/>
      <c r="CH2488" s="174"/>
      <c r="CI2488" s="174"/>
      <c r="CJ2488" s="174"/>
      <c r="CK2488" s="174"/>
      <c r="CL2488" s="174"/>
      <c r="CN2488" s="176"/>
      <c r="CO2488" s="174"/>
      <c r="CP2488" s="174"/>
      <c r="CQ2488" s="174"/>
      <c r="CR2488" s="174"/>
      <c r="CS2488" s="174"/>
      <c r="CT2488" s="174"/>
      <c r="CU2488" s="174"/>
      <c r="CV2488" s="174"/>
      <c r="CW2488" s="174"/>
      <c r="CX2488" s="174"/>
      <c r="CY2488" s="174"/>
      <c r="CZ2488" s="174"/>
      <c r="DA2488" s="174"/>
      <c r="DB2488" s="174"/>
      <c r="DC2488" s="174"/>
      <c r="DD2488" s="174"/>
      <c r="DE2488" s="174"/>
      <c r="DF2488" s="174"/>
      <c r="DG2488" s="174"/>
      <c r="DH2488" s="174"/>
      <c r="DI2488" s="174"/>
      <c r="DJ2488" s="174"/>
      <c r="DK2488" s="174"/>
      <c r="DL2488" s="174"/>
    </row>
    <row r="2489" spans="1:116" x14ac:dyDescent="0.4">
      <c r="A2489" s="174"/>
      <c r="E2489" s="8"/>
      <c r="G2489" s="175" t="s">
        <v>461</v>
      </c>
      <c r="H2489" s="174"/>
      <c r="I2489" s="176"/>
      <c r="J2489" s="176"/>
      <c r="K2489" s="197"/>
      <c r="L2489" s="197"/>
      <c r="M2489" s="197"/>
      <c r="N2489" s="197"/>
      <c r="O2489" s="197"/>
      <c r="P2489" s="197"/>
      <c r="R2489" s="198"/>
      <c r="S2489" s="199" t="str">
        <f t="shared" ref="S2489:CD2489" si="4047">S$20</f>
        <v>S$16</v>
      </c>
      <c r="T2489" s="199" t="str">
        <f t="shared" si="4047"/>
        <v>T$16</v>
      </c>
      <c r="U2489" s="199" t="str">
        <f t="shared" si="4047"/>
        <v>U$16</v>
      </c>
      <c r="V2489" s="199" t="str">
        <f t="shared" si="4047"/>
        <v>V$16</v>
      </c>
      <c r="W2489" s="199" t="str">
        <f t="shared" si="4047"/>
        <v>W$16</v>
      </c>
      <c r="X2489" s="199" t="str">
        <f t="shared" si="4047"/>
        <v>X$16</v>
      </c>
      <c r="Y2489" s="199" t="str">
        <f t="shared" si="4047"/>
        <v>Y$16</v>
      </c>
      <c r="Z2489" s="199" t="str">
        <f t="shared" si="4047"/>
        <v>Z$16</v>
      </c>
      <c r="AA2489" s="199" t="str">
        <f t="shared" si="4047"/>
        <v>AA$16</v>
      </c>
      <c r="AB2489" s="199" t="str">
        <f t="shared" si="4047"/>
        <v>AB$16</v>
      </c>
      <c r="AC2489" s="199" t="str">
        <f t="shared" si="4047"/>
        <v>AC$16</v>
      </c>
      <c r="AD2489" s="199" t="str">
        <f t="shared" si="4047"/>
        <v>AD$16</v>
      </c>
      <c r="AE2489" s="199" t="str">
        <f t="shared" si="4047"/>
        <v>AE$16</v>
      </c>
      <c r="AF2489" s="199" t="str">
        <f t="shared" si="4047"/>
        <v>AF$16</v>
      </c>
      <c r="AG2489" s="199" t="str">
        <f t="shared" si="4047"/>
        <v>AG$16</v>
      </c>
      <c r="AH2489" s="199" t="str">
        <f t="shared" si="4047"/>
        <v>AH$16</v>
      </c>
      <c r="AI2489" s="199" t="str">
        <f t="shared" si="4047"/>
        <v>AI$16</v>
      </c>
      <c r="AJ2489" s="199" t="str">
        <f t="shared" si="4047"/>
        <v>AJ$16</v>
      </c>
      <c r="AK2489" s="199" t="str">
        <f t="shared" si="4047"/>
        <v>AK$16</v>
      </c>
      <c r="AL2489" s="199" t="str">
        <f t="shared" si="4047"/>
        <v>AL$16</v>
      </c>
      <c r="AM2489" s="199" t="str">
        <f t="shared" si="4047"/>
        <v>AM$16</v>
      </c>
      <c r="AN2489" s="199" t="str">
        <f t="shared" si="4047"/>
        <v>AN$16</v>
      </c>
      <c r="AO2489" s="199" t="str">
        <f t="shared" si="4047"/>
        <v>AO$16</v>
      </c>
      <c r="AP2489" s="199" t="str">
        <f t="shared" si="4047"/>
        <v>AP$16</v>
      </c>
      <c r="AQ2489" s="199" t="str">
        <f t="shared" si="4047"/>
        <v>AQ$16</v>
      </c>
      <c r="AR2489" s="199" t="str">
        <f t="shared" si="4047"/>
        <v>AR$16</v>
      </c>
      <c r="AS2489" s="199" t="str">
        <f t="shared" si="4047"/>
        <v>AS$16</v>
      </c>
      <c r="AT2489" s="199" t="str">
        <f t="shared" si="4047"/>
        <v>AT$16</v>
      </c>
      <c r="AU2489" s="199" t="str">
        <f t="shared" si="4047"/>
        <v>AU$16</v>
      </c>
      <c r="AV2489" s="199" t="str">
        <f t="shared" si="4047"/>
        <v>AV$16</v>
      </c>
      <c r="AW2489" s="199" t="str">
        <f t="shared" si="4047"/>
        <v>AW$16</v>
      </c>
      <c r="AX2489" s="199" t="str">
        <f t="shared" si="4047"/>
        <v>AX$16</v>
      </c>
      <c r="AY2489" s="199" t="str">
        <f t="shared" si="4047"/>
        <v>AY$16</v>
      </c>
      <c r="AZ2489" s="199" t="str">
        <f t="shared" si="4047"/>
        <v>AZ$16</v>
      </c>
      <c r="BA2489" s="199" t="str">
        <f t="shared" si="4047"/>
        <v>BA$16</v>
      </c>
      <c r="BB2489" s="199" t="str">
        <f t="shared" si="4047"/>
        <v>BB$16</v>
      </c>
      <c r="BC2489" s="199" t="str">
        <f t="shared" si="4047"/>
        <v>BC$16</v>
      </c>
      <c r="BD2489" s="199" t="str">
        <f t="shared" si="4047"/>
        <v>BD$16</v>
      </c>
      <c r="BE2489" s="199" t="str">
        <f t="shared" si="4047"/>
        <v>BE$16</v>
      </c>
      <c r="BF2489" s="199" t="str">
        <f t="shared" si="4047"/>
        <v>BF$16</v>
      </c>
      <c r="BG2489" s="199" t="str">
        <f t="shared" si="4047"/>
        <v>BG$16</v>
      </c>
      <c r="BH2489" s="199" t="str">
        <f t="shared" si="4047"/>
        <v>BH$16</v>
      </c>
      <c r="BI2489" s="199" t="str">
        <f t="shared" si="4047"/>
        <v>BI$16</v>
      </c>
      <c r="BJ2489" s="199" t="str">
        <f t="shared" si="4047"/>
        <v>BJ$16</v>
      </c>
      <c r="BK2489" s="199" t="str">
        <f t="shared" si="4047"/>
        <v>BK$16</v>
      </c>
      <c r="BL2489" s="199" t="str">
        <f t="shared" si="4047"/>
        <v>BL$16</v>
      </c>
      <c r="BM2489" s="199" t="str">
        <f t="shared" si="4047"/>
        <v>BM$16</v>
      </c>
      <c r="BN2489" s="199" t="str">
        <f t="shared" si="4047"/>
        <v>BN$16</v>
      </c>
      <c r="BO2489" s="199" t="str">
        <f t="shared" si="4047"/>
        <v>BO$16</v>
      </c>
      <c r="BP2489" s="199" t="str">
        <f t="shared" si="4047"/>
        <v>BP$16</v>
      </c>
      <c r="BQ2489" s="199" t="str">
        <f t="shared" si="4047"/>
        <v>BQ$16</v>
      </c>
      <c r="BR2489" s="199" t="str">
        <f t="shared" si="4047"/>
        <v>BR$16</v>
      </c>
      <c r="BS2489" s="199" t="str">
        <f t="shared" si="4047"/>
        <v>BS$16</v>
      </c>
      <c r="BT2489" s="199" t="str">
        <f t="shared" si="4047"/>
        <v>BT$16</v>
      </c>
      <c r="BU2489" s="199" t="str">
        <f t="shared" si="4047"/>
        <v>BU$16</v>
      </c>
      <c r="BV2489" s="199" t="str">
        <f t="shared" si="4047"/>
        <v>BV$16</v>
      </c>
      <c r="BW2489" s="199" t="str">
        <f t="shared" si="4047"/>
        <v>BW$16</v>
      </c>
      <c r="BX2489" s="199" t="str">
        <f t="shared" si="4047"/>
        <v>BX$16</v>
      </c>
      <c r="BY2489" s="199" t="str">
        <f t="shared" si="4047"/>
        <v>BY$16</v>
      </c>
      <c r="BZ2489" s="199" t="str">
        <f t="shared" si="4047"/>
        <v>BZ$16</v>
      </c>
      <c r="CA2489" s="199" t="str">
        <f t="shared" si="4047"/>
        <v>CA$16</v>
      </c>
      <c r="CB2489" s="199" t="str">
        <f t="shared" si="4047"/>
        <v>CB$16</v>
      </c>
      <c r="CC2489" s="199" t="str">
        <f t="shared" si="4047"/>
        <v>CC$16</v>
      </c>
      <c r="CD2489" s="199" t="str">
        <f t="shared" si="4047"/>
        <v>CD$16</v>
      </c>
      <c r="CE2489" s="199" t="str">
        <f t="shared" ref="CE2489:CL2489" si="4048">CE$20</f>
        <v>CE$16</v>
      </c>
      <c r="CF2489" s="199" t="str">
        <f t="shared" si="4048"/>
        <v>CF$16</v>
      </c>
      <c r="CG2489" s="199" t="str">
        <f t="shared" si="4048"/>
        <v>CG$16</v>
      </c>
      <c r="CH2489" s="199" t="str">
        <f t="shared" si="4048"/>
        <v>CH$16</v>
      </c>
      <c r="CI2489" s="199" t="str">
        <f t="shared" si="4048"/>
        <v>CI$16</v>
      </c>
      <c r="CJ2489" s="199" t="str">
        <f t="shared" si="4048"/>
        <v>CJ$16</v>
      </c>
      <c r="CK2489" s="199" t="str">
        <f t="shared" si="4048"/>
        <v>CK$16</v>
      </c>
      <c r="CL2489" s="199" t="str">
        <f t="shared" si="4048"/>
        <v>CL$16</v>
      </c>
      <c r="CN2489" s="176"/>
      <c r="CO2489" s="199" t="str">
        <f t="shared" ref="CO2489:DL2489" si="4049">CO$20</f>
        <v>CO$16</v>
      </c>
      <c r="CP2489" s="199" t="str">
        <f t="shared" si="4049"/>
        <v>CP$16</v>
      </c>
      <c r="CQ2489" s="199" t="str">
        <f t="shared" si="4049"/>
        <v>CQ$16</v>
      </c>
      <c r="CR2489" s="199" t="str">
        <f t="shared" si="4049"/>
        <v>CR$16</v>
      </c>
      <c r="CS2489" s="199" t="str">
        <f t="shared" si="4049"/>
        <v>CS$16</v>
      </c>
      <c r="CT2489" s="199" t="str">
        <f t="shared" si="4049"/>
        <v>CT$16</v>
      </c>
      <c r="CU2489" s="199" t="str">
        <f t="shared" si="4049"/>
        <v>CU$16</v>
      </c>
      <c r="CV2489" s="199" t="str">
        <f t="shared" si="4049"/>
        <v>CV$16</v>
      </c>
      <c r="CW2489" s="199" t="str">
        <f t="shared" si="4049"/>
        <v>CW$16</v>
      </c>
      <c r="CX2489" s="199" t="str">
        <f t="shared" si="4049"/>
        <v>CX$16</v>
      </c>
      <c r="CY2489" s="199" t="str">
        <f t="shared" si="4049"/>
        <v>CY$16</v>
      </c>
      <c r="CZ2489" s="199" t="str">
        <f t="shared" si="4049"/>
        <v>CZ$16</v>
      </c>
      <c r="DA2489" s="199" t="str">
        <f t="shared" si="4049"/>
        <v>DA$16</v>
      </c>
      <c r="DB2489" s="199" t="str">
        <f t="shared" si="4049"/>
        <v>DB$16</v>
      </c>
      <c r="DC2489" s="199" t="str">
        <f t="shared" si="4049"/>
        <v>DC$16</v>
      </c>
      <c r="DD2489" s="199" t="str">
        <f t="shared" si="4049"/>
        <v>DD$16</v>
      </c>
      <c r="DE2489" s="199" t="str">
        <f t="shared" si="4049"/>
        <v>DE$16</v>
      </c>
      <c r="DF2489" s="199" t="str">
        <f t="shared" si="4049"/>
        <v>DF$16</v>
      </c>
      <c r="DG2489" s="199" t="str">
        <f t="shared" si="4049"/>
        <v>DG$16</v>
      </c>
      <c r="DH2489" s="199" t="str">
        <f t="shared" si="4049"/>
        <v>DH$16</v>
      </c>
      <c r="DI2489" s="199" t="str">
        <f t="shared" si="4049"/>
        <v>DI$16</v>
      </c>
      <c r="DJ2489" s="199" t="str">
        <f t="shared" si="4049"/>
        <v>DJ$16</v>
      </c>
      <c r="DK2489" s="199" t="str">
        <f t="shared" si="4049"/>
        <v>DK$16</v>
      </c>
      <c r="DL2489" s="199" t="str">
        <f t="shared" si="4049"/>
        <v>DL$16</v>
      </c>
    </row>
    <row r="2490" spans="1:116" x14ac:dyDescent="0.4">
      <c r="A2490" s="174"/>
      <c r="E2490" s="8"/>
      <c r="G2490" s="175" t="s">
        <v>462</v>
      </c>
      <c r="H2490" s="200"/>
      <c r="I2490" s="201"/>
      <c r="J2490" s="201"/>
      <c r="K2490" s="202"/>
      <c r="L2490" s="202"/>
      <c r="M2490" s="202"/>
      <c r="N2490" s="202"/>
      <c r="O2490" s="202"/>
      <c r="P2490" s="202"/>
      <c r="R2490" s="202"/>
      <c r="S2490" s="199" t="str">
        <f t="shared" ref="S2490:CD2490" si="4050">S$21</f>
        <v>S$17</v>
      </c>
      <c r="T2490" s="199" t="str">
        <f t="shared" si="4050"/>
        <v>T$17</v>
      </c>
      <c r="U2490" s="199" t="str">
        <f t="shared" si="4050"/>
        <v>U$17</v>
      </c>
      <c r="V2490" s="199" t="str">
        <f t="shared" si="4050"/>
        <v>V$17</v>
      </c>
      <c r="W2490" s="199" t="str">
        <f t="shared" si="4050"/>
        <v>W$17</v>
      </c>
      <c r="X2490" s="199" t="str">
        <f t="shared" si="4050"/>
        <v>X$17</v>
      </c>
      <c r="Y2490" s="199" t="str">
        <f t="shared" si="4050"/>
        <v>Y$17</v>
      </c>
      <c r="Z2490" s="199" t="str">
        <f t="shared" si="4050"/>
        <v>Z$17</v>
      </c>
      <c r="AA2490" s="199" t="str">
        <f t="shared" si="4050"/>
        <v>AA$17</v>
      </c>
      <c r="AB2490" s="199" t="str">
        <f t="shared" si="4050"/>
        <v>AB$17</v>
      </c>
      <c r="AC2490" s="199" t="str">
        <f t="shared" si="4050"/>
        <v>AC$17</v>
      </c>
      <c r="AD2490" s="199" t="str">
        <f t="shared" si="4050"/>
        <v>AD$17</v>
      </c>
      <c r="AE2490" s="199" t="str">
        <f t="shared" si="4050"/>
        <v>AE$17</v>
      </c>
      <c r="AF2490" s="199" t="str">
        <f t="shared" si="4050"/>
        <v>AF$17</v>
      </c>
      <c r="AG2490" s="199" t="str">
        <f t="shared" si="4050"/>
        <v>AG$17</v>
      </c>
      <c r="AH2490" s="199" t="str">
        <f t="shared" si="4050"/>
        <v>AH$17</v>
      </c>
      <c r="AI2490" s="199" t="str">
        <f t="shared" si="4050"/>
        <v>AI$17</v>
      </c>
      <c r="AJ2490" s="199" t="str">
        <f t="shared" si="4050"/>
        <v>AJ$17</v>
      </c>
      <c r="AK2490" s="199" t="str">
        <f t="shared" si="4050"/>
        <v>AK$17</v>
      </c>
      <c r="AL2490" s="199" t="str">
        <f t="shared" si="4050"/>
        <v>AL$17</v>
      </c>
      <c r="AM2490" s="199" t="str">
        <f t="shared" si="4050"/>
        <v>AM$17</v>
      </c>
      <c r="AN2490" s="199" t="str">
        <f t="shared" si="4050"/>
        <v>AN$17</v>
      </c>
      <c r="AO2490" s="199" t="str">
        <f t="shared" si="4050"/>
        <v>AO$17</v>
      </c>
      <c r="AP2490" s="199" t="str">
        <f t="shared" si="4050"/>
        <v>AP$17</v>
      </c>
      <c r="AQ2490" s="199" t="str">
        <f t="shared" si="4050"/>
        <v>AQ$17</v>
      </c>
      <c r="AR2490" s="199" t="str">
        <f t="shared" si="4050"/>
        <v>AR$17</v>
      </c>
      <c r="AS2490" s="199" t="str">
        <f t="shared" si="4050"/>
        <v>AS$17</v>
      </c>
      <c r="AT2490" s="199" t="str">
        <f t="shared" si="4050"/>
        <v>AT$17</v>
      </c>
      <c r="AU2490" s="199" t="str">
        <f t="shared" si="4050"/>
        <v>AU$17</v>
      </c>
      <c r="AV2490" s="199" t="str">
        <f t="shared" si="4050"/>
        <v>AV$17</v>
      </c>
      <c r="AW2490" s="199" t="str">
        <f t="shared" si="4050"/>
        <v>AW$17</v>
      </c>
      <c r="AX2490" s="199" t="str">
        <f t="shared" si="4050"/>
        <v>AX$17</v>
      </c>
      <c r="AY2490" s="199" t="str">
        <f t="shared" si="4050"/>
        <v>AY$17</v>
      </c>
      <c r="AZ2490" s="199" t="str">
        <f t="shared" si="4050"/>
        <v>AZ$17</v>
      </c>
      <c r="BA2490" s="199" t="str">
        <f t="shared" si="4050"/>
        <v>BA$17</v>
      </c>
      <c r="BB2490" s="199" t="str">
        <f t="shared" si="4050"/>
        <v>BB$17</v>
      </c>
      <c r="BC2490" s="199" t="str">
        <f t="shared" si="4050"/>
        <v>BC$17</v>
      </c>
      <c r="BD2490" s="199" t="str">
        <f t="shared" si="4050"/>
        <v>BD$17</v>
      </c>
      <c r="BE2490" s="199" t="str">
        <f t="shared" si="4050"/>
        <v>BE$17</v>
      </c>
      <c r="BF2490" s="199" t="str">
        <f t="shared" si="4050"/>
        <v>BF$17</v>
      </c>
      <c r="BG2490" s="199" t="str">
        <f t="shared" si="4050"/>
        <v>BG$17</v>
      </c>
      <c r="BH2490" s="199" t="str">
        <f t="shared" si="4050"/>
        <v>BH$17</v>
      </c>
      <c r="BI2490" s="199" t="str">
        <f t="shared" si="4050"/>
        <v>BI$17</v>
      </c>
      <c r="BJ2490" s="199" t="str">
        <f t="shared" si="4050"/>
        <v>BJ$17</v>
      </c>
      <c r="BK2490" s="199" t="str">
        <f t="shared" si="4050"/>
        <v>BK$17</v>
      </c>
      <c r="BL2490" s="199" t="str">
        <f t="shared" si="4050"/>
        <v>BL$17</v>
      </c>
      <c r="BM2490" s="199" t="str">
        <f t="shared" si="4050"/>
        <v>BM$17</v>
      </c>
      <c r="BN2490" s="199" t="str">
        <f t="shared" si="4050"/>
        <v>BN$17</v>
      </c>
      <c r="BO2490" s="199" t="str">
        <f t="shared" si="4050"/>
        <v>BO$17</v>
      </c>
      <c r="BP2490" s="199" t="str">
        <f t="shared" si="4050"/>
        <v>BP$17</v>
      </c>
      <c r="BQ2490" s="199" t="str">
        <f t="shared" si="4050"/>
        <v>BQ$17</v>
      </c>
      <c r="BR2490" s="199" t="str">
        <f t="shared" si="4050"/>
        <v>BR$17</v>
      </c>
      <c r="BS2490" s="199" t="str">
        <f t="shared" si="4050"/>
        <v>BS$17</v>
      </c>
      <c r="BT2490" s="199" t="str">
        <f t="shared" si="4050"/>
        <v>BT$17</v>
      </c>
      <c r="BU2490" s="199" t="str">
        <f t="shared" si="4050"/>
        <v>BU$17</v>
      </c>
      <c r="BV2490" s="199" t="str">
        <f t="shared" si="4050"/>
        <v>BV$17</v>
      </c>
      <c r="BW2490" s="199" t="str">
        <f t="shared" si="4050"/>
        <v>BW$17</v>
      </c>
      <c r="BX2490" s="199" t="str">
        <f t="shared" si="4050"/>
        <v>BX$17</v>
      </c>
      <c r="BY2490" s="199" t="str">
        <f t="shared" si="4050"/>
        <v>BY$17</v>
      </c>
      <c r="BZ2490" s="199" t="str">
        <f t="shared" si="4050"/>
        <v>BZ$17</v>
      </c>
      <c r="CA2490" s="199" t="str">
        <f t="shared" si="4050"/>
        <v>CA$17</v>
      </c>
      <c r="CB2490" s="199" t="str">
        <f t="shared" si="4050"/>
        <v>CB$17</v>
      </c>
      <c r="CC2490" s="199" t="str">
        <f t="shared" si="4050"/>
        <v>CC$17</v>
      </c>
      <c r="CD2490" s="199" t="str">
        <f t="shared" si="4050"/>
        <v>CD$17</v>
      </c>
      <c r="CE2490" s="199" t="str">
        <f t="shared" ref="CE2490:CL2490" si="4051">CE$21</f>
        <v>CE$17</v>
      </c>
      <c r="CF2490" s="199" t="str">
        <f t="shared" si="4051"/>
        <v>CF$17</v>
      </c>
      <c r="CG2490" s="199" t="str">
        <f t="shared" si="4051"/>
        <v>CG$17</v>
      </c>
      <c r="CH2490" s="199" t="str">
        <f t="shared" si="4051"/>
        <v>CH$17</v>
      </c>
      <c r="CI2490" s="199" t="str">
        <f t="shared" si="4051"/>
        <v>CI$17</v>
      </c>
      <c r="CJ2490" s="199" t="str">
        <f t="shared" si="4051"/>
        <v>CJ$17</v>
      </c>
      <c r="CK2490" s="199" t="str">
        <f t="shared" si="4051"/>
        <v>CK$17</v>
      </c>
      <c r="CL2490" s="199" t="str">
        <f t="shared" si="4051"/>
        <v>CL$17</v>
      </c>
      <c r="CN2490" s="201"/>
      <c r="CO2490" s="199" t="str">
        <f t="shared" ref="CO2490:DL2490" si="4052">CO$21</f>
        <v>CO$17</v>
      </c>
      <c r="CP2490" s="199" t="str">
        <f t="shared" si="4052"/>
        <v>CP$17</v>
      </c>
      <c r="CQ2490" s="199" t="str">
        <f t="shared" si="4052"/>
        <v>CQ$17</v>
      </c>
      <c r="CR2490" s="199" t="str">
        <f t="shared" si="4052"/>
        <v>CR$17</v>
      </c>
      <c r="CS2490" s="199" t="str">
        <f t="shared" si="4052"/>
        <v>CS$17</v>
      </c>
      <c r="CT2490" s="199" t="str">
        <f t="shared" si="4052"/>
        <v>CT$17</v>
      </c>
      <c r="CU2490" s="199" t="str">
        <f t="shared" si="4052"/>
        <v>CU$17</v>
      </c>
      <c r="CV2490" s="199" t="str">
        <f t="shared" si="4052"/>
        <v>CV$17</v>
      </c>
      <c r="CW2490" s="199" t="str">
        <f t="shared" si="4052"/>
        <v>CW$17</v>
      </c>
      <c r="CX2490" s="199" t="str">
        <f t="shared" si="4052"/>
        <v>CX$17</v>
      </c>
      <c r="CY2490" s="199" t="str">
        <f t="shared" si="4052"/>
        <v>CY$17</v>
      </c>
      <c r="CZ2490" s="199" t="str">
        <f t="shared" si="4052"/>
        <v>CZ$17</v>
      </c>
      <c r="DA2490" s="199" t="str">
        <f t="shared" si="4052"/>
        <v>DA$17</v>
      </c>
      <c r="DB2490" s="199" t="str">
        <f t="shared" si="4052"/>
        <v>DB$17</v>
      </c>
      <c r="DC2490" s="199" t="str">
        <f t="shared" si="4052"/>
        <v>DC$17</v>
      </c>
      <c r="DD2490" s="199" t="str">
        <f t="shared" si="4052"/>
        <v>DD$17</v>
      </c>
      <c r="DE2490" s="199" t="str">
        <f t="shared" si="4052"/>
        <v>DE$17</v>
      </c>
      <c r="DF2490" s="199" t="str">
        <f t="shared" si="4052"/>
        <v>DF$17</v>
      </c>
      <c r="DG2490" s="199" t="str">
        <f t="shared" si="4052"/>
        <v>DG$17</v>
      </c>
      <c r="DH2490" s="199" t="str">
        <f t="shared" si="4052"/>
        <v>DH$17</v>
      </c>
      <c r="DI2490" s="199" t="str">
        <f t="shared" si="4052"/>
        <v>DI$17</v>
      </c>
      <c r="DJ2490" s="199" t="str">
        <f t="shared" si="4052"/>
        <v>DJ$17</v>
      </c>
      <c r="DK2490" s="199" t="str">
        <f t="shared" si="4052"/>
        <v>DK$17</v>
      </c>
      <c r="DL2490" s="199" t="str">
        <f t="shared" si="4052"/>
        <v>DL$17</v>
      </c>
    </row>
    <row r="2491" spans="1:116" x14ac:dyDescent="0.4">
      <c r="A2491" s="174"/>
      <c r="E2491" s="8"/>
      <c r="G2491" s="175" t="s">
        <v>491</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505</v>
      </c>
      <c r="H2492" s="200"/>
      <c r="I2492" s="201"/>
      <c r="J2492" s="201"/>
      <c r="K2492" s="202"/>
      <c r="L2492" s="202"/>
      <c r="M2492" s="202"/>
      <c r="N2492" s="202"/>
      <c r="O2492" s="202"/>
      <c r="P2492" s="202"/>
      <c r="R2492" s="202"/>
      <c r="S2492" s="190"/>
      <c r="T2492" s="190"/>
      <c r="U2492" s="190"/>
      <c r="V2492" s="190"/>
      <c r="W2492" s="190"/>
      <c r="X2492" s="190"/>
      <c r="Y2492" s="190"/>
      <c r="Z2492" s="190"/>
      <c r="AA2492" s="190"/>
      <c r="AB2492" s="190"/>
      <c r="AC2492" s="190"/>
      <c r="AD2492" s="190"/>
      <c r="AE2492" s="190"/>
      <c r="AF2492" s="190"/>
      <c r="AG2492" s="190"/>
      <c r="AH2492" s="190"/>
      <c r="AI2492" s="190"/>
      <c r="AJ2492" s="190"/>
      <c r="AK2492" s="190"/>
      <c r="AL2492" s="190"/>
      <c r="AM2492" s="190"/>
      <c r="AN2492" s="190"/>
      <c r="AO2492" s="190"/>
      <c r="AP2492" s="190"/>
      <c r="AQ2492" s="190"/>
      <c r="AR2492" s="190"/>
      <c r="AS2492" s="190"/>
      <c r="AT2492" s="190"/>
      <c r="AU2492" s="190"/>
      <c r="AV2492" s="190"/>
      <c r="AW2492" s="190"/>
      <c r="AX2492" s="190"/>
      <c r="AY2492" s="190"/>
      <c r="AZ2492" s="190"/>
      <c r="BA2492" s="190"/>
      <c r="BB2492" s="190"/>
      <c r="BC2492" s="190"/>
      <c r="BD2492" s="190"/>
      <c r="BE2492" s="190"/>
      <c r="BF2492" s="190"/>
      <c r="BG2492" s="190"/>
      <c r="BH2492" s="190"/>
      <c r="BI2492" s="190"/>
      <c r="BJ2492" s="190"/>
      <c r="BK2492" s="190"/>
      <c r="BL2492" s="190"/>
      <c r="BM2492" s="190"/>
      <c r="BN2492" s="190"/>
      <c r="BO2492" s="190"/>
      <c r="BP2492" s="190"/>
      <c r="BQ2492" s="190"/>
      <c r="BR2492" s="190"/>
      <c r="BS2492" s="190"/>
      <c r="BT2492" s="190"/>
      <c r="BU2492" s="190"/>
      <c r="BV2492" s="190"/>
      <c r="BW2492" s="190"/>
      <c r="BX2492" s="190"/>
      <c r="BY2492" s="190"/>
      <c r="BZ2492" s="190"/>
      <c r="CA2492" s="190"/>
      <c r="CB2492" s="190"/>
      <c r="CC2492" s="190"/>
      <c r="CD2492" s="190"/>
      <c r="CE2492" s="190"/>
      <c r="CF2492" s="190"/>
      <c r="CG2492" s="190"/>
      <c r="CH2492" s="190"/>
      <c r="CI2492" s="190"/>
      <c r="CJ2492" s="190"/>
      <c r="CK2492" s="190"/>
      <c r="CL2492" s="190"/>
      <c r="CN2492" s="201"/>
      <c r="CO2492" s="190"/>
      <c r="CP2492" s="190"/>
      <c r="CQ2492" s="190"/>
      <c r="CR2492" s="190"/>
      <c r="CS2492" s="190"/>
      <c r="CT2492" s="190"/>
      <c r="CU2492" s="190"/>
      <c r="CV2492" s="190"/>
      <c r="CW2492" s="190"/>
      <c r="CX2492" s="190"/>
      <c r="CY2492" s="190"/>
      <c r="CZ2492" s="190"/>
      <c r="DA2492" s="190"/>
      <c r="DB2492" s="190"/>
      <c r="DC2492" s="190"/>
      <c r="DD2492" s="190"/>
      <c r="DE2492" s="190"/>
      <c r="DF2492" s="190"/>
      <c r="DG2492" s="190"/>
      <c r="DH2492" s="190"/>
      <c r="DI2492" s="190"/>
      <c r="DJ2492" s="190"/>
      <c r="DK2492" s="190"/>
      <c r="DL2492" s="190"/>
    </row>
    <row r="2493" spans="1:116" x14ac:dyDescent="0.4">
      <c r="A2493" s="174"/>
      <c r="E2493" s="8"/>
      <c r="G2493" s="175" t="s">
        <v>463</v>
      </c>
      <c r="H2493" s="200"/>
      <c r="I2493" s="201"/>
      <c r="J2493" s="201"/>
      <c r="K2493" s="202"/>
      <c r="L2493" s="202"/>
      <c r="M2493" s="202"/>
      <c r="N2493" s="202"/>
      <c r="O2493" s="202"/>
      <c r="P2493" s="202"/>
      <c r="R2493" s="202"/>
      <c r="S2493" s="190" t="str">
        <f t="shared" ref="S2493:CD2493" si="4053">S$22</f>
        <v>S$18</v>
      </c>
      <c r="T2493" s="190" t="str">
        <f t="shared" si="4053"/>
        <v>T$18</v>
      </c>
      <c r="U2493" s="190" t="str">
        <f t="shared" si="4053"/>
        <v>U$18</v>
      </c>
      <c r="V2493" s="190" t="str">
        <f t="shared" si="4053"/>
        <v>V$18</v>
      </c>
      <c r="W2493" s="190" t="str">
        <f t="shared" si="4053"/>
        <v>W$18</v>
      </c>
      <c r="X2493" s="190" t="str">
        <f t="shared" si="4053"/>
        <v>X$18</v>
      </c>
      <c r="Y2493" s="190" t="str">
        <f t="shared" si="4053"/>
        <v>Y$18</v>
      </c>
      <c r="Z2493" s="190" t="str">
        <f t="shared" si="4053"/>
        <v>Z$18</v>
      </c>
      <c r="AA2493" s="190" t="str">
        <f t="shared" si="4053"/>
        <v>AA$18</v>
      </c>
      <c r="AB2493" s="190" t="str">
        <f t="shared" si="4053"/>
        <v>AB$18</v>
      </c>
      <c r="AC2493" s="190" t="str">
        <f t="shared" si="4053"/>
        <v>AC$18</v>
      </c>
      <c r="AD2493" s="190" t="str">
        <f t="shared" si="4053"/>
        <v>AD$18</v>
      </c>
      <c r="AE2493" s="190" t="str">
        <f t="shared" si="4053"/>
        <v>AE$18</v>
      </c>
      <c r="AF2493" s="190" t="str">
        <f t="shared" si="4053"/>
        <v>AF$18</v>
      </c>
      <c r="AG2493" s="190" t="str">
        <f t="shared" si="4053"/>
        <v>AG$18</v>
      </c>
      <c r="AH2493" s="190" t="str">
        <f t="shared" si="4053"/>
        <v>AH$18</v>
      </c>
      <c r="AI2493" s="190" t="str">
        <f t="shared" si="4053"/>
        <v>AI$18</v>
      </c>
      <c r="AJ2493" s="190" t="str">
        <f t="shared" si="4053"/>
        <v>AJ$18</v>
      </c>
      <c r="AK2493" s="190" t="str">
        <f t="shared" si="4053"/>
        <v>AK$18</v>
      </c>
      <c r="AL2493" s="190" t="str">
        <f t="shared" si="4053"/>
        <v>AL$18</v>
      </c>
      <c r="AM2493" s="190" t="str">
        <f t="shared" si="4053"/>
        <v>AM$18</v>
      </c>
      <c r="AN2493" s="190" t="str">
        <f t="shared" si="4053"/>
        <v>AN$18</v>
      </c>
      <c r="AO2493" s="190" t="str">
        <f t="shared" si="4053"/>
        <v>AO$18</v>
      </c>
      <c r="AP2493" s="190" t="str">
        <f t="shared" si="4053"/>
        <v>AP$18</v>
      </c>
      <c r="AQ2493" s="190" t="str">
        <f t="shared" si="4053"/>
        <v>AQ$18</v>
      </c>
      <c r="AR2493" s="190" t="str">
        <f t="shared" si="4053"/>
        <v>AR$18</v>
      </c>
      <c r="AS2493" s="190" t="str">
        <f t="shared" si="4053"/>
        <v>AS$18</v>
      </c>
      <c r="AT2493" s="190" t="str">
        <f t="shared" si="4053"/>
        <v>AT$18</v>
      </c>
      <c r="AU2493" s="190" t="str">
        <f t="shared" si="4053"/>
        <v>AU$18</v>
      </c>
      <c r="AV2493" s="190" t="str">
        <f t="shared" si="4053"/>
        <v>AV$18</v>
      </c>
      <c r="AW2493" s="190" t="str">
        <f t="shared" si="4053"/>
        <v>AW$18</v>
      </c>
      <c r="AX2493" s="190" t="str">
        <f t="shared" si="4053"/>
        <v>AX$18</v>
      </c>
      <c r="AY2493" s="190" t="str">
        <f t="shared" si="4053"/>
        <v>AY$18</v>
      </c>
      <c r="AZ2493" s="190" t="str">
        <f t="shared" si="4053"/>
        <v>AZ$18</v>
      </c>
      <c r="BA2493" s="190" t="str">
        <f t="shared" si="4053"/>
        <v>BA$18</v>
      </c>
      <c r="BB2493" s="190" t="str">
        <f t="shared" si="4053"/>
        <v>BB$18</v>
      </c>
      <c r="BC2493" s="190" t="str">
        <f t="shared" si="4053"/>
        <v>BC$18</v>
      </c>
      <c r="BD2493" s="190" t="str">
        <f t="shared" si="4053"/>
        <v>BD$18</v>
      </c>
      <c r="BE2493" s="190" t="str">
        <f t="shared" si="4053"/>
        <v>BE$18</v>
      </c>
      <c r="BF2493" s="190" t="str">
        <f t="shared" si="4053"/>
        <v>BF$18</v>
      </c>
      <c r="BG2493" s="190" t="str">
        <f t="shared" si="4053"/>
        <v>BG$18</v>
      </c>
      <c r="BH2493" s="190" t="str">
        <f t="shared" si="4053"/>
        <v>BH$18</v>
      </c>
      <c r="BI2493" s="190" t="str">
        <f t="shared" si="4053"/>
        <v>BI$18</v>
      </c>
      <c r="BJ2493" s="190" t="str">
        <f t="shared" si="4053"/>
        <v>BJ$18</v>
      </c>
      <c r="BK2493" s="190" t="str">
        <f t="shared" si="4053"/>
        <v>BK$18</v>
      </c>
      <c r="BL2493" s="190" t="str">
        <f t="shared" si="4053"/>
        <v>BL$18</v>
      </c>
      <c r="BM2493" s="190" t="str">
        <f t="shared" si="4053"/>
        <v>BM$18</v>
      </c>
      <c r="BN2493" s="190" t="str">
        <f t="shared" si="4053"/>
        <v>BN$18</v>
      </c>
      <c r="BO2493" s="190" t="str">
        <f t="shared" si="4053"/>
        <v>BO$18</v>
      </c>
      <c r="BP2493" s="190" t="str">
        <f t="shared" si="4053"/>
        <v>BP$18</v>
      </c>
      <c r="BQ2493" s="190" t="str">
        <f t="shared" si="4053"/>
        <v>BQ$18</v>
      </c>
      <c r="BR2493" s="190" t="str">
        <f t="shared" si="4053"/>
        <v>BR$18</v>
      </c>
      <c r="BS2493" s="190" t="str">
        <f t="shared" si="4053"/>
        <v>BS$18</v>
      </c>
      <c r="BT2493" s="190" t="str">
        <f t="shared" si="4053"/>
        <v>BT$18</v>
      </c>
      <c r="BU2493" s="190" t="str">
        <f t="shared" si="4053"/>
        <v>BU$18</v>
      </c>
      <c r="BV2493" s="190" t="str">
        <f t="shared" si="4053"/>
        <v>BV$18</v>
      </c>
      <c r="BW2493" s="190" t="str">
        <f t="shared" si="4053"/>
        <v>BW$18</v>
      </c>
      <c r="BX2493" s="190" t="str">
        <f t="shared" si="4053"/>
        <v>BX$18</v>
      </c>
      <c r="BY2493" s="190" t="str">
        <f t="shared" si="4053"/>
        <v>BY$18</v>
      </c>
      <c r="BZ2493" s="190" t="str">
        <f t="shared" si="4053"/>
        <v>BZ$18</v>
      </c>
      <c r="CA2493" s="190" t="str">
        <f t="shared" si="4053"/>
        <v>CA$18</v>
      </c>
      <c r="CB2493" s="190" t="str">
        <f t="shared" si="4053"/>
        <v>CB$18</v>
      </c>
      <c r="CC2493" s="190" t="str">
        <f t="shared" si="4053"/>
        <v>CC$18</v>
      </c>
      <c r="CD2493" s="190" t="str">
        <f t="shared" si="4053"/>
        <v>CD$18</v>
      </c>
      <c r="CE2493" s="190" t="str">
        <f t="shared" ref="CE2493:CL2493" si="4054">CE$22</f>
        <v>CE$18</v>
      </c>
      <c r="CF2493" s="190" t="str">
        <f t="shared" si="4054"/>
        <v>CF$18</v>
      </c>
      <c r="CG2493" s="190" t="str">
        <f t="shared" si="4054"/>
        <v>CG$18</v>
      </c>
      <c r="CH2493" s="190" t="str">
        <f t="shared" si="4054"/>
        <v>CH$18</v>
      </c>
      <c r="CI2493" s="190" t="str">
        <f t="shared" si="4054"/>
        <v>CI$18</v>
      </c>
      <c r="CJ2493" s="190" t="str">
        <f t="shared" si="4054"/>
        <v>CJ$18</v>
      </c>
      <c r="CK2493" s="190" t="str">
        <f t="shared" si="4054"/>
        <v>CK$18</v>
      </c>
      <c r="CL2493" s="190" t="str">
        <f t="shared" si="4054"/>
        <v>CL$18</v>
      </c>
      <c r="CN2493" s="201"/>
      <c r="CO2493" s="190" t="str">
        <f t="shared" ref="CO2493:DL2493" si="4055">CO$22</f>
        <v>CO$18</v>
      </c>
      <c r="CP2493" s="190" t="str">
        <f t="shared" si="4055"/>
        <v>CP$18</v>
      </c>
      <c r="CQ2493" s="190" t="str">
        <f t="shared" si="4055"/>
        <v>CQ$18</v>
      </c>
      <c r="CR2493" s="190" t="str">
        <f t="shared" si="4055"/>
        <v>CR$18</v>
      </c>
      <c r="CS2493" s="190" t="str">
        <f t="shared" si="4055"/>
        <v>CS$18</v>
      </c>
      <c r="CT2493" s="190" t="str">
        <f t="shared" si="4055"/>
        <v>CT$18</v>
      </c>
      <c r="CU2493" s="190" t="str">
        <f t="shared" si="4055"/>
        <v>CU$18</v>
      </c>
      <c r="CV2493" s="190" t="str">
        <f t="shared" si="4055"/>
        <v>CV$18</v>
      </c>
      <c r="CW2493" s="190" t="str">
        <f t="shared" si="4055"/>
        <v>CW$18</v>
      </c>
      <c r="CX2493" s="190" t="str">
        <f t="shared" si="4055"/>
        <v>CX$18</v>
      </c>
      <c r="CY2493" s="190" t="str">
        <f t="shared" si="4055"/>
        <v>CY$18</v>
      </c>
      <c r="CZ2493" s="190" t="str">
        <f t="shared" si="4055"/>
        <v>CZ$18</v>
      </c>
      <c r="DA2493" s="190" t="str">
        <f t="shared" si="4055"/>
        <v>DA$18</v>
      </c>
      <c r="DB2493" s="190" t="str">
        <f t="shared" si="4055"/>
        <v>DB$18</v>
      </c>
      <c r="DC2493" s="190" t="str">
        <f t="shared" si="4055"/>
        <v>DC$18</v>
      </c>
      <c r="DD2493" s="190" t="str">
        <f t="shared" si="4055"/>
        <v>DD$18</v>
      </c>
      <c r="DE2493" s="190" t="str">
        <f t="shared" si="4055"/>
        <v>DE$18</v>
      </c>
      <c r="DF2493" s="190" t="str">
        <f t="shared" si="4055"/>
        <v>DF$18</v>
      </c>
      <c r="DG2493" s="190" t="str">
        <f t="shared" si="4055"/>
        <v>DG$18</v>
      </c>
      <c r="DH2493" s="190" t="str">
        <f t="shared" si="4055"/>
        <v>DH$18</v>
      </c>
      <c r="DI2493" s="190" t="str">
        <f t="shared" si="4055"/>
        <v>DI$18</v>
      </c>
      <c r="DJ2493" s="190" t="str">
        <f t="shared" si="4055"/>
        <v>DJ$18</v>
      </c>
      <c r="DK2493" s="190" t="str">
        <f t="shared" si="4055"/>
        <v>DK$18</v>
      </c>
      <c r="DL2493" s="190" t="str">
        <f t="shared" si="4055"/>
        <v>DL$18</v>
      </c>
    </row>
    <row r="2494" spans="1:116" x14ac:dyDescent="0.4">
      <c r="A2494" s="174"/>
      <c r="E2494" s="8"/>
      <c r="G2494" s="175" t="s">
        <v>464</v>
      </c>
      <c r="H2494" s="200"/>
      <c r="I2494" s="201"/>
      <c r="J2494" s="201"/>
      <c r="K2494" s="202"/>
      <c r="L2494" s="202"/>
      <c r="M2494" s="202"/>
      <c r="N2494" s="202"/>
      <c r="O2494" s="202"/>
      <c r="P2494" s="202"/>
      <c r="R2494" s="202"/>
      <c r="S2494" s="190" t="str">
        <f t="shared" ref="S2494:CD2494" si="4056">S$23</f>
        <v>S$19</v>
      </c>
      <c r="T2494" s="190" t="str">
        <f t="shared" si="4056"/>
        <v>T$19</v>
      </c>
      <c r="U2494" s="190" t="str">
        <f t="shared" si="4056"/>
        <v>U$19</v>
      </c>
      <c r="V2494" s="190" t="str">
        <f t="shared" si="4056"/>
        <v>V$19</v>
      </c>
      <c r="W2494" s="190" t="str">
        <f t="shared" si="4056"/>
        <v>W$19</v>
      </c>
      <c r="X2494" s="190" t="str">
        <f t="shared" si="4056"/>
        <v>X$19</v>
      </c>
      <c r="Y2494" s="190" t="str">
        <f t="shared" si="4056"/>
        <v>Y$19</v>
      </c>
      <c r="Z2494" s="190" t="str">
        <f t="shared" si="4056"/>
        <v>Z$19</v>
      </c>
      <c r="AA2494" s="190" t="str">
        <f t="shared" si="4056"/>
        <v>AA$19</v>
      </c>
      <c r="AB2494" s="190" t="str">
        <f t="shared" si="4056"/>
        <v>AB$19</v>
      </c>
      <c r="AC2494" s="190" t="str">
        <f t="shared" si="4056"/>
        <v>AC$19</v>
      </c>
      <c r="AD2494" s="190" t="str">
        <f t="shared" si="4056"/>
        <v>AD$19</v>
      </c>
      <c r="AE2494" s="190" t="str">
        <f t="shared" si="4056"/>
        <v>AE$19</v>
      </c>
      <c r="AF2494" s="190" t="str">
        <f t="shared" si="4056"/>
        <v>AF$19</v>
      </c>
      <c r="AG2494" s="190" t="str">
        <f t="shared" si="4056"/>
        <v>AG$19</v>
      </c>
      <c r="AH2494" s="190" t="str">
        <f t="shared" si="4056"/>
        <v>AH$19</v>
      </c>
      <c r="AI2494" s="190" t="str">
        <f t="shared" si="4056"/>
        <v>AI$19</v>
      </c>
      <c r="AJ2494" s="190" t="str">
        <f t="shared" si="4056"/>
        <v>AJ$19</v>
      </c>
      <c r="AK2494" s="190" t="str">
        <f t="shared" si="4056"/>
        <v>AK$19</v>
      </c>
      <c r="AL2494" s="190" t="str">
        <f t="shared" si="4056"/>
        <v>AL$19</v>
      </c>
      <c r="AM2494" s="190" t="str">
        <f t="shared" si="4056"/>
        <v>AM$19</v>
      </c>
      <c r="AN2494" s="190" t="str">
        <f t="shared" si="4056"/>
        <v>AN$19</v>
      </c>
      <c r="AO2494" s="190" t="str">
        <f t="shared" si="4056"/>
        <v>AO$19</v>
      </c>
      <c r="AP2494" s="190" t="str">
        <f t="shared" si="4056"/>
        <v>AP$19</v>
      </c>
      <c r="AQ2494" s="190" t="str">
        <f t="shared" si="4056"/>
        <v>AQ$19</v>
      </c>
      <c r="AR2494" s="190" t="str">
        <f t="shared" si="4056"/>
        <v>AR$19</v>
      </c>
      <c r="AS2494" s="190" t="str">
        <f t="shared" si="4056"/>
        <v>AS$19</v>
      </c>
      <c r="AT2494" s="190" t="str">
        <f t="shared" si="4056"/>
        <v>AT$19</v>
      </c>
      <c r="AU2494" s="190" t="str">
        <f t="shared" si="4056"/>
        <v>AU$19</v>
      </c>
      <c r="AV2494" s="190" t="str">
        <f t="shared" si="4056"/>
        <v>AV$19</v>
      </c>
      <c r="AW2494" s="190" t="str">
        <f t="shared" si="4056"/>
        <v>AW$19</v>
      </c>
      <c r="AX2494" s="190" t="str">
        <f t="shared" si="4056"/>
        <v>AX$19</v>
      </c>
      <c r="AY2494" s="190" t="str">
        <f t="shared" si="4056"/>
        <v>AY$19</v>
      </c>
      <c r="AZ2494" s="190" t="str">
        <f t="shared" si="4056"/>
        <v>AZ$19</v>
      </c>
      <c r="BA2494" s="190" t="str">
        <f t="shared" si="4056"/>
        <v>BA$19</v>
      </c>
      <c r="BB2494" s="190" t="str">
        <f t="shared" si="4056"/>
        <v>BB$19</v>
      </c>
      <c r="BC2494" s="190" t="str">
        <f t="shared" si="4056"/>
        <v>BC$19</v>
      </c>
      <c r="BD2494" s="190" t="str">
        <f t="shared" si="4056"/>
        <v>BD$19</v>
      </c>
      <c r="BE2494" s="190" t="str">
        <f t="shared" si="4056"/>
        <v>BE$19</v>
      </c>
      <c r="BF2494" s="190" t="str">
        <f t="shared" si="4056"/>
        <v>BF$19</v>
      </c>
      <c r="BG2494" s="190" t="str">
        <f t="shared" si="4056"/>
        <v>BG$19</v>
      </c>
      <c r="BH2494" s="190" t="str">
        <f t="shared" si="4056"/>
        <v>BH$19</v>
      </c>
      <c r="BI2494" s="190" t="str">
        <f t="shared" si="4056"/>
        <v>BI$19</v>
      </c>
      <c r="BJ2494" s="190" t="str">
        <f t="shared" si="4056"/>
        <v>BJ$19</v>
      </c>
      <c r="BK2494" s="190" t="str">
        <f t="shared" si="4056"/>
        <v>BK$19</v>
      </c>
      <c r="BL2494" s="190" t="str">
        <f t="shared" si="4056"/>
        <v>BL$19</v>
      </c>
      <c r="BM2494" s="190" t="str">
        <f t="shared" si="4056"/>
        <v>BM$19</v>
      </c>
      <c r="BN2494" s="190" t="str">
        <f t="shared" si="4056"/>
        <v>BN$19</v>
      </c>
      <c r="BO2494" s="190" t="str">
        <f t="shared" si="4056"/>
        <v>BO$19</v>
      </c>
      <c r="BP2494" s="190" t="str">
        <f t="shared" si="4056"/>
        <v>BP$19</v>
      </c>
      <c r="BQ2494" s="190" t="str">
        <f t="shared" si="4056"/>
        <v>BQ$19</v>
      </c>
      <c r="BR2494" s="190" t="str">
        <f t="shared" si="4056"/>
        <v>BR$19</v>
      </c>
      <c r="BS2494" s="190" t="str">
        <f t="shared" si="4056"/>
        <v>BS$19</v>
      </c>
      <c r="BT2494" s="190" t="str">
        <f t="shared" si="4056"/>
        <v>BT$19</v>
      </c>
      <c r="BU2494" s="190" t="str">
        <f t="shared" si="4056"/>
        <v>BU$19</v>
      </c>
      <c r="BV2494" s="190" t="str">
        <f t="shared" si="4056"/>
        <v>BV$19</v>
      </c>
      <c r="BW2494" s="190" t="str">
        <f t="shared" si="4056"/>
        <v>BW$19</v>
      </c>
      <c r="BX2494" s="190" t="str">
        <f t="shared" si="4056"/>
        <v>BX$19</v>
      </c>
      <c r="BY2494" s="190" t="str">
        <f t="shared" si="4056"/>
        <v>BY$19</v>
      </c>
      <c r="BZ2494" s="190" t="str">
        <f t="shared" si="4056"/>
        <v>BZ$19</v>
      </c>
      <c r="CA2494" s="190" t="str">
        <f t="shared" si="4056"/>
        <v>CA$19</v>
      </c>
      <c r="CB2494" s="190" t="str">
        <f t="shared" si="4056"/>
        <v>CB$19</v>
      </c>
      <c r="CC2494" s="190" t="str">
        <f t="shared" si="4056"/>
        <v>CC$19</v>
      </c>
      <c r="CD2494" s="190" t="str">
        <f t="shared" si="4056"/>
        <v>CD$19</v>
      </c>
      <c r="CE2494" s="190" t="str">
        <f t="shared" ref="CE2494:CL2494" si="4057">CE$23</f>
        <v>CE$19</v>
      </c>
      <c r="CF2494" s="190" t="str">
        <f t="shared" si="4057"/>
        <v>CF$19</v>
      </c>
      <c r="CG2494" s="190" t="str">
        <f t="shared" si="4057"/>
        <v>CG$19</v>
      </c>
      <c r="CH2494" s="190" t="str">
        <f t="shared" si="4057"/>
        <v>CH$19</v>
      </c>
      <c r="CI2494" s="190" t="str">
        <f t="shared" si="4057"/>
        <v>CI$19</v>
      </c>
      <c r="CJ2494" s="190" t="str">
        <f t="shared" si="4057"/>
        <v>CJ$19</v>
      </c>
      <c r="CK2494" s="190" t="str">
        <f t="shared" si="4057"/>
        <v>CK$19</v>
      </c>
      <c r="CL2494" s="190" t="str">
        <f t="shared" si="4057"/>
        <v>CL$19</v>
      </c>
      <c r="CN2494" s="201"/>
      <c r="CO2494" s="190" t="str">
        <f t="shared" ref="CO2494:DL2494" si="4058">CO$23</f>
        <v>CO$19</v>
      </c>
      <c r="CP2494" s="190" t="str">
        <f t="shared" si="4058"/>
        <v>CP$19</v>
      </c>
      <c r="CQ2494" s="190" t="str">
        <f t="shared" si="4058"/>
        <v>CQ$19</v>
      </c>
      <c r="CR2494" s="190" t="str">
        <f t="shared" si="4058"/>
        <v>CR$19</v>
      </c>
      <c r="CS2494" s="190" t="str">
        <f t="shared" si="4058"/>
        <v>CS$19</v>
      </c>
      <c r="CT2494" s="190" t="str">
        <f t="shared" si="4058"/>
        <v>CT$19</v>
      </c>
      <c r="CU2494" s="190" t="str">
        <f t="shared" si="4058"/>
        <v>CU$19</v>
      </c>
      <c r="CV2494" s="190" t="str">
        <f t="shared" si="4058"/>
        <v>CV$19</v>
      </c>
      <c r="CW2494" s="190" t="str">
        <f t="shared" si="4058"/>
        <v>CW$19</v>
      </c>
      <c r="CX2494" s="190" t="str">
        <f t="shared" si="4058"/>
        <v>CX$19</v>
      </c>
      <c r="CY2494" s="190" t="str">
        <f t="shared" si="4058"/>
        <v>CY$19</v>
      </c>
      <c r="CZ2494" s="190" t="str">
        <f t="shared" si="4058"/>
        <v>CZ$19</v>
      </c>
      <c r="DA2494" s="190" t="str">
        <f t="shared" si="4058"/>
        <v>DA$19</v>
      </c>
      <c r="DB2494" s="190" t="str">
        <f t="shared" si="4058"/>
        <v>DB$19</v>
      </c>
      <c r="DC2494" s="190" t="str">
        <f t="shared" si="4058"/>
        <v>DC$19</v>
      </c>
      <c r="DD2494" s="190" t="str">
        <f t="shared" si="4058"/>
        <v>DD$19</v>
      </c>
      <c r="DE2494" s="190" t="str">
        <f t="shared" si="4058"/>
        <v>DE$19</v>
      </c>
      <c r="DF2494" s="190" t="str">
        <f t="shared" si="4058"/>
        <v>DF$19</v>
      </c>
      <c r="DG2494" s="190" t="str">
        <f t="shared" si="4058"/>
        <v>DG$19</v>
      </c>
      <c r="DH2494" s="190" t="str">
        <f t="shared" si="4058"/>
        <v>DH$19</v>
      </c>
      <c r="DI2494" s="190" t="str">
        <f t="shared" si="4058"/>
        <v>DI$19</v>
      </c>
      <c r="DJ2494" s="190" t="str">
        <f t="shared" si="4058"/>
        <v>DJ$19</v>
      </c>
      <c r="DK2494" s="190" t="str">
        <f t="shared" si="4058"/>
        <v>DK$19</v>
      </c>
      <c r="DL2494" s="190" t="str">
        <f t="shared" si="4058"/>
        <v>DL$19</v>
      </c>
    </row>
    <row r="2495" spans="1:116" x14ac:dyDescent="0.4">
      <c r="A2495" s="31" t="s">
        <v>218</v>
      </c>
      <c r="B2495" s="31" t="s">
        <v>395</v>
      </c>
      <c r="C2495" s="31"/>
      <c r="D2495" t="s">
        <v>523</v>
      </c>
      <c r="E2495" s="8" t="str">
        <f t="shared" ref="E2495:E2511" si="4059">ROW()&amp;" "&amp;D2495</f>
        <v>2495 WCPP-IS</v>
      </c>
      <c r="F2495" t="s">
        <v>525</v>
      </c>
      <c r="G2495" s="70" t="s">
        <v>402</v>
      </c>
      <c r="H2495" s="48"/>
      <c r="I2495" s="297"/>
      <c r="J2495" s="297"/>
      <c r="K2495" s="48"/>
      <c r="L2495" s="48"/>
      <c r="M2495" s="48"/>
      <c r="N2495" s="48"/>
      <c r="O2495" s="48"/>
      <c r="P2495" s="48"/>
      <c r="R2495" s="70"/>
      <c r="S2495" s="298"/>
      <c r="T2495" s="298"/>
      <c r="U2495" s="298"/>
      <c r="V2495" s="298"/>
      <c r="W2495" s="298"/>
      <c r="X2495" s="298"/>
      <c r="Y2495" s="298"/>
      <c r="Z2495" s="298"/>
      <c r="AA2495" s="298"/>
      <c r="AB2495" s="298"/>
      <c r="AC2495" s="298"/>
      <c r="AD2495" s="298"/>
      <c r="AE2495" s="298"/>
      <c r="AF2495" s="298"/>
      <c r="AG2495" s="298"/>
      <c r="AH2495" s="298"/>
      <c r="AI2495" s="298"/>
      <c r="AJ2495" s="298"/>
      <c r="AK2495" s="298"/>
      <c r="AL2495" s="298"/>
      <c r="AM2495" s="298"/>
      <c r="AN2495" s="298"/>
      <c r="AO2495" s="298"/>
      <c r="AP2495" s="298"/>
      <c r="AQ2495" s="298"/>
      <c r="AR2495" s="298"/>
      <c r="AS2495" s="298"/>
      <c r="AT2495" s="298"/>
      <c r="AU2495" s="298"/>
      <c r="AV2495" s="298"/>
      <c r="AW2495" s="298"/>
      <c r="AX2495" s="298"/>
      <c r="AY2495" s="298"/>
      <c r="AZ2495" s="298"/>
      <c r="BA2495" s="298"/>
      <c r="BB2495" s="298"/>
      <c r="BC2495" s="298"/>
      <c r="BD2495" s="298"/>
      <c r="BE2495" s="298"/>
      <c r="BF2495" s="298"/>
      <c r="BG2495" s="298"/>
      <c r="BH2495" s="298"/>
      <c r="BI2495" s="298"/>
      <c r="BJ2495" s="298"/>
      <c r="BK2495" s="298"/>
      <c r="BL2495" s="298"/>
      <c r="BM2495" s="298"/>
      <c r="BN2495" s="298"/>
      <c r="BO2495" s="298"/>
      <c r="BP2495" s="298"/>
      <c r="BQ2495" s="298"/>
      <c r="BR2495" s="298"/>
      <c r="BS2495" s="298"/>
      <c r="BT2495" s="298"/>
      <c r="BU2495" s="298"/>
      <c r="BV2495" s="298"/>
      <c r="BW2495" s="298"/>
      <c r="BX2495" s="298"/>
      <c r="BY2495" s="298"/>
      <c r="BZ2495" s="298"/>
      <c r="CA2495" s="298"/>
      <c r="CB2495" s="298"/>
      <c r="CC2495" s="298"/>
      <c r="CD2495" s="298"/>
      <c r="CE2495" s="298"/>
      <c r="CF2495" s="298"/>
      <c r="CG2495" s="298"/>
      <c r="CH2495" s="298"/>
      <c r="CI2495" s="298"/>
      <c r="CJ2495" s="298"/>
      <c r="CK2495" s="298"/>
      <c r="CL2495" s="298"/>
      <c r="CN2495" s="297"/>
      <c r="CO2495" s="298"/>
      <c r="CP2495" s="298"/>
      <c r="CQ2495" s="298"/>
      <c r="CR2495" s="298"/>
      <c r="CS2495" s="298"/>
      <c r="CT2495" s="298"/>
      <c r="CU2495" s="298"/>
      <c r="CV2495" s="298"/>
      <c r="CW2495" s="298"/>
      <c r="CX2495" s="298"/>
      <c r="CY2495" s="298"/>
      <c r="CZ2495" s="298"/>
      <c r="DA2495" s="298"/>
      <c r="DB2495" s="298"/>
      <c r="DC2495" s="298"/>
      <c r="DD2495" s="298"/>
      <c r="DE2495" s="298"/>
      <c r="DF2495" s="298"/>
      <c r="DG2495" s="298"/>
      <c r="DH2495" s="298"/>
      <c r="DI2495" s="298"/>
      <c r="DJ2495" s="298"/>
      <c r="DK2495" s="298"/>
      <c r="DL2495" s="298"/>
    </row>
    <row r="2496" spans="1:116" x14ac:dyDescent="0.4">
      <c r="A2496" s="31"/>
      <c r="B2496" t="str">
        <f t="shared" ref="B2496:B2503" si="4060">E2496</f>
        <v>2496 WCPP-IS</v>
      </c>
      <c r="D2496" t="s">
        <v>523</v>
      </c>
      <c r="E2496" s="8" t="str">
        <f t="shared" si="4059"/>
        <v>2496 WCPP-IS</v>
      </c>
      <c r="G2496" s="125" t="s">
        <v>524</v>
      </c>
      <c r="H2496" s="31"/>
      <c r="I2496" s="73"/>
      <c r="J2496" s="73"/>
      <c r="K2496" s="124" t="e">
        <f>'IS BS CF'!K$23+'IS BS CF'!K$38</f>
        <v>#REF!</v>
      </c>
      <c r="L2496" s="124" t="e">
        <f>'IS BS CF'!L$23+'IS BS CF'!L$38</f>
        <v>#REF!</v>
      </c>
      <c r="M2496" s="124" t="e">
        <f>'IS BS CF'!M$23+'IS BS CF'!M$38</f>
        <v>#REF!</v>
      </c>
      <c r="N2496" s="124" t="e">
        <f>'IS BS CF'!N$23+'IS BS CF'!N$38</f>
        <v>#REF!</v>
      </c>
      <c r="O2496" s="124" t="e">
        <f>'IS BS CF'!O$23+'IS BS CF'!O$38</f>
        <v>#REF!</v>
      </c>
      <c r="P2496" s="124" t="e">
        <f>'IS BS CF'!P$23+'IS BS CF'!P$38</f>
        <v>#REF!</v>
      </c>
      <c r="Q2496" s="124"/>
      <c r="R2496" s="124">
        <f>'IS BS CF'!R$23+'IS BS CF'!R$38</f>
        <v>0</v>
      </c>
      <c r="S2496" s="124" t="e">
        <f>'IS BS CF'!S$23+'IS BS CF'!S$38</f>
        <v>#REF!</v>
      </c>
      <c r="T2496" s="124" t="e">
        <f>'IS BS CF'!T$23+'IS BS CF'!T$38</f>
        <v>#REF!</v>
      </c>
      <c r="U2496" s="124" t="e">
        <f>'IS BS CF'!U$23+'IS BS CF'!U$38</f>
        <v>#REF!</v>
      </c>
      <c r="V2496" s="124" t="e">
        <f>'IS BS CF'!V$23+'IS BS CF'!V$38</f>
        <v>#REF!</v>
      </c>
      <c r="W2496" s="124" t="e">
        <f>'IS BS CF'!W$23+'IS BS CF'!W$38</f>
        <v>#REF!</v>
      </c>
      <c r="X2496" s="124" t="e">
        <f>'IS BS CF'!X$23+'IS BS CF'!X$38</f>
        <v>#REF!</v>
      </c>
      <c r="Y2496" s="124" t="e">
        <f>'IS BS CF'!Y$23+'IS BS CF'!Y$38</f>
        <v>#REF!</v>
      </c>
      <c r="Z2496" s="124" t="e">
        <f>'IS BS CF'!Z$23+'IS BS CF'!Z$38</f>
        <v>#REF!</v>
      </c>
      <c r="AA2496" s="124" t="e">
        <f>'IS BS CF'!AA$23+'IS BS CF'!AA$38</f>
        <v>#REF!</v>
      </c>
      <c r="AB2496" s="124" t="e">
        <f>'IS BS CF'!AB$23+'IS BS CF'!AB$38</f>
        <v>#REF!</v>
      </c>
      <c r="AC2496" s="124" t="e">
        <f>'IS BS CF'!AC$23+'IS BS CF'!AC$38</f>
        <v>#REF!</v>
      </c>
      <c r="AD2496" s="124" t="e">
        <f>'IS BS CF'!AD$23+'IS BS CF'!AD$38</f>
        <v>#REF!</v>
      </c>
      <c r="AE2496" s="124" t="e">
        <f>'IS BS CF'!AE$23+'IS BS CF'!AE$38</f>
        <v>#REF!</v>
      </c>
      <c r="AF2496" s="124" t="e">
        <f>'IS BS CF'!AF$23+'IS BS CF'!AF$38</f>
        <v>#REF!</v>
      </c>
      <c r="AG2496" s="124" t="e">
        <f>'IS BS CF'!AG$23+'IS BS CF'!AG$38</f>
        <v>#REF!</v>
      </c>
      <c r="AH2496" s="124" t="e">
        <f>'IS BS CF'!AH$23+'IS BS CF'!AH$38</f>
        <v>#REF!</v>
      </c>
      <c r="AI2496" s="124" t="e">
        <f>'IS BS CF'!AI$23+'IS BS CF'!AI$38</f>
        <v>#REF!</v>
      </c>
      <c r="AJ2496" s="124" t="e">
        <f>'IS BS CF'!AJ$23+'IS BS CF'!AJ$38</f>
        <v>#REF!</v>
      </c>
      <c r="AK2496" s="124" t="e">
        <f>'IS BS CF'!AK$23+'IS BS CF'!AK$38</f>
        <v>#REF!</v>
      </c>
      <c r="AL2496" s="124" t="e">
        <f>'IS BS CF'!AL$23+'IS BS CF'!AL$38</f>
        <v>#REF!</v>
      </c>
      <c r="AM2496" s="124" t="e">
        <f>'IS BS CF'!AM$23+'IS BS CF'!AM$38</f>
        <v>#REF!</v>
      </c>
      <c r="AN2496" s="124" t="e">
        <f>'IS BS CF'!AN$23+'IS BS CF'!AN$38</f>
        <v>#REF!</v>
      </c>
      <c r="AO2496" s="124" t="e">
        <f>'IS BS CF'!AO$23+'IS BS CF'!AO$38</f>
        <v>#REF!</v>
      </c>
      <c r="AP2496" s="124" t="e">
        <f>'IS BS CF'!AP$23+'IS BS CF'!AP$38</f>
        <v>#REF!</v>
      </c>
      <c r="AQ2496" s="124" t="e">
        <f>'IS BS CF'!AQ$23+'IS BS CF'!AQ$38</f>
        <v>#REF!</v>
      </c>
      <c r="AR2496" s="124" t="e">
        <f>'IS BS CF'!AR$23+'IS BS CF'!AR$38</f>
        <v>#REF!</v>
      </c>
      <c r="AS2496" s="124" t="e">
        <f>'IS BS CF'!AS$23+'IS BS CF'!AS$38</f>
        <v>#REF!</v>
      </c>
      <c r="AT2496" s="124" t="e">
        <f>'IS BS CF'!AT$23+'IS BS CF'!AT$38</f>
        <v>#REF!</v>
      </c>
      <c r="AU2496" s="124" t="e">
        <f>'IS BS CF'!AU$23+'IS BS CF'!AU$38</f>
        <v>#REF!</v>
      </c>
      <c r="AV2496" s="124" t="e">
        <f>'IS BS CF'!AV$23+'IS BS CF'!AV$38</f>
        <v>#REF!</v>
      </c>
      <c r="AW2496" s="124" t="e">
        <f>'IS BS CF'!AW$23+'IS BS CF'!AW$38</f>
        <v>#REF!</v>
      </c>
      <c r="AX2496" s="124" t="e">
        <f>'IS BS CF'!AX$23+'IS BS CF'!AX$38</f>
        <v>#REF!</v>
      </c>
      <c r="AY2496" s="124" t="e">
        <f>'IS BS CF'!AY$23+'IS BS CF'!AY$38</f>
        <v>#REF!</v>
      </c>
      <c r="AZ2496" s="124" t="e">
        <f>'IS BS CF'!AZ$23+'IS BS CF'!AZ$38</f>
        <v>#REF!</v>
      </c>
      <c r="BA2496" s="124" t="e">
        <f>'IS BS CF'!BA$23+'IS BS CF'!BA$38</f>
        <v>#REF!</v>
      </c>
      <c r="BB2496" s="124" t="e">
        <f>'IS BS CF'!BB$23+'IS BS CF'!BB$38</f>
        <v>#REF!</v>
      </c>
      <c r="BC2496" s="124" t="e">
        <f>'IS BS CF'!BC$23+'IS BS CF'!BC$38</f>
        <v>#REF!</v>
      </c>
      <c r="BD2496" s="124" t="e">
        <f>'IS BS CF'!BD$23+'IS BS CF'!BD$38</f>
        <v>#REF!</v>
      </c>
      <c r="BE2496" s="124" t="e">
        <f>'IS BS CF'!BE$23+'IS BS CF'!BE$38</f>
        <v>#REF!</v>
      </c>
      <c r="BF2496" s="124" t="e">
        <f>'IS BS CF'!BF$23+'IS BS CF'!BF$38</f>
        <v>#REF!</v>
      </c>
      <c r="BG2496" s="124" t="e">
        <f>'IS BS CF'!BG$23+'IS BS CF'!BG$38</f>
        <v>#REF!</v>
      </c>
      <c r="BH2496" s="124" t="e">
        <f>'IS BS CF'!BH$23+'IS BS CF'!BH$38</f>
        <v>#REF!</v>
      </c>
      <c r="BI2496" s="124" t="e">
        <f>'IS BS CF'!BI$23+'IS BS CF'!BI$38</f>
        <v>#REF!</v>
      </c>
      <c r="BJ2496" s="124" t="e">
        <f>'IS BS CF'!BJ$23+'IS BS CF'!BJ$38</f>
        <v>#REF!</v>
      </c>
      <c r="BK2496" s="124" t="e">
        <f>'IS BS CF'!BK$23+'IS BS CF'!BK$38</f>
        <v>#REF!</v>
      </c>
      <c r="BL2496" s="124" t="e">
        <f>'IS BS CF'!BL$23+'IS BS CF'!BL$38</f>
        <v>#REF!</v>
      </c>
      <c r="BM2496" s="124" t="e">
        <f>'IS BS CF'!BM$23+'IS BS CF'!BM$38</f>
        <v>#REF!</v>
      </c>
      <c r="BN2496" s="124" t="e">
        <f>'IS BS CF'!BN$23+'IS BS CF'!BN$38</f>
        <v>#REF!</v>
      </c>
      <c r="BO2496" s="124" t="e">
        <f>'IS BS CF'!BO$23+'IS BS CF'!BO$38</f>
        <v>#REF!</v>
      </c>
      <c r="BP2496" s="124" t="e">
        <f>'IS BS CF'!BP$23+'IS BS CF'!BP$38</f>
        <v>#REF!</v>
      </c>
      <c r="BQ2496" s="124" t="e">
        <f>'IS BS CF'!BQ$23+'IS BS CF'!BQ$38</f>
        <v>#REF!</v>
      </c>
      <c r="BR2496" s="124" t="e">
        <f>'IS BS CF'!BR$23+'IS BS CF'!BR$38</f>
        <v>#REF!</v>
      </c>
      <c r="BS2496" s="124" t="e">
        <f>'IS BS CF'!BS$23+'IS BS CF'!BS$38</f>
        <v>#REF!</v>
      </c>
      <c r="BT2496" s="124" t="e">
        <f>'IS BS CF'!BT$23+'IS BS CF'!BT$38</f>
        <v>#REF!</v>
      </c>
      <c r="BU2496" s="124" t="e">
        <f>'IS BS CF'!BU$23+'IS BS CF'!BU$38</f>
        <v>#REF!</v>
      </c>
      <c r="BV2496" s="124" t="e">
        <f>'IS BS CF'!BV$23+'IS BS CF'!BV$38</f>
        <v>#REF!</v>
      </c>
      <c r="BW2496" s="124" t="e">
        <f>'IS BS CF'!BW$23+'IS BS CF'!BW$38</f>
        <v>#REF!</v>
      </c>
      <c r="BX2496" s="124" t="e">
        <f>'IS BS CF'!BX$23+'IS BS CF'!BX$38</f>
        <v>#REF!</v>
      </c>
      <c r="BY2496" s="124" t="e">
        <f>'IS BS CF'!BY$23+'IS BS CF'!BY$38</f>
        <v>#REF!</v>
      </c>
      <c r="BZ2496" s="124" t="e">
        <f>'IS BS CF'!BZ$23+'IS BS CF'!BZ$38</f>
        <v>#REF!</v>
      </c>
      <c r="CA2496" s="124" t="e">
        <f>'IS BS CF'!CA$23+'IS BS CF'!CA$38</f>
        <v>#REF!</v>
      </c>
      <c r="CB2496" s="124" t="e">
        <f>'IS BS CF'!CB$23+'IS BS CF'!CB$38</f>
        <v>#REF!</v>
      </c>
      <c r="CC2496" s="124" t="e">
        <f>'IS BS CF'!CC$23+'IS BS CF'!CC$38</f>
        <v>#REF!</v>
      </c>
      <c r="CD2496" s="124" t="e">
        <f>'IS BS CF'!CD$23+'IS BS CF'!CD$38</f>
        <v>#REF!</v>
      </c>
      <c r="CE2496" s="124" t="e">
        <f>'IS BS CF'!CE$23+'IS BS CF'!CE$38</f>
        <v>#REF!</v>
      </c>
      <c r="CF2496" s="124" t="e">
        <f>'IS BS CF'!CF$23+'IS BS CF'!CF$38</f>
        <v>#REF!</v>
      </c>
      <c r="CG2496" s="124" t="e">
        <f>'IS BS CF'!CG$23+'IS BS CF'!CG$38</f>
        <v>#REF!</v>
      </c>
      <c r="CH2496" s="124" t="e">
        <f>'IS BS CF'!CH$23+'IS BS CF'!CH$38</f>
        <v>#REF!</v>
      </c>
      <c r="CI2496" s="124" t="e">
        <f>'IS BS CF'!CI$23+'IS BS CF'!CI$38</f>
        <v>#REF!</v>
      </c>
      <c r="CJ2496" s="124" t="e">
        <f>'IS BS CF'!CJ$23+'IS BS CF'!CJ$38</f>
        <v>#REF!</v>
      </c>
      <c r="CK2496" s="124" t="e">
        <f>'IS BS CF'!CK$23+'IS BS CF'!CK$38</f>
        <v>#REF!</v>
      </c>
      <c r="CL2496" s="124" t="e">
        <f>'IS BS CF'!CL$23+'IS BS CF'!CL$38</f>
        <v>#REF!</v>
      </c>
      <c r="CN2496" s="73"/>
      <c r="CO2496" s="124" t="e">
        <f>#REF!</f>
        <v>#REF!</v>
      </c>
      <c r="CP2496" s="124" t="e">
        <f>#REF!</f>
        <v>#REF!</v>
      </c>
      <c r="CQ2496" s="124" t="e">
        <f>#REF!</f>
        <v>#REF!</v>
      </c>
      <c r="CR2496" s="124" t="e">
        <f>#REF!</f>
        <v>#REF!</v>
      </c>
      <c r="CS2496" s="124" t="e">
        <f>#REF!</f>
        <v>#REF!</v>
      </c>
      <c r="CT2496" s="124" t="e">
        <f>#REF!</f>
        <v>#REF!</v>
      </c>
      <c r="CU2496" s="124" t="e">
        <f>#REF!</f>
        <v>#REF!</v>
      </c>
      <c r="CV2496" s="124" t="e">
        <f>#REF!</f>
        <v>#REF!</v>
      </c>
      <c r="CW2496" s="124" t="e">
        <f>#REF!</f>
        <v>#REF!</v>
      </c>
      <c r="CX2496" s="124" t="e">
        <f>#REF!</f>
        <v>#REF!</v>
      </c>
      <c r="CY2496" s="124" t="e">
        <f>#REF!</f>
        <v>#REF!</v>
      </c>
      <c r="CZ2496" s="124" t="e">
        <f>#REF!</f>
        <v>#REF!</v>
      </c>
      <c r="DA2496" s="124" t="e">
        <f>#REF!</f>
        <v>#REF!</v>
      </c>
      <c r="DB2496" s="124" t="e">
        <f>#REF!</f>
        <v>#REF!</v>
      </c>
      <c r="DC2496" s="124" t="e">
        <f>#REF!</f>
        <v>#REF!</v>
      </c>
      <c r="DD2496" s="124" t="e">
        <f>#REF!</f>
        <v>#REF!</v>
      </c>
      <c r="DE2496" s="124" t="e">
        <f>#REF!</f>
        <v>#REF!</v>
      </c>
      <c r="DF2496" s="124" t="e">
        <f>#REF!</f>
        <v>#REF!</v>
      </c>
      <c r="DG2496" s="124" t="e">
        <f>#REF!</f>
        <v>#REF!</v>
      </c>
      <c r="DH2496" s="124" t="e">
        <f>#REF!</f>
        <v>#REF!</v>
      </c>
      <c r="DI2496" s="124" t="e">
        <f>#REF!</f>
        <v>#REF!</v>
      </c>
      <c r="DJ2496" s="124" t="e">
        <f>#REF!</f>
        <v>#REF!</v>
      </c>
      <c r="DK2496" s="124" t="e">
        <f>#REF!</f>
        <v>#REF!</v>
      </c>
      <c r="DL2496" s="124" t="e">
        <f>#REF!</f>
        <v>#REF!</v>
      </c>
    </row>
    <row r="2497" spans="1:116" x14ac:dyDescent="0.4">
      <c r="A2497" s="31"/>
      <c r="B2497" t="str">
        <f t="shared" si="4060"/>
        <v>2497 WCPP-IS</v>
      </c>
      <c r="D2497" t="s">
        <v>523</v>
      </c>
      <c r="E2497" s="8" t="str">
        <f t="shared" si="4059"/>
        <v>2497 WCPP-IS</v>
      </c>
      <c r="G2497" s="67"/>
      <c r="H2497" s="31"/>
      <c r="I2497" s="73"/>
      <c r="J2497" s="73"/>
      <c r="K2497" s="31"/>
      <c r="L2497" s="31"/>
      <c r="M2497" s="31"/>
      <c r="N2497" s="31"/>
      <c r="O2497" s="31"/>
      <c r="P2497" s="31"/>
      <c r="R2497" s="67"/>
      <c r="S2497" s="67"/>
      <c r="T2497" s="67"/>
      <c r="U2497" s="67"/>
      <c r="V2497" s="67"/>
      <c r="W2497" s="67"/>
      <c r="X2497" s="67"/>
      <c r="Y2497" s="67"/>
      <c r="Z2497" s="67"/>
      <c r="AA2497" s="67"/>
      <c r="AB2497" s="67"/>
      <c r="AC2497" s="67"/>
      <c r="AD2497" s="67"/>
      <c r="AE2497" s="67"/>
      <c r="AF2497" s="67"/>
      <c r="AG2497" s="67"/>
      <c r="AH2497" s="67"/>
      <c r="AI2497" s="67"/>
      <c r="AJ2497" s="67"/>
      <c r="AK2497" s="67"/>
      <c r="AL2497" s="67"/>
      <c r="AM2497" s="67"/>
      <c r="AN2497" s="67"/>
      <c r="AO2497" s="67"/>
      <c r="AP2497" s="67"/>
      <c r="AQ2497" s="67"/>
      <c r="AR2497" s="67"/>
      <c r="AS2497" s="67"/>
      <c r="AT2497" s="67"/>
      <c r="AU2497" s="67"/>
      <c r="AV2497" s="67"/>
      <c r="AW2497" s="67"/>
      <c r="AX2497" s="67"/>
      <c r="AY2497" s="67"/>
      <c r="AZ2497" s="67"/>
      <c r="BA2497" s="67"/>
      <c r="BB2497" s="67"/>
      <c r="BC2497" s="67"/>
      <c r="BD2497" s="67"/>
      <c r="BE2497" s="67"/>
      <c r="BF2497" s="67"/>
      <c r="BG2497" s="67"/>
      <c r="BH2497" s="67"/>
      <c r="BI2497" s="67"/>
      <c r="BJ2497" s="67"/>
      <c r="BK2497" s="67"/>
      <c r="BL2497" s="67"/>
      <c r="BM2497" s="67"/>
      <c r="BN2497" s="67"/>
      <c r="BO2497" s="67"/>
      <c r="BP2497" s="67"/>
      <c r="BQ2497" s="67"/>
      <c r="BR2497" s="67"/>
      <c r="BS2497" s="67"/>
      <c r="BT2497" s="67"/>
      <c r="BU2497" s="67"/>
      <c r="BV2497" s="67"/>
      <c r="BW2497" s="67"/>
      <c r="BX2497" s="67"/>
      <c r="BY2497" s="67"/>
      <c r="BZ2497" s="67"/>
      <c r="CA2497" s="67"/>
      <c r="CB2497" s="67"/>
      <c r="CC2497" s="67"/>
      <c r="CD2497" s="67"/>
      <c r="CE2497" s="67"/>
      <c r="CF2497" s="67"/>
      <c r="CG2497" s="67"/>
      <c r="CH2497" s="67"/>
      <c r="CI2497" s="67"/>
      <c r="CJ2497" s="67"/>
      <c r="CK2497" s="67"/>
      <c r="CL2497" s="67"/>
      <c r="CN2497" s="73"/>
      <c r="CO2497" s="67"/>
      <c r="CP2497" s="67"/>
      <c r="CQ2497" s="67"/>
      <c r="CR2497" s="67"/>
      <c r="CS2497" s="67"/>
      <c r="CT2497" s="67"/>
      <c r="CU2497" s="67"/>
      <c r="CV2497" s="67"/>
      <c r="CW2497" s="67"/>
      <c r="CX2497" s="67"/>
      <c r="CY2497" s="67"/>
      <c r="CZ2497" s="67"/>
      <c r="DA2497" s="67"/>
      <c r="DB2497" s="67"/>
      <c r="DC2497" s="67"/>
      <c r="DD2497" s="67"/>
      <c r="DE2497" s="67"/>
      <c r="DF2497" s="67"/>
      <c r="DG2497" s="67"/>
      <c r="DH2497" s="67"/>
      <c r="DI2497" s="67"/>
      <c r="DJ2497" s="67"/>
      <c r="DK2497" s="67"/>
      <c r="DL2497" s="67"/>
    </row>
    <row r="2498" spans="1:116" x14ac:dyDescent="0.4">
      <c r="B2498" t="str">
        <f t="shared" si="4060"/>
        <v>2498 WCPP-IS</v>
      </c>
      <c r="D2498" t="s">
        <v>523</v>
      </c>
      <c r="E2498" s="8" t="str">
        <f t="shared" si="4059"/>
        <v>2498 WCPP-IS</v>
      </c>
      <c r="G2498" s="129" t="str">
        <f>G2500&amp;":"</f>
        <v>Unearned revenue:</v>
      </c>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1:116" x14ac:dyDescent="0.4">
      <c r="B2499" t="str">
        <f t="shared" si="4060"/>
        <v>2499 WCPP-IS</v>
      </c>
      <c r="D2499" t="s">
        <v>523</v>
      </c>
      <c r="E2499" s="8" t="str">
        <f t="shared" si="4059"/>
        <v>2499 WCPP-IS</v>
      </c>
      <c r="G2499" s="145" t="s">
        <v>403</v>
      </c>
      <c r="H2499" s="12"/>
      <c r="I2499" s="60"/>
      <c r="J2499" s="60"/>
      <c r="K2499" s="17">
        <v>30</v>
      </c>
      <c r="L2499" s="17">
        <v>5</v>
      </c>
      <c r="M2499" s="17">
        <v>5</v>
      </c>
      <c r="N2499" s="17">
        <v>5</v>
      </c>
      <c r="O2499" s="17">
        <v>5</v>
      </c>
      <c r="P2499" s="17">
        <v>5</v>
      </c>
      <c r="R2499" s="15"/>
      <c r="S2499" s="15" cm="1">
        <f t="array" ref="S2499">INDEX($K:$P,ROW(),MATCH(S$3,$K$2:$P$2,0))</f>
        <v>30</v>
      </c>
      <c r="T2499" s="15" cm="1">
        <f t="array" ref="T2499">INDEX($K:$P,ROW(),MATCH(T$3,$K$2:$P$2,0))</f>
        <v>30</v>
      </c>
      <c r="U2499" s="15" cm="1">
        <f t="array" ref="U2499">INDEX($K:$P,ROW(),MATCH(U$3,$K$2:$P$2,0))</f>
        <v>30</v>
      </c>
      <c r="V2499" s="15" cm="1">
        <f t="array" ref="V2499">INDEX($K:$P,ROW(),MATCH(V$3,$K$2:$P$2,0))</f>
        <v>30</v>
      </c>
      <c r="W2499" s="15" cm="1">
        <f t="array" ref="W2499">INDEX($K:$P,ROW(),MATCH(W$3,$K$2:$P$2,0))</f>
        <v>30</v>
      </c>
      <c r="X2499" s="15" cm="1">
        <f t="array" ref="X2499">INDEX($K:$P,ROW(),MATCH(X$3,$K$2:$P$2,0))</f>
        <v>30</v>
      </c>
      <c r="Y2499" s="15" cm="1">
        <f t="array" ref="Y2499">INDEX($K:$P,ROW(),MATCH(Y$3,$K$2:$P$2,0))</f>
        <v>30</v>
      </c>
      <c r="Z2499" s="15" cm="1">
        <f t="array" ref="Z2499">INDEX($K:$P,ROW(),MATCH(Z$3,$K$2:$P$2,0))</f>
        <v>30</v>
      </c>
      <c r="AA2499" s="15" cm="1">
        <f t="array" ref="AA2499">INDEX($K:$P,ROW(),MATCH(AA$3,$K$2:$P$2,0))</f>
        <v>30</v>
      </c>
      <c r="AB2499" s="15" cm="1">
        <f t="array" ref="AB2499">INDEX($K:$P,ROW(),MATCH(AB$3,$K$2:$P$2,0))</f>
        <v>30</v>
      </c>
      <c r="AC2499" s="15" cm="1">
        <f t="array" ref="AC2499">INDEX($K:$P,ROW(),MATCH(AC$3,$K$2:$P$2,0))</f>
        <v>30</v>
      </c>
      <c r="AD2499" s="15" cm="1">
        <f t="array" ref="AD2499">INDEX($K:$P,ROW(),MATCH(AD$3,$K$2:$P$2,0))</f>
        <v>30</v>
      </c>
      <c r="AE2499" s="15" cm="1">
        <f t="array" ref="AE2499">INDEX($K:$P,ROW(),MATCH(AE$3,$K$2:$P$2,0))</f>
        <v>5</v>
      </c>
      <c r="AF2499" s="15" cm="1">
        <f t="array" ref="AF2499">INDEX($K:$P,ROW(),MATCH(AF$3,$K$2:$P$2,0))</f>
        <v>5</v>
      </c>
      <c r="AG2499" s="15" cm="1">
        <f t="array" ref="AG2499">INDEX($K:$P,ROW(),MATCH(AG$3,$K$2:$P$2,0))</f>
        <v>5</v>
      </c>
      <c r="AH2499" s="15" cm="1">
        <f t="array" ref="AH2499">INDEX($K:$P,ROW(),MATCH(AH$3,$K$2:$P$2,0))</f>
        <v>5</v>
      </c>
      <c r="AI2499" s="15" cm="1">
        <f t="array" ref="AI2499">INDEX($K:$P,ROW(),MATCH(AI$3,$K$2:$P$2,0))</f>
        <v>5</v>
      </c>
      <c r="AJ2499" s="15" cm="1">
        <f t="array" ref="AJ2499">INDEX($K:$P,ROW(),MATCH(AJ$3,$K$2:$P$2,0))</f>
        <v>5</v>
      </c>
      <c r="AK2499" s="15" cm="1">
        <f t="array" ref="AK2499">INDEX($K:$P,ROW(),MATCH(AK$3,$K$2:$P$2,0))</f>
        <v>5</v>
      </c>
      <c r="AL2499" s="15" cm="1">
        <f t="array" ref="AL2499">INDEX($K:$P,ROW(),MATCH(AL$3,$K$2:$P$2,0))</f>
        <v>5</v>
      </c>
      <c r="AM2499" s="15" cm="1">
        <f t="array" ref="AM2499">INDEX($K:$P,ROW(),MATCH(AM$3,$K$2:$P$2,0))</f>
        <v>5</v>
      </c>
      <c r="AN2499" s="15" cm="1">
        <f t="array" ref="AN2499">INDEX($K:$P,ROW(),MATCH(AN$3,$K$2:$P$2,0))</f>
        <v>5</v>
      </c>
      <c r="AO2499" s="15" cm="1">
        <f t="array" ref="AO2499">INDEX($K:$P,ROW(),MATCH(AO$3,$K$2:$P$2,0))</f>
        <v>5</v>
      </c>
      <c r="AP2499" s="15" cm="1">
        <f t="array" ref="AP2499">INDEX($K:$P,ROW(),MATCH(AP$3,$K$2:$P$2,0))</f>
        <v>5</v>
      </c>
      <c r="AQ2499" s="15" cm="1">
        <f t="array" ref="AQ2499">INDEX($K:$P,ROW(),MATCH(AQ$3,$K$2:$P$2,0))</f>
        <v>5</v>
      </c>
      <c r="AR2499" s="15" cm="1">
        <f t="array" ref="AR2499">INDEX($K:$P,ROW(),MATCH(AR$3,$K$2:$P$2,0))</f>
        <v>5</v>
      </c>
      <c r="AS2499" s="15" cm="1">
        <f t="array" ref="AS2499">INDEX($K:$P,ROW(),MATCH(AS$3,$K$2:$P$2,0))</f>
        <v>5</v>
      </c>
      <c r="AT2499" s="15" cm="1">
        <f t="array" ref="AT2499">INDEX($K:$P,ROW(),MATCH(AT$3,$K$2:$P$2,0))</f>
        <v>5</v>
      </c>
      <c r="AU2499" s="15" cm="1">
        <f t="array" ref="AU2499">INDEX($K:$P,ROW(),MATCH(AU$3,$K$2:$P$2,0))</f>
        <v>5</v>
      </c>
      <c r="AV2499" s="15" cm="1">
        <f t="array" ref="AV2499">INDEX($K:$P,ROW(),MATCH(AV$3,$K$2:$P$2,0))</f>
        <v>5</v>
      </c>
      <c r="AW2499" s="15" cm="1">
        <f t="array" ref="AW2499">INDEX($K:$P,ROW(),MATCH(AW$3,$K$2:$P$2,0))</f>
        <v>5</v>
      </c>
      <c r="AX2499" s="15" cm="1">
        <f t="array" ref="AX2499">INDEX($K:$P,ROW(),MATCH(AX$3,$K$2:$P$2,0))</f>
        <v>5</v>
      </c>
      <c r="AY2499" s="15" cm="1">
        <f t="array" ref="AY2499">INDEX($K:$P,ROW(),MATCH(AY$3,$K$2:$P$2,0))</f>
        <v>5</v>
      </c>
      <c r="AZ2499" s="15" cm="1">
        <f t="array" ref="AZ2499">INDEX($K:$P,ROW(),MATCH(AZ$3,$K$2:$P$2,0))</f>
        <v>5</v>
      </c>
      <c r="BA2499" s="15" cm="1">
        <f t="array" ref="BA2499">INDEX($K:$P,ROW(),MATCH(BA$3,$K$2:$P$2,0))</f>
        <v>5</v>
      </c>
      <c r="BB2499" s="15" cm="1">
        <f t="array" ref="BB2499">INDEX($K:$P,ROW(),MATCH(BB$3,$K$2:$P$2,0))</f>
        <v>5</v>
      </c>
      <c r="BC2499" s="15" cm="1">
        <f t="array" ref="BC2499">INDEX($K:$P,ROW(),MATCH(BC$3,$K$2:$P$2,0))</f>
        <v>5</v>
      </c>
      <c r="BD2499" s="15" cm="1">
        <f t="array" ref="BD2499">INDEX($K:$P,ROW(),MATCH(BD$3,$K$2:$P$2,0))</f>
        <v>5</v>
      </c>
      <c r="BE2499" s="15" cm="1">
        <f t="array" ref="BE2499">INDEX($K:$P,ROW(),MATCH(BE$3,$K$2:$P$2,0))</f>
        <v>5</v>
      </c>
      <c r="BF2499" s="15" cm="1">
        <f t="array" ref="BF2499">INDEX($K:$P,ROW(),MATCH(BF$3,$K$2:$P$2,0))</f>
        <v>5</v>
      </c>
      <c r="BG2499" s="15" cm="1">
        <f t="array" ref="BG2499">INDEX($K:$P,ROW(),MATCH(BG$3,$K$2:$P$2,0))</f>
        <v>5</v>
      </c>
      <c r="BH2499" s="15" cm="1">
        <f t="array" ref="BH2499">INDEX($K:$P,ROW(),MATCH(BH$3,$K$2:$P$2,0))</f>
        <v>5</v>
      </c>
      <c r="BI2499" s="15" cm="1">
        <f t="array" ref="BI2499">INDEX($K:$P,ROW(),MATCH(BI$3,$K$2:$P$2,0))</f>
        <v>5</v>
      </c>
      <c r="BJ2499" s="15" cm="1">
        <f t="array" ref="BJ2499">INDEX($K:$P,ROW(),MATCH(BJ$3,$K$2:$P$2,0))</f>
        <v>5</v>
      </c>
      <c r="BK2499" s="15" cm="1">
        <f t="array" ref="BK2499">INDEX($K:$P,ROW(),MATCH(BK$3,$K$2:$P$2,0))</f>
        <v>5</v>
      </c>
      <c r="BL2499" s="15" cm="1">
        <f t="array" ref="BL2499">INDEX($K:$P,ROW(),MATCH(BL$3,$K$2:$P$2,0))</f>
        <v>5</v>
      </c>
      <c r="BM2499" s="15" cm="1">
        <f t="array" ref="BM2499">INDEX($K:$P,ROW(),MATCH(BM$3,$K$2:$P$2,0))</f>
        <v>5</v>
      </c>
      <c r="BN2499" s="15" cm="1">
        <f t="array" ref="BN2499">INDEX($K:$P,ROW(),MATCH(BN$3,$K$2:$P$2,0))</f>
        <v>5</v>
      </c>
      <c r="BO2499" s="15" cm="1">
        <f t="array" ref="BO2499">INDEX($K:$P,ROW(),MATCH(BO$3,$K$2:$P$2,0))</f>
        <v>5</v>
      </c>
      <c r="BP2499" s="15" cm="1">
        <f t="array" ref="BP2499">INDEX($K:$P,ROW(),MATCH(BP$3,$K$2:$P$2,0))</f>
        <v>5</v>
      </c>
      <c r="BQ2499" s="15" cm="1">
        <f t="array" ref="BQ2499">INDEX($K:$P,ROW(),MATCH(BQ$3,$K$2:$P$2,0))</f>
        <v>5</v>
      </c>
      <c r="BR2499" s="15" cm="1">
        <f t="array" ref="BR2499">INDEX($K:$P,ROW(),MATCH(BR$3,$K$2:$P$2,0))</f>
        <v>5</v>
      </c>
      <c r="BS2499" s="15" cm="1">
        <f t="array" ref="BS2499">INDEX($K:$P,ROW(),MATCH(BS$3,$K$2:$P$2,0))</f>
        <v>5</v>
      </c>
      <c r="BT2499" s="15" cm="1">
        <f t="array" ref="BT2499">INDEX($K:$P,ROW(),MATCH(BT$3,$K$2:$P$2,0))</f>
        <v>5</v>
      </c>
      <c r="BU2499" s="15" cm="1">
        <f t="array" ref="BU2499">INDEX($K:$P,ROW(),MATCH(BU$3,$K$2:$P$2,0))</f>
        <v>5</v>
      </c>
      <c r="BV2499" s="15" cm="1">
        <f t="array" ref="BV2499">INDEX($K:$P,ROW(),MATCH(BV$3,$K$2:$P$2,0))</f>
        <v>5</v>
      </c>
      <c r="BW2499" s="15" cm="1">
        <f t="array" ref="BW2499">INDEX($K:$P,ROW(),MATCH(BW$3,$K$2:$P$2,0))</f>
        <v>5</v>
      </c>
      <c r="BX2499" s="15" cm="1">
        <f t="array" ref="BX2499">INDEX($K:$P,ROW(),MATCH(BX$3,$K$2:$P$2,0))</f>
        <v>5</v>
      </c>
      <c r="BY2499" s="15" cm="1">
        <f t="array" ref="BY2499">INDEX($K:$P,ROW(),MATCH(BY$3,$K$2:$P$2,0))</f>
        <v>5</v>
      </c>
      <c r="BZ2499" s="15" cm="1">
        <f t="array" ref="BZ2499">INDEX($K:$P,ROW(),MATCH(BZ$3,$K$2:$P$2,0))</f>
        <v>5</v>
      </c>
      <c r="CA2499" s="15" cm="1">
        <f t="array" ref="CA2499">INDEX($K:$P,ROW(),MATCH(CA$3,$K$2:$P$2,0))</f>
        <v>5</v>
      </c>
      <c r="CB2499" s="15" cm="1">
        <f t="array" ref="CB2499">INDEX($K:$P,ROW(),MATCH(CB$3,$K$2:$P$2,0))</f>
        <v>5</v>
      </c>
      <c r="CC2499" s="15" cm="1">
        <f t="array" ref="CC2499">INDEX($K:$P,ROW(),MATCH(CC$3,$K$2:$P$2,0))</f>
        <v>5</v>
      </c>
      <c r="CD2499" s="15" cm="1">
        <f t="array" ref="CD2499">INDEX($K:$P,ROW(),MATCH(CD$3,$K$2:$P$2,0))</f>
        <v>5</v>
      </c>
      <c r="CE2499" s="15" cm="1">
        <f t="array" ref="CE2499">INDEX($K:$P,ROW(),MATCH(CE$3,$K$2:$P$2,0))</f>
        <v>5</v>
      </c>
      <c r="CF2499" s="15" cm="1">
        <f t="array" ref="CF2499">INDEX($K:$P,ROW(),MATCH(CF$3,$K$2:$P$2,0))</f>
        <v>5</v>
      </c>
      <c r="CG2499" s="15" cm="1">
        <f t="array" ref="CG2499">INDEX($K:$P,ROW(),MATCH(CG$3,$K$2:$P$2,0))</f>
        <v>5</v>
      </c>
      <c r="CH2499" s="15" cm="1">
        <f t="array" ref="CH2499">INDEX($K:$P,ROW(),MATCH(CH$3,$K$2:$P$2,0))</f>
        <v>5</v>
      </c>
      <c r="CI2499" s="15" cm="1">
        <f t="array" ref="CI2499">INDEX($K:$P,ROW(),MATCH(CI$3,$K$2:$P$2,0))</f>
        <v>5</v>
      </c>
      <c r="CJ2499" s="15" cm="1">
        <f t="array" ref="CJ2499">INDEX($K:$P,ROW(),MATCH(CJ$3,$K$2:$P$2,0))</f>
        <v>5</v>
      </c>
      <c r="CK2499" s="15" cm="1">
        <f t="array" ref="CK2499">INDEX($K:$P,ROW(),MATCH(CK$3,$K$2:$P$2,0))</f>
        <v>5</v>
      </c>
      <c r="CL2499" s="15" cm="1">
        <f t="array" ref="CL2499">INDEX($K:$P,ROW(),MATCH(CL$3,$K$2:$P$2,0))</f>
        <v>5</v>
      </c>
      <c r="CN2499"/>
      <c r="CO2499" s="15" t="e" cm="1">
        <f t="array" ref="CO2499">INDEX($K:$P,ROW(),MATCH(CO$3,$K$2:$P$2,0))</f>
        <v>#N/A</v>
      </c>
      <c r="CP2499" s="15" t="e" cm="1">
        <f t="array" ref="CP2499">INDEX($K:$P,ROW(),MATCH(CP$3,$K$2:$P$2,0))</f>
        <v>#N/A</v>
      </c>
      <c r="CQ2499" s="15" t="e" cm="1">
        <f t="array" ref="CQ2499">INDEX($K:$P,ROW(),MATCH(CQ$3,$K$2:$P$2,0))</f>
        <v>#N/A</v>
      </c>
      <c r="CR2499" s="15" t="e" cm="1">
        <f t="array" ref="CR2499">INDEX($K:$P,ROW(),MATCH(CR$3,$K$2:$P$2,0))</f>
        <v>#N/A</v>
      </c>
      <c r="CS2499" s="15" t="e" cm="1">
        <f t="array" ref="CS2499">INDEX($K:$P,ROW(),MATCH(CS$3,$K$2:$P$2,0))</f>
        <v>#N/A</v>
      </c>
      <c r="CT2499" s="15" t="e" cm="1">
        <f t="array" ref="CT2499">INDEX($K:$P,ROW(),MATCH(CT$3,$K$2:$P$2,0))</f>
        <v>#N/A</v>
      </c>
      <c r="CU2499" s="15" t="e" cm="1">
        <f t="array" ref="CU2499">INDEX($K:$P,ROW(),MATCH(CU$3,$K$2:$P$2,0))</f>
        <v>#N/A</v>
      </c>
      <c r="CV2499" s="15" t="e" cm="1">
        <f t="array" ref="CV2499">INDEX($K:$P,ROW(),MATCH(CV$3,$K$2:$P$2,0))</f>
        <v>#N/A</v>
      </c>
      <c r="CW2499" s="15" t="e" cm="1">
        <f t="array" ref="CW2499">INDEX($K:$P,ROW(),MATCH(CW$3,$K$2:$P$2,0))</f>
        <v>#N/A</v>
      </c>
      <c r="CX2499" s="15" t="e" cm="1">
        <f t="array" ref="CX2499">INDEX($K:$P,ROW(),MATCH(CX$3,$K$2:$P$2,0))</f>
        <v>#N/A</v>
      </c>
      <c r="CY2499" s="15" t="e" cm="1">
        <f t="array" ref="CY2499">INDEX($K:$P,ROW(),MATCH(CY$3,$K$2:$P$2,0))</f>
        <v>#N/A</v>
      </c>
      <c r="CZ2499" s="15" t="e" cm="1">
        <f t="array" ref="CZ2499">INDEX($K:$P,ROW(),MATCH(CZ$3,$K$2:$P$2,0))</f>
        <v>#N/A</v>
      </c>
      <c r="DA2499" s="15" t="e" cm="1">
        <f t="array" ref="DA2499">INDEX($K:$P,ROW(),MATCH(DA$3,$K$2:$P$2,0))</f>
        <v>#N/A</v>
      </c>
      <c r="DB2499" s="15" t="e" cm="1">
        <f t="array" ref="DB2499">INDEX($K:$P,ROW(),MATCH(DB$3,$K$2:$P$2,0))</f>
        <v>#N/A</v>
      </c>
      <c r="DC2499" s="15" t="e" cm="1">
        <f t="array" ref="DC2499">INDEX($K:$P,ROW(),MATCH(DC$3,$K$2:$P$2,0))</f>
        <v>#N/A</v>
      </c>
      <c r="DD2499" s="15" t="e" cm="1">
        <f t="array" ref="DD2499">INDEX($K:$P,ROW(),MATCH(DD$3,$K$2:$P$2,0))</f>
        <v>#N/A</v>
      </c>
      <c r="DE2499" s="15" t="e" cm="1">
        <f t="array" ref="DE2499">INDEX($K:$P,ROW(),MATCH(DE$3,$K$2:$P$2,0))</f>
        <v>#N/A</v>
      </c>
      <c r="DF2499" s="15" t="e" cm="1">
        <f t="array" ref="DF2499">INDEX($K:$P,ROW(),MATCH(DF$3,$K$2:$P$2,0))</f>
        <v>#N/A</v>
      </c>
      <c r="DG2499" s="15" t="e" cm="1">
        <f t="array" ref="DG2499">INDEX($K:$P,ROW(),MATCH(DG$3,$K$2:$P$2,0))</f>
        <v>#N/A</v>
      </c>
      <c r="DH2499" s="15" t="e" cm="1">
        <f t="array" ref="DH2499">INDEX($K:$P,ROW(),MATCH(DH$3,$K$2:$P$2,0))</f>
        <v>#N/A</v>
      </c>
      <c r="DI2499" s="15" t="e" cm="1">
        <f t="array" ref="DI2499">INDEX($K:$P,ROW(),MATCH(DI$3,$K$2:$P$2,0))</f>
        <v>#N/A</v>
      </c>
      <c r="DJ2499" s="15" t="e" cm="1">
        <f t="array" ref="DJ2499">INDEX($K:$P,ROW(),MATCH(DJ$3,$K$2:$P$2,0))</f>
        <v>#N/A</v>
      </c>
      <c r="DK2499" s="15" t="e" cm="1">
        <f t="array" ref="DK2499">INDEX($K:$P,ROW(),MATCH(DK$3,$K$2:$P$2,0))</f>
        <v>#N/A</v>
      </c>
      <c r="DL2499" s="15" t="e" cm="1">
        <f t="array" ref="DL2499">INDEX($K:$P,ROW(),MATCH(DL$3,$K$2:$P$2,0))</f>
        <v>#N/A</v>
      </c>
    </row>
    <row r="2500" spans="1:116" x14ac:dyDescent="0.4">
      <c r="B2500" t="str">
        <f t="shared" si="4060"/>
        <v>2500 WCPP-IS</v>
      </c>
      <c r="C2500" t="s">
        <v>224</v>
      </c>
      <c r="D2500" t="s">
        <v>523</v>
      </c>
      <c r="E2500" s="8" t="str">
        <f t="shared" si="4059"/>
        <v>2500 WCPP-IS</v>
      </c>
      <c r="G2500" s="126" t="s">
        <v>43</v>
      </c>
      <c r="H2500" s="27"/>
      <c r="I2500" s="78"/>
      <c r="J2500" s="78"/>
      <c r="K2500" s="118" t="e">
        <f t="shared" ref="K2500:P2500" si="4061">SUMIF($4:$4,K$2,2500:2500)</f>
        <v>#REF!</v>
      </c>
      <c r="L2500" s="118" t="e">
        <f t="shared" si="4061"/>
        <v>#REF!</v>
      </c>
      <c r="M2500" s="118" t="e">
        <f t="shared" si="4061"/>
        <v>#REF!</v>
      </c>
      <c r="N2500" s="118" t="e">
        <f t="shared" si="4061"/>
        <v>#REF!</v>
      </c>
      <c r="O2500" s="118" t="e">
        <f t="shared" si="4061"/>
        <v>#REF!</v>
      </c>
      <c r="P2500" s="118" t="e">
        <f t="shared" si="4061"/>
        <v>#REF!</v>
      </c>
      <c r="R2500" s="118"/>
      <c r="S2500" s="118" t="e">
        <f t="shared" ref="S2500:CD2500" si="4062">MIN(S2499/30*-S2496,R2500-S2496)</f>
        <v>#REF!</v>
      </c>
      <c r="T2500" s="118" t="e">
        <f t="shared" si="4062"/>
        <v>#REF!</v>
      </c>
      <c r="U2500" s="118" t="e">
        <f t="shared" si="4062"/>
        <v>#REF!</v>
      </c>
      <c r="V2500" s="118" t="e">
        <f t="shared" si="4062"/>
        <v>#REF!</v>
      </c>
      <c r="W2500" s="118" t="e">
        <f t="shared" si="4062"/>
        <v>#REF!</v>
      </c>
      <c r="X2500" s="118" t="e">
        <f t="shared" si="4062"/>
        <v>#REF!</v>
      </c>
      <c r="Y2500" s="118" t="e">
        <f t="shared" si="4062"/>
        <v>#REF!</v>
      </c>
      <c r="Z2500" s="118" t="e">
        <f t="shared" si="4062"/>
        <v>#REF!</v>
      </c>
      <c r="AA2500" s="118" t="e">
        <f t="shared" si="4062"/>
        <v>#REF!</v>
      </c>
      <c r="AB2500" s="118" t="e">
        <f t="shared" si="4062"/>
        <v>#REF!</v>
      </c>
      <c r="AC2500" s="118" t="e">
        <f t="shared" si="4062"/>
        <v>#REF!</v>
      </c>
      <c r="AD2500" s="118" t="e">
        <f t="shared" si="4062"/>
        <v>#REF!</v>
      </c>
      <c r="AE2500" s="118" t="e">
        <f t="shared" si="4062"/>
        <v>#REF!</v>
      </c>
      <c r="AF2500" s="118" t="e">
        <f t="shared" si="4062"/>
        <v>#REF!</v>
      </c>
      <c r="AG2500" s="118" t="e">
        <f t="shared" si="4062"/>
        <v>#REF!</v>
      </c>
      <c r="AH2500" s="118" t="e">
        <f t="shared" si="4062"/>
        <v>#REF!</v>
      </c>
      <c r="AI2500" s="118" t="e">
        <f t="shared" si="4062"/>
        <v>#REF!</v>
      </c>
      <c r="AJ2500" s="118" t="e">
        <f t="shared" si="4062"/>
        <v>#REF!</v>
      </c>
      <c r="AK2500" s="118" t="e">
        <f t="shared" si="4062"/>
        <v>#REF!</v>
      </c>
      <c r="AL2500" s="118" t="e">
        <f t="shared" si="4062"/>
        <v>#REF!</v>
      </c>
      <c r="AM2500" s="118" t="e">
        <f t="shared" si="4062"/>
        <v>#REF!</v>
      </c>
      <c r="AN2500" s="118" t="e">
        <f t="shared" si="4062"/>
        <v>#REF!</v>
      </c>
      <c r="AO2500" s="118" t="e">
        <f t="shared" si="4062"/>
        <v>#REF!</v>
      </c>
      <c r="AP2500" s="118" t="e">
        <f t="shared" si="4062"/>
        <v>#REF!</v>
      </c>
      <c r="AQ2500" s="118" t="e">
        <f t="shared" si="4062"/>
        <v>#REF!</v>
      </c>
      <c r="AR2500" s="118" t="e">
        <f t="shared" si="4062"/>
        <v>#REF!</v>
      </c>
      <c r="AS2500" s="118" t="e">
        <f t="shared" si="4062"/>
        <v>#REF!</v>
      </c>
      <c r="AT2500" s="118" t="e">
        <f t="shared" si="4062"/>
        <v>#REF!</v>
      </c>
      <c r="AU2500" s="118" t="e">
        <f t="shared" si="4062"/>
        <v>#REF!</v>
      </c>
      <c r="AV2500" s="118" t="e">
        <f t="shared" si="4062"/>
        <v>#REF!</v>
      </c>
      <c r="AW2500" s="118" t="e">
        <f t="shared" si="4062"/>
        <v>#REF!</v>
      </c>
      <c r="AX2500" s="118" t="e">
        <f t="shared" si="4062"/>
        <v>#REF!</v>
      </c>
      <c r="AY2500" s="118" t="e">
        <f t="shared" si="4062"/>
        <v>#REF!</v>
      </c>
      <c r="AZ2500" s="118" t="e">
        <f t="shared" si="4062"/>
        <v>#REF!</v>
      </c>
      <c r="BA2500" s="118" t="e">
        <f t="shared" si="4062"/>
        <v>#REF!</v>
      </c>
      <c r="BB2500" s="118" t="e">
        <f t="shared" si="4062"/>
        <v>#REF!</v>
      </c>
      <c r="BC2500" s="118" t="e">
        <f t="shared" si="4062"/>
        <v>#REF!</v>
      </c>
      <c r="BD2500" s="118" t="e">
        <f t="shared" si="4062"/>
        <v>#REF!</v>
      </c>
      <c r="BE2500" s="118" t="e">
        <f t="shared" si="4062"/>
        <v>#REF!</v>
      </c>
      <c r="BF2500" s="118" t="e">
        <f t="shared" si="4062"/>
        <v>#REF!</v>
      </c>
      <c r="BG2500" s="118" t="e">
        <f t="shared" si="4062"/>
        <v>#REF!</v>
      </c>
      <c r="BH2500" s="118" t="e">
        <f t="shared" si="4062"/>
        <v>#REF!</v>
      </c>
      <c r="BI2500" s="118" t="e">
        <f t="shared" si="4062"/>
        <v>#REF!</v>
      </c>
      <c r="BJ2500" s="118" t="e">
        <f t="shared" si="4062"/>
        <v>#REF!</v>
      </c>
      <c r="BK2500" s="118" t="e">
        <f t="shared" si="4062"/>
        <v>#REF!</v>
      </c>
      <c r="BL2500" s="118" t="e">
        <f t="shared" si="4062"/>
        <v>#REF!</v>
      </c>
      <c r="BM2500" s="118" t="e">
        <f t="shared" si="4062"/>
        <v>#REF!</v>
      </c>
      <c r="BN2500" s="118" t="e">
        <f t="shared" si="4062"/>
        <v>#REF!</v>
      </c>
      <c r="BO2500" s="118" t="e">
        <f t="shared" si="4062"/>
        <v>#REF!</v>
      </c>
      <c r="BP2500" s="118" t="e">
        <f t="shared" si="4062"/>
        <v>#REF!</v>
      </c>
      <c r="BQ2500" s="118" t="e">
        <f t="shared" si="4062"/>
        <v>#REF!</v>
      </c>
      <c r="BR2500" s="118" t="e">
        <f t="shared" si="4062"/>
        <v>#REF!</v>
      </c>
      <c r="BS2500" s="118" t="e">
        <f t="shared" si="4062"/>
        <v>#REF!</v>
      </c>
      <c r="BT2500" s="118" t="e">
        <f t="shared" si="4062"/>
        <v>#REF!</v>
      </c>
      <c r="BU2500" s="118" t="e">
        <f t="shared" si="4062"/>
        <v>#REF!</v>
      </c>
      <c r="BV2500" s="118" t="e">
        <f t="shared" si="4062"/>
        <v>#REF!</v>
      </c>
      <c r="BW2500" s="118" t="e">
        <f t="shared" si="4062"/>
        <v>#REF!</v>
      </c>
      <c r="BX2500" s="118" t="e">
        <f t="shared" si="4062"/>
        <v>#REF!</v>
      </c>
      <c r="BY2500" s="118" t="e">
        <f t="shared" si="4062"/>
        <v>#REF!</v>
      </c>
      <c r="BZ2500" s="118" t="e">
        <f t="shared" si="4062"/>
        <v>#REF!</v>
      </c>
      <c r="CA2500" s="118" t="e">
        <f t="shared" si="4062"/>
        <v>#REF!</v>
      </c>
      <c r="CB2500" s="118" t="e">
        <f t="shared" si="4062"/>
        <v>#REF!</v>
      </c>
      <c r="CC2500" s="118" t="e">
        <f t="shared" si="4062"/>
        <v>#REF!</v>
      </c>
      <c r="CD2500" s="118" t="e">
        <f t="shared" si="4062"/>
        <v>#REF!</v>
      </c>
      <c r="CE2500" s="118" t="e">
        <f t="shared" ref="CE2500:CK2500" si="4063">MIN(CE2499/30*-CE2496,CD2500-CE2496)</f>
        <v>#REF!</v>
      </c>
      <c r="CF2500" s="118" t="e">
        <f t="shared" si="4063"/>
        <v>#REF!</v>
      </c>
      <c r="CG2500" s="118" t="e">
        <f t="shared" si="4063"/>
        <v>#REF!</v>
      </c>
      <c r="CH2500" s="118" t="e">
        <f t="shared" si="4063"/>
        <v>#REF!</v>
      </c>
      <c r="CI2500" s="118" t="e">
        <f t="shared" si="4063"/>
        <v>#REF!</v>
      </c>
      <c r="CJ2500" s="118" t="e">
        <f t="shared" si="4063"/>
        <v>#REF!</v>
      </c>
      <c r="CK2500" s="118" t="e">
        <f t="shared" si="4063"/>
        <v>#REF!</v>
      </c>
      <c r="CL2500" s="118" t="e">
        <f>MIN(CL2499/30*-CL2496,CK2500-CL2496)</f>
        <v>#REF!</v>
      </c>
      <c r="CN2500"/>
      <c r="CO2500" s="118" t="e">
        <f>MIN(CO2499/90*-CO2496,CN2500-CO2496)</f>
        <v>#N/A</v>
      </c>
      <c r="CP2500" s="118" t="e">
        <f t="shared" ref="CP2500:DL2500" si="4064">MIN(CP2499/90*-CP2496,CO2500-CP2496)</f>
        <v>#N/A</v>
      </c>
      <c r="CQ2500" s="118" t="e">
        <f t="shared" si="4064"/>
        <v>#N/A</v>
      </c>
      <c r="CR2500" s="118" t="e">
        <f t="shared" si="4064"/>
        <v>#N/A</v>
      </c>
      <c r="CS2500" s="118" t="e">
        <f t="shared" si="4064"/>
        <v>#N/A</v>
      </c>
      <c r="CT2500" s="118" t="e">
        <f t="shared" si="4064"/>
        <v>#N/A</v>
      </c>
      <c r="CU2500" s="118" t="e">
        <f t="shared" si="4064"/>
        <v>#N/A</v>
      </c>
      <c r="CV2500" s="118" t="e">
        <f t="shared" si="4064"/>
        <v>#N/A</v>
      </c>
      <c r="CW2500" s="118" t="e">
        <f t="shared" si="4064"/>
        <v>#N/A</v>
      </c>
      <c r="CX2500" s="118" t="e">
        <f t="shared" si="4064"/>
        <v>#N/A</v>
      </c>
      <c r="CY2500" s="118" t="e">
        <f t="shared" si="4064"/>
        <v>#N/A</v>
      </c>
      <c r="CZ2500" s="118" t="e">
        <f t="shared" si="4064"/>
        <v>#N/A</v>
      </c>
      <c r="DA2500" s="118" t="e">
        <f t="shared" si="4064"/>
        <v>#N/A</v>
      </c>
      <c r="DB2500" s="118" t="e">
        <f t="shared" si="4064"/>
        <v>#N/A</v>
      </c>
      <c r="DC2500" s="118" t="e">
        <f t="shared" si="4064"/>
        <v>#N/A</v>
      </c>
      <c r="DD2500" s="118" t="e">
        <f t="shared" si="4064"/>
        <v>#N/A</v>
      </c>
      <c r="DE2500" s="118" t="e">
        <f t="shared" si="4064"/>
        <v>#N/A</v>
      </c>
      <c r="DF2500" s="118" t="e">
        <f t="shared" si="4064"/>
        <v>#N/A</v>
      </c>
      <c r="DG2500" s="118" t="e">
        <f t="shared" si="4064"/>
        <v>#N/A</v>
      </c>
      <c r="DH2500" s="118" t="e">
        <f t="shared" si="4064"/>
        <v>#N/A</v>
      </c>
      <c r="DI2500" s="118" t="e">
        <f t="shared" si="4064"/>
        <v>#N/A</v>
      </c>
      <c r="DJ2500" s="118" t="e">
        <f t="shared" si="4064"/>
        <v>#N/A</v>
      </c>
      <c r="DK2500" s="118" t="e">
        <f t="shared" si="4064"/>
        <v>#N/A</v>
      </c>
      <c r="DL2500" s="118" t="e">
        <f t="shared" si="4064"/>
        <v>#N/A</v>
      </c>
    </row>
    <row r="2501" spans="1:116" x14ac:dyDescent="0.4">
      <c r="B2501" t="str">
        <f t="shared" si="4060"/>
        <v>2501 WCPP-IS</v>
      </c>
      <c r="D2501" t="s">
        <v>523</v>
      </c>
      <c r="E2501" s="8" t="str">
        <f t="shared" si="4059"/>
        <v>2501 WCPP-IS</v>
      </c>
      <c r="G2501" s="126"/>
      <c r="H2501" s="27"/>
      <c r="I2501" s="78"/>
      <c r="J2501" s="78"/>
      <c r="K2501" s="33"/>
      <c r="L2501" s="33"/>
      <c r="M2501" s="33"/>
      <c r="N2501" s="33"/>
      <c r="O2501" s="33"/>
      <c r="P2501" s="33"/>
      <c r="R2501" s="33"/>
      <c r="S2501" s="33"/>
      <c r="T2501" s="33"/>
      <c r="U2501" s="33"/>
      <c r="V2501" s="33"/>
      <c r="W2501" s="33"/>
      <c r="X2501" s="33"/>
      <c r="Y2501" s="33"/>
      <c r="Z2501" s="33"/>
      <c r="AA2501" s="33"/>
      <c r="AB2501" s="33"/>
      <c r="AC2501" s="33"/>
      <c r="AD2501" s="33"/>
      <c r="AE2501" s="33"/>
      <c r="AF2501" s="33"/>
      <c r="AG2501" s="33"/>
      <c r="AH2501" s="33"/>
      <c r="AI2501" s="33"/>
      <c r="AJ2501" s="33"/>
      <c r="AK2501" s="33"/>
      <c r="AL2501" s="33"/>
      <c r="AM2501" s="33"/>
      <c r="AN2501" s="33"/>
      <c r="AO2501" s="33"/>
      <c r="AP2501" s="33"/>
      <c r="AQ2501" s="33"/>
      <c r="AR2501" s="33"/>
      <c r="AS2501" s="33"/>
      <c r="AT2501" s="33"/>
      <c r="AU2501" s="33"/>
      <c r="AV2501" s="33"/>
      <c r="AW2501" s="33"/>
      <c r="AX2501" s="33"/>
      <c r="AY2501" s="33"/>
      <c r="AZ2501" s="33"/>
      <c r="BA2501" s="33"/>
      <c r="BB2501" s="33"/>
      <c r="BC2501" s="33"/>
      <c r="BD2501" s="33"/>
      <c r="BE2501" s="33"/>
      <c r="BF2501" s="33"/>
      <c r="BG2501" s="33"/>
      <c r="BH2501" s="33"/>
      <c r="BI2501" s="33"/>
      <c r="BJ2501" s="33"/>
      <c r="BK2501" s="33"/>
      <c r="BL2501" s="33"/>
      <c r="BM2501" s="33"/>
      <c r="BN2501" s="33"/>
      <c r="BO2501" s="33"/>
      <c r="BP2501" s="33"/>
      <c r="BQ2501" s="33"/>
      <c r="BR2501" s="33"/>
      <c r="BS2501" s="33"/>
      <c r="BT2501" s="33"/>
      <c r="BU2501" s="33"/>
      <c r="BV2501" s="33"/>
      <c r="BW2501" s="33"/>
      <c r="BX2501" s="33"/>
      <c r="BY2501" s="33"/>
      <c r="BZ2501" s="33"/>
      <c r="CA2501" s="33"/>
      <c r="CB2501" s="33"/>
      <c r="CC2501" s="33"/>
      <c r="CD2501" s="33"/>
      <c r="CE2501" s="33"/>
      <c r="CF2501" s="33"/>
      <c r="CG2501" s="33"/>
      <c r="CH2501" s="33"/>
      <c r="CI2501" s="33"/>
      <c r="CJ2501" s="33"/>
      <c r="CK2501" s="33"/>
      <c r="CL2501" s="33"/>
      <c r="CN2501"/>
      <c r="CO2501" s="33"/>
      <c r="CP2501" s="33"/>
      <c r="CQ2501" s="33"/>
      <c r="CR2501" s="33"/>
      <c r="CS2501" s="33"/>
      <c r="CT2501" s="33"/>
      <c r="CU2501" s="33"/>
      <c r="CV2501" s="33"/>
      <c r="CW2501" s="33"/>
      <c r="CX2501" s="33"/>
      <c r="CY2501" s="33"/>
      <c r="CZ2501" s="33"/>
      <c r="DA2501" s="33"/>
      <c r="DB2501" s="33"/>
      <c r="DC2501" s="33"/>
      <c r="DD2501" s="33"/>
      <c r="DE2501" s="33"/>
      <c r="DF2501" s="33"/>
      <c r="DG2501" s="33"/>
      <c r="DH2501" s="33"/>
      <c r="DI2501" s="33"/>
      <c r="DJ2501" s="33"/>
      <c r="DK2501" s="33"/>
      <c r="DL2501" s="33"/>
    </row>
    <row r="2502" spans="1:116" x14ac:dyDescent="0.4">
      <c r="B2502" t="str">
        <f t="shared" si="4060"/>
        <v>2502 WCPP-IS</v>
      </c>
      <c r="C2502" t="s">
        <v>234</v>
      </c>
      <c r="D2502" t="s">
        <v>523</v>
      </c>
      <c r="E2502" s="8" t="str">
        <f t="shared" si="4059"/>
        <v>2502 WCPP-IS</v>
      </c>
      <c r="G2502" s="126" t="str">
        <f>"Change in "&amp;G2500</f>
        <v>Change in Unearned revenue</v>
      </c>
      <c r="K2502" s="33" t="e">
        <f t="shared" ref="K2502:P2502" si="4065">SUMIF($3:$3,K$2,2502:2502)</f>
        <v>#REF!</v>
      </c>
      <c r="L2502" s="33" t="e">
        <f t="shared" si="4065"/>
        <v>#REF!</v>
      </c>
      <c r="M2502" s="33" t="e">
        <f t="shared" si="4065"/>
        <v>#REF!</v>
      </c>
      <c r="N2502" s="33" t="e">
        <f t="shared" si="4065"/>
        <v>#REF!</v>
      </c>
      <c r="O2502" s="33" t="e">
        <f t="shared" si="4065"/>
        <v>#REF!</v>
      </c>
      <c r="P2502" s="33" t="e">
        <f t="shared" si="4065"/>
        <v>#REF!</v>
      </c>
      <c r="R2502" s="33"/>
      <c r="S2502" s="33" t="e">
        <f>R2500-S2500</f>
        <v>#REF!</v>
      </c>
      <c r="T2502" s="33" t="e">
        <f t="shared" ref="T2502:CE2502" si="4066">S2500-T2500</f>
        <v>#REF!</v>
      </c>
      <c r="U2502" s="33" t="e">
        <f t="shared" si="4066"/>
        <v>#REF!</v>
      </c>
      <c r="V2502" s="33" t="e">
        <f t="shared" si="4066"/>
        <v>#REF!</v>
      </c>
      <c r="W2502" s="33" t="e">
        <f t="shared" si="4066"/>
        <v>#REF!</v>
      </c>
      <c r="X2502" s="33" t="e">
        <f t="shared" si="4066"/>
        <v>#REF!</v>
      </c>
      <c r="Y2502" s="33" t="e">
        <f t="shared" si="4066"/>
        <v>#REF!</v>
      </c>
      <c r="Z2502" s="33" t="e">
        <f t="shared" si="4066"/>
        <v>#REF!</v>
      </c>
      <c r="AA2502" s="33" t="e">
        <f t="shared" si="4066"/>
        <v>#REF!</v>
      </c>
      <c r="AB2502" s="33" t="e">
        <f t="shared" si="4066"/>
        <v>#REF!</v>
      </c>
      <c r="AC2502" s="33" t="e">
        <f t="shared" si="4066"/>
        <v>#REF!</v>
      </c>
      <c r="AD2502" s="33" t="e">
        <f t="shared" si="4066"/>
        <v>#REF!</v>
      </c>
      <c r="AE2502" s="33" t="e">
        <f t="shared" si="4066"/>
        <v>#REF!</v>
      </c>
      <c r="AF2502" s="33" t="e">
        <f t="shared" si="4066"/>
        <v>#REF!</v>
      </c>
      <c r="AG2502" s="33" t="e">
        <f t="shared" si="4066"/>
        <v>#REF!</v>
      </c>
      <c r="AH2502" s="33" t="e">
        <f t="shared" si="4066"/>
        <v>#REF!</v>
      </c>
      <c r="AI2502" s="33" t="e">
        <f t="shared" si="4066"/>
        <v>#REF!</v>
      </c>
      <c r="AJ2502" s="33" t="e">
        <f t="shared" si="4066"/>
        <v>#REF!</v>
      </c>
      <c r="AK2502" s="33" t="e">
        <f t="shared" si="4066"/>
        <v>#REF!</v>
      </c>
      <c r="AL2502" s="33" t="e">
        <f t="shared" si="4066"/>
        <v>#REF!</v>
      </c>
      <c r="AM2502" s="33" t="e">
        <f t="shared" si="4066"/>
        <v>#REF!</v>
      </c>
      <c r="AN2502" s="33" t="e">
        <f t="shared" si="4066"/>
        <v>#REF!</v>
      </c>
      <c r="AO2502" s="33" t="e">
        <f t="shared" si="4066"/>
        <v>#REF!</v>
      </c>
      <c r="AP2502" s="33" t="e">
        <f t="shared" si="4066"/>
        <v>#REF!</v>
      </c>
      <c r="AQ2502" s="33" t="e">
        <f t="shared" si="4066"/>
        <v>#REF!</v>
      </c>
      <c r="AR2502" s="33" t="e">
        <f t="shared" si="4066"/>
        <v>#REF!</v>
      </c>
      <c r="AS2502" s="33" t="e">
        <f t="shared" si="4066"/>
        <v>#REF!</v>
      </c>
      <c r="AT2502" s="33" t="e">
        <f t="shared" si="4066"/>
        <v>#REF!</v>
      </c>
      <c r="AU2502" s="33" t="e">
        <f t="shared" si="4066"/>
        <v>#REF!</v>
      </c>
      <c r="AV2502" s="33" t="e">
        <f t="shared" si="4066"/>
        <v>#REF!</v>
      </c>
      <c r="AW2502" s="33" t="e">
        <f t="shared" si="4066"/>
        <v>#REF!</v>
      </c>
      <c r="AX2502" s="33" t="e">
        <f t="shared" si="4066"/>
        <v>#REF!</v>
      </c>
      <c r="AY2502" s="33" t="e">
        <f t="shared" si="4066"/>
        <v>#REF!</v>
      </c>
      <c r="AZ2502" s="33" t="e">
        <f t="shared" si="4066"/>
        <v>#REF!</v>
      </c>
      <c r="BA2502" s="33" t="e">
        <f t="shared" si="4066"/>
        <v>#REF!</v>
      </c>
      <c r="BB2502" s="33" t="e">
        <f t="shared" si="4066"/>
        <v>#REF!</v>
      </c>
      <c r="BC2502" s="33" t="e">
        <f t="shared" si="4066"/>
        <v>#REF!</v>
      </c>
      <c r="BD2502" s="33" t="e">
        <f t="shared" si="4066"/>
        <v>#REF!</v>
      </c>
      <c r="BE2502" s="33" t="e">
        <f t="shared" si="4066"/>
        <v>#REF!</v>
      </c>
      <c r="BF2502" s="33" t="e">
        <f t="shared" si="4066"/>
        <v>#REF!</v>
      </c>
      <c r="BG2502" s="33" t="e">
        <f t="shared" si="4066"/>
        <v>#REF!</v>
      </c>
      <c r="BH2502" s="33" t="e">
        <f t="shared" si="4066"/>
        <v>#REF!</v>
      </c>
      <c r="BI2502" s="33" t="e">
        <f t="shared" si="4066"/>
        <v>#REF!</v>
      </c>
      <c r="BJ2502" s="33" t="e">
        <f t="shared" si="4066"/>
        <v>#REF!</v>
      </c>
      <c r="BK2502" s="33" t="e">
        <f t="shared" si="4066"/>
        <v>#REF!</v>
      </c>
      <c r="BL2502" s="33" t="e">
        <f t="shared" si="4066"/>
        <v>#REF!</v>
      </c>
      <c r="BM2502" s="33" t="e">
        <f t="shared" si="4066"/>
        <v>#REF!</v>
      </c>
      <c r="BN2502" s="33" t="e">
        <f t="shared" si="4066"/>
        <v>#REF!</v>
      </c>
      <c r="BO2502" s="33" t="e">
        <f t="shared" si="4066"/>
        <v>#REF!</v>
      </c>
      <c r="BP2502" s="33" t="e">
        <f t="shared" si="4066"/>
        <v>#REF!</v>
      </c>
      <c r="BQ2502" s="33" t="e">
        <f t="shared" si="4066"/>
        <v>#REF!</v>
      </c>
      <c r="BR2502" s="33" t="e">
        <f t="shared" si="4066"/>
        <v>#REF!</v>
      </c>
      <c r="BS2502" s="33" t="e">
        <f t="shared" si="4066"/>
        <v>#REF!</v>
      </c>
      <c r="BT2502" s="33" t="e">
        <f t="shared" si="4066"/>
        <v>#REF!</v>
      </c>
      <c r="BU2502" s="33" t="e">
        <f t="shared" si="4066"/>
        <v>#REF!</v>
      </c>
      <c r="BV2502" s="33" t="e">
        <f t="shared" si="4066"/>
        <v>#REF!</v>
      </c>
      <c r="BW2502" s="33" t="e">
        <f t="shared" si="4066"/>
        <v>#REF!</v>
      </c>
      <c r="BX2502" s="33" t="e">
        <f t="shared" si="4066"/>
        <v>#REF!</v>
      </c>
      <c r="BY2502" s="33" t="e">
        <f t="shared" si="4066"/>
        <v>#REF!</v>
      </c>
      <c r="BZ2502" s="33" t="e">
        <f t="shared" si="4066"/>
        <v>#REF!</v>
      </c>
      <c r="CA2502" s="33" t="e">
        <f t="shared" si="4066"/>
        <v>#REF!</v>
      </c>
      <c r="CB2502" s="33" t="e">
        <f t="shared" si="4066"/>
        <v>#REF!</v>
      </c>
      <c r="CC2502" s="33" t="e">
        <f t="shared" si="4066"/>
        <v>#REF!</v>
      </c>
      <c r="CD2502" s="33" t="e">
        <f t="shared" si="4066"/>
        <v>#REF!</v>
      </c>
      <c r="CE2502" s="33" t="e">
        <f t="shared" si="4066"/>
        <v>#REF!</v>
      </c>
      <c r="CF2502" s="33" t="e">
        <f t="shared" ref="CF2502:CL2502" si="4067">CE2500-CF2500</f>
        <v>#REF!</v>
      </c>
      <c r="CG2502" s="33" t="e">
        <f t="shared" si="4067"/>
        <v>#REF!</v>
      </c>
      <c r="CH2502" s="33" t="e">
        <f t="shared" si="4067"/>
        <v>#REF!</v>
      </c>
      <c r="CI2502" s="33" t="e">
        <f t="shared" si="4067"/>
        <v>#REF!</v>
      </c>
      <c r="CJ2502" s="33" t="e">
        <f t="shared" si="4067"/>
        <v>#REF!</v>
      </c>
      <c r="CK2502" s="33" t="e">
        <f t="shared" si="4067"/>
        <v>#REF!</v>
      </c>
      <c r="CL2502" s="33" t="e">
        <f t="shared" si="4067"/>
        <v>#REF!</v>
      </c>
      <c r="CO2502" s="33" t="e">
        <f t="shared" ref="CO2502" si="4068">CO2500-CN2500</f>
        <v>#N/A</v>
      </c>
      <c r="CP2502" s="33" t="e">
        <f t="shared" ref="CP2502" si="4069">CP2500-CO2500</f>
        <v>#N/A</v>
      </c>
      <c r="CQ2502" s="33" t="e">
        <f t="shared" ref="CQ2502" si="4070">CQ2500-CP2500</f>
        <v>#N/A</v>
      </c>
      <c r="CR2502" s="33" t="e">
        <f t="shared" ref="CR2502" si="4071">CR2500-CQ2500</f>
        <v>#N/A</v>
      </c>
      <c r="CS2502" s="33" t="e">
        <f t="shared" ref="CS2502" si="4072">CS2500-CR2500</f>
        <v>#N/A</v>
      </c>
      <c r="CT2502" s="33" t="e">
        <f t="shared" ref="CT2502" si="4073">CT2500-CS2500</f>
        <v>#N/A</v>
      </c>
      <c r="CU2502" s="33" t="e">
        <f t="shared" ref="CU2502" si="4074">CU2500-CT2500</f>
        <v>#N/A</v>
      </c>
      <c r="CV2502" s="33" t="e">
        <f t="shared" ref="CV2502" si="4075">CV2500-CU2500</f>
        <v>#N/A</v>
      </c>
      <c r="CW2502" s="33" t="e">
        <f t="shared" ref="CW2502" si="4076">CW2500-CV2500</f>
        <v>#N/A</v>
      </c>
      <c r="CX2502" s="33" t="e">
        <f t="shared" ref="CX2502" si="4077">CX2500-CW2500</f>
        <v>#N/A</v>
      </c>
      <c r="CY2502" s="33" t="e">
        <f t="shared" ref="CY2502" si="4078">CY2500-CX2500</f>
        <v>#N/A</v>
      </c>
      <c r="CZ2502" s="33" t="e">
        <f t="shared" ref="CZ2502" si="4079">CZ2500-CY2500</f>
        <v>#N/A</v>
      </c>
      <c r="DA2502" s="33" t="e">
        <f t="shared" ref="DA2502" si="4080">DA2500-CZ2500</f>
        <v>#N/A</v>
      </c>
      <c r="DB2502" s="33" t="e">
        <f t="shared" ref="DB2502" si="4081">DB2500-DA2500</f>
        <v>#N/A</v>
      </c>
      <c r="DC2502" s="33" t="e">
        <f t="shared" ref="DC2502" si="4082">DC2500-DB2500</f>
        <v>#N/A</v>
      </c>
      <c r="DD2502" s="33" t="e">
        <f t="shared" ref="DD2502" si="4083">DD2500-DC2500</f>
        <v>#N/A</v>
      </c>
      <c r="DE2502" s="33" t="e">
        <f t="shared" ref="DE2502" si="4084">DE2500-DD2500</f>
        <v>#N/A</v>
      </c>
      <c r="DF2502" s="33" t="e">
        <f t="shared" ref="DF2502" si="4085">DF2500-DE2500</f>
        <v>#N/A</v>
      </c>
      <c r="DG2502" s="33" t="e">
        <f t="shared" ref="DG2502" si="4086">DG2500-DF2500</f>
        <v>#N/A</v>
      </c>
      <c r="DH2502" s="33" t="e">
        <f t="shared" ref="DH2502" si="4087">DH2500-DG2500</f>
        <v>#N/A</v>
      </c>
      <c r="DI2502" s="33" t="e">
        <f t="shared" ref="DI2502" si="4088">DI2500-DH2500</f>
        <v>#N/A</v>
      </c>
      <c r="DJ2502" s="33" t="e">
        <f t="shared" ref="DJ2502" si="4089">DJ2500-DI2500</f>
        <v>#N/A</v>
      </c>
      <c r="DK2502" s="33" t="e">
        <f t="shared" ref="DK2502:DL2502" si="4090">DK2500-DJ2500</f>
        <v>#N/A</v>
      </c>
      <c r="DL2502" s="33" t="e">
        <f t="shared" si="4090"/>
        <v>#N/A</v>
      </c>
    </row>
    <row r="2503" spans="1:116" x14ac:dyDescent="0.4">
      <c r="B2503" t="str">
        <f t="shared" si="4060"/>
        <v>2503 WCPP-IS</v>
      </c>
      <c r="D2503" t="s">
        <v>523</v>
      </c>
      <c r="E2503" s="8" t="str">
        <f t="shared" si="4059"/>
        <v>2503 WCPP-IS</v>
      </c>
      <c r="G2503" s="125"/>
      <c r="K2503" s="53"/>
      <c r="L2503" s="53"/>
      <c r="M2503" s="53"/>
      <c r="N2503" s="53"/>
      <c r="O2503" s="53"/>
      <c r="P2503" s="53"/>
      <c r="R2503" s="24"/>
      <c r="S2503" s="24"/>
      <c r="T2503" s="24"/>
      <c r="U2503" s="24"/>
      <c r="V2503" s="24"/>
      <c r="W2503" s="24"/>
      <c r="X2503" s="24"/>
      <c r="Y2503" s="24"/>
      <c r="Z2503" s="24"/>
      <c r="AA2503" s="24"/>
      <c r="AB2503" s="24"/>
      <c r="AC2503" s="24"/>
      <c r="AD2503" s="24"/>
      <c r="AE2503" s="24"/>
      <c r="AF2503" s="24"/>
      <c r="AG2503" s="24"/>
      <c r="AH2503" s="24"/>
      <c r="AI2503" s="24"/>
      <c r="AJ2503" s="24"/>
      <c r="AK2503" s="24"/>
      <c r="AL2503" s="24"/>
      <c r="AM2503" s="24"/>
      <c r="AN2503" s="24"/>
      <c r="AO2503" s="24"/>
      <c r="AP2503" s="24"/>
      <c r="AQ2503" s="24"/>
      <c r="AR2503" s="24"/>
      <c r="AS2503" s="24"/>
      <c r="AT2503" s="24"/>
      <c r="AU2503" s="24"/>
      <c r="AV2503" s="24"/>
      <c r="AW2503" s="24"/>
      <c r="AX2503" s="24"/>
      <c r="AY2503" s="24"/>
      <c r="AZ2503" s="24"/>
      <c r="BA2503" s="24"/>
      <c r="BB2503" s="24"/>
      <c r="BC2503" s="24"/>
      <c r="BD2503" s="24"/>
      <c r="BE2503" s="24"/>
      <c r="BF2503" s="24"/>
      <c r="BG2503" s="24"/>
      <c r="BH2503" s="24"/>
      <c r="BI2503" s="24"/>
      <c r="BJ2503" s="24"/>
      <c r="BK2503" s="24"/>
      <c r="BL2503" s="24"/>
      <c r="BM2503" s="24"/>
      <c r="BN2503" s="24"/>
      <c r="BO2503" s="24"/>
      <c r="BP2503" s="24"/>
      <c r="BQ2503" s="24"/>
      <c r="BR2503" s="24"/>
      <c r="BS2503" s="24"/>
      <c r="BT2503" s="24"/>
      <c r="BU2503" s="24"/>
      <c r="BV2503" s="24"/>
      <c r="BW2503" s="24"/>
      <c r="BX2503" s="24"/>
      <c r="BY2503" s="24"/>
      <c r="BZ2503" s="24"/>
      <c r="CA2503" s="24"/>
      <c r="CB2503" s="24"/>
      <c r="CC2503" s="24"/>
      <c r="CD2503" s="24"/>
      <c r="CE2503" s="24"/>
      <c r="CF2503" s="24"/>
      <c r="CG2503" s="24"/>
      <c r="CH2503" s="24"/>
      <c r="CI2503" s="24"/>
      <c r="CJ2503" s="24"/>
      <c r="CK2503" s="24"/>
      <c r="CL2503" s="24"/>
      <c r="CO2503" s="24"/>
      <c r="CP2503" s="24"/>
      <c r="CQ2503" s="24"/>
      <c r="CR2503" s="24"/>
      <c r="CS2503" s="24"/>
      <c r="CT2503" s="24"/>
      <c r="CU2503" s="24"/>
      <c r="CV2503" s="24"/>
      <c r="CW2503" s="24"/>
      <c r="CX2503" s="24"/>
      <c r="CY2503" s="24"/>
      <c r="CZ2503" s="24"/>
      <c r="DA2503" s="24"/>
      <c r="DB2503" s="24"/>
      <c r="DC2503" s="24"/>
      <c r="DD2503" s="24"/>
      <c r="DE2503" s="24"/>
      <c r="DF2503" s="24"/>
      <c r="DG2503" s="24"/>
      <c r="DH2503" s="24"/>
      <c r="DI2503" s="24"/>
      <c r="DJ2503" s="24"/>
      <c r="DK2503" s="24"/>
      <c r="DL2503" s="24"/>
    </row>
    <row r="2504" spans="1:116" x14ac:dyDescent="0.4">
      <c r="B2504" t="s">
        <v>332</v>
      </c>
      <c r="D2504" t="s">
        <v>523</v>
      </c>
      <c r="E2504" s="8" t="str">
        <f t="shared" si="4059"/>
        <v>2504 WCPP-IS</v>
      </c>
      <c r="G2504" s="136" t="str">
        <f>G2478</f>
        <v>(Primary label)</v>
      </c>
      <c r="K2504" s="53"/>
      <c r="L2504" s="53"/>
      <c r="M2504" s="53"/>
      <c r="N2504" s="53"/>
      <c r="O2504" s="53"/>
      <c r="P2504" s="53"/>
      <c r="R2504" s="24"/>
      <c r="S2504" s="24"/>
      <c r="T2504" s="24"/>
      <c r="U2504" s="24"/>
      <c r="V2504" s="24"/>
      <c r="W2504" s="24"/>
      <c r="X2504" s="24"/>
      <c r="Y2504" s="24"/>
      <c r="Z2504" s="24"/>
      <c r="AA2504" s="24"/>
      <c r="AB2504" s="24"/>
      <c r="AC2504" s="24"/>
      <c r="AD2504" s="24"/>
      <c r="AE2504" s="24"/>
      <c r="AF2504" s="24"/>
      <c r="AG2504" s="24"/>
      <c r="AH2504" s="24"/>
      <c r="AI2504" s="24"/>
      <c r="AJ2504" s="24"/>
      <c r="AK2504" s="24"/>
      <c r="AL2504" s="24"/>
      <c r="AM2504" s="24"/>
      <c r="AN2504" s="24"/>
      <c r="AO2504" s="24"/>
      <c r="AP2504" s="24"/>
      <c r="AQ2504" s="24"/>
      <c r="AR2504" s="24"/>
      <c r="AS2504" s="24"/>
      <c r="AT2504" s="24"/>
      <c r="AU2504" s="24"/>
      <c r="AV2504" s="24"/>
      <c r="AW2504" s="24"/>
      <c r="AX2504" s="24"/>
      <c r="AY2504" s="24"/>
      <c r="AZ2504" s="24"/>
      <c r="BA2504" s="24"/>
      <c r="BB2504" s="24"/>
      <c r="BC2504" s="24"/>
      <c r="BD2504" s="24"/>
      <c r="BE2504" s="24"/>
      <c r="BF2504" s="24"/>
      <c r="BG2504" s="24"/>
      <c r="BH2504" s="24"/>
      <c r="BI2504" s="24"/>
      <c r="BJ2504" s="24"/>
      <c r="BK2504" s="24"/>
      <c r="BL2504" s="24"/>
      <c r="BM2504" s="24"/>
      <c r="BN2504" s="24"/>
      <c r="BO2504" s="24"/>
      <c r="BP2504" s="24"/>
      <c r="BQ2504" s="24"/>
      <c r="BR2504" s="24"/>
      <c r="BS2504" s="24"/>
      <c r="BT2504" s="24"/>
      <c r="BU2504" s="24"/>
      <c r="BV2504" s="24"/>
      <c r="BW2504" s="24"/>
      <c r="BX2504" s="24"/>
      <c r="BY2504" s="24"/>
      <c r="BZ2504" s="24"/>
      <c r="CA2504" s="24"/>
      <c r="CB2504" s="24"/>
      <c r="CC2504" s="24"/>
      <c r="CD2504" s="24"/>
      <c r="CE2504" s="24"/>
      <c r="CF2504" s="24"/>
      <c r="CG2504" s="24"/>
      <c r="CH2504" s="24"/>
      <c r="CI2504" s="24"/>
      <c r="CJ2504" s="24"/>
      <c r="CK2504" s="24"/>
      <c r="CL2504" s="24"/>
      <c r="CO2504" s="24"/>
      <c r="CP2504" s="24"/>
      <c r="CQ2504" s="24"/>
      <c r="CR2504" s="24"/>
      <c r="CS2504" s="24"/>
      <c r="CT2504" s="24"/>
      <c r="CU2504" s="24"/>
      <c r="CV2504" s="24"/>
      <c r="CW2504" s="24"/>
      <c r="CX2504" s="24"/>
      <c r="CY2504" s="24"/>
      <c r="CZ2504" s="24"/>
      <c r="DA2504" s="24"/>
      <c r="DB2504" s="24"/>
      <c r="DC2504" s="24"/>
      <c r="DD2504" s="24"/>
      <c r="DE2504" s="24"/>
      <c r="DF2504" s="24"/>
      <c r="DG2504" s="24"/>
      <c r="DH2504" s="24"/>
      <c r="DI2504" s="24"/>
      <c r="DJ2504" s="24"/>
      <c r="DK2504" s="24"/>
      <c r="DL2504" s="24"/>
    </row>
    <row r="2505" spans="1:116" x14ac:dyDescent="0.4">
      <c r="B2505" t="s">
        <v>332</v>
      </c>
      <c r="D2505" t="s">
        <v>523</v>
      </c>
      <c r="E2505" s="8" t="str">
        <f t="shared" si="4059"/>
        <v>2505 WCPP-IS</v>
      </c>
      <c r="G2505" s="136" t="str">
        <f t="shared" ref="G2505:G2511" si="4091">G2479</f>
        <v>primary unit</v>
      </c>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59"/>
        <v>2506 WCPP-IS</v>
      </c>
      <c r="G2506" s="136" t="str">
        <f t="shared" si="4091"/>
        <v>Primary revenue driver</v>
      </c>
      <c r="K2506" s="53"/>
      <c r="L2506" s="53"/>
      <c r="M2506" s="53"/>
      <c r="N2506" s="53"/>
      <c r="O2506" s="53"/>
      <c r="P2506" s="53"/>
      <c r="R2506" s="24"/>
      <c r="S2506" s="179" t="str">
        <f>S2489</f>
        <v>S$16</v>
      </c>
      <c r="T2506" s="179" t="str">
        <f t="shared" ref="T2506:CE2506" si="4092">T2489</f>
        <v>T$16</v>
      </c>
      <c r="U2506" s="179" t="str">
        <f t="shared" si="4092"/>
        <v>U$16</v>
      </c>
      <c r="V2506" s="179" t="str">
        <f t="shared" si="4092"/>
        <v>V$16</v>
      </c>
      <c r="W2506" s="179" t="str">
        <f t="shared" si="4092"/>
        <v>W$16</v>
      </c>
      <c r="X2506" s="179" t="str">
        <f t="shared" si="4092"/>
        <v>X$16</v>
      </c>
      <c r="Y2506" s="179" t="str">
        <f t="shared" si="4092"/>
        <v>Y$16</v>
      </c>
      <c r="Z2506" s="179" t="str">
        <f t="shared" si="4092"/>
        <v>Z$16</v>
      </c>
      <c r="AA2506" s="179" t="str">
        <f t="shared" si="4092"/>
        <v>AA$16</v>
      </c>
      <c r="AB2506" s="179" t="str">
        <f t="shared" si="4092"/>
        <v>AB$16</v>
      </c>
      <c r="AC2506" s="179" t="str">
        <f t="shared" si="4092"/>
        <v>AC$16</v>
      </c>
      <c r="AD2506" s="179" t="str">
        <f t="shared" si="4092"/>
        <v>AD$16</v>
      </c>
      <c r="AE2506" s="179" t="str">
        <f t="shared" si="4092"/>
        <v>AE$16</v>
      </c>
      <c r="AF2506" s="179" t="str">
        <f t="shared" si="4092"/>
        <v>AF$16</v>
      </c>
      <c r="AG2506" s="179" t="str">
        <f t="shared" si="4092"/>
        <v>AG$16</v>
      </c>
      <c r="AH2506" s="179" t="str">
        <f t="shared" si="4092"/>
        <v>AH$16</v>
      </c>
      <c r="AI2506" s="179" t="str">
        <f t="shared" si="4092"/>
        <v>AI$16</v>
      </c>
      <c r="AJ2506" s="179" t="str">
        <f t="shared" si="4092"/>
        <v>AJ$16</v>
      </c>
      <c r="AK2506" s="179" t="str">
        <f t="shared" si="4092"/>
        <v>AK$16</v>
      </c>
      <c r="AL2506" s="179" t="str">
        <f t="shared" si="4092"/>
        <v>AL$16</v>
      </c>
      <c r="AM2506" s="179" t="str">
        <f t="shared" si="4092"/>
        <v>AM$16</v>
      </c>
      <c r="AN2506" s="179" t="str">
        <f t="shared" si="4092"/>
        <v>AN$16</v>
      </c>
      <c r="AO2506" s="179" t="str">
        <f t="shared" si="4092"/>
        <v>AO$16</v>
      </c>
      <c r="AP2506" s="179" t="str">
        <f t="shared" si="4092"/>
        <v>AP$16</v>
      </c>
      <c r="AQ2506" s="179" t="str">
        <f t="shared" si="4092"/>
        <v>AQ$16</v>
      </c>
      <c r="AR2506" s="179" t="str">
        <f t="shared" si="4092"/>
        <v>AR$16</v>
      </c>
      <c r="AS2506" s="179" t="str">
        <f t="shared" si="4092"/>
        <v>AS$16</v>
      </c>
      <c r="AT2506" s="179" t="str">
        <f t="shared" si="4092"/>
        <v>AT$16</v>
      </c>
      <c r="AU2506" s="179" t="str">
        <f t="shared" si="4092"/>
        <v>AU$16</v>
      </c>
      <c r="AV2506" s="179" t="str">
        <f t="shared" si="4092"/>
        <v>AV$16</v>
      </c>
      <c r="AW2506" s="179" t="str">
        <f t="shared" si="4092"/>
        <v>AW$16</v>
      </c>
      <c r="AX2506" s="179" t="str">
        <f t="shared" si="4092"/>
        <v>AX$16</v>
      </c>
      <c r="AY2506" s="179" t="str">
        <f t="shared" si="4092"/>
        <v>AY$16</v>
      </c>
      <c r="AZ2506" s="179" t="str">
        <f t="shared" si="4092"/>
        <v>AZ$16</v>
      </c>
      <c r="BA2506" s="179" t="str">
        <f t="shared" si="4092"/>
        <v>BA$16</v>
      </c>
      <c r="BB2506" s="179" t="str">
        <f t="shared" si="4092"/>
        <v>BB$16</v>
      </c>
      <c r="BC2506" s="179" t="str">
        <f t="shared" si="4092"/>
        <v>BC$16</v>
      </c>
      <c r="BD2506" s="179" t="str">
        <f t="shared" si="4092"/>
        <v>BD$16</v>
      </c>
      <c r="BE2506" s="179" t="str">
        <f t="shared" si="4092"/>
        <v>BE$16</v>
      </c>
      <c r="BF2506" s="179" t="str">
        <f t="shared" si="4092"/>
        <v>BF$16</v>
      </c>
      <c r="BG2506" s="179" t="str">
        <f t="shared" si="4092"/>
        <v>BG$16</v>
      </c>
      <c r="BH2506" s="179" t="str">
        <f t="shared" si="4092"/>
        <v>BH$16</v>
      </c>
      <c r="BI2506" s="179" t="str">
        <f t="shared" si="4092"/>
        <v>BI$16</v>
      </c>
      <c r="BJ2506" s="179" t="str">
        <f t="shared" si="4092"/>
        <v>BJ$16</v>
      </c>
      <c r="BK2506" s="179" t="str">
        <f t="shared" si="4092"/>
        <v>BK$16</v>
      </c>
      <c r="BL2506" s="179" t="str">
        <f t="shared" si="4092"/>
        <v>BL$16</v>
      </c>
      <c r="BM2506" s="179" t="str">
        <f t="shared" si="4092"/>
        <v>BM$16</v>
      </c>
      <c r="BN2506" s="179" t="str">
        <f t="shared" si="4092"/>
        <v>BN$16</v>
      </c>
      <c r="BO2506" s="179" t="str">
        <f t="shared" si="4092"/>
        <v>BO$16</v>
      </c>
      <c r="BP2506" s="179" t="str">
        <f t="shared" si="4092"/>
        <v>BP$16</v>
      </c>
      <c r="BQ2506" s="179" t="str">
        <f t="shared" si="4092"/>
        <v>BQ$16</v>
      </c>
      <c r="BR2506" s="179" t="str">
        <f t="shared" si="4092"/>
        <v>BR$16</v>
      </c>
      <c r="BS2506" s="179" t="str">
        <f t="shared" si="4092"/>
        <v>BS$16</v>
      </c>
      <c r="BT2506" s="179" t="str">
        <f t="shared" si="4092"/>
        <v>BT$16</v>
      </c>
      <c r="BU2506" s="179" t="str">
        <f t="shared" si="4092"/>
        <v>BU$16</v>
      </c>
      <c r="BV2506" s="179" t="str">
        <f t="shared" si="4092"/>
        <v>BV$16</v>
      </c>
      <c r="BW2506" s="179" t="str">
        <f t="shared" si="4092"/>
        <v>BW$16</v>
      </c>
      <c r="BX2506" s="179" t="str">
        <f t="shared" si="4092"/>
        <v>BX$16</v>
      </c>
      <c r="BY2506" s="179" t="str">
        <f t="shared" si="4092"/>
        <v>BY$16</v>
      </c>
      <c r="BZ2506" s="179" t="str">
        <f t="shared" si="4092"/>
        <v>BZ$16</v>
      </c>
      <c r="CA2506" s="179" t="str">
        <f t="shared" si="4092"/>
        <v>CA$16</v>
      </c>
      <c r="CB2506" s="179" t="str">
        <f t="shared" si="4092"/>
        <v>CB$16</v>
      </c>
      <c r="CC2506" s="179" t="str">
        <f t="shared" si="4092"/>
        <v>CC$16</v>
      </c>
      <c r="CD2506" s="179" t="str">
        <f t="shared" si="4092"/>
        <v>CD$16</v>
      </c>
      <c r="CE2506" s="179" t="str">
        <f t="shared" si="4092"/>
        <v>CE$16</v>
      </c>
      <c r="CF2506" s="179" t="str">
        <f t="shared" ref="CF2506:CL2506" si="4093">CF2489</f>
        <v>CF$16</v>
      </c>
      <c r="CG2506" s="179" t="str">
        <f t="shared" si="4093"/>
        <v>CG$16</v>
      </c>
      <c r="CH2506" s="179" t="str">
        <f t="shared" si="4093"/>
        <v>CH$16</v>
      </c>
      <c r="CI2506" s="179" t="str">
        <f t="shared" si="4093"/>
        <v>CI$16</v>
      </c>
      <c r="CJ2506" s="179" t="str">
        <f t="shared" si="4093"/>
        <v>CJ$16</v>
      </c>
      <c r="CK2506" s="179" t="str">
        <f t="shared" si="4093"/>
        <v>CK$16</v>
      </c>
      <c r="CL2506" s="179" t="str">
        <f t="shared" si="4093"/>
        <v>CL$16</v>
      </c>
      <c r="CO2506" s="179">
        <f t="shared" ref="CO2506:DL2506" si="4094">CO1242</f>
        <v>0</v>
      </c>
      <c r="CP2506" s="179">
        <f t="shared" si="4094"/>
        <v>0</v>
      </c>
      <c r="CQ2506" s="179">
        <f t="shared" si="4094"/>
        <v>0</v>
      </c>
      <c r="CR2506" s="179">
        <f t="shared" si="4094"/>
        <v>0</v>
      </c>
      <c r="CS2506" s="179">
        <f t="shared" si="4094"/>
        <v>0</v>
      </c>
      <c r="CT2506" s="179">
        <f t="shared" si="4094"/>
        <v>0</v>
      </c>
      <c r="CU2506" s="179">
        <f t="shared" si="4094"/>
        <v>0</v>
      </c>
      <c r="CV2506" s="179">
        <f t="shared" si="4094"/>
        <v>0</v>
      </c>
      <c r="CW2506" s="179">
        <f t="shared" si="4094"/>
        <v>0</v>
      </c>
      <c r="CX2506" s="179">
        <f t="shared" si="4094"/>
        <v>0</v>
      </c>
      <c r="CY2506" s="179">
        <f t="shared" si="4094"/>
        <v>0</v>
      </c>
      <c r="CZ2506" s="179">
        <f t="shared" si="4094"/>
        <v>0</v>
      </c>
      <c r="DA2506" s="179">
        <f t="shared" si="4094"/>
        <v>0</v>
      </c>
      <c r="DB2506" s="179">
        <f t="shared" si="4094"/>
        <v>0</v>
      </c>
      <c r="DC2506" s="179">
        <f t="shared" si="4094"/>
        <v>0</v>
      </c>
      <c r="DD2506" s="179">
        <f t="shared" si="4094"/>
        <v>0</v>
      </c>
      <c r="DE2506" s="179">
        <f t="shared" si="4094"/>
        <v>0</v>
      </c>
      <c r="DF2506" s="179">
        <f t="shared" si="4094"/>
        <v>0</v>
      </c>
      <c r="DG2506" s="179">
        <f t="shared" si="4094"/>
        <v>0</v>
      </c>
      <c r="DH2506" s="179">
        <f t="shared" si="4094"/>
        <v>0</v>
      </c>
      <c r="DI2506" s="179">
        <f t="shared" si="4094"/>
        <v>0</v>
      </c>
      <c r="DJ2506" s="179">
        <f t="shared" si="4094"/>
        <v>0</v>
      </c>
      <c r="DK2506" s="179">
        <f t="shared" si="4094"/>
        <v>0</v>
      </c>
      <c r="DL2506" s="179">
        <f t="shared" si="4094"/>
        <v>0</v>
      </c>
    </row>
    <row r="2507" spans="1:116" x14ac:dyDescent="0.4">
      <c r="B2507" t="s">
        <v>332</v>
      </c>
      <c r="D2507" t="s">
        <v>523</v>
      </c>
      <c r="E2507" s="8" t="str">
        <f t="shared" si="4059"/>
        <v>2507 WCPP-IS</v>
      </c>
      <c r="G2507" s="136" t="str">
        <f t="shared" si="4091"/>
        <v>Primary volume driver</v>
      </c>
      <c r="H2507" s="56"/>
      <c r="I2507" s="79"/>
      <c r="J2507" s="79"/>
      <c r="K2507" s="15"/>
      <c r="L2507" s="15"/>
      <c r="M2507" s="15"/>
      <c r="N2507" s="15"/>
      <c r="O2507" s="15"/>
      <c r="P2507" s="15"/>
      <c r="R2507" s="15"/>
      <c r="S2507" s="179" t="str">
        <f t="shared" ref="S2507:CD2507" si="4095">S2490</f>
        <v>S$17</v>
      </c>
      <c r="T2507" s="179" t="str">
        <f t="shared" si="4095"/>
        <v>T$17</v>
      </c>
      <c r="U2507" s="179" t="str">
        <f t="shared" si="4095"/>
        <v>U$17</v>
      </c>
      <c r="V2507" s="179" t="str">
        <f t="shared" si="4095"/>
        <v>V$17</v>
      </c>
      <c r="W2507" s="179" t="str">
        <f t="shared" si="4095"/>
        <v>W$17</v>
      </c>
      <c r="X2507" s="179" t="str">
        <f t="shared" si="4095"/>
        <v>X$17</v>
      </c>
      <c r="Y2507" s="179" t="str">
        <f t="shared" si="4095"/>
        <v>Y$17</v>
      </c>
      <c r="Z2507" s="179" t="str">
        <f t="shared" si="4095"/>
        <v>Z$17</v>
      </c>
      <c r="AA2507" s="179" t="str">
        <f t="shared" si="4095"/>
        <v>AA$17</v>
      </c>
      <c r="AB2507" s="179" t="str">
        <f t="shared" si="4095"/>
        <v>AB$17</v>
      </c>
      <c r="AC2507" s="179" t="str">
        <f t="shared" si="4095"/>
        <v>AC$17</v>
      </c>
      <c r="AD2507" s="179" t="str">
        <f t="shared" si="4095"/>
        <v>AD$17</v>
      </c>
      <c r="AE2507" s="179" t="str">
        <f t="shared" si="4095"/>
        <v>AE$17</v>
      </c>
      <c r="AF2507" s="179" t="str">
        <f t="shared" si="4095"/>
        <v>AF$17</v>
      </c>
      <c r="AG2507" s="179" t="str">
        <f t="shared" si="4095"/>
        <v>AG$17</v>
      </c>
      <c r="AH2507" s="179" t="str">
        <f t="shared" si="4095"/>
        <v>AH$17</v>
      </c>
      <c r="AI2507" s="179" t="str">
        <f t="shared" si="4095"/>
        <v>AI$17</v>
      </c>
      <c r="AJ2507" s="179" t="str">
        <f t="shared" si="4095"/>
        <v>AJ$17</v>
      </c>
      <c r="AK2507" s="179" t="str">
        <f t="shared" si="4095"/>
        <v>AK$17</v>
      </c>
      <c r="AL2507" s="179" t="str">
        <f t="shared" si="4095"/>
        <v>AL$17</v>
      </c>
      <c r="AM2507" s="179" t="str">
        <f t="shared" si="4095"/>
        <v>AM$17</v>
      </c>
      <c r="AN2507" s="179" t="str">
        <f t="shared" si="4095"/>
        <v>AN$17</v>
      </c>
      <c r="AO2507" s="179" t="str">
        <f t="shared" si="4095"/>
        <v>AO$17</v>
      </c>
      <c r="AP2507" s="179" t="str">
        <f t="shared" si="4095"/>
        <v>AP$17</v>
      </c>
      <c r="AQ2507" s="179" t="str">
        <f t="shared" si="4095"/>
        <v>AQ$17</v>
      </c>
      <c r="AR2507" s="179" t="str">
        <f t="shared" si="4095"/>
        <v>AR$17</v>
      </c>
      <c r="AS2507" s="179" t="str">
        <f t="shared" si="4095"/>
        <v>AS$17</v>
      </c>
      <c r="AT2507" s="179" t="str">
        <f t="shared" si="4095"/>
        <v>AT$17</v>
      </c>
      <c r="AU2507" s="179" t="str">
        <f t="shared" si="4095"/>
        <v>AU$17</v>
      </c>
      <c r="AV2507" s="179" t="str">
        <f t="shared" si="4095"/>
        <v>AV$17</v>
      </c>
      <c r="AW2507" s="179" t="str">
        <f t="shared" si="4095"/>
        <v>AW$17</v>
      </c>
      <c r="AX2507" s="179" t="str">
        <f t="shared" si="4095"/>
        <v>AX$17</v>
      </c>
      <c r="AY2507" s="179" t="str">
        <f t="shared" si="4095"/>
        <v>AY$17</v>
      </c>
      <c r="AZ2507" s="179" t="str">
        <f t="shared" si="4095"/>
        <v>AZ$17</v>
      </c>
      <c r="BA2507" s="179" t="str">
        <f t="shared" si="4095"/>
        <v>BA$17</v>
      </c>
      <c r="BB2507" s="179" t="str">
        <f t="shared" si="4095"/>
        <v>BB$17</v>
      </c>
      <c r="BC2507" s="179" t="str">
        <f t="shared" si="4095"/>
        <v>BC$17</v>
      </c>
      <c r="BD2507" s="179" t="str">
        <f t="shared" si="4095"/>
        <v>BD$17</v>
      </c>
      <c r="BE2507" s="179" t="str">
        <f t="shared" si="4095"/>
        <v>BE$17</v>
      </c>
      <c r="BF2507" s="179" t="str">
        <f t="shared" si="4095"/>
        <v>BF$17</v>
      </c>
      <c r="BG2507" s="179" t="str">
        <f t="shared" si="4095"/>
        <v>BG$17</v>
      </c>
      <c r="BH2507" s="179" t="str">
        <f t="shared" si="4095"/>
        <v>BH$17</v>
      </c>
      <c r="BI2507" s="179" t="str">
        <f t="shared" si="4095"/>
        <v>BI$17</v>
      </c>
      <c r="BJ2507" s="179" t="str">
        <f t="shared" si="4095"/>
        <v>BJ$17</v>
      </c>
      <c r="BK2507" s="179" t="str">
        <f t="shared" si="4095"/>
        <v>BK$17</v>
      </c>
      <c r="BL2507" s="179" t="str">
        <f t="shared" si="4095"/>
        <v>BL$17</v>
      </c>
      <c r="BM2507" s="179" t="str">
        <f t="shared" si="4095"/>
        <v>BM$17</v>
      </c>
      <c r="BN2507" s="179" t="str">
        <f t="shared" si="4095"/>
        <v>BN$17</v>
      </c>
      <c r="BO2507" s="179" t="str">
        <f t="shared" si="4095"/>
        <v>BO$17</v>
      </c>
      <c r="BP2507" s="179" t="str">
        <f t="shared" si="4095"/>
        <v>BP$17</v>
      </c>
      <c r="BQ2507" s="179" t="str">
        <f t="shared" si="4095"/>
        <v>BQ$17</v>
      </c>
      <c r="BR2507" s="179" t="str">
        <f t="shared" si="4095"/>
        <v>BR$17</v>
      </c>
      <c r="BS2507" s="179" t="str">
        <f t="shared" si="4095"/>
        <v>BS$17</v>
      </c>
      <c r="BT2507" s="179" t="str">
        <f t="shared" si="4095"/>
        <v>BT$17</v>
      </c>
      <c r="BU2507" s="179" t="str">
        <f t="shared" si="4095"/>
        <v>BU$17</v>
      </c>
      <c r="BV2507" s="179" t="str">
        <f t="shared" si="4095"/>
        <v>BV$17</v>
      </c>
      <c r="BW2507" s="179" t="str">
        <f t="shared" si="4095"/>
        <v>BW$17</v>
      </c>
      <c r="BX2507" s="179" t="str">
        <f t="shared" si="4095"/>
        <v>BX$17</v>
      </c>
      <c r="BY2507" s="179" t="str">
        <f t="shared" si="4095"/>
        <v>BY$17</v>
      </c>
      <c r="BZ2507" s="179" t="str">
        <f t="shared" si="4095"/>
        <v>BZ$17</v>
      </c>
      <c r="CA2507" s="179" t="str">
        <f t="shared" si="4095"/>
        <v>CA$17</v>
      </c>
      <c r="CB2507" s="179" t="str">
        <f t="shared" si="4095"/>
        <v>CB$17</v>
      </c>
      <c r="CC2507" s="179" t="str">
        <f t="shared" si="4095"/>
        <v>CC$17</v>
      </c>
      <c r="CD2507" s="179" t="str">
        <f t="shared" si="4095"/>
        <v>CD$17</v>
      </c>
      <c r="CE2507" s="179" t="str">
        <f t="shared" ref="CE2507:CL2507" si="4096">CE2490</f>
        <v>CE$17</v>
      </c>
      <c r="CF2507" s="179" t="str">
        <f t="shared" si="4096"/>
        <v>CF$17</v>
      </c>
      <c r="CG2507" s="179" t="str">
        <f t="shared" si="4096"/>
        <v>CG$17</v>
      </c>
      <c r="CH2507" s="179" t="str">
        <f t="shared" si="4096"/>
        <v>CH$17</v>
      </c>
      <c r="CI2507" s="179" t="str">
        <f t="shared" si="4096"/>
        <v>CI$17</v>
      </c>
      <c r="CJ2507" s="179" t="str">
        <f t="shared" si="4096"/>
        <v>CJ$17</v>
      </c>
      <c r="CK2507" s="179" t="str">
        <f t="shared" si="4096"/>
        <v>CK$17</v>
      </c>
      <c r="CL2507" s="179" t="str">
        <f t="shared" si="4096"/>
        <v>CL$17</v>
      </c>
      <c r="CN2507" s="79"/>
      <c r="CO2507" s="179">
        <f t="shared" ref="CO2507:DL2507" si="4097">CO1243</f>
        <v>0</v>
      </c>
      <c r="CP2507" s="179">
        <f t="shared" si="4097"/>
        <v>0</v>
      </c>
      <c r="CQ2507" s="179">
        <f t="shared" si="4097"/>
        <v>0</v>
      </c>
      <c r="CR2507" s="179">
        <f t="shared" si="4097"/>
        <v>0</v>
      </c>
      <c r="CS2507" s="179">
        <f t="shared" si="4097"/>
        <v>0</v>
      </c>
      <c r="CT2507" s="179">
        <f t="shared" si="4097"/>
        <v>0</v>
      </c>
      <c r="CU2507" s="179">
        <f t="shared" si="4097"/>
        <v>0</v>
      </c>
      <c r="CV2507" s="179">
        <f t="shared" si="4097"/>
        <v>0</v>
      </c>
      <c r="CW2507" s="179">
        <f t="shared" si="4097"/>
        <v>0</v>
      </c>
      <c r="CX2507" s="179">
        <f t="shared" si="4097"/>
        <v>0</v>
      </c>
      <c r="CY2507" s="179">
        <f t="shared" si="4097"/>
        <v>0</v>
      </c>
      <c r="CZ2507" s="179">
        <f t="shared" si="4097"/>
        <v>0</v>
      </c>
      <c r="DA2507" s="179">
        <f t="shared" si="4097"/>
        <v>0</v>
      </c>
      <c r="DB2507" s="179">
        <f t="shared" si="4097"/>
        <v>0</v>
      </c>
      <c r="DC2507" s="179">
        <f t="shared" si="4097"/>
        <v>0</v>
      </c>
      <c r="DD2507" s="179">
        <f t="shared" si="4097"/>
        <v>0</v>
      </c>
      <c r="DE2507" s="179">
        <f t="shared" si="4097"/>
        <v>0</v>
      </c>
      <c r="DF2507" s="179">
        <f t="shared" si="4097"/>
        <v>0</v>
      </c>
      <c r="DG2507" s="179">
        <f t="shared" si="4097"/>
        <v>0</v>
      </c>
      <c r="DH2507" s="179">
        <f t="shared" si="4097"/>
        <v>0</v>
      </c>
      <c r="DI2507" s="179">
        <f t="shared" si="4097"/>
        <v>0</v>
      </c>
      <c r="DJ2507" s="179">
        <f t="shared" si="4097"/>
        <v>0</v>
      </c>
      <c r="DK2507" s="179">
        <f t="shared" si="4097"/>
        <v>0</v>
      </c>
      <c r="DL2507" s="179">
        <f t="shared" si="4097"/>
        <v>0</v>
      </c>
    </row>
    <row r="2508" spans="1:116" x14ac:dyDescent="0.4">
      <c r="B2508" t="s">
        <v>332</v>
      </c>
      <c r="D2508" t="s">
        <v>523</v>
      </c>
      <c r="E2508" s="8" t="str">
        <f t="shared" si="4059"/>
        <v>2508 WCPP-IS</v>
      </c>
      <c r="G2508" s="136" t="str">
        <f t="shared" si="4091"/>
        <v>Simple accounts payble - IS driven:</v>
      </c>
      <c r="H2508" s="12"/>
      <c r="I2508" s="60"/>
      <c r="J2508" s="60"/>
      <c r="K2508" s="15"/>
      <c r="L2508" s="15"/>
      <c r="M2508" s="15"/>
      <c r="N2508" s="15"/>
      <c r="O2508" s="15"/>
      <c r="P2508" s="15"/>
      <c r="R2508" s="15"/>
      <c r="S2508" s="179">
        <f t="shared" ref="S2508:CD2508" si="4098">S2491</f>
        <v>0</v>
      </c>
      <c r="T2508" s="179">
        <f t="shared" si="4098"/>
        <v>0</v>
      </c>
      <c r="U2508" s="179">
        <f t="shared" si="4098"/>
        <v>0</v>
      </c>
      <c r="V2508" s="179">
        <f t="shared" si="4098"/>
        <v>0</v>
      </c>
      <c r="W2508" s="179">
        <f t="shared" si="4098"/>
        <v>0</v>
      </c>
      <c r="X2508" s="179">
        <f t="shared" si="4098"/>
        <v>0</v>
      </c>
      <c r="Y2508" s="179">
        <f t="shared" si="4098"/>
        <v>0</v>
      </c>
      <c r="Z2508" s="179">
        <f t="shared" si="4098"/>
        <v>0</v>
      </c>
      <c r="AA2508" s="179">
        <f t="shared" si="4098"/>
        <v>0</v>
      </c>
      <c r="AB2508" s="179">
        <f t="shared" si="4098"/>
        <v>0</v>
      </c>
      <c r="AC2508" s="179">
        <f t="shared" si="4098"/>
        <v>0</v>
      </c>
      <c r="AD2508" s="179">
        <f t="shared" si="4098"/>
        <v>0</v>
      </c>
      <c r="AE2508" s="179">
        <f t="shared" si="4098"/>
        <v>0</v>
      </c>
      <c r="AF2508" s="179">
        <f t="shared" si="4098"/>
        <v>0</v>
      </c>
      <c r="AG2508" s="179">
        <f t="shared" si="4098"/>
        <v>0</v>
      </c>
      <c r="AH2508" s="179">
        <f t="shared" si="4098"/>
        <v>0</v>
      </c>
      <c r="AI2508" s="179">
        <f t="shared" si="4098"/>
        <v>0</v>
      </c>
      <c r="AJ2508" s="179">
        <f t="shared" si="4098"/>
        <v>0</v>
      </c>
      <c r="AK2508" s="179">
        <f t="shared" si="4098"/>
        <v>0</v>
      </c>
      <c r="AL2508" s="179">
        <f t="shared" si="4098"/>
        <v>0</v>
      </c>
      <c r="AM2508" s="179">
        <f t="shared" si="4098"/>
        <v>0</v>
      </c>
      <c r="AN2508" s="179">
        <f t="shared" si="4098"/>
        <v>0</v>
      </c>
      <c r="AO2508" s="179">
        <f t="shared" si="4098"/>
        <v>0</v>
      </c>
      <c r="AP2508" s="179">
        <f t="shared" si="4098"/>
        <v>0</v>
      </c>
      <c r="AQ2508" s="179">
        <f t="shared" si="4098"/>
        <v>0</v>
      </c>
      <c r="AR2508" s="179">
        <f t="shared" si="4098"/>
        <v>0</v>
      </c>
      <c r="AS2508" s="179">
        <f t="shared" si="4098"/>
        <v>0</v>
      </c>
      <c r="AT2508" s="179">
        <f t="shared" si="4098"/>
        <v>0</v>
      </c>
      <c r="AU2508" s="179">
        <f t="shared" si="4098"/>
        <v>0</v>
      </c>
      <c r="AV2508" s="179">
        <f t="shared" si="4098"/>
        <v>0</v>
      </c>
      <c r="AW2508" s="179">
        <f t="shared" si="4098"/>
        <v>0</v>
      </c>
      <c r="AX2508" s="179">
        <f t="shared" si="4098"/>
        <v>0</v>
      </c>
      <c r="AY2508" s="179">
        <f t="shared" si="4098"/>
        <v>0</v>
      </c>
      <c r="AZ2508" s="179">
        <f t="shared" si="4098"/>
        <v>0</v>
      </c>
      <c r="BA2508" s="179">
        <f t="shared" si="4098"/>
        <v>0</v>
      </c>
      <c r="BB2508" s="179">
        <f t="shared" si="4098"/>
        <v>0</v>
      </c>
      <c r="BC2508" s="179">
        <f t="shared" si="4098"/>
        <v>0</v>
      </c>
      <c r="BD2508" s="179">
        <f t="shared" si="4098"/>
        <v>0</v>
      </c>
      <c r="BE2508" s="179">
        <f t="shared" si="4098"/>
        <v>0</v>
      </c>
      <c r="BF2508" s="179">
        <f t="shared" si="4098"/>
        <v>0</v>
      </c>
      <c r="BG2508" s="179">
        <f t="shared" si="4098"/>
        <v>0</v>
      </c>
      <c r="BH2508" s="179">
        <f t="shared" si="4098"/>
        <v>0</v>
      </c>
      <c r="BI2508" s="179">
        <f t="shared" si="4098"/>
        <v>0</v>
      </c>
      <c r="BJ2508" s="179">
        <f t="shared" si="4098"/>
        <v>0</v>
      </c>
      <c r="BK2508" s="179">
        <f t="shared" si="4098"/>
        <v>0</v>
      </c>
      <c r="BL2508" s="179">
        <f t="shared" si="4098"/>
        <v>0</v>
      </c>
      <c r="BM2508" s="179">
        <f t="shared" si="4098"/>
        <v>0</v>
      </c>
      <c r="BN2508" s="179">
        <f t="shared" si="4098"/>
        <v>0</v>
      </c>
      <c r="BO2508" s="179">
        <f t="shared" si="4098"/>
        <v>0</v>
      </c>
      <c r="BP2508" s="179">
        <f t="shared" si="4098"/>
        <v>0</v>
      </c>
      <c r="BQ2508" s="179">
        <f t="shared" si="4098"/>
        <v>0</v>
      </c>
      <c r="BR2508" s="179">
        <f t="shared" si="4098"/>
        <v>0</v>
      </c>
      <c r="BS2508" s="179">
        <f t="shared" si="4098"/>
        <v>0</v>
      </c>
      <c r="BT2508" s="179">
        <f t="shared" si="4098"/>
        <v>0</v>
      </c>
      <c r="BU2508" s="179">
        <f t="shared" si="4098"/>
        <v>0</v>
      </c>
      <c r="BV2508" s="179">
        <f t="shared" si="4098"/>
        <v>0</v>
      </c>
      <c r="BW2508" s="179">
        <f t="shared" si="4098"/>
        <v>0</v>
      </c>
      <c r="BX2508" s="179">
        <f t="shared" si="4098"/>
        <v>0</v>
      </c>
      <c r="BY2508" s="179">
        <f t="shared" si="4098"/>
        <v>0</v>
      </c>
      <c r="BZ2508" s="179">
        <f t="shared" si="4098"/>
        <v>0</v>
      </c>
      <c r="CA2508" s="179">
        <f t="shared" si="4098"/>
        <v>0</v>
      </c>
      <c r="CB2508" s="179">
        <f t="shared" si="4098"/>
        <v>0</v>
      </c>
      <c r="CC2508" s="179">
        <f t="shared" si="4098"/>
        <v>0</v>
      </c>
      <c r="CD2508" s="179">
        <f t="shared" si="4098"/>
        <v>0</v>
      </c>
      <c r="CE2508" s="179">
        <f t="shared" ref="CE2508:CL2508" si="4099">CE2491</f>
        <v>0</v>
      </c>
      <c r="CF2508" s="179">
        <f t="shared" si="4099"/>
        <v>0</v>
      </c>
      <c r="CG2508" s="179">
        <f t="shared" si="4099"/>
        <v>0</v>
      </c>
      <c r="CH2508" s="179">
        <f t="shared" si="4099"/>
        <v>0</v>
      </c>
      <c r="CI2508" s="179">
        <f t="shared" si="4099"/>
        <v>0</v>
      </c>
      <c r="CJ2508" s="179">
        <f t="shared" si="4099"/>
        <v>0</v>
      </c>
      <c r="CK2508" s="179">
        <f t="shared" si="4099"/>
        <v>0</v>
      </c>
      <c r="CL2508" s="179">
        <f t="shared" si="4099"/>
        <v>0</v>
      </c>
      <c r="CN2508" s="60"/>
      <c r="CO2508" s="179">
        <f t="shared" ref="CO2508:DL2508" si="4100">CO1244</f>
        <v>0</v>
      </c>
      <c r="CP2508" s="179">
        <f t="shared" si="4100"/>
        <v>0</v>
      </c>
      <c r="CQ2508" s="179">
        <f t="shared" si="4100"/>
        <v>0</v>
      </c>
      <c r="CR2508" s="179">
        <f t="shared" si="4100"/>
        <v>0</v>
      </c>
      <c r="CS2508" s="179">
        <f t="shared" si="4100"/>
        <v>0</v>
      </c>
      <c r="CT2508" s="179">
        <f t="shared" si="4100"/>
        <v>0</v>
      </c>
      <c r="CU2508" s="179">
        <f t="shared" si="4100"/>
        <v>0</v>
      </c>
      <c r="CV2508" s="179">
        <f t="shared" si="4100"/>
        <v>0</v>
      </c>
      <c r="CW2508" s="179">
        <f t="shared" si="4100"/>
        <v>0</v>
      </c>
      <c r="CX2508" s="179">
        <f t="shared" si="4100"/>
        <v>0</v>
      </c>
      <c r="CY2508" s="179">
        <f t="shared" si="4100"/>
        <v>0</v>
      </c>
      <c r="CZ2508" s="179">
        <f t="shared" si="4100"/>
        <v>0</v>
      </c>
      <c r="DA2508" s="179">
        <f t="shared" si="4100"/>
        <v>0</v>
      </c>
      <c r="DB2508" s="179">
        <f t="shared" si="4100"/>
        <v>0</v>
      </c>
      <c r="DC2508" s="179">
        <f t="shared" si="4100"/>
        <v>0</v>
      </c>
      <c r="DD2508" s="179">
        <f t="shared" si="4100"/>
        <v>0</v>
      </c>
      <c r="DE2508" s="179">
        <f t="shared" si="4100"/>
        <v>0</v>
      </c>
      <c r="DF2508" s="179">
        <f t="shared" si="4100"/>
        <v>0</v>
      </c>
      <c r="DG2508" s="179">
        <f t="shared" si="4100"/>
        <v>0</v>
      </c>
      <c r="DH2508" s="179">
        <f t="shared" si="4100"/>
        <v>0</v>
      </c>
      <c r="DI2508" s="179">
        <f t="shared" si="4100"/>
        <v>0</v>
      </c>
      <c r="DJ2508" s="179">
        <f t="shared" si="4100"/>
        <v>0</v>
      </c>
      <c r="DK2508" s="179">
        <f t="shared" si="4100"/>
        <v>0</v>
      </c>
      <c r="DL2508" s="179">
        <f t="shared" si="4100"/>
        <v>0</v>
      </c>
    </row>
    <row r="2509" spans="1:116" x14ac:dyDescent="0.4">
      <c r="B2509" t="s">
        <v>332</v>
      </c>
      <c r="D2509" t="s">
        <v>523</v>
      </c>
      <c r="E2509" s="8" t="str">
        <f t="shared" si="4059"/>
        <v>2509 WCPP-IS</v>
      </c>
      <c r="G2509" s="191" t="str">
        <f>SUBSTITUTE(TRIM(MID(G2495, SEARCH("-", G2495) + 1, LEN(G2495))),":","")</f>
        <v>IS driven</v>
      </c>
      <c r="H2509" s="12"/>
      <c r="I2509" s="60"/>
      <c r="J2509" s="60"/>
      <c r="K2509" s="15"/>
      <c r="L2509" s="15"/>
      <c r="M2509" s="15"/>
      <c r="N2509" s="15"/>
      <c r="O2509" s="15"/>
      <c r="P2509" s="15"/>
      <c r="R2509" s="15"/>
      <c r="CN2509" s="60"/>
      <c r="CO2509" s="8"/>
      <c r="CP2509" s="8"/>
      <c r="CQ2509" s="8"/>
      <c r="CR2509" s="8"/>
      <c r="CS2509" s="8"/>
      <c r="CT2509" s="8"/>
      <c r="CU2509" s="8"/>
      <c r="CV2509" s="8"/>
      <c r="CW2509" s="8"/>
      <c r="CX2509" s="8"/>
      <c r="CY2509" s="8"/>
      <c r="CZ2509" s="8"/>
      <c r="DA2509" s="8"/>
      <c r="DB2509" s="8"/>
      <c r="DC2509" s="8"/>
      <c r="DD2509" s="8"/>
      <c r="DE2509" s="8"/>
      <c r="DF2509" s="8"/>
      <c r="DG2509" s="8"/>
      <c r="DH2509" s="8"/>
      <c r="DI2509" s="8"/>
      <c r="DJ2509" s="8"/>
      <c r="DK2509" s="8"/>
      <c r="DL2509" s="8"/>
    </row>
    <row r="2510" spans="1:116" x14ac:dyDescent="0.4">
      <c r="B2510" t="s">
        <v>332</v>
      </c>
      <c r="D2510" t="s">
        <v>523</v>
      </c>
      <c r="E2510" s="8" t="str">
        <f t="shared" si="4059"/>
        <v>2510 WCPP-IS</v>
      </c>
      <c r="G2510" s="136" t="str">
        <f t="shared" si="4091"/>
        <v>Secondary revenue driver</v>
      </c>
      <c r="H2510" s="12"/>
      <c r="I2510" s="60"/>
      <c r="J2510" s="60"/>
      <c r="K2510" s="15"/>
      <c r="L2510" s="15"/>
      <c r="M2510" s="15"/>
      <c r="N2510" s="15"/>
      <c r="O2510" s="15"/>
      <c r="P2510" s="15"/>
      <c r="R2510" s="15"/>
      <c r="S2510" s="212" t="str">
        <f t="shared" ref="S2510:CD2510" si="4101">ADDRESS(ROW(S2499),COLUMN(S2499),2)</f>
        <v>S$2499</v>
      </c>
      <c r="T2510" s="212" t="str">
        <f t="shared" si="4101"/>
        <v>T$2499</v>
      </c>
      <c r="U2510" s="212" t="str">
        <f t="shared" si="4101"/>
        <v>U$2499</v>
      </c>
      <c r="V2510" s="212" t="str">
        <f t="shared" si="4101"/>
        <v>V$2499</v>
      </c>
      <c r="W2510" s="212" t="str">
        <f t="shared" si="4101"/>
        <v>W$2499</v>
      </c>
      <c r="X2510" s="212" t="str">
        <f t="shared" si="4101"/>
        <v>X$2499</v>
      </c>
      <c r="Y2510" s="212" t="str">
        <f t="shared" si="4101"/>
        <v>Y$2499</v>
      </c>
      <c r="Z2510" s="212" t="str">
        <f t="shared" si="4101"/>
        <v>Z$2499</v>
      </c>
      <c r="AA2510" s="212" t="str">
        <f t="shared" si="4101"/>
        <v>AA$2499</v>
      </c>
      <c r="AB2510" s="212" t="str">
        <f t="shared" si="4101"/>
        <v>AB$2499</v>
      </c>
      <c r="AC2510" s="212" t="str">
        <f t="shared" si="4101"/>
        <v>AC$2499</v>
      </c>
      <c r="AD2510" s="212" t="str">
        <f t="shared" si="4101"/>
        <v>AD$2499</v>
      </c>
      <c r="AE2510" s="212" t="str">
        <f t="shared" si="4101"/>
        <v>AE$2499</v>
      </c>
      <c r="AF2510" s="212" t="str">
        <f t="shared" si="4101"/>
        <v>AF$2499</v>
      </c>
      <c r="AG2510" s="212" t="str">
        <f t="shared" si="4101"/>
        <v>AG$2499</v>
      </c>
      <c r="AH2510" s="212" t="str">
        <f t="shared" si="4101"/>
        <v>AH$2499</v>
      </c>
      <c r="AI2510" s="212" t="str">
        <f t="shared" si="4101"/>
        <v>AI$2499</v>
      </c>
      <c r="AJ2510" s="212" t="str">
        <f t="shared" si="4101"/>
        <v>AJ$2499</v>
      </c>
      <c r="AK2510" s="212" t="str">
        <f t="shared" si="4101"/>
        <v>AK$2499</v>
      </c>
      <c r="AL2510" s="212" t="str">
        <f t="shared" si="4101"/>
        <v>AL$2499</v>
      </c>
      <c r="AM2510" s="212" t="str">
        <f t="shared" si="4101"/>
        <v>AM$2499</v>
      </c>
      <c r="AN2510" s="212" t="str">
        <f t="shared" si="4101"/>
        <v>AN$2499</v>
      </c>
      <c r="AO2510" s="212" t="str">
        <f t="shared" si="4101"/>
        <v>AO$2499</v>
      </c>
      <c r="AP2510" s="212" t="str">
        <f t="shared" si="4101"/>
        <v>AP$2499</v>
      </c>
      <c r="AQ2510" s="212" t="str">
        <f t="shared" si="4101"/>
        <v>AQ$2499</v>
      </c>
      <c r="AR2510" s="212" t="str">
        <f t="shared" si="4101"/>
        <v>AR$2499</v>
      </c>
      <c r="AS2510" s="212" t="str">
        <f t="shared" si="4101"/>
        <v>AS$2499</v>
      </c>
      <c r="AT2510" s="212" t="str">
        <f t="shared" si="4101"/>
        <v>AT$2499</v>
      </c>
      <c r="AU2510" s="212" t="str">
        <f t="shared" si="4101"/>
        <v>AU$2499</v>
      </c>
      <c r="AV2510" s="212" t="str">
        <f t="shared" si="4101"/>
        <v>AV$2499</v>
      </c>
      <c r="AW2510" s="212" t="str">
        <f t="shared" si="4101"/>
        <v>AW$2499</v>
      </c>
      <c r="AX2510" s="212" t="str">
        <f t="shared" si="4101"/>
        <v>AX$2499</v>
      </c>
      <c r="AY2510" s="212" t="str">
        <f t="shared" si="4101"/>
        <v>AY$2499</v>
      </c>
      <c r="AZ2510" s="212" t="str">
        <f t="shared" si="4101"/>
        <v>AZ$2499</v>
      </c>
      <c r="BA2510" s="212" t="str">
        <f t="shared" si="4101"/>
        <v>BA$2499</v>
      </c>
      <c r="BB2510" s="212" t="str">
        <f t="shared" si="4101"/>
        <v>BB$2499</v>
      </c>
      <c r="BC2510" s="212" t="str">
        <f t="shared" si="4101"/>
        <v>BC$2499</v>
      </c>
      <c r="BD2510" s="212" t="str">
        <f t="shared" si="4101"/>
        <v>BD$2499</v>
      </c>
      <c r="BE2510" s="212" t="str">
        <f t="shared" si="4101"/>
        <v>BE$2499</v>
      </c>
      <c r="BF2510" s="212" t="str">
        <f t="shared" si="4101"/>
        <v>BF$2499</v>
      </c>
      <c r="BG2510" s="212" t="str">
        <f t="shared" si="4101"/>
        <v>BG$2499</v>
      </c>
      <c r="BH2510" s="212" t="str">
        <f t="shared" si="4101"/>
        <v>BH$2499</v>
      </c>
      <c r="BI2510" s="212" t="str">
        <f t="shared" si="4101"/>
        <v>BI$2499</v>
      </c>
      <c r="BJ2510" s="212" t="str">
        <f t="shared" si="4101"/>
        <v>BJ$2499</v>
      </c>
      <c r="BK2510" s="212" t="str">
        <f t="shared" si="4101"/>
        <v>BK$2499</v>
      </c>
      <c r="BL2510" s="212" t="str">
        <f t="shared" si="4101"/>
        <v>BL$2499</v>
      </c>
      <c r="BM2510" s="212" t="str">
        <f t="shared" si="4101"/>
        <v>BM$2499</v>
      </c>
      <c r="BN2510" s="212" t="str">
        <f t="shared" si="4101"/>
        <v>BN$2499</v>
      </c>
      <c r="BO2510" s="212" t="str">
        <f t="shared" si="4101"/>
        <v>BO$2499</v>
      </c>
      <c r="BP2510" s="212" t="str">
        <f t="shared" si="4101"/>
        <v>BP$2499</v>
      </c>
      <c r="BQ2510" s="212" t="str">
        <f t="shared" si="4101"/>
        <v>BQ$2499</v>
      </c>
      <c r="BR2510" s="212" t="str">
        <f t="shared" si="4101"/>
        <v>BR$2499</v>
      </c>
      <c r="BS2510" s="212" t="str">
        <f t="shared" si="4101"/>
        <v>BS$2499</v>
      </c>
      <c r="BT2510" s="212" t="str">
        <f t="shared" si="4101"/>
        <v>BT$2499</v>
      </c>
      <c r="BU2510" s="212" t="str">
        <f t="shared" si="4101"/>
        <v>BU$2499</v>
      </c>
      <c r="BV2510" s="212" t="str">
        <f t="shared" si="4101"/>
        <v>BV$2499</v>
      </c>
      <c r="BW2510" s="212" t="str">
        <f t="shared" si="4101"/>
        <v>BW$2499</v>
      </c>
      <c r="BX2510" s="212" t="str">
        <f t="shared" si="4101"/>
        <v>BX$2499</v>
      </c>
      <c r="BY2510" s="212" t="str">
        <f t="shared" si="4101"/>
        <v>BY$2499</v>
      </c>
      <c r="BZ2510" s="212" t="str">
        <f t="shared" si="4101"/>
        <v>BZ$2499</v>
      </c>
      <c r="CA2510" s="212" t="str">
        <f t="shared" si="4101"/>
        <v>CA$2499</v>
      </c>
      <c r="CB2510" s="212" t="str">
        <f t="shared" si="4101"/>
        <v>CB$2499</v>
      </c>
      <c r="CC2510" s="212" t="str">
        <f t="shared" si="4101"/>
        <v>CC$2499</v>
      </c>
      <c r="CD2510" s="212" t="str">
        <f t="shared" si="4101"/>
        <v>CD$2499</v>
      </c>
      <c r="CE2510" s="212" t="str">
        <f t="shared" ref="CE2510:CL2510" si="4102">ADDRESS(ROW(CE2499),COLUMN(CE2499),2)</f>
        <v>CE$2499</v>
      </c>
      <c r="CF2510" s="212" t="str">
        <f t="shared" si="4102"/>
        <v>CF$2499</v>
      </c>
      <c r="CG2510" s="212" t="str">
        <f t="shared" si="4102"/>
        <v>CG$2499</v>
      </c>
      <c r="CH2510" s="212" t="str">
        <f t="shared" si="4102"/>
        <v>CH$2499</v>
      </c>
      <c r="CI2510" s="212" t="str">
        <f t="shared" si="4102"/>
        <v>CI$2499</v>
      </c>
      <c r="CJ2510" s="212" t="str">
        <f t="shared" si="4102"/>
        <v>CJ$2499</v>
      </c>
      <c r="CK2510" s="212" t="str">
        <f t="shared" si="4102"/>
        <v>CK$2499</v>
      </c>
      <c r="CL2510" s="212" t="str">
        <f t="shared" si="4102"/>
        <v>CL$2499</v>
      </c>
      <c r="CN2510" s="60"/>
      <c r="CO2510" s="212" t="str">
        <f t="shared" ref="CO2510:DL2510" si="4103">ADDRESS(ROW(CO1252),COLUMN(CO1252),2)</f>
        <v>CO$1252</v>
      </c>
      <c r="CP2510" s="212" t="str">
        <f t="shared" si="4103"/>
        <v>CP$1252</v>
      </c>
      <c r="CQ2510" s="212" t="str">
        <f t="shared" si="4103"/>
        <v>CQ$1252</v>
      </c>
      <c r="CR2510" s="212" t="str">
        <f t="shared" si="4103"/>
        <v>CR$1252</v>
      </c>
      <c r="CS2510" s="212" t="str">
        <f t="shared" si="4103"/>
        <v>CS$1252</v>
      </c>
      <c r="CT2510" s="212" t="str">
        <f t="shared" si="4103"/>
        <v>CT$1252</v>
      </c>
      <c r="CU2510" s="212" t="str">
        <f t="shared" si="4103"/>
        <v>CU$1252</v>
      </c>
      <c r="CV2510" s="212" t="str">
        <f t="shared" si="4103"/>
        <v>CV$1252</v>
      </c>
      <c r="CW2510" s="212" t="str">
        <f t="shared" si="4103"/>
        <v>CW$1252</v>
      </c>
      <c r="CX2510" s="212" t="str">
        <f t="shared" si="4103"/>
        <v>CX$1252</v>
      </c>
      <c r="CY2510" s="212" t="str">
        <f t="shared" si="4103"/>
        <v>CY$1252</v>
      </c>
      <c r="CZ2510" s="212" t="str">
        <f t="shared" si="4103"/>
        <v>CZ$1252</v>
      </c>
      <c r="DA2510" s="212" t="str">
        <f t="shared" si="4103"/>
        <v>DA$1252</v>
      </c>
      <c r="DB2510" s="212" t="str">
        <f t="shared" si="4103"/>
        <v>DB$1252</v>
      </c>
      <c r="DC2510" s="212" t="str">
        <f t="shared" si="4103"/>
        <v>DC$1252</v>
      </c>
      <c r="DD2510" s="212" t="str">
        <f t="shared" si="4103"/>
        <v>DD$1252</v>
      </c>
      <c r="DE2510" s="212" t="str">
        <f t="shared" si="4103"/>
        <v>DE$1252</v>
      </c>
      <c r="DF2510" s="212" t="str">
        <f t="shared" si="4103"/>
        <v>DF$1252</v>
      </c>
      <c r="DG2510" s="212" t="str">
        <f t="shared" si="4103"/>
        <v>DG$1252</v>
      </c>
      <c r="DH2510" s="212" t="str">
        <f t="shared" si="4103"/>
        <v>DH$1252</v>
      </c>
      <c r="DI2510" s="212" t="str">
        <f t="shared" si="4103"/>
        <v>DI$1252</v>
      </c>
      <c r="DJ2510" s="212" t="str">
        <f t="shared" si="4103"/>
        <v>DJ$1252</v>
      </c>
      <c r="DK2510" s="212" t="str">
        <f t="shared" si="4103"/>
        <v>DK$1252</v>
      </c>
      <c r="DL2510" s="212" t="str">
        <f t="shared" si="4103"/>
        <v>DL$1252</v>
      </c>
    </row>
    <row r="2511" spans="1:116" x14ac:dyDescent="0.4">
      <c r="B2511" t="s">
        <v>332</v>
      </c>
      <c r="D2511" t="s">
        <v>523</v>
      </c>
      <c r="E2511" s="8" t="str">
        <f t="shared" si="4059"/>
        <v>2511 WCPP-IS</v>
      </c>
      <c r="G2511" s="136" t="str">
        <f t="shared" si="4091"/>
        <v>Secondary volume driver</v>
      </c>
      <c r="S2511" s="212" t="str">
        <f t="shared" ref="S2511:CD2511" si="4104">ADDRESS(ROW(S2498),COLUMN(S2498),2)</f>
        <v>S$2498</v>
      </c>
      <c r="T2511" s="212" t="str">
        <f t="shared" si="4104"/>
        <v>T$2498</v>
      </c>
      <c r="U2511" s="212" t="str">
        <f t="shared" si="4104"/>
        <v>U$2498</v>
      </c>
      <c r="V2511" s="212" t="str">
        <f t="shared" si="4104"/>
        <v>V$2498</v>
      </c>
      <c r="W2511" s="212" t="str">
        <f t="shared" si="4104"/>
        <v>W$2498</v>
      </c>
      <c r="X2511" s="212" t="str">
        <f t="shared" si="4104"/>
        <v>X$2498</v>
      </c>
      <c r="Y2511" s="212" t="str">
        <f t="shared" si="4104"/>
        <v>Y$2498</v>
      </c>
      <c r="Z2511" s="212" t="str">
        <f t="shared" si="4104"/>
        <v>Z$2498</v>
      </c>
      <c r="AA2511" s="212" t="str">
        <f t="shared" si="4104"/>
        <v>AA$2498</v>
      </c>
      <c r="AB2511" s="212" t="str">
        <f t="shared" si="4104"/>
        <v>AB$2498</v>
      </c>
      <c r="AC2511" s="212" t="str">
        <f t="shared" si="4104"/>
        <v>AC$2498</v>
      </c>
      <c r="AD2511" s="212" t="str">
        <f t="shared" si="4104"/>
        <v>AD$2498</v>
      </c>
      <c r="AE2511" s="212" t="str">
        <f t="shared" si="4104"/>
        <v>AE$2498</v>
      </c>
      <c r="AF2511" s="212" t="str">
        <f t="shared" si="4104"/>
        <v>AF$2498</v>
      </c>
      <c r="AG2511" s="212" t="str">
        <f t="shared" si="4104"/>
        <v>AG$2498</v>
      </c>
      <c r="AH2511" s="212" t="str">
        <f t="shared" si="4104"/>
        <v>AH$2498</v>
      </c>
      <c r="AI2511" s="212" t="str">
        <f t="shared" si="4104"/>
        <v>AI$2498</v>
      </c>
      <c r="AJ2511" s="212" t="str">
        <f t="shared" si="4104"/>
        <v>AJ$2498</v>
      </c>
      <c r="AK2511" s="212" t="str">
        <f t="shared" si="4104"/>
        <v>AK$2498</v>
      </c>
      <c r="AL2511" s="212" t="str">
        <f t="shared" si="4104"/>
        <v>AL$2498</v>
      </c>
      <c r="AM2511" s="212" t="str">
        <f t="shared" si="4104"/>
        <v>AM$2498</v>
      </c>
      <c r="AN2511" s="212" t="str">
        <f t="shared" si="4104"/>
        <v>AN$2498</v>
      </c>
      <c r="AO2511" s="212" t="str">
        <f t="shared" si="4104"/>
        <v>AO$2498</v>
      </c>
      <c r="AP2511" s="212" t="str">
        <f t="shared" si="4104"/>
        <v>AP$2498</v>
      </c>
      <c r="AQ2511" s="212" t="str">
        <f t="shared" si="4104"/>
        <v>AQ$2498</v>
      </c>
      <c r="AR2511" s="212" t="str">
        <f t="shared" si="4104"/>
        <v>AR$2498</v>
      </c>
      <c r="AS2511" s="212" t="str">
        <f t="shared" si="4104"/>
        <v>AS$2498</v>
      </c>
      <c r="AT2511" s="212" t="str">
        <f t="shared" si="4104"/>
        <v>AT$2498</v>
      </c>
      <c r="AU2511" s="212" t="str">
        <f t="shared" si="4104"/>
        <v>AU$2498</v>
      </c>
      <c r="AV2511" s="212" t="str">
        <f t="shared" si="4104"/>
        <v>AV$2498</v>
      </c>
      <c r="AW2511" s="212" t="str">
        <f t="shared" si="4104"/>
        <v>AW$2498</v>
      </c>
      <c r="AX2511" s="212" t="str">
        <f t="shared" si="4104"/>
        <v>AX$2498</v>
      </c>
      <c r="AY2511" s="212" t="str">
        <f t="shared" si="4104"/>
        <v>AY$2498</v>
      </c>
      <c r="AZ2511" s="212" t="str">
        <f t="shared" si="4104"/>
        <v>AZ$2498</v>
      </c>
      <c r="BA2511" s="212" t="str">
        <f t="shared" si="4104"/>
        <v>BA$2498</v>
      </c>
      <c r="BB2511" s="212" t="str">
        <f t="shared" si="4104"/>
        <v>BB$2498</v>
      </c>
      <c r="BC2511" s="212" t="str">
        <f t="shared" si="4104"/>
        <v>BC$2498</v>
      </c>
      <c r="BD2511" s="212" t="str">
        <f t="shared" si="4104"/>
        <v>BD$2498</v>
      </c>
      <c r="BE2511" s="212" t="str">
        <f t="shared" si="4104"/>
        <v>BE$2498</v>
      </c>
      <c r="BF2511" s="212" t="str">
        <f t="shared" si="4104"/>
        <v>BF$2498</v>
      </c>
      <c r="BG2511" s="212" t="str">
        <f t="shared" si="4104"/>
        <v>BG$2498</v>
      </c>
      <c r="BH2511" s="212" t="str">
        <f t="shared" si="4104"/>
        <v>BH$2498</v>
      </c>
      <c r="BI2511" s="212" t="str">
        <f t="shared" si="4104"/>
        <v>BI$2498</v>
      </c>
      <c r="BJ2511" s="212" t="str">
        <f t="shared" si="4104"/>
        <v>BJ$2498</v>
      </c>
      <c r="BK2511" s="212" t="str">
        <f t="shared" si="4104"/>
        <v>BK$2498</v>
      </c>
      <c r="BL2511" s="212" t="str">
        <f t="shared" si="4104"/>
        <v>BL$2498</v>
      </c>
      <c r="BM2511" s="212" t="str">
        <f t="shared" si="4104"/>
        <v>BM$2498</v>
      </c>
      <c r="BN2511" s="212" t="str">
        <f t="shared" si="4104"/>
        <v>BN$2498</v>
      </c>
      <c r="BO2511" s="212" t="str">
        <f t="shared" si="4104"/>
        <v>BO$2498</v>
      </c>
      <c r="BP2511" s="212" t="str">
        <f t="shared" si="4104"/>
        <v>BP$2498</v>
      </c>
      <c r="BQ2511" s="212" t="str">
        <f t="shared" si="4104"/>
        <v>BQ$2498</v>
      </c>
      <c r="BR2511" s="212" t="str">
        <f t="shared" si="4104"/>
        <v>BR$2498</v>
      </c>
      <c r="BS2511" s="212" t="str">
        <f t="shared" si="4104"/>
        <v>BS$2498</v>
      </c>
      <c r="BT2511" s="212" t="str">
        <f t="shared" si="4104"/>
        <v>BT$2498</v>
      </c>
      <c r="BU2511" s="212" t="str">
        <f t="shared" si="4104"/>
        <v>BU$2498</v>
      </c>
      <c r="BV2511" s="212" t="str">
        <f t="shared" si="4104"/>
        <v>BV$2498</v>
      </c>
      <c r="BW2511" s="212" t="str">
        <f t="shared" si="4104"/>
        <v>BW$2498</v>
      </c>
      <c r="BX2511" s="212" t="str">
        <f t="shared" si="4104"/>
        <v>BX$2498</v>
      </c>
      <c r="BY2511" s="212" t="str">
        <f t="shared" si="4104"/>
        <v>BY$2498</v>
      </c>
      <c r="BZ2511" s="212" t="str">
        <f t="shared" si="4104"/>
        <v>BZ$2498</v>
      </c>
      <c r="CA2511" s="212" t="str">
        <f t="shared" si="4104"/>
        <v>CA$2498</v>
      </c>
      <c r="CB2511" s="212" t="str">
        <f t="shared" si="4104"/>
        <v>CB$2498</v>
      </c>
      <c r="CC2511" s="212" t="str">
        <f t="shared" si="4104"/>
        <v>CC$2498</v>
      </c>
      <c r="CD2511" s="212" t="str">
        <f t="shared" si="4104"/>
        <v>CD$2498</v>
      </c>
      <c r="CE2511" s="212" t="str">
        <f t="shared" ref="CE2511:CL2511" si="4105">ADDRESS(ROW(CE2498),COLUMN(CE2498),2)</f>
        <v>CE$2498</v>
      </c>
      <c r="CF2511" s="212" t="str">
        <f t="shared" si="4105"/>
        <v>CF$2498</v>
      </c>
      <c r="CG2511" s="212" t="str">
        <f t="shared" si="4105"/>
        <v>CG$2498</v>
      </c>
      <c r="CH2511" s="212" t="str">
        <f t="shared" si="4105"/>
        <v>CH$2498</v>
      </c>
      <c r="CI2511" s="212" t="str">
        <f t="shared" si="4105"/>
        <v>CI$2498</v>
      </c>
      <c r="CJ2511" s="212" t="str">
        <f t="shared" si="4105"/>
        <v>CJ$2498</v>
      </c>
      <c r="CK2511" s="212" t="str">
        <f t="shared" si="4105"/>
        <v>CK$2498</v>
      </c>
      <c r="CL2511" s="212" t="str">
        <f t="shared" si="4105"/>
        <v>CL$2498</v>
      </c>
      <c r="CO2511" s="212" t="str">
        <f t="shared" ref="CO2511:DL2511" si="4106">ADDRESS(ROW(CO1251),COLUMN(CO1251),2)</f>
        <v>CO$1251</v>
      </c>
      <c r="CP2511" s="212" t="str">
        <f t="shared" si="4106"/>
        <v>CP$1251</v>
      </c>
      <c r="CQ2511" s="212" t="str">
        <f t="shared" si="4106"/>
        <v>CQ$1251</v>
      </c>
      <c r="CR2511" s="212" t="str">
        <f t="shared" si="4106"/>
        <v>CR$1251</v>
      </c>
      <c r="CS2511" s="212" t="str">
        <f t="shared" si="4106"/>
        <v>CS$1251</v>
      </c>
      <c r="CT2511" s="212" t="str">
        <f t="shared" si="4106"/>
        <v>CT$1251</v>
      </c>
      <c r="CU2511" s="212" t="str">
        <f t="shared" si="4106"/>
        <v>CU$1251</v>
      </c>
      <c r="CV2511" s="212" t="str">
        <f t="shared" si="4106"/>
        <v>CV$1251</v>
      </c>
      <c r="CW2511" s="212" t="str">
        <f t="shared" si="4106"/>
        <v>CW$1251</v>
      </c>
      <c r="CX2511" s="212" t="str">
        <f t="shared" si="4106"/>
        <v>CX$1251</v>
      </c>
      <c r="CY2511" s="212" t="str">
        <f t="shared" si="4106"/>
        <v>CY$1251</v>
      </c>
      <c r="CZ2511" s="212" t="str">
        <f t="shared" si="4106"/>
        <v>CZ$1251</v>
      </c>
      <c r="DA2511" s="212" t="str">
        <f t="shared" si="4106"/>
        <v>DA$1251</v>
      </c>
      <c r="DB2511" s="212" t="str">
        <f t="shared" si="4106"/>
        <v>DB$1251</v>
      </c>
      <c r="DC2511" s="212" t="str">
        <f t="shared" si="4106"/>
        <v>DC$1251</v>
      </c>
      <c r="DD2511" s="212" t="str">
        <f t="shared" si="4106"/>
        <v>DD$1251</v>
      </c>
      <c r="DE2511" s="212" t="str">
        <f t="shared" si="4106"/>
        <v>DE$1251</v>
      </c>
      <c r="DF2511" s="212" t="str">
        <f t="shared" si="4106"/>
        <v>DF$1251</v>
      </c>
      <c r="DG2511" s="212" t="str">
        <f t="shared" si="4106"/>
        <v>DG$1251</v>
      </c>
      <c r="DH2511" s="212" t="str">
        <f t="shared" si="4106"/>
        <v>DH$1251</v>
      </c>
      <c r="DI2511" s="212" t="str">
        <f t="shared" si="4106"/>
        <v>DI$1251</v>
      </c>
      <c r="DJ2511" s="212" t="str">
        <f t="shared" si="4106"/>
        <v>DJ$1251</v>
      </c>
      <c r="DK2511" s="212" t="str">
        <f t="shared" si="4106"/>
        <v>DK$1251</v>
      </c>
      <c r="DL2511" s="212" t="str">
        <f t="shared" si="4106"/>
        <v>DL$1251</v>
      </c>
    </row>
    <row r="2513" spans="1:116" x14ac:dyDescent="0.4">
      <c r="A2513" s="174"/>
      <c r="E2513" s="8"/>
      <c r="G2513" s="175" t="s">
        <v>490</v>
      </c>
      <c r="H2513" s="174"/>
      <c r="I2513" s="176"/>
      <c r="J2513" s="176"/>
      <c r="K2513" s="197"/>
      <c r="L2513" s="197"/>
      <c r="M2513" s="197"/>
      <c r="N2513" s="197"/>
      <c r="O2513" s="197"/>
      <c r="P2513" s="197"/>
      <c r="R2513" s="198"/>
      <c r="S2513" s="174"/>
      <c r="T2513" s="174"/>
      <c r="U2513" s="174"/>
      <c r="V2513" s="174"/>
      <c r="W2513" s="174"/>
      <c r="X2513" s="174"/>
      <c r="Y2513" s="174"/>
      <c r="Z2513" s="174"/>
      <c r="AA2513" s="174"/>
      <c r="AB2513" s="174"/>
      <c r="AC2513" s="174"/>
      <c r="AD2513" s="174"/>
      <c r="AE2513" s="174"/>
      <c r="AF2513" s="174"/>
      <c r="AG2513" s="174"/>
      <c r="AH2513" s="174"/>
      <c r="AI2513" s="174"/>
      <c r="AJ2513" s="174"/>
      <c r="AK2513" s="174"/>
      <c r="AL2513" s="174"/>
      <c r="AM2513" s="174"/>
      <c r="AN2513" s="174"/>
      <c r="AO2513" s="174"/>
      <c r="AP2513" s="174"/>
      <c r="AQ2513" s="174"/>
      <c r="AR2513" s="174"/>
      <c r="AS2513" s="174"/>
      <c r="AT2513" s="174"/>
      <c r="AU2513" s="174"/>
      <c r="AV2513" s="174"/>
      <c r="AW2513" s="174"/>
      <c r="AX2513" s="174"/>
      <c r="AY2513" s="174"/>
      <c r="AZ2513" s="174"/>
      <c r="BA2513" s="174"/>
      <c r="BB2513" s="174"/>
      <c r="BC2513" s="174"/>
      <c r="BD2513" s="174"/>
      <c r="BE2513" s="174"/>
      <c r="BF2513" s="174"/>
      <c r="BG2513" s="174"/>
      <c r="BH2513" s="174"/>
      <c r="BI2513" s="174"/>
      <c r="BJ2513" s="174"/>
      <c r="BK2513" s="174"/>
      <c r="BL2513" s="174"/>
      <c r="BM2513" s="174"/>
      <c r="BN2513" s="174"/>
      <c r="BO2513" s="174"/>
      <c r="BP2513" s="174"/>
      <c r="BQ2513" s="174"/>
      <c r="BR2513" s="174"/>
      <c r="BS2513" s="174"/>
      <c r="BT2513" s="174"/>
      <c r="BU2513" s="174"/>
      <c r="BV2513" s="174"/>
      <c r="BW2513" s="174"/>
      <c r="BX2513" s="174"/>
      <c r="BY2513" s="174"/>
      <c r="BZ2513" s="174"/>
      <c r="CA2513" s="174"/>
      <c r="CB2513" s="174"/>
      <c r="CC2513" s="174"/>
      <c r="CD2513" s="174"/>
      <c r="CE2513" s="174"/>
      <c r="CF2513" s="174"/>
      <c r="CG2513" s="174"/>
      <c r="CH2513" s="174"/>
      <c r="CI2513" s="174"/>
      <c r="CJ2513" s="174"/>
      <c r="CK2513" s="174"/>
      <c r="CL2513" s="174"/>
      <c r="CN2513" s="176"/>
      <c r="CO2513" s="174"/>
      <c r="CP2513" s="174"/>
      <c r="CQ2513" s="174"/>
      <c r="CR2513" s="174"/>
      <c r="CS2513" s="174"/>
      <c r="CT2513" s="174"/>
      <c r="CU2513" s="174"/>
      <c r="CV2513" s="174"/>
      <c r="CW2513" s="174"/>
      <c r="CX2513" s="174"/>
      <c r="CY2513" s="174"/>
      <c r="CZ2513" s="174"/>
      <c r="DA2513" s="174"/>
      <c r="DB2513" s="174"/>
      <c r="DC2513" s="174"/>
      <c r="DD2513" s="174"/>
      <c r="DE2513" s="174"/>
      <c r="DF2513" s="174"/>
      <c r="DG2513" s="174"/>
      <c r="DH2513" s="174"/>
      <c r="DI2513" s="174"/>
      <c r="DJ2513" s="174"/>
      <c r="DK2513" s="174"/>
      <c r="DL2513" s="174"/>
    </row>
    <row r="2514" spans="1:116" x14ac:dyDescent="0.4">
      <c r="A2514" s="174"/>
      <c r="E2514" s="8"/>
      <c r="G2514" s="175" t="s">
        <v>492</v>
      </c>
      <c r="H2514" s="174"/>
      <c r="I2514" s="176"/>
      <c r="J2514" s="176"/>
      <c r="K2514" s="197"/>
      <c r="L2514" s="197"/>
      <c r="M2514" s="197"/>
      <c r="N2514" s="197"/>
      <c r="O2514" s="197"/>
      <c r="P2514" s="197"/>
      <c r="R2514" s="198"/>
      <c r="S2514" s="174"/>
      <c r="T2514" s="174"/>
      <c r="U2514" s="174"/>
      <c r="V2514" s="174"/>
      <c r="W2514" s="174"/>
      <c r="X2514" s="174"/>
      <c r="Y2514" s="174"/>
      <c r="Z2514" s="174"/>
      <c r="AA2514" s="174"/>
      <c r="AB2514" s="174"/>
      <c r="AC2514" s="174"/>
      <c r="AD2514" s="174"/>
      <c r="AE2514" s="174"/>
      <c r="AF2514" s="174"/>
      <c r="AG2514" s="174"/>
      <c r="AH2514" s="174"/>
      <c r="AI2514" s="174"/>
      <c r="AJ2514" s="174"/>
      <c r="AK2514" s="174"/>
      <c r="AL2514" s="174"/>
      <c r="AM2514" s="174"/>
      <c r="AN2514" s="174"/>
      <c r="AO2514" s="174"/>
      <c r="AP2514" s="174"/>
      <c r="AQ2514" s="174"/>
      <c r="AR2514" s="174"/>
      <c r="AS2514" s="174"/>
      <c r="AT2514" s="174"/>
      <c r="AU2514" s="174"/>
      <c r="AV2514" s="174"/>
      <c r="AW2514" s="174"/>
      <c r="AX2514" s="174"/>
      <c r="AY2514" s="174"/>
      <c r="AZ2514" s="174"/>
      <c r="BA2514" s="174"/>
      <c r="BB2514" s="174"/>
      <c r="BC2514" s="174"/>
      <c r="BD2514" s="174"/>
      <c r="BE2514" s="174"/>
      <c r="BF2514" s="174"/>
      <c r="BG2514" s="174"/>
      <c r="BH2514" s="174"/>
      <c r="BI2514" s="174"/>
      <c r="BJ2514" s="174"/>
      <c r="BK2514" s="174"/>
      <c r="BL2514" s="174"/>
      <c r="BM2514" s="174"/>
      <c r="BN2514" s="174"/>
      <c r="BO2514" s="174"/>
      <c r="BP2514" s="174"/>
      <c r="BQ2514" s="174"/>
      <c r="BR2514" s="174"/>
      <c r="BS2514" s="174"/>
      <c r="BT2514" s="174"/>
      <c r="BU2514" s="174"/>
      <c r="BV2514" s="174"/>
      <c r="BW2514" s="174"/>
      <c r="BX2514" s="174"/>
      <c r="BY2514" s="174"/>
      <c r="BZ2514" s="174"/>
      <c r="CA2514" s="174"/>
      <c r="CB2514" s="174"/>
      <c r="CC2514" s="174"/>
      <c r="CD2514" s="174"/>
      <c r="CE2514" s="174"/>
      <c r="CF2514" s="174"/>
      <c r="CG2514" s="174"/>
      <c r="CH2514" s="174"/>
      <c r="CI2514" s="174"/>
      <c r="CJ2514" s="174"/>
      <c r="CK2514" s="174"/>
      <c r="CL2514" s="174"/>
      <c r="CN2514" s="176"/>
      <c r="CO2514" s="174"/>
      <c r="CP2514" s="174"/>
      <c r="CQ2514" s="174"/>
      <c r="CR2514" s="174"/>
      <c r="CS2514" s="174"/>
      <c r="CT2514" s="174"/>
      <c r="CU2514" s="174"/>
      <c r="CV2514" s="174"/>
      <c r="CW2514" s="174"/>
      <c r="CX2514" s="174"/>
      <c r="CY2514" s="174"/>
      <c r="CZ2514" s="174"/>
      <c r="DA2514" s="174"/>
      <c r="DB2514" s="174"/>
      <c r="DC2514" s="174"/>
      <c r="DD2514" s="174"/>
      <c r="DE2514" s="174"/>
      <c r="DF2514" s="174"/>
      <c r="DG2514" s="174"/>
      <c r="DH2514" s="174"/>
      <c r="DI2514" s="174"/>
      <c r="DJ2514" s="174"/>
      <c r="DK2514" s="174"/>
      <c r="DL2514" s="174"/>
    </row>
    <row r="2515" spans="1:116" x14ac:dyDescent="0.4">
      <c r="A2515" s="174"/>
      <c r="E2515" s="8"/>
      <c r="G2515" s="175" t="s">
        <v>461</v>
      </c>
      <c r="H2515" s="174"/>
      <c r="I2515" s="176"/>
      <c r="J2515" s="176"/>
      <c r="K2515" s="197"/>
      <c r="L2515" s="197"/>
      <c r="M2515" s="197"/>
      <c r="N2515" s="197"/>
      <c r="O2515" s="197"/>
      <c r="P2515" s="197"/>
      <c r="R2515" s="198"/>
      <c r="S2515" s="199" t="str">
        <f t="shared" ref="S2515:AX2515" si="4107">S$20</f>
        <v>S$16</v>
      </c>
      <c r="T2515" s="199" t="str">
        <f t="shared" si="4107"/>
        <v>T$16</v>
      </c>
      <c r="U2515" s="199" t="str">
        <f t="shared" si="4107"/>
        <v>U$16</v>
      </c>
      <c r="V2515" s="199" t="str">
        <f t="shared" si="4107"/>
        <v>V$16</v>
      </c>
      <c r="W2515" s="199" t="str">
        <f t="shared" si="4107"/>
        <v>W$16</v>
      </c>
      <c r="X2515" s="199" t="str">
        <f t="shared" si="4107"/>
        <v>X$16</v>
      </c>
      <c r="Y2515" s="199" t="str">
        <f t="shared" si="4107"/>
        <v>Y$16</v>
      </c>
      <c r="Z2515" s="199" t="str">
        <f t="shared" si="4107"/>
        <v>Z$16</v>
      </c>
      <c r="AA2515" s="199" t="str">
        <f t="shared" si="4107"/>
        <v>AA$16</v>
      </c>
      <c r="AB2515" s="199" t="str">
        <f t="shared" si="4107"/>
        <v>AB$16</v>
      </c>
      <c r="AC2515" s="199" t="str">
        <f t="shared" si="4107"/>
        <v>AC$16</v>
      </c>
      <c r="AD2515" s="199" t="str">
        <f t="shared" si="4107"/>
        <v>AD$16</v>
      </c>
      <c r="AE2515" s="199" t="str">
        <f t="shared" si="4107"/>
        <v>AE$16</v>
      </c>
      <c r="AF2515" s="199" t="str">
        <f t="shared" si="4107"/>
        <v>AF$16</v>
      </c>
      <c r="AG2515" s="199" t="str">
        <f t="shared" si="4107"/>
        <v>AG$16</v>
      </c>
      <c r="AH2515" s="199" t="str">
        <f t="shared" si="4107"/>
        <v>AH$16</v>
      </c>
      <c r="AI2515" s="199" t="str">
        <f t="shared" si="4107"/>
        <v>AI$16</v>
      </c>
      <c r="AJ2515" s="199" t="str">
        <f t="shared" si="4107"/>
        <v>AJ$16</v>
      </c>
      <c r="AK2515" s="199" t="str">
        <f t="shared" si="4107"/>
        <v>AK$16</v>
      </c>
      <c r="AL2515" s="199" t="str">
        <f t="shared" si="4107"/>
        <v>AL$16</v>
      </c>
      <c r="AM2515" s="199" t="str">
        <f t="shared" si="4107"/>
        <v>AM$16</v>
      </c>
      <c r="AN2515" s="199" t="str">
        <f t="shared" si="4107"/>
        <v>AN$16</v>
      </c>
      <c r="AO2515" s="199" t="str">
        <f t="shared" si="4107"/>
        <v>AO$16</v>
      </c>
      <c r="AP2515" s="199" t="str">
        <f t="shared" si="4107"/>
        <v>AP$16</v>
      </c>
      <c r="AQ2515" s="199" t="str">
        <f t="shared" si="4107"/>
        <v>AQ$16</v>
      </c>
      <c r="AR2515" s="199" t="str">
        <f t="shared" si="4107"/>
        <v>AR$16</v>
      </c>
      <c r="AS2515" s="199" t="str">
        <f t="shared" si="4107"/>
        <v>AS$16</v>
      </c>
      <c r="AT2515" s="199" t="str">
        <f t="shared" si="4107"/>
        <v>AT$16</v>
      </c>
      <c r="AU2515" s="199" t="str">
        <f t="shared" si="4107"/>
        <v>AU$16</v>
      </c>
      <c r="AV2515" s="199" t="str">
        <f t="shared" si="4107"/>
        <v>AV$16</v>
      </c>
      <c r="AW2515" s="199" t="str">
        <f t="shared" si="4107"/>
        <v>AW$16</v>
      </c>
      <c r="AX2515" s="199" t="str">
        <f t="shared" si="4107"/>
        <v>AX$16</v>
      </c>
      <c r="AY2515" s="199" t="str">
        <f t="shared" ref="AY2515:CD2515" si="4108">AY$20</f>
        <v>AY$16</v>
      </c>
      <c r="AZ2515" s="199" t="str">
        <f t="shared" si="4108"/>
        <v>AZ$16</v>
      </c>
      <c r="BA2515" s="199" t="str">
        <f t="shared" si="4108"/>
        <v>BA$16</v>
      </c>
      <c r="BB2515" s="199" t="str">
        <f t="shared" si="4108"/>
        <v>BB$16</v>
      </c>
      <c r="BC2515" s="199" t="str">
        <f t="shared" si="4108"/>
        <v>BC$16</v>
      </c>
      <c r="BD2515" s="199" t="str">
        <f t="shared" si="4108"/>
        <v>BD$16</v>
      </c>
      <c r="BE2515" s="199" t="str">
        <f t="shared" si="4108"/>
        <v>BE$16</v>
      </c>
      <c r="BF2515" s="199" t="str">
        <f t="shared" si="4108"/>
        <v>BF$16</v>
      </c>
      <c r="BG2515" s="199" t="str">
        <f t="shared" si="4108"/>
        <v>BG$16</v>
      </c>
      <c r="BH2515" s="199" t="str">
        <f t="shared" si="4108"/>
        <v>BH$16</v>
      </c>
      <c r="BI2515" s="199" t="str">
        <f t="shared" si="4108"/>
        <v>BI$16</v>
      </c>
      <c r="BJ2515" s="199" t="str">
        <f t="shared" si="4108"/>
        <v>BJ$16</v>
      </c>
      <c r="BK2515" s="199" t="str">
        <f t="shared" si="4108"/>
        <v>BK$16</v>
      </c>
      <c r="BL2515" s="199" t="str">
        <f t="shared" si="4108"/>
        <v>BL$16</v>
      </c>
      <c r="BM2515" s="199" t="str">
        <f t="shared" si="4108"/>
        <v>BM$16</v>
      </c>
      <c r="BN2515" s="199" t="str">
        <f t="shared" si="4108"/>
        <v>BN$16</v>
      </c>
      <c r="BO2515" s="199" t="str">
        <f t="shared" si="4108"/>
        <v>BO$16</v>
      </c>
      <c r="BP2515" s="199" t="str">
        <f t="shared" si="4108"/>
        <v>BP$16</v>
      </c>
      <c r="BQ2515" s="199" t="str">
        <f t="shared" si="4108"/>
        <v>BQ$16</v>
      </c>
      <c r="BR2515" s="199" t="str">
        <f t="shared" si="4108"/>
        <v>BR$16</v>
      </c>
      <c r="BS2515" s="199" t="str">
        <f t="shared" si="4108"/>
        <v>BS$16</v>
      </c>
      <c r="BT2515" s="199" t="str">
        <f t="shared" si="4108"/>
        <v>BT$16</v>
      </c>
      <c r="BU2515" s="199" t="str">
        <f t="shared" si="4108"/>
        <v>BU$16</v>
      </c>
      <c r="BV2515" s="199" t="str">
        <f t="shared" si="4108"/>
        <v>BV$16</v>
      </c>
      <c r="BW2515" s="199" t="str">
        <f t="shared" si="4108"/>
        <v>BW$16</v>
      </c>
      <c r="BX2515" s="199" t="str">
        <f t="shared" si="4108"/>
        <v>BX$16</v>
      </c>
      <c r="BY2515" s="199" t="str">
        <f t="shared" si="4108"/>
        <v>BY$16</v>
      </c>
      <c r="BZ2515" s="199" t="str">
        <f t="shared" si="4108"/>
        <v>BZ$16</v>
      </c>
      <c r="CA2515" s="199" t="str">
        <f t="shared" si="4108"/>
        <v>CA$16</v>
      </c>
      <c r="CB2515" s="199" t="str">
        <f t="shared" si="4108"/>
        <v>CB$16</v>
      </c>
      <c r="CC2515" s="199" t="str">
        <f t="shared" si="4108"/>
        <v>CC$16</v>
      </c>
      <c r="CD2515" s="199" t="str">
        <f t="shared" si="4108"/>
        <v>CD$16</v>
      </c>
      <c r="CE2515" s="199" t="str">
        <f t="shared" ref="CE2515:CL2515" si="4109">CE$20</f>
        <v>CE$16</v>
      </c>
      <c r="CF2515" s="199" t="str">
        <f t="shared" si="4109"/>
        <v>CF$16</v>
      </c>
      <c r="CG2515" s="199" t="str">
        <f t="shared" si="4109"/>
        <v>CG$16</v>
      </c>
      <c r="CH2515" s="199" t="str">
        <f t="shared" si="4109"/>
        <v>CH$16</v>
      </c>
      <c r="CI2515" s="199" t="str">
        <f t="shared" si="4109"/>
        <v>CI$16</v>
      </c>
      <c r="CJ2515" s="199" t="str">
        <f t="shared" si="4109"/>
        <v>CJ$16</v>
      </c>
      <c r="CK2515" s="199" t="str">
        <f t="shared" si="4109"/>
        <v>CK$16</v>
      </c>
      <c r="CL2515" s="199" t="str">
        <f t="shared" si="4109"/>
        <v>CL$16</v>
      </c>
      <c r="CN2515" s="176"/>
      <c r="CO2515" s="199" t="str">
        <f t="shared" ref="CO2515:DL2515" si="4110">CO$20</f>
        <v>CO$16</v>
      </c>
      <c r="CP2515" s="199" t="str">
        <f t="shared" si="4110"/>
        <v>CP$16</v>
      </c>
      <c r="CQ2515" s="199" t="str">
        <f t="shared" si="4110"/>
        <v>CQ$16</v>
      </c>
      <c r="CR2515" s="199" t="str">
        <f t="shared" si="4110"/>
        <v>CR$16</v>
      </c>
      <c r="CS2515" s="199" t="str">
        <f t="shared" si="4110"/>
        <v>CS$16</v>
      </c>
      <c r="CT2515" s="199" t="str">
        <f t="shared" si="4110"/>
        <v>CT$16</v>
      </c>
      <c r="CU2515" s="199" t="str">
        <f t="shared" si="4110"/>
        <v>CU$16</v>
      </c>
      <c r="CV2515" s="199" t="str">
        <f t="shared" si="4110"/>
        <v>CV$16</v>
      </c>
      <c r="CW2515" s="199" t="str">
        <f t="shared" si="4110"/>
        <v>CW$16</v>
      </c>
      <c r="CX2515" s="199" t="str">
        <f t="shared" si="4110"/>
        <v>CX$16</v>
      </c>
      <c r="CY2515" s="199" t="str">
        <f t="shared" si="4110"/>
        <v>CY$16</v>
      </c>
      <c r="CZ2515" s="199" t="str">
        <f t="shared" si="4110"/>
        <v>CZ$16</v>
      </c>
      <c r="DA2515" s="199" t="str">
        <f t="shared" si="4110"/>
        <v>DA$16</v>
      </c>
      <c r="DB2515" s="199" t="str">
        <f t="shared" si="4110"/>
        <v>DB$16</v>
      </c>
      <c r="DC2515" s="199" t="str">
        <f t="shared" si="4110"/>
        <v>DC$16</v>
      </c>
      <c r="DD2515" s="199" t="str">
        <f t="shared" si="4110"/>
        <v>DD$16</v>
      </c>
      <c r="DE2515" s="199" t="str">
        <f t="shared" si="4110"/>
        <v>DE$16</v>
      </c>
      <c r="DF2515" s="199" t="str">
        <f t="shared" si="4110"/>
        <v>DF$16</v>
      </c>
      <c r="DG2515" s="199" t="str">
        <f t="shared" si="4110"/>
        <v>DG$16</v>
      </c>
      <c r="DH2515" s="199" t="str">
        <f t="shared" si="4110"/>
        <v>DH$16</v>
      </c>
      <c r="DI2515" s="199" t="str">
        <f t="shared" si="4110"/>
        <v>DI$16</v>
      </c>
      <c r="DJ2515" s="199" t="str">
        <f t="shared" si="4110"/>
        <v>DJ$16</v>
      </c>
      <c r="DK2515" s="199" t="str">
        <f t="shared" si="4110"/>
        <v>DK$16</v>
      </c>
      <c r="DL2515" s="199" t="str">
        <f t="shared" si="4110"/>
        <v>DL$16</v>
      </c>
    </row>
    <row r="2516" spans="1:116" x14ac:dyDescent="0.4">
      <c r="A2516" s="174"/>
      <c r="E2516" s="8"/>
      <c r="G2516" s="175" t="s">
        <v>462</v>
      </c>
      <c r="H2516" s="200"/>
      <c r="I2516" s="201"/>
      <c r="J2516" s="201"/>
      <c r="K2516" s="202"/>
      <c r="L2516" s="202"/>
      <c r="M2516" s="202"/>
      <c r="N2516" s="202"/>
      <c r="O2516" s="202"/>
      <c r="P2516" s="202"/>
      <c r="R2516" s="202"/>
      <c r="S2516" s="199" t="str">
        <f t="shared" ref="S2516:AX2516" si="4111">S$21</f>
        <v>S$17</v>
      </c>
      <c r="T2516" s="199" t="str">
        <f t="shared" si="4111"/>
        <v>T$17</v>
      </c>
      <c r="U2516" s="199" t="str">
        <f t="shared" si="4111"/>
        <v>U$17</v>
      </c>
      <c r="V2516" s="199" t="str">
        <f t="shared" si="4111"/>
        <v>V$17</v>
      </c>
      <c r="W2516" s="199" t="str">
        <f t="shared" si="4111"/>
        <v>W$17</v>
      </c>
      <c r="X2516" s="199" t="str">
        <f t="shared" si="4111"/>
        <v>X$17</v>
      </c>
      <c r="Y2516" s="199" t="str">
        <f t="shared" si="4111"/>
        <v>Y$17</v>
      </c>
      <c r="Z2516" s="199" t="str">
        <f t="shared" si="4111"/>
        <v>Z$17</v>
      </c>
      <c r="AA2516" s="199" t="str">
        <f t="shared" si="4111"/>
        <v>AA$17</v>
      </c>
      <c r="AB2516" s="199" t="str">
        <f t="shared" si="4111"/>
        <v>AB$17</v>
      </c>
      <c r="AC2516" s="199" t="str">
        <f t="shared" si="4111"/>
        <v>AC$17</v>
      </c>
      <c r="AD2516" s="199" t="str">
        <f t="shared" si="4111"/>
        <v>AD$17</v>
      </c>
      <c r="AE2516" s="199" t="str">
        <f t="shared" si="4111"/>
        <v>AE$17</v>
      </c>
      <c r="AF2516" s="199" t="str">
        <f t="shared" si="4111"/>
        <v>AF$17</v>
      </c>
      <c r="AG2516" s="199" t="str">
        <f t="shared" si="4111"/>
        <v>AG$17</v>
      </c>
      <c r="AH2516" s="199" t="str">
        <f t="shared" si="4111"/>
        <v>AH$17</v>
      </c>
      <c r="AI2516" s="199" t="str">
        <f t="shared" si="4111"/>
        <v>AI$17</v>
      </c>
      <c r="AJ2516" s="199" t="str">
        <f t="shared" si="4111"/>
        <v>AJ$17</v>
      </c>
      <c r="AK2516" s="199" t="str">
        <f t="shared" si="4111"/>
        <v>AK$17</v>
      </c>
      <c r="AL2516" s="199" t="str">
        <f t="shared" si="4111"/>
        <v>AL$17</v>
      </c>
      <c r="AM2516" s="199" t="str">
        <f t="shared" si="4111"/>
        <v>AM$17</v>
      </c>
      <c r="AN2516" s="199" t="str">
        <f t="shared" si="4111"/>
        <v>AN$17</v>
      </c>
      <c r="AO2516" s="199" t="str">
        <f t="shared" si="4111"/>
        <v>AO$17</v>
      </c>
      <c r="AP2516" s="199" t="str">
        <f t="shared" si="4111"/>
        <v>AP$17</v>
      </c>
      <c r="AQ2516" s="199" t="str">
        <f t="shared" si="4111"/>
        <v>AQ$17</v>
      </c>
      <c r="AR2516" s="199" t="str">
        <f t="shared" si="4111"/>
        <v>AR$17</v>
      </c>
      <c r="AS2516" s="199" t="str">
        <f t="shared" si="4111"/>
        <v>AS$17</v>
      </c>
      <c r="AT2516" s="199" t="str">
        <f t="shared" si="4111"/>
        <v>AT$17</v>
      </c>
      <c r="AU2516" s="199" t="str">
        <f t="shared" si="4111"/>
        <v>AU$17</v>
      </c>
      <c r="AV2516" s="199" t="str">
        <f t="shared" si="4111"/>
        <v>AV$17</v>
      </c>
      <c r="AW2516" s="199" t="str">
        <f t="shared" si="4111"/>
        <v>AW$17</v>
      </c>
      <c r="AX2516" s="199" t="str">
        <f t="shared" si="4111"/>
        <v>AX$17</v>
      </c>
      <c r="AY2516" s="199" t="str">
        <f t="shared" ref="AY2516:CD2516" si="4112">AY$21</f>
        <v>AY$17</v>
      </c>
      <c r="AZ2516" s="199" t="str">
        <f t="shared" si="4112"/>
        <v>AZ$17</v>
      </c>
      <c r="BA2516" s="199" t="str">
        <f t="shared" si="4112"/>
        <v>BA$17</v>
      </c>
      <c r="BB2516" s="199" t="str">
        <f t="shared" si="4112"/>
        <v>BB$17</v>
      </c>
      <c r="BC2516" s="199" t="str">
        <f t="shared" si="4112"/>
        <v>BC$17</v>
      </c>
      <c r="BD2516" s="199" t="str">
        <f t="shared" si="4112"/>
        <v>BD$17</v>
      </c>
      <c r="BE2516" s="199" t="str">
        <f t="shared" si="4112"/>
        <v>BE$17</v>
      </c>
      <c r="BF2516" s="199" t="str">
        <f t="shared" si="4112"/>
        <v>BF$17</v>
      </c>
      <c r="BG2516" s="199" t="str">
        <f t="shared" si="4112"/>
        <v>BG$17</v>
      </c>
      <c r="BH2516" s="199" t="str">
        <f t="shared" si="4112"/>
        <v>BH$17</v>
      </c>
      <c r="BI2516" s="199" t="str">
        <f t="shared" si="4112"/>
        <v>BI$17</v>
      </c>
      <c r="BJ2516" s="199" t="str">
        <f t="shared" si="4112"/>
        <v>BJ$17</v>
      </c>
      <c r="BK2516" s="199" t="str">
        <f t="shared" si="4112"/>
        <v>BK$17</v>
      </c>
      <c r="BL2516" s="199" t="str">
        <f t="shared" si="4112"/>
        <v>BL$17</v>
      </c>
      <c r="BM2516" s="199" t="str">
        <f t="shared" si="4112"/>
        <v>BM$17</v>
      </c>
      <c r="BN2516" s="199" t="str">
        <f t="shared" si="4112"/>
        <v>BN$17</v>
      </c>
      <c r="BO2516" s="199" t="str">
        <f t="shared" si="4112"/>
        <v>BO$17</v>
      </c>
      <c r="BP2516" s="199" t="str">
        <f t="shared" si="4112"/>
        <v>BP$17</v>
      </c>
      <c r="BQ2516" s="199" t="str">
        <f t="shared" si="4112"/>
        <v>BQ$17</v>
      </c>
      <c r="BR2516" s="199" t="str">
        <f t="shared" si="4112"/>
        <v>BR$17</v>
      </c>
      <c r="BS2516" s="199" t="str">
        <f t="shared" si="4112"/>
        <v>BS$17</v>
      </c>
      <c r="BT2516" s="199" t="str">
        <f t="shared" si="4112"/>
        <v>BT$17</v>
      </c>
      <c r="BU2516" s="199" t="str">
        <f t="shared" si="4112"/>
        <v>BU$17</v>
      </c>
      <c r="BV2516" s="199" t="str">
        <f t="shared" si="4112"/>
        <v>BV$17</v>
      </c>
      <c r="BW2516" s="199" t="str">
        <f t="shared" si="4112"/>
        <v>BW$17</v>
      </c>
      <c r="BX2516" s="199" t="str">
        <f t="shared" si="4112"/>
        <v>BX$17</v>
      </c>
      <c r="BY2516" s="199" t="str">
        <f t="shared" si="4112"/>
        <v>BY$17</v>
      </c>
      <c r="BZ2516" s="199" t="str">
        <f t="shared" si="4112"/>
        <v>BZ$17</v>
      </c>
      <c r="CA2516" s="199" t="str">
        <f t="shared" si="4112"/>
        <v>CA$17</v>
      </c>
      <c r="CB2516" s="199" t="str">
        <f t="shared" si="4112"/>
        <v>CB$17</v>
      </c>
      <c r="CC2516" s="199" t="str">
        <f t="shared" si="4112"/>
        <v>CC$17</v>
      </c>
      <c r="CD2516" s="199" t="str">
        <f t="shared" si="4112"/>
        <v>CD$17</v>
      </c>
      <c r="CE2516" s="199" t="str">
        <f t="shared" ref="CE2516:CL2516" si="4113">CE$21</f>
        <v>CE$17</v>
      </c>
      <c r="CF2516" s="199" t="str">
        <f t="shared" si="4113"/>
        <v>CF$17</v>
      </c>
      <c r="CG2516" s="199" t="str">
        <f t="shared" si="4113"/>
        <v>CG$17</v>
      </c>
      <c r="CH2516" s="199" t="str">
        <f t="shared" si="4113"/>
        <v>CH$17</v>
      </c>
      <c r="CI2516" s="199" t="str">
        <f t="shared" si="4113"/>
        <v>CI$17</v>
      </c>
      <c r="CJ2516" s="199" t="str">
        <f t="shared" si="4113"/>
        <v>CJ$17</v>
      </c>
      <c r="CK2516" s="199" t="str">
        <f t="shared" si="4113"/>
        <v>CK$17</v>
      </c>
      <c r="CL2516" s="199" t="str">
        <f t="shared" si="4113"/>
        <v>CL$17</v>
      </c>
      <c r="CN2516" s="201"/>
      <c r="CO2516" s="199" t="str">
        <f t="shared" ref="CO2516:DL2516" si="4114">CO$21</f>
        <v>CO$17</v>
      </c>
      <c r="CP2516" s="199" t="str">
        <f t="shared" si="4114"/>
        <v>CP$17</v>
      </c>
      <c r="CQ2516" s="199" t="str">
        <f t="shared" si="4114"/>
        <v>CQ$17</v>
      </c>
      <c r="CR2516" s="199" t="str">
        <f t="shared" si="4114"/>
        <v>CR$17</v>
      </c>
      <c r="CS2516" s="199" t="str">
        <f t="shared" si="4114"/>
        <v>CS$17</v>
      </c>
      <c r="CT2516" s="199" t="str">
        <f t="shared" si="4114"/>
        <v>CT$17</v>
      </c>
      <c r="CU2516" s="199" t="str">
        <f t="shared" si="4114"/>
        <v>CU$17</v>
      </c>
      <c r="CV2516" s="199" t="str">
        <f t="shared" si="4114"/>
        <v>CV$17</v>
      </c>
      <c r="CW2516" s="199" t="str">
        <f t="shared" si="4114"/>
        <v>CW$17</v>
      </c>
      <c r="CX2516" s="199" t="str">
        <f t="shared" si="4114"/>
        <v>CX$17</v>
      </c>
      <c r="CY2516" s="199" t="str">
        <f t="shared" si="4114"/>
        <v>CY$17</v>
      </c>
      <c r="CZ2516" s="199" t="str">
        <f t="shared" si="4114"/>
        <v>CZ$17</v>
      </c>
      <c r="DA2516" s="199" t="str">
        <f t="shared" si="4114"/>
        <v>DA$17</v>
      </c>
      <c r="DB2516" s="199" t="str">
        <f t="shared" si="4114"/>
        <v>DB$17</v>
      </c>
      <c r="DC2516" s="199" t="str">
        <f t="shared" si="4114"/>
        <v>DC$17</v>
      </c>
      <c r="DD2516" s="199" t="str">
        <f t="shared" si="4114"/>
        <v>DD$17</v>
      </c>
      <c r="DE2516" s="199" t="str">
        <f t="shared" si="4114"/>
        <v>DE$17</v>
      </c>
      <c r="DF2516" s="199" t="str">
        <f t="shared" si="4114"/>
        <v>DF$17</v>
      </c>
      <c r="DG2516" s="199" t="str">
        <f t="shared" si="4114"/>
        <v>DG$17</v>
      </c>
      <c r="DH2516" s="199" t="str">
        <f t="shared" si="4114"/>
        <v>DH$17</v>
      </c>
      <c r="DI2516" s="199" t="str">
        <f t="shared" si="4114"/>
        <v>DI$17</v>
      </c>
      <c r="DJ2516" s="199" t="str">
        <f t="shared" si="4114"/>
        <v>DJ$17</v>
      </c>
      <c r="DK2516" s="199" t="str">
        <f t="shared" si="4114"/>
        <v>DK$17</v>
      </c>
      <c r="DL2516" s="199" t="str">
        <f t="shared" si="4114"/>
        <v>DL$17</v>
      </c>
    </row>
    <row r="2517" spans="1:116" x14ac:dyDescent="0.4">
      <c r="A2517" s="174"/>
      <c r="E2517" s="8"/>
      <c r="G2517" s="175" t="s">
        <v>491</v>
      </c>
      <c r="H2517" s="200"/>
      <c r="I2517" s="201"/>
      <c r="J2517" s="201"/>
      <c r="K2517" s="202"/>
      <c r="L2517" s="202"/>
      <c r="M2517" s="202"/>
      <c r="N2517" s="202"/>
      <c r="O2517" s="202"/>
      <c r="P2517" s="202"/>
      <c r="R2517" s="202"/>
      <c r="S2517" s="190"/>
      <c r="T2517" s="190"/>
      <c r="U2517" s="190"/>
      <c r="V2517" s="190"/>
      <c r="W2517" s="190"/>
      <c r="X2517" s="190"/>
      <c r="Y2517" s="190"/>
      <c r="Z2517" s="190"/>
      <c r="AA2517" s="190"/>
      <c r="AB2517" s="190"/>
      <c r="AC2517" s="190"/>
      <c r="AD2517" s="190"/>
      <c r="AE2517" s="190"/>
      <c r="AF2517" s="190"/>
      <c r="AG2517" s="190"/>
      <c r="AH2517" s="190"/>
      <c r="AI2517" s="190"/>
      <c r="AJ2517" s="190"/>
      <c r="AK2517" s="190"/>
      <c r="AL2517" s="190"/>
      <c r="AM2517" s="190"/>
      <c r="AN2517" s="190"/>
      <c r="AO2517" s="190"/>
      <c r="AP2517" s="190"/>
      <c r="AQ2517" s="190"/>
      <c r="AR2517" s="190"/>
      <c r="AS2517" s="190"/>
      <c r="AT2517" s="190"/>
      <c r="AU2517" s="190"/>
      <c r="AV2517" s="190"/>
      <c r="AW2517" s="190"/>
      <c r="AX2517" s="190"/>
      <c r="AY2517" s="190"/>
      <c r="AZ2517" s="190"/>
      <c r="BA2517" s="190"/>
      <c r="BB2517" s="190"/>
      <c r="BC2517" s="190"/>
      <c r="BD2517" s="190"/>
      <c r="BE2517" s="190"/>
      <c r="BF2517" s="190"/>
      <c r="BG2517" s="190"/>
      <c r="BH2517" s="190"/>
      <c r="BI2517" s="190"/>
      <c r="BJ2517" s="190"/>
      <c r="BK2517" s="190"/>
      <c r="BL2517" s="190"/>
      <c r="BM2517" s="190"/>
      <c r="BN2517" s="190"/>
      <c r="BO2517" s="190"/>
      <c r="BP2517" s="190"/>
      <c r="BQ2517" s="190"/>
      <c r="BR2517" s="190"/>
      <c r="BS2517" s="190"/>
      <c r="BT2517" s="190"/>
      <c r="BU2517" s="190"/>
      <c r="BV2517" s="190"/>
      <c r="BW2517" s="190"/>
      <c r="BX2517" s="190"/>
      <c r="BY2517" s="190"/>
      <c r="BZ2517" s="190"/>
      <c r="CA2517" s="190"/>
      <c r="CB2517" s="190"/>
      <c r="CC2517" s="190"/>
      <c r="CD2517" s="190"/>
      <c r="CE2517" s="190"/>
      <c r="CF2517" s="190"/>
      <c r="CG2517" s="190"/>
      <c r="CH2517" s="190"/>
      <c r="CI2517" s="190"/>
      <c r="CJ2517" s="190"/>
      <c r="CK2517" s="190"/>
      <c r="CL2517" s="190"/>
      <c r="CN2517" s="201"/>
      <c r="CO2517" s="190"/>
      <c r="CP2517" s="190"/>
      <c r="CQ2517" s="190"/>
      <c r="CR2517" s="190"/>
      <c r="CS2517" s="190"/>
      <c r="CT2517" s="190"/>
      <c r="CU2517" s="190"/>
      <c r="CV2517" s="190"/>
      <c r="CW2517" s="190"/>
      <c r="CX2517" s="190"/>
      <c r="CY2517" s="190"/>
      <c r="CZ2517" s="190"/>
      <c r="DA2517" s="190"/>
      <c r="DB2517" s="190"/>
      <c r="DC2517" s="190"/>
      <c r="DD2517" s="190"/>
      <c r="DE2517" s="190"/>
      <c r="DF2517" s="190"/>
      <c r="DG2517" s="190"/>
      <c r="DH2517" s="190"/>
      <c r="DI2517" s="190"/>
      <c r="DJ2517" s="190"/>
      <c r="DK2517" s="190"/>
      <c r="DL2517" s="190"/>
    </row>
    <row r="2518" spans="1:116" x14ac:dyDescent="0.4">
      <c r="A2518" s="174"/>
      <c r="E2518" s="8"/>
      <c r="G2518" s="175" t="s">
        <v>505</v>
      </c>
      <c r="H2518" s="200"/>
      <c r="I2518" s="201"/>
      <c r="J2518" s="201"/>
      <c r="K2518" s="202"/>
      <c r="L2518" s="202"/>
      <c r="M2518" s="202"/>
      <c r="N2518" s="202"/>
      <c r="O2518" s="202"/>
      <c r="P2518" s="202"/>
      <c r="R2518" s="202"/>
      <c r="S2518" s="190"/>
      <c r="T2518" s="190"/>
      <c r="U2518" s="190"/>
      <c r="V2518" s="190"/>
      <c r="W2518" s="190"/>
      <c r="X2518" s="190"/>
      <c r="Y2518" s="190"/>
      <c r="Z2518" s="190"/>
      <c r="AA2518" s="190"/>
      <c r="AB2518" s="190"/>
      <c r="AC2518" s="190"/>
      <c r="AD2518" s="190"/>
      <c r="AE2518" s="190"/>
      <c r="AF2518" s="190"/>
      <c r="AG2518" s="190"/>
      <c r="AH2518" s="190"/>
      <c r="AI2518" s="190"/>
      <c r="AJ2518" s="190"/>
      <c r="AK2518" s="190"/>
      <c r="AL2518" s="190"/>
      <c r="AM2518" s="190"/>
      <c r="AN2518" s="190"/>
      <c r="AO2518" s="190"/>
      <c r="AP2518" s="190"/>
      <c r="AQ2518" s="190"/>
      <c r="AR2518" s="190"/>
      <c r="AS2518" s="190"/>
      <c r="AT2518" s="190"/>
      <c r="AU2518" s="190"/>
      <c r="AV2518" s="190"/>
      <c r="AW2518" s="190"/>
      <c r="AX2518" s="190"/>
      <c r="AY2518" s="190"/>
      <c r="AZ2518" s="190"/>
      <c r="BA2518" s="190"/>
      <c r="BB2518" s="190"/>
      <c r="BC2518" s="190"/>
      <c r="BD2518" s="190"/>
      <c r="BE2518" s="190"/>
      <c r="BF2518" s="190"/>
      <c r="BG2518" s="190"/>
      <c r="BH2518" s="190"/>
      <c r="BI2518" s="190"/>
      <c r="BJ2518" s="190"/>
      <c r="BK2518" s="190"/>
      <c r="BL2518" s="190"/>
      <c r="BM2518" s="190"/>
      <c r="BN2518" s="190"/>
      <c r="BO2518" s="190"/>
      <c r="BP2518" s="190"/>
      <c r="BQ2518" s="190"/>
      <c r="BR2518" s="190"/>
      <c r="BS2518" s="190"/>
      <c r="BT2518" s="190"/>
      <c r="BU2518" s="190"/>
      <c r="BV2518" s="190"/>
      <c r="BW2518" s="190"/>
      <c r="BX2518" s="190"/>
      <c r="BY2518" s="190"/>
      <c r="BZ2518" s="190"/>
      <c r="CA2518" s="190"/>
      <c r="CB2518" s="190"/>
      <c r="CC2518" s="190"/>
      <c r="CD2518" s="190"/>
      <c r="CE2518" s="190"/>
      <c r="CF2518" s="190"/>
      <c r="CG2518" s="190"/>
      <c r="CH2518" s="190"/>
      <c r="CI2518" s="190"/>
      <c r="CJ2518" s="190"/>
      <c r="CK2518" s="190"/>
      <c r="CL2518" s="190"/>
      <c r="CN2518" s="201"/>
      <c r="CO2518" s="190"/>
      <c r="CP2518" s="190"/>
      <c r="CQ2518" s="190"/>
      <c r="CR2518" s="190"/>
      <c r="CS2518" s="190"/>
      <c r="CT2518" s="190"/>
      <c r="CU2518" s="190"/>
      <c r="CV2518" s="190"/>
      <c r="CW2518" s="190"/>
      <c r="CX2518" s="190"/>
      <c r="CY2518" s="190"/>
      <c r="CZ2518" s="190"/>
      <c r="DA2518" s="190"/>
      <c r="DB2518" s="190"/>
      <c r="DC2518" s="190"/>
      <c r="DD2518" s="190"/>
      <c r="DE2518" s="190"/>
      <c r="DF2518" s="190"/>
      <c r="DG2518" s="190"/>
      <c r="DH2518" s="190"/>
      <c r="DI2518" s="190"/>
      <c r="DJ2518" s="190"/>
      <c r="DK2518" s="190"/>
      <c r="DL2518" s="190"/>
    </row>
    <row r="2519" spans="1:116" x14ac:dyDescent="0.4">
      <c r="A2519" s="174"/>
      <c r="E2519" s="8"/>
      <c r="G2519" s="175" t="s">
        <v>463</v>
      </c>
      <c r="H2519" s="200"/>
      <c r="I2519" s="201"/>
      <c r="J2519" s="201"/>
      <c r="K2519" s="202"/>
      <c r="L2519" s="202"/>
      <c r="M2519" s="202"/>
      <c r="N2519" s="202"/>
      <c r="O2519" s="202"/>
      <c r="P2519" s="202"/>
      <c r="R2519" s="202"/>
      <c r="S2519" s="190" t="str">
        <f t="shared" ref="S2519:AX2519" si="4115">S$22</f>
        <v>S$18</v>
      </c>
      <c r="T2519" s="190" t="str">
        <f t="shared" si="4115"/>
        <v>T$18</v>
      </c>
      <c r="U2519" s="190" t="str">
        <f t="shared" si="4115"/>
        <v>U$18</v>
      </c>
      <c r="V2519" s="190" t="str">
        <f t="shared" si="4115"/>
        <v>V$18</v>
      </c>
      <c r="W2519" s="190" t="str">
        <f t="shared" si="4115"/>
        <v>W$18</v>
      </c>
      <c r="X2519" s="190" t="str">
        <f t="shared" si="4115"/>
        <v>X$18</v>
      </c>
      <c r="Y2519" s="190" t="str">
        <f t="shared" si="4115"/>
        <v>Y$18</v>
      </c>
      <c r="Z2519" s="190" t="str">
        <f t="shared" si="4115"/>
        <v>Z$18</v>
      </c>
      <c r="AA2519" s="190" t="str">
        <f t="shared" si="4115"/>
        <v>AA$18</v>
      </c>
      <c r="AB2519" s="190" t="str">
        <f t="shared" si="4115"/>
        <v>AB$18</v>
      </c>
      <c r="AC2519" s="190" t="str">
        <f t="shared" si="4115"/>
        <v>AC$18</v>
      </c>
      <c r="AD2519" s="190" t="str">
        <f t="shared" si="4115"/>
        <v>AD$18</v>
      </c>
      <c r="AE2519" s="190" t="str">
        <f t="shared" si="4115"/>
        <v>AE$18</v>
      </c>
      <c r="AF2519" s="190" t="str">
        <f t="shared" si="4115"/>
        <v>AF$18</v>
      </c>
      <c r="AG2519" s="190" t="str">
        <f t="shared" si="4115"/>
        <v>AG$18</v>
      </c>
      <c r="AH2519" s="190" t="str">
        <f t="shared" si="4115"/>
        <v>AH$18</v>
      </c>
      <c r="AI2519" s="190" t="str">
        <f t="shared" si="4115"/>
        <v>AI$18</v>
      </c>
      <c r="AJ2519" s="190" t="str">
        <f t="shared" si="4115"/>
        <v>AJ$18</v>
      </c>
      <c r="AK2519" s="190" t="str">
        <f t="shared" si="4115"/>
        <v>AK$18</v>
      </c>
      <c r="AL2519" s="190" t="str">
        <f t="shared" si="4115"/>
        <v>AL$18</v>
      </c>
      <c r="AM2519" s="190" t="str">
        <f t="shared" si="4115"/>
        <v>AM$18</v>
      </c>
      <c r="AN2519" s="190" t="str">
        <f t="shared" si="4115"/>
        <v>AN$18</v>
      </c>
      <c r="AO2519" s="190" t="str">
        <f t="shared" si="4115"/>
        <v>AO$18</v>
      </c>
      <c r="AP2519" s="190" t="str">
        <f t="shared" si="4115"/>
        <v>AP$18</v>
      </c>
      <c r="AQ2519" s="190" t="str">
        <f t="shared" si="4115"/>
        <v>AQ$18</v>
      </c>
      <c r="AR2519" s="190" t="str">
        <f t="shared" si="4115"/>
        <v>AR$18</v>
      </c>
      <c r="AS2519" s="190" t="str">
        <f t="shared" si="4115"/>
        <v>AS$18</v>
      </c>
      <c r="AT2519" s="190" t="str">
        <f t="shared" si="4115"/>
        <v>AT$18</v>
      </c>
      <c r="AU2519" s="190" t="str">
        <f t="shared" si="4115"/>
        <v>AU$18</v>
      </c>
      <c r="AV2519" s="190" t="str">
        <f t="shared" si="4115"/>
        <v>AV$18</v>
      </c>
      <c r="AW2519" s="190" t="str">
        <f t="shared" si="4115"/>
        <v>AW$18</v>
      </c>
      <c r="AX2519" s="190" t="str">
        <f t="shared" si="4115"/>
        <v>AX$18</v>
      </c>
      <c r="AY2519" s="190" t="str">
        <f t="shared" ref="AY2519:CD2519" si="4116">AY$22</f>
        <v>AY$18</v>
      </c>
      <c r="AZ2519" s="190" t="str">
        <f t="shared" si="4116"/>
        <v>AZ$18</v>
      </c>
      <c r="BA2519" s="190" t="str">
        <f t="shared" si="4116"/>
        <v>BA$18</v>
      </c>
      <c r="BB2519" s="190" t="str">
        <f t="shared" si="4116"/>
        <v>BB$18</v>
      </c>
      <c r="BC2519" s="190" t="str">
        <f t="shared" si="4116"/>
        <v>BC$18</v>
      </c>
      <c r="BD2519" s="190" t="str">
        <f t="shared" si="4116"/>
        <v>BD$18</v>
      </c>
      <c r="BE2519" s="190" t="str">
        <f t="shared" si="4116"/>
        <v>BE$18</v>
      </c>
      <c r="BF2519" s="190" t="str">
        <f t="shared" si="4116"/>
        <v>BF$18</v>
      </c>
      <c r="BG2519" s="190" t="str">
        <f t="shared" si="4116"/>
        <v>BG$18</v>
      </c>
      <c r="BH2519" s="190" t="str">
        <f t="shared" si="4116"/>
        <v>BH$18</v>
      </c>
      <c r="BI2519" s="190" t="str">
        <f t="shared" si="4116"/>
        <v>BI$18</v>
      </c>
      <c r="BJ2519" s="190" t="str">
        <f t="shared" si="4116"/>
        <v>BJ$18</v>
      </c>
      <c r="BK2519" s="190" t="str">
        <f t="shared" si="4116"/>
        <v>BK$18</v>
      </c>
      <c r="BL2519" s="190" t="str">
        <f t="shared" si="4116"/>
        <v>BL$18</v>
      </c>
      <c r="BM2519" s="190" t="str">
        <f t="shared" si="4116"/>
        <v>BM$18</v>
      </c>
      <c r="BN2519" s="190" t="str">
        <f t="shared" si="4116"/>
        <v>BN$18</v>
      </c>
      <c r="BO2519" s="190" t="str">
        <f t="shared" si="4116"/>
        <v>BO$18</v>
      </c>
      <c r="BP2519" s="190" t="str">
        <f t="shared" si="4116"/>
        <v>BP$18</v>
      </c>
      <c r="BQ2519" s="190" t="str">
        <f t="shared" si="4116"/>
        <v>BQ$18</v>
      </c>
      <c r="BR2519" s="190" t="str">
        <f t="shared" si="4116"/>
        <v>BR$18</v>
      </c>
      <c r="BS2519" s="190" t="str">
        <f t="shared" si="4116"/>
        <v>BS$18</v>
      </c>
      <c r="BT2519" s="190" t="str">
        <f t="shared" si="4116"/>
        <v>BT$18</v>
      </c>
      <c r="BU2519" s="190" t="str">
        <f t="shared" si="4116"/>
        <v>BU$18</v>
      </c>
      <c r="BV2519" s="190" t="str">
        <f t="shared" si="4116"/>
        <v>BV$18</v>
      </c>
      <c r="BW2519" s="190" t="str">
        <f t="shared" si="4116"/>
        <v>BW$18</v>
      </c>
      <c r="BX2519" s="190" t="str">
        <f t="shared" si="4116"/>
        <v>BX$18</v>
      </c>
      <c r="BY2519" s="190" t="str">
        <f t="shared" si="4116"/>
        <v>BY$18</v>
      </c>
      <c r="BZ2519" s="190" t="str">
        <f t="shared" si="4116"/>
        <v>BZ$18</v>
      </c>
      <c r="CA2519" s="190" t="str">
        <f t="shared" si="4116"/>
        <v>CA$18</v>
      </c>
      <c r="CB2519" s="190" t="str">
        <f t="shared" si="4116"/>
        <v>CB$18</v>
      </c>
      <c r="CC2519" s="190" t="str">
        <f t="shared" si="4116"/>
        <v>CC$18</v>
      </c>
      <c r="CD2519" s="190" t="str">
        <f t="shared" si="4116"/>
        <v>CD$18</v>
      </c>
      <c r="CE2519" s="190" t="str">
        <f t="shared" ref="CE2519:CL2519" si="4117">CE$22</f>
        <v>CE$18</v>
      </c>
      <c r="CF2519" s="190" t="str">
        <f t="shared" si="4117"/>
        <v>CF$18</v>
      </c>
      <c r="CG2519" s="190" t="str">
        <f t="shared" si="4117"/>
        <v>CG$18</v>
      </c>
      <c r="CH2519" s="190" t="str">
        <f t="shared" si="4117"/>
        <v>CH$18</v>
      </c>
      <c r="CI2519" s="190" t="str">
        <f t="shared" si="4117"/>
        <v>CI$18</v>
      </c>
      <c r="CJ2519" s="190" t="str">
        <f t="shared" si="4117"/>
        <v>CJ$18</v>
      </c>
      <c r="CK2519" s="190" t="str">
        <f t="shared" si="4117"/>
        <v>CK$18</v>
      </c>
      <c r="CL2519" s="190" t="str">
        <f t="shared" si="4117"/>
        <v>CL$18</v>
      </c>
      <c r="CN2519" s="201"/>
      <c r="CO2519" s="190" t="str">
        <f t="shared" ref="CO2519:DL2519" si="4118">CO$22</f>
        <v>CO$18</v>
      </c>
      <c r="CP2519" s="190" t="str">
        <f t="shared" si="4118"/>
        <v>CP$18</v>
      </c>
      <c r="CQ2519" s="190" t="str">
        <f t="shared" si="4118"/>
        <v>CQ$18</v>
      </c>
      <c r="CR2519" s="190" t="str">
        <f t="shared" si="4118"/>
        <v>CR$18</v>
      </c>
      <c r="CS2519" s="190" t="str">
        <f t="shared" si="4118"/>
        <v>CS$18</v>
      </c>
      <c r="CT2519" s="190" t="str">
        <f t="shared" si="4118"/>
        <v>CT$18</v>
      </c>
      <c r="CU2519" s="190" t="str">
        <f t="shared" si="4118"/>
        <v>CU$18</v>
      </c>
      <c r="CV2519" s="190" t="str">
        <f t="shared" si="4118"/>
        <v>CV$18</v>
      </c>
      <c r="CW2519" s="190" t="str">
        <f t="shared" si="4118"/>
        <v>CW$18</v>
      </c>
      <c r="CX2519" s="190" t="str">
        <f t="shared" si="4118"/>
        <v>CX$18</v>
      </c>
      <c r="CY2519" s="190" t="str">
        <f t="shared" si="4118"/>
        <v>CY$18</v>
      </c>
      <c r="CZ2519" s="190" t="str">
        <f t="shared" si="4118"/>
        <v>CZ$18</v>
      </c>
      <c r="DA2519" s="190" t="str">
        <f t="shared" si="4118"/>
        <v>DA$18</v>
      </c>
      <c r="DB2519" s="190" t="str">
        <f t="shared" si="4118"/>
        <v>DB$18</v>
      </c>
      <c r="DC2519" s="190" t="str">
        <f t="shared" si="4118"/>
        <v>DC$18</v>
      </c>
      <c r="DD2519" s="190" t="str">
        <f t="shared" si="4118"/>
        <v>DD$18</v>
      </c>
      <c r="DE2519" s="190" t="str">
        <f t="shared" si="4118"/>
        <v>DE$18</v>
      </c>
      <c r="DF2519" s="190" t="str">
        <f t="shared" si="4118"/>
        <v>DF$18</v>
      </c>
      <c r="DG2519" s="190" t="str">
        <f t="shared" si="4118"/>
        <v>DG$18</v>
      </c>
      <c r="DH2519" s="190" t="str">
        <f t="shared" si="4118"/>
        <v>DH$18</v>
      </c>
      <c r="DI2519" s="190" t="str">
        <f t="shared" si="4118"/>
        <v>DI$18</v>
      </c>
      <c r="DJ2519" s="190" t="str">
        <f t="shared" si="4118"/>
        <v>DJ$18</v>
      </c>
      <c r="DK2519" s="190" t="str">
        <f t="shared" si="4118"/>
        <v>DK$18</v>
      </c>
      <c r="DL2519" s="190" t="str">
        <f t="shared" si="4118"/>
        <v>DL$18</v>
      </c>
    </row>
    <row r="2520" spans="1:116" x14ac:dyDescent="0.4">
      <c r="A2520" s="174"/>
      <c r="E2520" s="8"/>
      <c r="G2520" s="175" t="s">
        <v>464</v>
      </c>
      <c r="H2520" s="200"/>
      <c r="I2520" s="201"/>
      <c r="J2520" s="201"/>
      <c r="K2520" s="202"/>
      <c r="L2520" s="202"/>
      <c r="M2520" s="202"/>
      <c r="N2520" s="202"/>
      <c r="O2520" s="202"/>
      <c r="P2520" s="202"/>
      <c r="R2520" s="202"/>
      <c r="S2520" s="190" t="str">
        <f t="shared" ref="S2520:AX2520" si="4119">S$23</f>
        <v>S$19</v>
      </c>
      <c r="T2520" s="190" t="str">
        <f t="shared" si="4119"/>
        <v>T$19</v>
      </c>
      <c r="U2520" s="190" t="str">
        <f t="shared" si="4119"/>
        <v>U$19</v>
      </c>
      <c r="V2520" s="190" t="str">
        <f t="shared" si="4119"/>
        <v>V$19</v>
      </c>
      <c r="W2520" s="190" t="str">
        <f t="shared" si="4119"/>
        <v>W$19</v>
      </c>
      <c r="X2520" s="190" t="str">
        <f t="shared" si="4119"/>
        <v>X$19</v>
      </c>
      <c r="Y2520" s="190" t="str">
        <f t="shared" si="4119"/>
        <v>Y$19</v>
      </c>
      <c r="Z2520" s="190" t="str">
        <f t="shared" si="4119"/>
        <v>Z$19</v>
      </c>
      <c r="AA2520" s="190" t="str">
        <f t="shared" si="4119"/>
        <v>AA$19</v>
      </c>
      <c r="AB2520" s="190" t="str">
        <f t="shared" si="4119"/>
        <v>AB$19</v>
      </c>
      <c r="AC2520" s="190" t="str">
        <f t="shared" si="4119"/>
        <v>AC$19</v>
      </c>
      <c r="AD2520" s="190" t="str">
        <f t="shared" si="4119"/>
        <v>AD$19</v>
      </c>
      <c r="AE2520" s="190" t="str">
        <f t="shared" si="4119"/>
        <v>AE$19</v>
      </c>
      <c r="AF2520" s="190" t="str">
        <f t="shared" si="4119"/>
        <v>AF$19</v>
      </c>
      <c r="AG2520" s="190" t="str">
        <f t="shared" si="4119"/>
        <v>AG$19</v>
      </c>
      <c r="AH2520" s="190" t="str">
        <f t="shared" si="4119"/>
        <v>AH$19</v>
      </c>
      <c r="AI2520" s="190" t="str">
        <f t="shared" si="4119"/>
        <v>AI$19</v>
      </c>
      <c r="AJ2520" s="190" t="str">
        <f t="shared" si="4119"/>
        <v>AJ$19</v>
      </c>
      <c r="AK2520" s="190" t="str">
        <f t="shared" si="4119"/>
        <v>AK$19</v>
      </c>
      <c r="AL2520" s="190" t="str">
        <f t="shared" si="4119"/>
        <v>AL$19</v>
      </c>
      <c r="AM2520" s="190" t="str">
        <f t="shared" si="4119"/>
        <v>AM$19</v>
      </c>
      <c r="AN2520" s="190" t="str">
        <f t="shared" si="4119"/>
        <v>AN$19</v>
      </c>
      <c r="AO2520" s="190" t="str">
        <f t="shared" si="4119"/>
        <v>AO$19</v>
      </c>
      <c r="AP2520" s="190" t="str">
        <f t="shared" si="4119"/>
        <v>AP$19</v>
      </c>
      <c r="AQ2520" s="190" t="str">
        <f t="shared" si="4119"/>
        <v>AQ$19</v>
      </c>
      <c r="AR2520" s="190" t="str">
        <f t="shared" si="4119"/>
        <v>AR$19</v>
      </c>
      <c r="AS2520" s="190" t="str">
        <f t="shared" si="4119"/>
        <v>AS$19</v>
      </c>
      <c r="AT2520" s="190" t="str">
        <f t="shared" si="4119"/>
        <v>AT$19</v>
      </c>
      <c r="AU2520" s="190" t="str">
        <f t="shared" si="4119"/>
        <v>AU$19</v>
      </c>
      <c r="AV2520" s="190" t="str">
        <f t="shared" si="4119"/>
        <v>AV$19</v>
      </c>
      <c r="AW2520" s="190" t="str">
        <f t="shared" si="4119"/>
        <v>AW$19</v>
      </c>
      <c r="AX2520" s="190" t="str">
        <f t="shared" si="4119"/>
        <v>AX$19</v>
      </c>
      <c r="AY2520" s="190" t="str">
        <f t="shared" ref="AY2520:CD2520" si="4120">AY$23</f>
        <v>AY$19</v>
      </c>
      <c r="AZ2520" s="190" t="str">
        <f t="shared" si="4120"/>
        <v>AZ$19</v>
      </c>
      <c r="BA2520" s="190" t="str">
        <f t="shared" si="4120"/>
        <v>BA$19</v>
      </c>
      <c r="BB2520" s="190" t="str">
        <f t="shared" si="4120"/>
        <v>BB$19</v>
      </c>
      <c r="BC2520" s="190" t="str">
        <f t="shared" si="4120"/>
        <v>BC$19</v>
      </c>
      <c r="BD2520" s="190" t="str">
        <f t="shared" si="4120"/>
        <v>BD$19</v>
      </c>
      <c r="BE2520" s="190" t="str">
        <f t="shared" si="4120"/>
        <v>BE$19</v>
      </c>
      <c r="BF2520" s="190" t="str">
        <f t="shared" si="4120"/>
        <v>BF$19</v>
      </c>
      <c r="BG2520" s="190" t="str">
        <f t="shared" si="4120"/>
        <v>BG$19</v>
      </c>
      <c r="BH2520" s="190" t="str">
        <f t="shared" si="4120"/>
        <v>BH$19</v>
      </c>
      <c r="BI2520" s="190" t="str">
        <f t="shared" si="4120"/>
        <v>BI$19</v>
      </c>
      <c r="BJ2520" s="190" t="str">
        <f t="shared" si="4120"/>
        <v>BJ$19</v>
      </c>
      <c r="BK2520" s="190" t="str">
        <f t="shared" si="4120"/>
        <v>BK$19</v>
      </c>
      <c r="BL2520" s="190" t="str">
        <f t="shared" si="4120"/>
        <v>BL$19</v>
      </c>
      <c r="BM2520" s="190" t="str">
        <f t="shared" si="4120"/>
        <v>BM$19</v>
      </c>
      <c r="BN2520" s="190" t="str">
        <f t="shared" si="4120"/>
        <v>BN$19</v>
      </c>
      <c r="BO2520" s="190" t="str">
        <f t="shared" si="4120"/>
        <v>BO$19</v>
      </c>
      <c r="BP2520" s="190" t="str">
        <f t="shared" si="4120"/>
        <v>BP$19</v>
      </c>
      <c r="BQ2520" s="190" t="str">
        <f t="shared" si="4120"/>
        <v>BQ$19</v>
      </c>
      <c r="BR2520" s="190" t="str">
        <f t="shared" si="4120"/>
        <v>BR$19</v>
      </c>
      <c r="BS2520" s="190" t="str">
        <f t="shared" si="4120"/>
        <v>BS$19</v>
      </c>
      <c r="BT2520" s="190" t="str">
        <f t="shared" si="4120"/>
        <v>BT$19</v>
      </c>
      <c r="BU2520" s="190" t="str">
        <f t="shared" si="4120"/>
        <v>BU$19</v>
      </c>
      <c r="BV2520" s="190" t="str">
        <f t="shared" si="4120"/>
        <v>BV$19</v>
      </c>
      <c r="BW2520" s="190" t="str">
        <f t="shared" si="4120"/>
        <v>BW$19</v>
      </c>
      <c r="BX2520" s="190" t="str">
        <f t="shared" si="4120"/>
        <v>BX$19</v>
      </c>
      <c r="BY2520" s="190" t="str">
        <f t="shared" si="4120"/>
        <v>BY$19</v>
      </c>
      <c r="BZ2520" s="190" t="str">
        <f t="shared" si="4120"/>
        <v>BZ$19</v>
      </c>
      <c r="CA2520" s="190" t="str">
        <f t="shared" si="4120"/>
        <v>CA$19</v>
      </c>
      <c r="CB2520" s="190" t="str">
        <f t="shared" si="4120"/>
        <v>CB$19</v>
      </c>
      <c r="CC2520" s="190" t="str">
        <f t="shared" si="4120"/>
        <v>CC$19</v>
      </c>
      <c r="CD2520" s="190" t="str">
        <f t="shared" si="4120"/>
        <v>CD$19</v>
      </c>
      <c r="CE2520" s="190" t="str">
        <f t="shared" ref="CE2520:CL2520" si="4121">CE$23</f>
        <v>CE$19</v>
      </c>
      <c r="CF2520" s="190" t="str">
        <f t="shared" si="4121"/>
        <v>CF$19</v>
      </c>
      <c r="CG2520" s="190" t="str">
        <f t="shared" si="4121"/>
        <v>CG$19</v>
      </c>
      <c r="CH2520" s="190" t="str">
        <f t="shared" si="4121"/>
        <v>CH$19</v>
      </c>
      <c r="CI2520" s="190" t="str">
        <f t="shared" si="4121"/>
        <v>CI$19</v>
      </c>
      <c r="CJ2520" s="190" t="str">
        <f t="shared" si="4121"/>
        <v>CJ$19</v>
      </c>
      <c r="CK2520" s="190" t="str">
        <f t="shared" si="4121"/>
        <v>CK$19</v>
      </c>
      <c r="CL2520" s="190" t="str">
        <f t="shared" si="4121"/>
        <v>CL$19</v>
      </c>
      <c r="CN2520" s="201"/>
      <c r="CO2520" s="190" t="str">
        <f t="shared" ref="CO2520:DL2520" si="4122">CO$23</f>
        <v>CO$19</v>
      </c>
      <c r="CP2520" s="190" t="str">
        <f t="shared" si="4122"/>
        <v>CP$19</v>
      </c>
      <c r="CQ2520" s="190" t="str">
        <f t="shared" si="4122"/>
        <v>CQ$19</v>
      </c>
      <c r="CR2520" s="190" t="str">
        <f t="shared" si="4122"/>
        <v>CR$19</v>
      </c>
      <c r="CS2520" s="190" t="str">
        <f t="shared" si="4122"/>
        <v>CS$19</v>
      </c>
      <c r="CT2520" s="190" t="str">
        <f t="shared" si="4122"/>
        <v>CT$19</v>
      </c>
      <c r="CU2520" s="190" t="str">
        <f t="shared" si="4122"/>
        <v>CU$19</v>
      </c>
      <c r="CV2520" s="190" t="str">
        <f t="shared" si="4122"/>
        <v>CV$19</v>
      </c>
      <c r="CW2520" s="190" t="str">
        <f t="shared" si="4122"/>
        <v>CW$19</v>
      </c>
      <c r="CX2520" s="190" t="str">
        <f t="shared" si="4122"/>
        <v>CX$19</v>
      </c>
      <c r="CY2520" s="190" t="str">
        <f t="shared" si="4122"/>
        <v>CY$19</v>
      </c>
      <c r="CZ2520" s="190" t="str">
        <f t="shared" si="4122"/>
        <v>CZ$19</v>
      </c>
      <c r="DA2520" s="190" t="str">
        <f t="shared" si="4122"/>
        <v>DA$19</v>
      </c>
      <c r="DB2520" s="190" t="str">
        <f t="shared" si="4122"/>
        <v>DB$19</v>
      </c>
      <c r="DC2520" s="190" t="str">
        <f t="shared" si="4122"/>
        <v>DC$19</v>
      </c>
      <c r="DD2520" s="190" t="str">
        <f t="shared" si="4122"/>
        <v>DD$19</v>
      </c>
      <c r="DE2520" s="190" t="str">
        <f t="shared" si="4122"/>
        <v>DE$19</v>
      </c>
      <c r="DF2520" s="190" t="str">
        <f t="shared" si="4122"/>
        <v>DF$19</v>
      </c>
      <c r="DG2520" s="190" t="str">
        <f t="shared" si="4122"/>
        <v>DG$19</v>
      </c>
      <c r="DH2520" s="190" t="str">
        <f t="shared" si="4122"/>
        <v>DH$19</v>
      </c>
      <c r="DI2520" s="190" t="str">
        <f t="shared" si="4122"/>
        <v>DI$19</v>
      </c>
      <c r="DJ2520" s="190" t="str">
        <f t="shared" si="4122"/>
        <v>DJ$19</v>
      </c>
      <c r="DK2520" s="190" t="str">
        <f t="shared" si="4122"/>
        <v>DK$19</v>
      </c>
      <c r="DL2520" s="190" t="str">
        <f t="shared" si="4122"/>
        <v>DL$19</v>
      </c>
    </row>
    <row r="2521" spans="1:116" x14ac:dyDescent="0.4">
      <c r="A2521" s="31" t="s">
        <v>218</v>
      </c>
      <c r="B2521" s="31" t="s">
        <v>243</v>
      </c>
      <c r="C2521" s="31"/>
      <c r="D2521" t="s">
        <v>429</v>
      </c>
      <c r="E2521" s="8" t="str">
        <f t="shared" ref="E2521:E2534" si="4123">ROW()&amp;" "&amp;D2521</f>
        <v>2521 DCOPS-IS</v>
      </c>
      <c r="F2521" t="s">
        <v>315</v>
      </c>
      <c r="G2521" s="70" t="s">
        <v>314</v>
      </c>
      <c r="H2521" s="48"/>
      <c r="I2521" s="297"/>
      <c r="J2521" s="297"/>
      <c r="K2521" s="48"/>
      <c r="L2521" s="48"/>
      <c r="M2521" s="48"/>
      <c r="N2521" s="48"/>
      <c r="O2521" s="48"/>
      <c r="P2521" s="48"/>
      <c r="R2521" s="70"/>
      <c r="S2521" s="298"/>
      <c r="T2521" s="298"/>
      <c r="U2521" s="298"/>
      <c r="V2521" s="298"/>
      <c r="W2521" s="298"/>
      <c r="X2521" s="298"/>
      <c r="Y2521" s="298"/>
      <c r="Z2521" s="298"/>
      <c r="AA2521" s="298"/>
      <c r="AB2521" s="298"/>
      <c r="AC2521" s="298"/>
      <c r="AD2521" s="298"/>
      <c r="AE2521" s="298"/>
      <c r="AF2521" s="298"/>
      <c r="AG2521" s="298"/>
      <c r="AH2521" s="298"/>
      <c r="AI2521" s="298"/>
      <c r="AJ2521" s="298"/>
      <c r="AK2521" s="298"/>
      <c r="AL2521" s="298"/>
      <c r="AM2521" s="298"/>
      <c r="AN2521" s="298"/>
      <c r="AO2521" s="298"/>
      <c r="AP2521" s="298"/>
      <c r="AQ2521" s="298"/>
      <c r="AR2521" s="298"/>
      <c r="AS2521" s="298"/>
      <c r="AT2521" s="298"/>
      <c r="AU2521" s="298"/>
      <c r="AV2521" s="298"/>
      <c r="AW2521" s="298"/>
      <c r="AX2521" s="298"/>
      <c r="AY2521" s="298"/>
      <c r="AZ2521" s="298"/>
      <c r="BA2521" s="298"/>
      <c r="BB2521" s="298"/>
      <c r="BC2521" s="298"/>
      <c r="BD2521" s="298"/>
      <c r="BE2521" s="298"/>
      <c r="BF2521" s="298"/>
      <c r="BG2521" s="298"/>
      <c r="BH2521" s="298"/>
      <c r="BI2521" s="298"/>
      <c r="BJ2521" s="298"/>
      <c r="BK2521" s="298"/>
      <c r="BL2521" s="298"/>
      <c r="BM2521" s="298"/>
      <c r="BN2521" s="298"/>
      <c r="BO2521" s="298"/>
      <c r="BP2521" s="298"/>
      <c r="BQ2521" s="298"/>
      <c r="BR2521" s="298"/>
      <c r="BS2521" s="298"/>
      <c r="BT2521" s="298"/>
      <c r="BU2521" s="298"/>
      <c r="BV2521" s="298"/>
      <c r="BW2521" s="298"/>
      <c r="BX2521" s="298"/>
      <c r="BY2521" s="298"/>
      <c r="BZ2521" s="298"/>
      <c r="CA2521" s="298"/>
      <c r="CB2521" s="298"/>
      <c r="CC2521" s="298"/>
      <c r="CD2521" s="298"/>
      <c r="CE2521" s="298"/>
      <c r="CF2521" s="298"/>
      <c r="CG2521" s="298"/>
      <c r="CH2521" s="298"/>
      <c r="CI2521" s="298"/>
      <c r="CJ2521" s="298"/>
      <c r="CK2521" s="298"/>
      <c r="CL2521" s="298"/>
      <c r="CN2521" s="297"/>
      <c r="CO2521" s="298"/>
      <c r="CP2521" s="298"/>
      <c r="CQ2521" s="298"/>
      <c r="CR2521" s="298"/>
      <c r="CS2521" s="298"/>
      <c r="CT2521" s="298"/>
      <c r="CU2521" s="298"/>
      <c r="CV2521" s="298"/>
      <c r="CW2521" s="298"/>
      <c r="CX2521" s="298"/>
      <c r="CY2521" s="298"/>
      <c r="CZ2521" s="298"/>
      <c r="DA2521" s="298"/>
      <c r="DB2521" s="298"/>
      <c r="DC2521" s="298"/>
      <c r="DD2521" s="298"/>
      <c r="DE2521" s="298"/>
      <c r="DF2521" s="298"/>
      <c r="DG2521" s="298"/>
      <c r="DH2521" s="298"/>
      <c r="DI2521" s="298"/>
      <c r="DJ2521" s="298"/>
      <c r="DK2521" s="298"/>
      <c r="DL2521" s="298"/>
    </row>
    <row r="2522" spans="1:116" ht="1.5" customHeight="1" x14ac:dyDescent="0.4">
      <c r="D2522" t="s">
        <v>429</v>
      </c>
      <c r="E2522" s="8" t="str">
        <f t="shared" si="4123"/>
        <v>2522 DCOPS-IS</v>
      </c>
      <c r="G2522" s="125" t="s">
        <v>313</v>
      </c>
      <c r="H2522" s="12"/>
      <c r="I2522" s="60"/>
      <c r="J2522" s="60"/>
      <c r="K2522" s="23">
        <f>'IS BS CF'!K$40</f>
        <v>0</v>
      </c>
      <c r="L2522" s="23">
        <f>'IS BS CF'!L$40</f>
        <v>0</v>
      </c>
      <c r="M2522" s="23">
        <f>'IS BS CF'!M$40</f>
        <v>0</v>
      </c>
      <c r="N2522" s="23">
        <f>'IS BS CF'!N$40</f>
        <v>0</v>
      </c>
      <c r="O2522" s="23">
        <f>'IS BS CF'!O$40</f>
        <v>0</v>
      </c>
      <c r="P2522" s="23">
        <f>'IS BS CF'!P$40</f>
        <v>0</v>
      </c>
      <c r="Q2522" s="23"/>
      <c r="R2522" s="23">
        <f>'IS BS CF'!R$40</f>
        <v>0</v>
      </c>
      <c r="S2522" s="23">
        <f>'IS BS CF'!S$40</f>
        <v>0</v>
      </c>
      <c r="T2522" s="23">
        <f>'IS BS CF'!T$40</f>
        <v>0</v>
      </c>
      <c r="U2522" s="23">
        <f>'IS BS CF'!U$40</f>
        <v>0</v>
      </c>
      <c r="V2522" s="23">
        <f>'IS BS CF'!V$40</f>
        <v>0</v>
      </c>
      <c r="W2522" s="23">
        <f>'IS BS CF'!W$40</f>
        <v>0</v>
      </c>
      <c r="X2522" s="23">
        <f>'IS BS CF'!X$40</f>
        <v>0</v>
      </c>
      <c r="Y2522" s="23">
        <f>'IS BS CF'!Y$40</f>
        <v>0</v>
      </c>
      <c r="Z2522" s="23">
        <f>'IS BS CF'!Z$40</f>
        <v>0</v>
      </c>
      <c r="AA2522" s="23">
        <f>'IS BS CF'!AA$40</f>
        <v>0</v>
      </c>
      <c r="AB2522" s="23">
        <f>'IS BS CF'!AB$40</f>
        <v>0</v>
      </c>
      <c r="AC2522" s="23">
        <f>'IS BS CF'!AC$40</f>
        <v>0</v>
      </c>
      <c r="AD2522" s="23">
        <f>'IS BS CF'!AD$40</f>
        <v>0</v>
      </c>
      <c r="AE2522" s="23">
        <f>'IS BS CF'!AE$40</f>
        <v>0</v>
      </c>
      <c r="AF2522" s="23">
        <f>'IS BS CF'!AF$40</f>
        <v>0</v>
      </c>
      <c r="AG2522" s="23">
        <f>'IS BS CF'!AG$40</f>
        <v>0</v>
      </c>
      <c r="AH2522" s="23">
        <f>'IS BS CF'!AH$40</f>
        <v>0</v>
      </c>
      <c r="AI2522" s="23">
        <f>'IS BS CF'!AI$40</f>
        <v>0</v>
      </c>
      <c r="AJ2522" s="23">
        <f>'IS BS CF'!AJ$40</f>
        <v>0</v>
      </c>
      <c r="AK2522" s="23">
        <f>'IS BS CF'!AK$40</f>
        <v>0</v>
      </c>
      <c r="AL2522" s="23">
        <f>'IS BS CF'!AL$40</f>
        <v>0</v>
      </c>
      <c r="AM2522" s="23">
        <f>'IS BS CF'!AM$40</f>
        <v>0</v>
      </c>
      <c r="AN2522" s="23">
        <f>'IS BS CF'!AN$40</f>
        <v>0</v>
      </c>
      <c r="AO2522" s="23">
        <f>'IS BS CF'!AO$40</f>
        <v>0</v>
      </c>
      <c r="AP2522" s="23">
        <f>'IS BS CF'!AP$40</f>
        <v>0</v>
      </c>
      <c r="AQ2522" s="23">
        <f>'IS BS CF'!AQ$40</f>
        <v>0</v>
      </c>
      <c r="AR2522" s="23">
        <f>'IS BS CF'!AR$40</f>
        <v>0</v>
      </c>
      <c r="AS2522" s="23">
        <f>'IS BS CF'!AS$40</f>
        <v>0</v>
      </c>
      <c r="AT2522" s="23">
        <f>'IS BS CF'!AT$40</f>
        <v>0</v>
      </c>
      <c r="AU2522" s="23">
        <f>'IS BS CF'!AU$40</f>
        <v>0</v>
      </c>
      <c r="AV2522" s="23">
        <f>'IS BS CF'!AV$40</f>
        <v>0</v>
      </c>
      <c r="AW2522" s="23">
        <f>'IS BS CF'!AW$40</f>
        <v>0</v>
      </c>
      <c r="AX2522" s="23">
        <f>'IS BS CF'!AX$40</f>
        <v>0</v>
      </c>
      <c r="AY2522" s="23">
        <f>'IS BS CF'!AY$40</f>
        <v>0</v>
      </c>
      <c r="AZ2522" s="23">
        <f>'IS BS CF'!AZ$40</f>
        <v>0</v>
      </c>
      <c r="BA2522" s="23">
        <f>'IS BS CF'!BA$40</f>
        <v>0</v>
      </c>
      <c r="BB2522" s="23">
        <f>'IS BS CF'!BB$40</f>
        <v>0</v>
      </c>
      <c r="BC2522" s="23">
        <f>'IS BS CF'!BC$40</f>
        <v>0</v>
      </c>
      <c r="BD2522" s="23">
        <f>'IS BS CF'!BD$40</f>
        <v>0</v>
      </c>
      <c r="BE2522" s="23">
        <f>'IS BS CF'!BE$40</f>
        <v>0</v>
      </c>
      <c r="BF2522" s="23">
        <f>'IS BS CF'!BF$40</f>
        <v>0</v>
      </c>
      <c r="BG2522" s="23">
        <f>'IS BS CF'!BG$40</f>
        <v>0</v>
      </c>
      <c r="BH2522" s="23">
        <f>'IS BS CF'!BH$40</f>
        <v>0</v>
      </c>
      <c r="BI2522" s="23">
        <f>'IS BS CF'!BI$40</f>
        <v>0</v>
      </c>
      <c r="BJ2522" s="23">
        <f>'IS BS CF'!BJ$40</f>
        <v>0</v>
      </c>
      <c r="BK2522" s="23">
        <f>'IS BS CF'!BK$40</f>
        <v>0</v>
      </c>
      <c r="BL2522" s="23">
        <f>'IS BS CF'!BL$40</f>
        <v>0</v>
      </c>
      <c r="BM2522" s="23">
        <f>'IS BS CF'!BM$40</f>
        <v>0</v>
      </c>
      <c r="BN2522" s="23">
        <f>'IS BS CF'!BN$40</f>
        <v>0</v>
      </c>
      <c r="BO2522" s="23">
        <f>'IS BS CF'!BO$40</f>
        <v>0</v>
      </c>
      <c r="BP2522" s="23">
        <f>'IS BS CF'!BP$40</f>
        <v>0</v>
      </c>
      <c r="BQ2522" s="23">
        <f>'IS BS CF'!BQ$40</f>
        <v>0</v>
      </c>
      <c r="BR2522" s="23">
        <f>'IS BS CF'!BR$40</f>
        <v>0</v>
      </c>
      <c r="BS2522" s="23">
        <f>'IS BS CF'!BS$40</f>
        <v>0</v>
      </c>
      <c r="BT2522" s="23">
        <f>'IS BS CF'!BT$40</f>
        <v>0</v>
      </c>
      <c r="BU2522" s="23">
        <f>'IS BS CF'!BU$40</f>
        <v>0</v>
      </c>
      <c r="BV2522" s="23">
        <f>'IS BS CF'!BV$40</f>
        <v>0</v>
      </c>
      <c r="BW2522" s="23">
        <f>'IS BS CF'!BW$40</f>
        <v>0</v>
      </c>
      <c r="BX2522" s="23">
        <f>'IS BS CF'!BX$40</f>
        <v>0</v>
      </c>
      <c r="BY2522" s="23">
        <f>'IS BS CF'!BY$40</f>
        <v>0</v>
      </c>
      <c r="BZ2522" s="23">
        <f>'IS BS CF'!BZ$40</f>
        <v>0</v>
      </c>
      <c r="CA2522" s="23">
        <f>'IS BS CF'!CA$40</f>
        <v>0</v>
      </c>
      <c r="CB2522" s="23">
        <f>'IS BS CF'!CB$40</f>
        <v>0</v>
      </c>
      <c r="CC2522" s="23">
        <f>'IS BS CF'!CC$40</f>
        <v>0</v>
      </c>
      <c r="CD2522" s="23">
        <f>'IS BS CF'!CD$40</f>
        <v>0</v>
      </c>
      <c r="CE2522" s="23">
        <f>'IS BS CF'!CE$40</f>
        <v>0</v>
      </c>
      <c r="CF2522" s="23">
        <f>'IS BS CF'!CF$40</f>
        <v>0</v>
      </c>
      <c r="CG2522" s="23">
        <f>'IS BS CF'!CG$40</f>
        <v>0</v>
      </c>
      <c r="CH2522" s="23">
        <f>'IS BS CF'!CH$40</f>
        <v>0</v>
      </c>
      <c r="CI2522" s="23">
        <f>'IS BS CF'!CI$40</f>
        <v>0</v>
      </c>
      <c r="CJ2522" s="23">
        <f>'IS BS CF'!CJ$40</f>
        <v>0</v>
      </c>
      <c r="CK2522" s="23">
        <f>'IS BS CF'!CK$40</f>
        <v>0</v>
      </c>
      <c r="CL2522" s="23">
        <f>'IS BS CF'!CL$40</f>
        <v>0</v>
      </c>
      <c r="CN2522" s="60"/>
      <c r="CO2522" s="132" t="e">
        <f>#REF!</f>
        <v>#REF!</v>
      </c>
      <c r="CP2522" s="132" t="e">
        <f>#REF!</f>
        <v>#REF!</v>
      </c>
      <c r="CQ2522" s="132" t="e">
        <f>#REF!</f>
        <v>#REF!</v>
      </c>
      <c r="CR2522" s="132" t="e">
        <f>#REF!</f>
        <v>#REF!</v>
      </c>
      <c r="CS2522" s="132" t="e">
        <f>#REF!</f>
        <v>#REF!</v>
      </c>
      <c r="CT2522" s="132" t="e">
        <f>#REF!</f>
        <v>#REF!</v>
      </c>
      <c r="CU2522" s="132" t="e">
        <f>#REF!</f>
        <v>#REF!</v>
      </c>
      <c r="CV2522" s="132" t="e">
        <f>#REF!</f>
        <v>#REF!</v>
      </c>
      <c r="CW2522" s="132" t="e">
        <f>#REF!</f>
        <v>#REF!</v>
      </c>
      <c r="CX2522" s="132" t="e">
        <f>#REF!</f>
        <v>#REF!</v>
      </c>
      <c r="CY2522" s="132" t="e">
        <f>#REF!</f>
        <v>#REF!</v>
      </c>
      <c r="CZ2522" s="132" t="e">
        <f>#REF!</f>
        <v>#REF!</v>
      </c>
      <c r="DA2522" s="132" t="e">
        <f>#REF!</f>
        <v>#REF!</v>
      </c>
      <c r="DB2522" s="132" t="e">
        <f>#REF!</f>
        <v>#REF!</v>
      </c>
      <c r="DC2522" s="132" t="e">
        <f>#REF!</f>
        <v>#REF!</v>
      </c>
      <c r="DD2522" s="132" t="e">
        <f>#REF!</f>
        <v>#REF!</v>
      </c>
      <c r="DE2522" s="132" t="e">
        <f>#REF!</f>
        <v>#REF!</v>
      </c>
      <c r="DF2522" s="132" t="e">
        <f>#REF!</f>
        <v>#REF!</v>
      </c>
      <c r="DG2522" s="132" t="e">
        <f>#REF!</f>
        <v>#REF!</v>
      </c>
      <c r="DH2522" s="132" t="e">
        <f>#REF!</f>
        <v>#REF!</v>
      </c>
      <c r="DI2522" s="132" t="e">
        <f>#REF!</f>
        <v>#REF!</v>
      </c>
      <c r="DJ2522" s="132" t="e">
        <f>#REF!</f>
        <v>#REF!</v>
      </c>
      <c r="DK2522" s="132" t="e">
        <f>#REF!</f>
        <v>#REF!</v>
      </c>
      <c r="DL2522" s="132" t="e">
        <f>#REF!</f>
        <v>#REF!</v>
      </c>
    </row>
    <row r="2523" spans="1:116" x14ac:dyDescent="0.4">
      <c r="B2523" t="str">
        <f>E2523</f>
        <v>2523 DCOPS-IS</v>
      </c>
      <c r="C2523" t="s">
        <v>80</v>
      </c>
      <c r="D2523" t="s">
        <v>429</v>
      </c>
      <c r="E2523" s="8" t="str">
        <f t="shared" si="4123"/>
        <v>2523 DCOPS-IS</v>
      </c>
      <c r="G2523" s="145" t="str">
        <f>"% of EBITDA - "&amp;SUBSTITUTE(G2521,":","")</f>
        <v>% of EBITDA - % of operating income - direct cost</v>
      </c>
      <c r="H2523" s="12"/>
      <c r="I2523" s="60"/>
      <c r="J2523" s="60"/>
      <c r="K2523" s="16">
        <v>0.5</v>
      </c>
      <c r="L2523" s="16">
        <v>0.5</v>
      </c>
      <c r="M2523" s="16">
        <v>0.5</v>
      </c>
      <c r="N2523" s="16">
        <v>0.5</v>
      </c>
      <c r="O2523" s="16">
        <v>0.5</v>
      </c>
      <c r="P2523" s="16">
        <v>0.5</v>
      </c>
      <c r="R2523" s="19"/>
      <c r="S2523" s="150" cm="1">
        <f t="array" ref="S2523">INDEX($K:$P,ROW(),MATCH(S$3,$K$2:$P$2,0))</f>
        <v>0.5</v>
      </c>
      <c r="T2523" s="150" cm="1">
        <f t="array" ref="T2523">INDEX($K:$P,ROW(),MATCH(T$3,$K$2:$P$2,0))</f>
        <v>0.5</v>
      </c>
      <c r="U2523" s="150" cm="1">
        <f t="array" ref="U2523">INDEX($K:$P,ROW(),MATCH(U$3,$K$2:$P$2,0))</f>
        <v>0.5</v>
      </c>
      <c r="V2523" s="150" cm="1">
        <f t="array" ref="V2523">INDEX($K:$P,ROW(),MATCH(V$3,$K$2:$P$2,0))</f>
        <v>0.5</v>
      </c>
      <c r="W2523" s="150" cm="1">
        <f t="array" ref="W2523">INDEX($K:$P,ROW(),MATCH(W$3,$K$2:$P$2,0))</f>
        <v>0.5</v>
      </c>
      <c r="X2523" s="150" cm="1">
        <f t="array" ref="X2523">INDEX($K:$P,ROW(),MATCH(X$3,$K$2:$P$2,0))</f>
        <v>0.5</v>
      </c>
      <c r="Y2523" s="150" cm="1">
        <f t="array" ref="Y2523">INDEX($K:$P,ROW(),MATCH(Y$3,$K$2:$P$2,0))</f>
        <v>0.5</v>
      </c>
      <c r="Z2523" s="150" cm="1">
        <f t="array" ref="Z2523">INDEX($K:$P,ROW(),MATCH(Z$3,$K$2:$P$2,0))</f>
        <v>0.5</v>
      </c>
      <c r="AA2523" s="150" cm="1">
        <f t="array" ref="AA2523">INDEX($K:$P,ROW(),MATCH(AA$3,$K$2:$P$2,0))</f>
        <v>0.5</v>
      </c>
      <c r="AB2523" s="150" cm="1">
        <f t="array" ref="AB2523">INDEX($K:$P,ROW(),MATCH(AB$3,$K$2:$P$2,0))</f>
        <v>0.5</v>
      </c>
      <c r="AC2523" s="150" cm="1">
        <f t="array" ref="AC2523">INDEX($K:$P,ROW(),MATCH(AC$3,$K$2:$P$2,0))</f>
        <v>0.5</v>
      </c>
      <c r="AD2523" s="150" cm="1">
        <f t="array" ref="AD2523">INDEX($K:$P,ROW(),MATCH(AD$3,$K$2:$P$2,0))</f>
        <v>0.5</v>
      </c>
      <c r="AE2523" s="150" cm="1">
        <f t="array" ref="AE2523">INDEX($K:$P,ROW(),MATCH(AE$3,$K$2:$P$2,0))</f>
        <v>0.5</v>
      </c>
      <c r="AF2523" s="150" cm="1">
        <f t="array" ref="AF2523">INDEX($K:$P,ROW(),MATCH(AF$3,$K$2:$P$2,0))</f>
        <v>0.5</v>
      </c>
      <c r="AG2523" s="150" cm="1">
        <f t="array" ref="AG2523">INDEX($K:$P,ROW(),MATCH(AG$3,$K$2:$P$2,0))</f>
        <v>0.5</v>
      </c>
      <c r="AH2523" s="150" cm="1">
        <f t="array" ref="AH2523">INDEX($K:$P,ROW(),MATCH(AH$3,$K$2:$P$2,0))</f>
        <v>0.5</v>
      </c>
      <c r="AI2523" s="150" cm="1">
        <f t="array" ref="AI2523">INDEX($K:$P,ROW(),MATCH(AI$3,$K$2:$P$2,0))</f>
        <v>0.5</v>
      </c>
      <c r="AJ2523" s="150" cm="1">
        <f t="array" ref="AJ2523">INDEX($K:$P,ROW(),MATCH(AJ$3,$K$2:$P$2,0))</f>
        <v>0.5</v>
      </c>
      <c r="AK2523" s="150" cm="1">
        <f t="array" ref="AK2523">INDEX($K:$P,ROW(),MATCH(AK$3,$K$2:$P$2,0))</f>
        <v>0.5</v>
      </c>
      <c r="AL2523" s="150" cm="1">
        <f t="array" ref="AL2523">INDEX($K:$P,ROW(),MATCH(AL$3,$K$2:$P$2,0))</f>
        <v>0.5</v>
      </c>
      <c r="AM2523" s="150" cm="1">
        <f t="array" ref="AM2523">INDEX($K:$P,ROW(),MATCH(AM$3,$K$2:$P$2,0))</f>
        <v>0.5</v>
      </c>
      <c r="AN2523" s="150" cm="1">
        <f t="array" ref="AN2523">INDEX($K:$P,ROW(),MATCH(AN$3,$K$2:$P$2,0))</f>
        <v>0.5</v>
      </c>
      <c r="AO2523" s="150" cm="1">
        <f t="array" ref="AO2523">INDEX($K:$P,ROW(),MATCH(AO$3,$K$2:$P$2,0))</f>
        <v>0.5</v>
      </c>
      <c r="AP2523" s="150" cm="1">
        <f t="array" ref="AP2523">INDEX($K:$P,ROW(),MATCH(AP$3,$K$2:$P$2,0))</f>
        <v>0.5</v>
      </c>
      <c r="AQ2523" s="150" cm="1">
        <f t="array" ref="AQ2523">INDEX($K:$P,ROW(),MATCH(AQ$3,$K$2:$P$2,0))</f>
        <v>0.5</v>
      </c>
      <c r="AR2523" s="150" cm="1">
        <f t="array" ref="AR2523">INDEX($K:$P,ROW(),MATCH(AR$3,$K$2:$P$2,0))</f>
        <v>0.5</v>
      </c>
      <c r="AS2523" s="150" cm="1">
        <f t="array" ref="AS2523">INDEX($K:$P,ROW(),MATCH(AS$3,$K$2:$P$2,0))</f>
        <v>0.5</v>
      </c>
      <c r="AT2523" s="150" cm="1">
        <f t="array" ref="AT2523">INDEX($K:$P,ROW(),MATCH(AT$3,$K$2:$P$2,0))</f>
        <v>0.5</v>
      </c>
      <c r="AU2523" s="150" cm="1">
        <f t="array" ref="AU2523">INDEX($K:$P,ROW(),MATCH(AU$3,$K$2:$P$2,0))</f>
        <v>0.5</v>
      </c>
      <c r="AV2523" s="150" cm="1">
        <f t="array" ref="AV2523">INDEX($K:$P,ROW(),MATCH(AV$3,$K$2:$P$2,0))</f>
        <v>0.5</v>
      </c>
      <c r="AW2523" s="150" cm="1">
        <f t="array" ref="AW2523">INDEX($K:$P,ROW(),MATCH(AW$3,$K$2:$P$2,0))</f>
        <v>0.5</v>
      </c>
      <c r="AX2523" s="150" cm="1">
        <f t="array" ref="AX2523">INDEX($K:$P,ROW(),MATCH(AX$3,$K$2:$P$2,0))</f>
        <v>0.5</v>
      </c>
      <c r="AY2523" s="150" cm="1">
        <f t="array" ref="AY2523">INDEX($K:$P,ROW(),MATCH(AY$3,$K$2:$P$2,0))</f>
        <v>0.5</v>
      </c>
      <c r="AZ2523" s="150" cm="1">
        <f t="array" ref="AZ2523">INDEX($K:$P,ROW(),MATCH(AZ$3,$K$2:$P$2,0))</f>
        <v>0.5</v>
      </c>
      <c r="BA2523" s="150" cm="1">
        <f t="array" ref="BA2523">INDEX($K:$P,ROW(),MATCH(BA$3,$K$2:$P$2,0))</f>
        <v>0.5</v>
      </c>
      <c r="BB2523" s="150" cm="1">
        <f t="array" ref="BB2523">INDEX($K:$P,ROW(),MATCH(BB$3,$K$2:$P$2,0))</f>
        <v>0.5</v>
      </c>
      <c r="BC2523" s="150" cm="1">
        <f t="array" ref="BC2523">INDEX($K:$P,ROW(),MATCH(BC$3,$K$2:$P$2,0))</f>
        <v>0.5</v>
      </c>
      <c r="BD2523" s="150" cm="1">
        <f t="array" ref="BD2523">INDEX($K:$P,ROW(),MATCH(BD$3,$K$2:$P$2,0))</f>
        <v>0.5</v>
      </c>
      <c r="BE2523" s="150" cm="1">
        <f t="array" ref="BE2523">INDEX($K:$P,ROW(),MATCH(BE$3,$K$2:$P$2,0))</f>
        <v>0.5</v>
      </c>
      <c r="BF2523" s="150" cm="1">
        <f t="array" ref="BF2523">INDEX($K:$P,ROW(),MATCH(BF$3,$K$2:$P$2,0))</f>
        <v>0.5</v>
      </c>
      <c r="BG2523" s="150" cm="1">
        <f t="array" ref="BG2523">INDEX($K:$P,ROW(),MATCH(BG$3,$K$2:$P$2,0))</f>
        <v>0.5</v>
      </c>
      <c r="BH2523" s="150" cm="1">
        <f t="array" ref="BH2523">INDEX($K:$P,ROW(),MATCH(BH$3,$K$2:$P$2,0))</f>
        <v>0.5</v>
      </c>
      <c r="BI2523" s="150" cm="1">
        <f t="array" ref="BI2523">INDEX($K:$P,ROW(),MATCH(BI$3,$K$2:$P$2,0))</f>
        <v>0.5</v>
      </c>
      <c r="BJ2523" s="150" cm="1">
        <f t="array" ref="BJ2523">INDEX($K:$P,ROW(),MATCH(BJ$3,$K$2:$P$2,0))</f>
        <v>0.5</v>
      </c>
      <c r="BK2523" s="150" cm="1">
        <f t="array" ref="BK2523">INDEX($K:$P,ROW(),MATCH(BK$3,$K$2:$P$2,0))</f>
        <v>0.5</v>
      </c>
      <c r="BL2523" s="150" cm="1">
        <f t="array" ref="BL2523">INDEX($K:$P,ROW(),MATCH(BL$3,$K$2:$P$2,0))</f>
        <v>0.5</v>
      </c>
      <c r="BM2523" s="150" cm="1">
        <f t="array" ref="BM2523">INDEX($K:$P,ROW(),MATCH(BM$3,$K$2:$P$2,0))</f>
        <v>0.5</v>
      </c>
      <c r="BN2523" s="150" cm="1">
        <f t="array" ref="BN2523">INDEX($K:$P,ROW(),MATCH(BN$3,$K$2:$P$2,0))</f>
        <v>0.5</v>
      </c>
      <c r="BO2523" s="150" cm="1">
        <f t="array" ref="BO2523">INDEX($K:$P,ROW(),MATCH(BO$3,$K$2:$P$2,0))</f>
        <v>0.5</v>
      </c>
      <c r="BP2523" s="150" cm="1">
        <f t="array" ref="BP2523">INDEX($K:$P,ROW(),MATCH(BP$3,$K$2:$P$2,0))</f>
        <v>0.5</v>
      </c>
      <c r="BQ2523" s="150" cm="1">
        <f t="array" ref="BQ2523">INDEX($K:$P,ROW(),MATCH(BQ$3,$K$2:$P$2,0))</f>
        <v>0.5</v>
      </c>
      <c r="BR2523" s="150" cm="1">
        <f t="array" ref="BR2523">INDEX($K:$P,ROW(),MATCH(BR$3,$K$2:$P$2,0))</f>
        <v>0.5</v>
      </c>
      <c r="BS2523" s="150" cm="1">
        <f t="array" ref="BS2523">INDEX($K:$P,ROW(),MATCH(BS$3,$K$2:$P$2,0))</f>
        <v>0.5</v>
      </c>
      <c r="BT2523" s="150" cm="1">
        <f t="array" ref="BT2523">INDEX($K:$P,ROW(),MATCH(BT$3,$K$2:$P$2,0))</f>
        <v>0.5</v>
      </c>
      <c r="BU2523" s="150" cm="1">
        <f t="array" ref="BU2523">INDEX($K:$P,ROW(),MATCH(BU$3,$K$2:$P$2,0))</f>
        <v>0.5</v>
      </c>
      <c r="BV2523" s="150" cm="1">
        <f t="array" ref="BV2523">INDEX($K:$P,ROW(),MATCH(BV$3,$K$2:$P$2,0))</f>
        <v>0.5</v>
      </c>
      <c r="BW2523" s="150" cm="1">
        <f t="array" ref="BW2523">INDEX($K:$P,ROW(),MATCH(BW$3,$K$2:$P$2,0))</f>
        <v>0.5</v>
      </c>
      <c r="BX2523" s="150" cm="1">
        <f t="array" ref="BX2523">INDEX($K:$P,ROW(),MATCH(BX$3,$K$2:$P$2,0))</f>
        <v>0.5</v>
      </c>
      <c r="BY2523" s="150" cm="1">
        <f t="array" ref="BY2523">INDEX($K:$P,ROW(),MATCH(BY$3,$K$2:$P$2,0))</f>
        <v>0.5</v>
      </c>
      <c r="BZ2523" s="150" cm="1">
        <f t="array" ref="BZ2523">INDEX($K:$P,ROW(),MATCH(BZ$3,$K$2:$P$2,0))</f>
        <v>0.5</v>
      </c>
      <c r="CA2523" s="150" cm="1">
        <f t="array" ref="CA2523">INDEX($K:$P,ROW(),MATCH(CA$3,$K$2:$P$2,0))</f>
        <v>0.5</v>
      </c>
      <c r="CB2523" s="150" cm="1">
        <f t="array" ref="CB2523">INDEX($K:$P,ROW(),MATCH(CB$3,$K$2:$P$2,0))</f>
        <v>0.5</v>
      </c>
      <c r="CC2523" s="150" cm="1">
        <f t="array" ref="CC2523">INDEX($K:$P,ROW(),MATCH(CC$3,$K$2:$P$2,0))</f>
        <v>0.5</v>
      </c>
      <c r="CD2523" s="150" cm="1">
        <f t="array" ref="CD2523">INDEX($K:$P,ROW(),MATCH(CD$3,$K$2:$P$2,0))</f>
        <v>0.5</v>
      </c>
      <c r="CE2523" s="150" cm="1">
        <f t="array" ref="CE2523">INDEX($K:$P,ROW(),MATCH(CE$3,$K$2:$P$2,0))</f>
        <v>0.5</v>
      </c>
      <c r="CF2523" s="150" cm="1">
        <f t="array" ref="CF2523">INDEX($K:$P,ROW(),MATCH(CF$3,$K$2:$P$2,0))</f>
        <v>0.5</v>
      </c>
      <c r="CG2523" s="150" cm="1">
        <f t="array" ref="CG2523">INDEX($K:$P,ROW(),MATCH(CG$3,$K$2:$P$2,0))</f>
        <v>0.5</v>
      </c>
      <c r="CH2523" s="150" cm="1">
        <f t="array" ref="CH2523">INDEX($K:$P,ROW(),MATCH(CH$3,$K$2:$P$2,0))</f>
        <v>0.5</v>
      </c>
      <c r="CI2523" s="150" cm="1">
        <f t="array" ref="CI2523">INDEX($K:$P,ROW(),MATCH(CI$3,$K$2:$P$2,0))</f>
        <v>0.5</v>
      </c>
      <c r="CJ2523" s="150" cm="1">
        <f t="array" ref="CJ2523">INDEX($K:$P,ROW(),MATCH(CJ$3,$K$2:$P$2,0))</f>
        <v>0.5</v>
      </c>
      <c r="CK2523" s="150" cm="1">
        <f t="array" ref="CK2523">INDEX($K:$P,ROW(),MATCH(CK$3,$K$2:$P$2,0))</f>
        <v>0.5</v>
      </c>
      <c r="CL2523" s="150" cm="1">
        <f t="array" ref="CL2523">INDEX($K:$P,ROW(),MATCH(CL$3,$K$2:$P$2,0))</f>
        <v>0.5</v>
      </c>
      <c r="CN2523" s="60"/>
      <c r="CO2523" s="150" t="e" cm="1">
        <f t="array" ref="CO2523">INDEX($K:$P,ROW(),MATCH(CO$3,$K$2:$P$2,0))</f>
        <v>#N/A</v>
      </c>
      <c r="CP2523" s="150" t="e" cm="1">
        <f t="array" ref="CP2523">INDEX($K:$P,ROW(),MATCH(CP$3,$K$2:$P$2,0))</f>
        <v>#N/A</v>
      </c>
      <c r="CQ2523" s="150" t="e" cm="1">
        <f t="array" ref="CQ2523">INDEX($K:$P,ROW(),MATCH(CQ$3,$K$2:$P$2,0))</f>
        <v>#N/A</v>
      </c>
      <c r="CR2523" s="150" t="e" cm="1">
        <f t="array" ref="CR2523">INDEX($K:$P,ROW(),MATCH(CR$3,$K$2:$P$2,0))</f>
        <v>#N/A</v>
      </c>
      <c r="CS2523" s="150" t="e" cm="1">
        <f t="array" ref="CS2523">INDEX($K:$P,ROW(),MATCH(CS$3,$K$2:$P$2,0))</f>
        <v>#N/A</v>
      </c>
      <c r="CT2523" s="150" t="e" cm="1">
        <f t="array" ref="CT2523">INDEX($K:$P,ROW(),MATCH(CT$3,$K$2:$P$2,0))</f>
        <v>#N/A</v>
      </c>
      <c r="CU2523" s="150" t="e" cm="1">
        <f t="array" ref="CU2523">INDEX($K:$P,ROW(),MATCH(CU$3,$K$2:$P$2,0))</f>
        <v>#N/A</v>
      </c>
      <c r="CV2523" s="150" t="e" cm="1">
        <f t="array" ref="CV2523">INDEX($K:$P,ROW(),MATCH(CV$3,$K$2:$P$2,0))</f>
        <v>#N/A</v>
      </c>
      <c r="CW2523" s="150" t="e" cm="1">
        <f t="array" ref="CW2523">INDEX($K:$P,ROW(),MATCH(CW$3,$K$2:$P$2,0))</f>
        <v>#N/A</v>
      </c>
      <c r="CX2523" s="150" t="e" cm="1">
        <f t="array" ref="CX2523">INDEX($K:$P,ROW(),MATCH(CX$3,$K$2:$P$2,0))</f>
        <v>#N/A</v>
      </c>
      <c r="CY2523" s="150" t="e" cm="1">
        <f t="array" ref="CY2523">INDEX($K:$P,ROW(),MATCH(CY$3,$K$2:$P$2,0))</f>
        <v>#N/A</v>
      </c>
      <c r="CZ2523" s="150" t="e" cm="1">
        <f t="array" ref="CZ2523">INDEX($K:$P,ROW(),MATCH(CZ$3,$K$2:$P$2,0))</f>
        <v>#N/A</v>
      </c>
      <c r="DA2523" s="150" t="e" cm="1">
        <f t="array" ref="DA2523">INDEX($K:$P,ROW(),MATCH(DA$3,$K$2:$P$2,0))</f>
        <v>#N/A</v>
      </c>
      <c r="DB2523" s="150" t="e" cm="1">
        <f t="array" ref="DB2523">INDEX($K:$P,ROW(),MATCH(DB$3,$K$2:$P$2,0))</f>
        <v>#N/A</v>
      </c>
      <c r="DC2523" s="150" t="e" cm="1">
        <f t="array" ref="DC2523">INDEX($K:$P,ROW(),MATCH(DC$3,$K$2:$P$2,0))</f>
        <v>#N/A</v>
      </c>
      <c r="DD2523" s="150" t="e" cm="1">
        <f t="array" ref="DD2523">INDEX($K:$P,ROW(),MATCH(DD$3,$K$2:$P$2,0))</f>
        <v>#N/A</v>
      </c>
      <c r="DE2523" s="150" t="e" cm="1">
        <f t="array" ref="DE2523">INDEX($K:$P,ROW(),MATCH(DE$3,$K$2:$P$2,0))</f>
        <v>#N/A</v>
      </c>
      <c r="DF2523" s="150" t="e" cm="1">
        <f t="array" ref="DF2523">INDEX($K:$P,ROW(),MATCH(DF$3,$K$2:$P$2,0))</f>
        <v>#N/A</v>
      </c>
      <c r="DG2523" s="150" t="e" cm="1">
        <f t="array" ref="DG2523">INDEX($K:$P,ROW(),MATCH(DG$3,$K$2:$P$2,0))</f>
        <v>#N/A</v>
      </c>
      <c r="DH2523" s="150" t="e" cm="1">
        <f t="array" ref="DH2523">INDEX($K:$P,ROW(),MATCH(DH$3,$K$2:$P$2,0))</f>
        <v>#N/A</v>
      </c>
      <c r="DI2523" s="150" t="e" cm="1">
        <f t="array" ref="DI2523">INDEX($K:$P,ROW(),MATCH(DI$3,$K$2:$P$2,0))</f>
        <v>#N/A</v>
      </c>
      <c r="DJ2523" s="150" t="e" cm="1">
        <f t="array" ref="DJ2523">INDEX($K:$P,ROW(),MATCH(DJ$3,$K$2:$P$2,0))</f>
        <v>#N/A</v>
      </c>
      <c r="DK2523" s="150" t="e" cm="1">
        <f t="array" ref="DK2523">INDEX($K:$P,ROW(),MATCH(DK$3,$K$2:$P$2,0))</f>
        <v>#N/A</v>
      </c>
      <c r="DL2523" s="150" t="e" cm="1">
        <f t="array" ref="DL2523">INDEX($K:$P,ROW(),MATCH(DL$3,$K$2:$P$2,0))</f>
        <v>#N/A</v>
      </c>
    </row>
    <row r="2524" spans="1:116" x14ac:dyDescent="0.4">
      <c r="D2524" t="s">
        <v>429</v>
      </c>
      <c r="E2524" s="8"/>
      <c r="G2524" s="95"/>
      <c r="H2524" s="12"/>
      <c r="I2524" s="60"/>
      <c r="J2524" s="60"/>
      <c r="K2524" s="130"/>
      <c r="L2524" s="130"/>
      <c r="M2524" s="130"/>
      <c r="N2524" s="130"/>
      <c r="O2524" s="130"/>
      <c r="P2524" s="130"/>
      <c r="R2524" s="123"/>
      <c r="S2524" s="155"/>
      <c r="T2524" s="155"/>
      <c r="U2524" s="155"/>
      <c r="V2524" s="155"/>
      <c r="W2524" s="155"/>
      <c r="X2524" s="155"/>
      <c r="Y2524" s="155"/>
      <c r="Z2524" s="155"/>
      <c r="AA2524" s="155"/>
      <c r="AB2524" s="155"/>
      <c r="AC2524" s="155"/>
      <c r="AD2524" s="155"/>
      <c r="AE2524" s="155"/>
      <c r="AF2524" s="155"/>
      <c r="AG2524" s="155"/>
      <c r="AH2524" s="155"/>
      <c r="AI2524" s="155"/>
      <c r="AJ2524" s="155"/>
      <c r="AK2524" s="155"/>
      <c r="AL2524" s="155"/>
      <c r="AM2524" s="155"/>
      <c r="AN2524" s="155"/>
      <c r="AO2524" s="155"/>
      <c r="AP2524" s="155"/>
      <c r="AQ2524" s="155"/>
      <c r="AR2524" s="155"/>
      <c r="AS2524" s="155"/>
      <c r="AT2524" s="155"/>
      <c r="AU2524" s="155"/>
      <c r="AV2524" s="155"/>
      <c r="AW2524" s="155"/>
      <c r="AX2524" s="155"/>
      <c r="AY2524" s="155"/>
      <c r="AZ2524" s="155"/>
      <c r="BA2524" s="155"/>
      <c r="BB2524" s="155"/>
      <c r="BC2524" s="155"/>
      <c r="BD2524" s="155"/>
      <c r="BE2524" s="155"/>
      <c r="BF2524" s="155"/>
      <c r="BG2524" s="155"/>
      <c r="BH2524" s="155"/>
      <c r="BI2524" s="155"/>
      <c r="BJ2524" s="155"/>
      <c r="BK2524" s="155"/>
      <c r="BL2524" s="155"/>
      <c r="BM2524" s="155"/>
      <c r="BN2524" s="155"/>
      <c r="BO2524" s="155"/>
      <c r="BP2524" s="155"/>
      <c r="BQ2524" s="155"/>
      <c r="BR2524" s="155"/>
      <c r="BS2524" s="155"/>
      <c r="BT2524" s="155"/>
      <c r="BU2524" s="155"/>
      <c r="BV2524" s="155"/>
      <c r="BW2524" s="155"/>
      <c r="BX2524" s="155"/>
      <c r="BY2524" s="155"/>
      <c r="BZ2524" s="155"/>
      <c r="CA2524" s="155"/>
      <c r="CB2524" s="155"/>
      <c r="CC2524" s="155"/>
      <c r="CD2524" s="155"/>
      <c r="CE2524" s="155"/>
      <c r="CF2524" s="155"/>
      <c r="CG2524" s="155"/>
      <c r="CH2524" s="155"/>
      <c r="CI2524" s="155"/>
      <c r="CJ2524" s="155"/>
      <c r="CK2524" s="155"/>
      <c r="CL2524" s="155"/>
      <c r="CN2524" s="60"/>
      <c r="CO2524" s="155"/>
      <c r="CP2524" s="155"/>
      <c r="CQ2524" s="155"/>
      <c r="CR2524" s="155"/>
      <c r="CS2524" s="155"/>
      <c r="CT2524" s="155"/>
      <c r="CU2524" s="155"/>
      <c r="CV2524" s="155"/>
      <c r="CW2524" s="155"/>
      <c r="CX2524" s="155"/>
      <c r="CY2524" s="155"/>
      <c r="CZ2524" s="155"/>
      <c r="DA2524" s="155"/>
      <c r="DB2524" s="155"/>
      <c r="DC2524" s="155"/>
      <c r="DD2524" s="155"/>
      <c r="DE2524" s="155"/>
      <c r="DF2524" s="155"/>
      <c r="DG2524" s="155"/>
      <c r="DH2524" s="155"/>
      <c r="DI2524" s="155"/>
      <c r="DJ2524" s="155"/>
      <c r="DK2524" s="155"/>
      <c r="DL2524" s="155"/>
    </row>
    <row r="2525" spans="1:116" x14ac:dyDescent="0.4">
      <c r="C2525" t="s">
        <v>203</v>
      </c>
      <c r="D2525" t="s">
        <v>429</v>
      </c>
      <c r="E2525" s="8" t="str">
        <f t="shared" si="4123"/>
        <v>2525 DCOPS-IS</v>
      </c>
      <c r="G2525" s="126" t="str">
        <f>"Expense - "&amp;SUBSTITUTE(G2521,":","")</f>
        <v>Expense - % of operating income - direct cost</v>
      </c>
      <c r="H2525" s="27"/>
      <c r="I2525" s="78"/>
      <c r="J2525" s="78"/>
      <c r="K2525" s="33">
        <f t="shared" ref="K2525:P2525" si="4124">SUMIF($3:$3,K$2,2525:2525)</f>
        <v>0</v>
      </c>
      <c r="L2525" s="33">
        <f t="shared" si="4124"/>
        <v>0</v>
      </c>
      <c r="M2525" s="33">
        <f t="shared" si="4124"/>
        <v>0</v>
      </c>
      <c r="N2525" s="33">
        <f t="shared" si="4124"/>
        <v>0</v>
      </c>
      <c r="O2525" s="33">
        <f t="shared" si="4124"/>
        <v>0</v>
      </c>
      <c r="P2525" s="33">
        <f t="shared" si="4124"/>
        <v>0</v>
      </c>
      <c r="R2525" s="33"/>
      <c r="S2525" s="77">
        <f>-S2523*S2522</f>
        <v>0</v>
      </c>
      <c r="T2525" s="77">
        <f t="shared" ref="T2525:CE2525" si="4125">-T2523*T2522</f>
        <v>0</v>
      </c>
      <c r="U2525" s="77">
        <f t="shared" si="4125"/>
        <v>0</v>
      </c>
      <c r="V2525" s="77">
        <f t="shared" si="4125"/>
        <v>0</v>
      </c>
      <c r="W2525" s="77">
        <f t="shared" si="4125"/>
        <v>0</v>
      </c>
      <c r="X2525" s="77">
        <f t="shared" si="4125"/>
        <v>0</v>
      </c>
      <c r="Y2525" s="77">
        <f t="shared" si="4125"/>
        <v>0</v>
      </c>
      <c r="Z2525" s="77">
        <f t="shared" si="4125"/>
        <v>0</v>
      </c>
      <c r="AA2525" s="77">
        <f t="shared" si="4125"/>
        <v>0</v>
      </c>
      <c r="AB2525" s="77">
        <f t="shared" si="4125"/>
        <v>0</v>
      </c>
      <c r="AC2525" s="77">
        <f t="shared" si="4125"/>
        <v>0</v>
      </c>
      <c r="AD2525" s="77">
        <f t="shared" si="4125"/>
        <v>0</v>
      </c>
      <c r="AE2525" s="77">
        <f t="shared" si="4125"/>
        <v>0</v>
      </c>
      <c r="AF2525" s="77">
        <f t="shared" si="4125"/>
        <v>0</v>
      </c>
      <c r="AG2525" s="77">
        <f t="shared" si="4125"/>
        <v>0</v>
      </c>
      <c r="AH2525" s="77">
        <f t="shared" si="4125"/>
        <v>0</v>
      </c>
      <c r="AI2525" s="77">
        <f t="shared" si="4125"/>
        <v>0</v>
      </c>
      <c r="AJ2525" s="77">
        <f t="shared" si="4125"/>
        <v>0</v>
      </c>
      <c r="AK2525" s="77">
        <f t="shared" si="4125"/>
        <v>0</v>
      </c>
      <c r="AL2525" s="77">
        <f t="shared" si="4125"/>
        <v>0</v>
      </c>
      <c r="AM2525" s="77">
        <f t="shared" si="4125"/>
        <v>0</v>
      </c>
      <c r="AN2525" s="77">
        <f t="shared" si="4125"/>
        <v>0</v>
      </c>
      <c r="AO2525" s="77">
        <f t="shared" si="4125"/>
        <v>0</v>
      </c>
      <c r="AP2525" s="77">
        <f t="shared" si="4125"/>
        <v>0</v>
      </c>
      <c r="AQ2525" s="77">
        <f t="shared" si="4125"/>
        <v>0</v>
      </c>
      <c r="AR2525" s="77">
        <f t="shared" si="4125"/>
        <v>0</v>
      </c>
      <c r="AS2525" s="77">
        <f t="shared" si="4125"/>
        <v>0</v>
      </c>
      <c r="AT2525" s="77">
        <f t="shared" si="4125"/>
        <v>0</v>
      </c>
      <c r="AU2525" s="77">
        <f t="shared" si="4125"/>
        <v>0</v>
      </c>
      <c r="AV2525" s="77">
        <f t="shared" si="4125"/>
        <v>0</v>
      </c>
      <c r="AW2525" s="77">
        <f t="shared" si="4125"/>
        <v>0</v>
      </c>
      <c r="AX2525" s="77">
        <f t="shared" si="4125"/>
        <v>0</v>
      </c>
      <c r="AY2525" s="77">
        <f t="shared" si="4125"/>
        <v>0</v>
      </c>
      <c r="AZ2525" s="77">
        <f t="shared" si="4125"/>
        <v>0</v>
      </c>
      <c r="BA2525" s="77">
        <f t="shared" si="4125"/>
        <v>0</v>
      </c>
      <c r="BB2525" s="77">
        <f t="shared" si="4125"/>
        <v>0</v>
      </c>
      <c r="BC2525" s="77">
        <f t="shared" si="4125"/>
        <v>0</v>
      </c>
      <c r="BD2525" s="77">
        <f t="shared" si="4125"/>
        <v>0</v>
      </c>
      <c r="BE2525" s="77">
        <f t="shared" si="4125"/>
        <v>0</v>
      </c>
      <c r="BF2525" s="77">
        <f t="shared" si="4125"/>
        <v>0</v>
      </c>
      <c r="BG2525" s="77">
        <f t="shared" si="4125"/>
        <v>0</v>
      </c>
      <c r="BH2525" s="77">
        <f t="shared" si="4125"/>
        <v>0</v>
      </c>
      <c r="BI2525" s="77">
        <f t="shared" si="4125"/>
        <v>0</v>
      </c>
      <c r="BJ2525" s="77">
        <f t="shared" si="4125"/>
        <v>0</v>
      </c>
      <c r="BK2525" s="77">
        <f t="shared" si="4125"/>
        <v>0</v>
      </c>
      <c r="BL2525" s="77">
        <f t="shared" si="4125"/>
        <v>0</v>
      </c>
      <c r="BM2525" s="77">
        <f t="shared" si="4125"/>
        <v>0</v>
      </c>
      <c r="BN2525" s="77">
        <f t="shared" si="4125"/>
        <v>0</v>
      </c>
      <c r="BO2525" s="77">
        <f t="shared" si="4125"/>
        <v>0</v>
      </c>
      <c r="BP2525" s="77">
        <f t="shared" si="4125"/>
        <v>0</v>
      </c>
      <c r="BQ2525" s="77">
        <f t="shared" si="4125"/>
        <v>0</v>
      </c>
      <c r="BR2525" s="77">
        <f t="shared" si="4125"/>
        <v>0</v>
      </c>
      <c r="BS2525" s="77">
        <f t="shared" si="4125"/>
        <v>0</v>
      </c>
      <c r="BT2525" s="77">
        <f t="shared" si="4125"/>
        <v>0</v>
      </c>
      <c r="BU2525" s="77">
        <f t="shared" si="4125"/>
        <v>0</v>
      </c>
      <c r="BV2525" s="77">
        <f t="shared" si="4125"/>
        <v>0</v>
      </c>
      <c r="BW2525" s="77">
        <f t="shared" si="4125"/>
        <v>0</v>
      </c>
      <c r="BX2525" s="77">
        <f t="shared" si="4125"/>
        <v>0</v>
      </c>
      <c r="BY2525" s="77">
        <f t="shared" si="4125"/>
        <v>0</v>
      </c>
      <c r="BZ2525" s="77">
        <f t="shared" si="4125"/>
        <v>0</v>
      </c>
      <c r="CA2525" s="77">
        <f t="shared" si="4125"/>
        <v>0</v>
      </c>
      <c r="CB2525" s="77">
        <f t="shared" si="4125"/>
        <v>0</v>
      </c>
      <c r="CC2525" s="77">
        <f t="shared" si="4125"/>
        <v>0</v>
      </c>
      <c r="CD2525" s="77">
        <f t="shared" si="4125"/>
        <v>0</v>
      </c>
      <c r="CE2525" s="77">
        <f t="shared" si="4125"/>
        <v>0</v>
      </c>
      <c r="CF2525" s="77">
        <f t="shared" ref="CF2525:CL2525" si="4126">-CF2523*CF2522</f>
        <v>0</v>
      </c>
      <c r="CG2525" s="77">
        <f t="shared" si="4126"/>
        <v>0</v>
      </c>
      <c r="CH2525" s="77">
        <f t="shared" si="4126"/>
        <v>0</v>
      </c>
      <c r="CI2525" s="77">
        <f t="shared" si="4126"/>
        <v>0</v>
      </c>
      <c r="CJ2525" s="77">
        <f t="shared" si="4126"/>
        <v>0</v>
      </c>
      <c r="CK2525" s="77">
        <f t="shared" si="4126"/>
        <v>0</v>
      </c>
      <c r="CL2525" s="77">
        <f t="shared" si="4126"/>
        <v>0</v>
      </c>
      <c r="CN2525" s="78"/>
      <c r="CO2525" s="77" t="e">
        <f t="shared" ref="CO2525:DK2525" si="4127">-CO2523*CO2522</f>
        <v>#N/A</v>
      </c>
      <c r="CP2525" s="77" t="e">
        <f t="shared" si="4127"/>
        <v>#N/A</v>
      </c>
      <c r="CQ2525" s="77" t="e">
        <f t="shared" si="4127"/>
        <v>#N/A</v>
      </c>
      <c r="CR2525" s="77" t="e">
        <f t="shared" si="4127"/>
        <v>#N/A</v>
      </c>
      <c r="CS2525" s="77" t="e">
        <f t="shared" si="4127"/>
        <v>#N/A</v>
      </c>
      <c r="CT2525" s="77" t="e">
        <f t="shared" si="4127"/>
        <v>#N/A</v>
      </c>
      <c r="CU2525" s="77" t="e">
        <f t="shared" si="4127"/>
        <v>#N/A</v>
      </c>
      <c r="CV2525" s="77" t="e">
        <f t="shared" si="4127"/>
        <v>#N/A</v>
      </c>
      <c r="CW2525" s="77" t="e">
        <f t="shared" si="4127"/>
        <v>#N/A</v>
      </c>
      <c r="CX2525" s="77" t="e">
        <f t="shared" si="4127"/>
        <v>#N/A</v>
      </c>
      <c r="CY2525" s="77" t="e">
        <f t="shared" si="4127"/>
        <v>#N/A</v>
      </c>
      <c r="CZ2525" s="77" t="e">
        <f t="shared" si="4127"/>
        <v>#N/A</v>
      </c>
      <c r="DA2525" s="77" t="e">
        <f t="shared" si="4127"/>
        <v>#N/A</v>
      </c>
      <c r="DB2525" s="77" t="e">
        <f t="shared" si="4127"/>
        <v>#N/A</v>
      </c>
      <c r="DC2525" s="77" t="e">
        <f t="shared" si="4127"/>
        <v>#N/A</v>
      </c>
      <c r="DD2525" s="77" t="e">
        <f t="shared" si="4127"/>
        <v>#N/A</v>
      </c>
      <c r="DE2525" s="77" t="e">
        <f t="shared" si="4127"/>
        <v>#N/A</v>
      </c>
      <c r="DF2525" s="77" t="e">
        <f t="shared" si="4127"/>
        <v>#N/A</v>
      </c>
      <c r="DG2525" s="77" t="e">
        <f t="shared" si="4127"/>
        <v>#N/A</v>
      </c>
      <c r="DH2525" s="77" t="e">
        <f t="shared" si="4127"/>
        <v>#N/A</v>
      </c>
      <c r="DI2525" s="77" t="e">
        <f t="shared" si="4127"/>
        <v>#N/A</v>
      </c>
      <c r="DJ2525" s="77" t="e">
        <f t="shared" si="4127"/>
        <v>#N/A</v>
      </c>
      <c r="DK2525" s="77" t="e">
        <f t="shared" si="4127"/>
        <v>#N/A</v>
      </c>
      <c r="DL2525" s="77" t="e">
        <f t="shared" ref="DL2525" si="4128">-DL2523*DL2522</f>
        <v>#N/A</v>
      </c>
    </row>
    <row r="2526" spans="1:116" x14ac:dyDescent="0.4">
      <c r="B2526" t="s">
        <v>244</v>
      </c>
      <c r="D2526" t="s">
        <v>429</v>
      </c>
      <c r="E2526" s="8" t="str">
        <f t="shared" si="4123"/>
        <v>2526 DCOPS-IS</v>
      </c>
      <c r="S2526" s="72"/>
      <c r="T2526" s="72"/>
      <c r="U2526" s="72"/>
      <c r="V2526" s="72"/>
      <c r="W2526" s="72"/>
      <c r="X2526" s="72"/>
      <c r="Y2526" s="72"/>
      <c r="Z2526" s="72"/>
      <c r="AA2526" s="72"/>
      <c r="AB2526" s="72"/>
      <c r="AC2526" s="72"/>
      <c r="AD2526" s="72"/>
      <c r="AE2526" s="72"/>
      <c r="AF2526" s="72"/>
      <c r="AG2526" s="72"/>
      <c r="AH2526" s="72"/>
      <c r="AI2526" s="72"/>
      <c r="AJ2526" s="72"/>
      <c r="AK2526" s="72"/>
      <c r="AL2526" s="72"/>
      <c r="AM2526" s="72"/>
      <c r="AN2526" s="72"/>
      <c r="AO2526" s="72"/>
      <c r="AP2526" s="72"/>
      <c r="AQ2526" s="72"/>
      <c r="AR2526" s="72"/>
      <c r="AS2526" s="72"/>
      <c r="AT2526" s="72"/>
      <c r="AU2526" s="72"/>
      <c r="AV2526" s="72"/>
      <c r="AW2526" s="72"/>
      <c r="AX2526" s="72"/>
      <c r="AY2526" s="72"/>
      <c r="AZ2526" s="72"/>
      <c r="BA2526" s="72"/>
      <c r="BB2526" s="72"/>
      <c r="BC2526" s="72"/>
      <c r="BD2526" s="72"/>
      <c r="BE2526" s="72"/>
      <c r="BF2526" s="72"/>
      <c r="BG2526" s="72"/>
      <c r="BH2526" s="72"/>
      <c r="BI2526" s="72"/>
      <c r="BJ2526" s="72"/>
      <c r="BK2526" s="72"/>
      <c r="BL2526" s="72"/>
      <c r="BM2526" s="72"/>
      <c r="BN2526" s="72"/>
      <c r="BO2526" s="72"/>
      <c r="BP2526" s="72"/>
      <c r="BQ2526" s="72"/>
      <c r="BR2526" s="72"/>
      <c r="BS2526" s="72"/>
      <c r="BT2526" s="72"/>
      <c r="BU2526" s="72"/>
      <c r="BV2526" s="72"/>
      <c r="BW2526" s="72"/>
      <c r="BX2526" s="72"/>
      <c r="BY2526" s="72"/>
      <c r="BZ2526" s="72"/>
      <c r="CA2526" s="72"/>
      <c r="CB2526" s="72"/>
      <c r="CC2526" s="72"/>
      <c r="CD2526" s="72"/>
      <c r="CE2526" s="72"/>
      <c r="CF2526" s="72"/>
      <c r="CG2526" s="72"/>
      <c r="CH2526" s="72"/>
      <c r="CI2526" s="72"/>
      <c r="CJ2526" s="72"/>
      <c r="CK2526" s="72"/>
      <c r="CL2526" s="72"/>
      <c r="CO2526" s="72"/>
      <c r="CP2526" s="72"/>
      <c r="CQ2526" s="72"/>
      <c r="CR2526" s="72"/>
      <c r="CS2526" s="72"/>
      <c r="CT2526" s="72"/>
      <c r="CU2526" s="72"/>
      <c r="CV2526" s="72"/>
      <c r="CW2526" s="72"/>
      <c r="CX2526" s="72"/>
      <c r="CY2526" s="72"/>
      <c r="CZ2526" s="72"/>
      <c r="DA2526" s="72"/>
      <c r="DB2526" s="72"/>
      <c r="DC2526" s="72"/>
      <c r="DD2526" s="72"/>
      <c r="DE2526" s="72"/>
      <c r="DF2526" s="72"/>
      <c r="DG2526" s="72"/>
      <c r="DH2526" s="72"/>
      <c r="DI2526" s="72"/>
      <c r="DJ2526" s="72"/>
      <c r="DK2526" s="72"/>
      <c r="DL2526" s="72"/>
    </row>
    <row r="2527" spans="1:116" x14ac:dyDescent="0.4">
      <c r="B2527" t="s">
        <v>332</v>
      </c>
      <c r="D2527" t="s">
        <v>429</v>
      </c>
      <c r="E2527" s="8" t="str">
        <f t="shared" si="4123"/>
        <v>2527 DCOPS-IS</v>
      </c>
      <c r="G2527" s="136" t="str">
        <f>G2513</f>
        <v>(Primary label)</v>
      </c>
      <c r="H2527" s="27"/>
      <c r="I2527" s="78"/>
      <c r="J2527" s="78"/>
      <c r="K2527" s="33"/>
      <c r="L2527" s="33"/>
      <c r="M2527" s="33"/>
      <c r="N2527" s="33"/>
      <c r="O2527" s="33"/>
      <c r="P2527" s="33"/>
      <c r="R2527" s="33"/>
      <c r="S2527" s="77"/>
      <c r="T2527" s="77"/>
      <c r="U2527" s="77"/>
      <c r="V2527" s="77"/>
      <c r="W2527" s="77"/>
      <c r="X2527" s="77"/>
      <c r="Y2527" s="77"/>
      <c r="Z2527" s="77"/>
      <c r="AA2527" s="77"/>
      <c r="AB2527" s="77"/>
      <c r="AC2527" s="77"/>
      <c r="AD2527" s="77"/>
      <c r="AE2527" s="77"/>
      <c r="AF2527" s="77"/>
      <c r="AG2527" s="77"/>
      <c r="AH2527" s="77"/>
      <c r="AI2527" s="77"/>
      <c r="AJ2527" s="77"/>
      <c r="AK2527" s="77"/>
      <c r="AL2527" s="77"/>
      <c r="AM2527" s="77"/>
      <c r="AN2527" s="77"/>
      <c r="AO2527" s="77"/>
      <c r="AP2527" s="77"/>
      <c r="AQ2527" s="77"/>
      <c r="AR2527" s="77"/>
      <c r="AS2527" s="77"/>
      <c r="AT2527" s="77"/>
      <c r="AU2527" s="77"/>
      <c r="AV2527" s="77"/>
      <c r="AW2527" s="77"/>
      <c r="AX2527" s="77"/>
      <c r="AY2527" s="77"/>
      <c r="AZ2527" s="77"/>
      <c r="BA2527" s="77"/>
      <c r="BB2527" s="77"/>
      <c r="BC2527" s="77"/>
      <c r="BD2527" s="77"/>
      <c r="BE2527" s="77"/>
      <c r="BF2527" s="77"/>
      <c r="BG2527" s="77"/>
      <c r="BH2527" s="77"/>
      <c r="BI2527" s="77"/>
      <c r="BJ2527" s="77"/>
      <c r="BK2527" s="77"/>
      <c r="BL2527" s="77"/>
      <c r="BM2527" s="77"/>
      <c r="BN2527" s="77"/>
      <c r="BO2527" s="77"/>
      <c r="BP2527" s="77"/>
      <c r="BQ2527" s="77"/>
      <c r="BR2527" s="77"/>
      <c r="BS2527" s="77"/>
      <c r="BT2527" s="77"/>
      <c r="BU2527" s="77"/>
      <c r="BV2527" s="77"/>
      <c r="BW2527" s="77"/>
      <c r="BX2527" s="77"/>
      <c r="BY2527" s="77"/>
      <c r="BZ2527" s="77"/>
      <c r="CA2527" s="77"/>
      <c r="CB2527" s="77"/>
      <c r="CC2527" s="77"/>
      <c r="CD2527" s="77"/>
      <c r="CE2527" s="77"/>
      <c r="CF2527" s="77"/>
      <c r="CG2527" s="77"/>
      <c r="CH2527" s="77"/>
      <c r="CI2527" s="77"/>
      <c r="CJ2527" s="77"/>
      <c r="CK2527" s="77"/>
      <c r="CL2527" s="77"/>
      <c r="CN2527" s="78"/>
      <c r="CO2527" s="77"/>
      <c r="CP2527" s="77"/>
      <c r="CQ2527" s="77"/>
      <c r="CR2527" s="77"/>
      <c r="CS2527" s="77"/>
      <c r="CT2527" s="77"/>
      <c r="CU2527" s="77"/>
      <c r="CV2527" s="77"/>
      <c r="CW2527" s="77"/>
      <c r="CX2527" s="77"/>
      <c r="CY2527" s="77"/>
      <c r="CZ2527" s="77"/>
      <c r="DA2527" s="77"/>
      <c r="DB2527" s="77"/>
      <c r="DC2527" s="77"/>
      <c r="DD2527" s="77"/>
      <c r="DE2527" s="77"/>
      <c r="DF2527" s="77"/>
      <c r="DG2527" s="77"/>
      <c r="DH2527" s="77"/>
      <c r="DI2527" s="77"/>
      <c r="DJ2527" s="77"/>
      <c r="DK2527" s="77"/>
      <c r="DL2527" s="77"/>
    </row>
    <row r="2528" spans="1:116" x14ac:dyDescent="0.4">
      <c r="B2528" t="s">
        <v>332</v>
      </c>
      <c r="D2528" t="s">
        <v>429</v>
      </c>
      <c r="E2528" s="8" t="str">
        <f>ROW()&amp;" "&amp;D2528</f>
        <v>2528 DCOPS-IS</v>
      </c>
      <c r="G2528" s="136" t="str">
        <f>G2514</f>
        <v>primary unit</v>
      </c>
      <c r="H2528" s="27"/>
      <c r="I2528" s="78"/>
      <c r="J2528" s="78"/>
      <c r="K2528" s="33"/>
      <c r="L2528" s="33"/>
      <c r="M2528" s="33"/>
      <c r="N2528" s="33"/>
      <c r="O2528" s="33"/>
      <c r="P2528" s="33"/>
      <c r="R2528" s="33"/>
      <c r="S2528" s="77"/>
      <c r="T2528" s="77"/>
      <c r="U2528" s="77"/>
      <c r="V2528" s="77"/>
      <c r="W2528" s="77"/>
      <c r="X2528" s="77"/>
      <c r="Y2528" s="77"/>
      <c r="Z2528" s="77"/>
      <c r="AA2528" s="77"/>
      <c r="AB2528" s="77"/>
      <c r="AC2528" s="77"/>
      <c r="AD2528" s="77"/>
      <c r="AE2528" s="77"/>
      <c r="AF2528" s="77"/>
      <c r="AG2528" s="77"/>
      <c r="AH2528" s="77"/>
      <c r="AI2528" s="77"/>
      <c r="AJ2528" s="77"/>
      <c r="AK2528" s="77"/>
      <c r="AL2528" s="77"/>
      <c r="AM2528" s="77"/>
      <c r="AN2528" s="77"/>
      <c r="AO2528" s="77"/>
      <c r="AP2528" s="77"/>
      <c r="AQ2528" s="77"/>
      <c r="AR2528" s="77"/>
      <c r="AS2528" s="77"/>
      <c r="AT2528" s="77"/>
      <c r="AU2528" s="77"/>
      <c r="AV2528" s="77"/>
      <c r="AW2528" s="77"/>
      <c r="AX2528" s="77"/>
      <c r="AY2528" s="77"/>
      <c r="AZ2528" s="77"/>
      <c r="BA2528" s="77"/>
      <c r="BB2528" s="77"/>
      <c r="BC2528" s="77"/>
      <c r="BD2528" s="77"/>
      <c r="BE2528" s="77"/>
      <c r="BF2528" s="77"/>
      <c r="BG2528" s="77"/>
      <c r="BH2528" s="77"/>
      <c r="BI2528" s="77"/>
      <c r="BJ2528" s="77"/>
      <c r="BK2528" s="77"/>
      <c r="BL2528" s="77"/>
      <c r="BM2528" s="77"/>
      <c r="BN2528" s="77"/>
      <c r="BO2528" s="77"/>
      <c r="BP2528" s="77"/>
      <c r="BQ2528" s="77"/>
      <c r="BR2528" s="77"/>
      <c r="BS2528" s="77"/>
      <c r="BT2528" s="77"/>
      <c r="BU2528" s="77"/>
      <c r="BV2528" s="77"/>
      <c r="BW2528" s="77"/>
      <c r="BX2528" s="77"/>
      <c r="BY2528" s="77"/>
      <c r="BZ2528" s="77"/>
      <c r="CA2528" s="77"/>
      <c r="CB2528" s="77"/>
      <c r="CC2528" s="77"/>
      <c r="CD2528" s="77"/>
      <c r="CE2528" s="77"/>
      <c r="CF2528" s="77"/>
      <c r="CG2528" s="77"/>
      <c r="CH2528" s="77"/>
      <c r="CI2528" s="77"/>
      <c r="CJ2528" s="77"/>
      <c r="CK2528" s="77"/>
      <c r="CL2528" s="77"/>
      <c r="CN2528" s="78"/>
      <c r="CO2528" s="77"/>
      <c r="CP2528" s="77"/>
      <c r="CQ2528" s="77"/>
      <c r="CR2528" s="77"/>
      <c r="CS2528" s="77"/>
      <c r="CT2528" s="77"/>
      <c r="CU2528" s="77"/>
      <c r="CV2528" s="77"/>
      <c r="CW2528" s="77"/>
      <c r="CX2528" s="77"/>
      <c r="CY2528" s="77"/>
      <c r="CZ2528" s="77"/>
      <c r="DA2528" s="77"/>
      <c r="DB2528" s="77"/>
      <c r="DC2528" s="77"/>
      <c r="DD2528" s="77"/>
      <c r="DE2528" s="77"/>
      <c r="DF2528" s="77"/>
      <c r="DG2528" s="77"/>
      <c r="DH2528" s="77"/>
      <c r="DI2528" s="77"/>
      <c r="DJ2528" s="77"/>
      <c r="DK2528" s="77"/>
      <c r="DL2528" s="77"/>
    </row>
    <row r="2529" spans="2:116" x14ac:dyDescent="0.4">
      <c r="B2529" t="s">
        <v>332</v>
      </c>
      <c r="D2529" t="s">
        <v>429</v>
      </c>
      <c r="E2529" s="8" t="str">
        <f t="shared" si="4123"/>
        <v>2529 DCOPS-IS</v>
      </c>
      <c r="G2529" s="136" t="str">
        <f>G2515</f>
        <v>Primary revenue driver</v>
      </c>
      <c r="K2529" s="53"/>
      <c r="L2529" s="53"/>
      <c r="M2529" s="53"/>
      <c r="N2529" s="53"/>
      <c r="O2529" s="53"/>
      <c r="P2529" s="53"/>
      <c r="R2529" s="24"/>
      <c r="S2529" s="179" t="str">
        <f t="shared" ref="S2529:AX2529" si="4129">S2515</f>
        <v>S$16</v>
      </c>
      <c r="T2529" s="179" t="str">
        <f t="shared" si="4129"/>
        <v>T$16</v>
      </c>
      <c r="U2529" s="179" t="str">
        <f t="shared" si="4129"/>
        <v>U$16</v>
      </c>
      <c r="V2529" s="179" t="str">
        <f t="shared" si="4129"/>
        <v>V$16</v>
      </c>
      <c r="W2529" s="179" t="str">
        <f t="shared" si="4129"/>
        <v>W$16</v>
      </c>
      <c r="X2529" s="179" t="str">
        <f t="shared" si="4129"/>
        <v>X$16</v>
      </c>
      <c r="Y2529" s="179" t="str">
        <f t="shared" si="4129"/>
        <v>Y$16</v>
      </c>
      <c r="Z2529" s="179" t="str">
        <f t="shared" si="4129"/>
        <v>Z$16</v>
      </c>
      <c r="AA2529" s="179" t="str">
        <f t="shared" si="4129"/>
        <v>AA$16</v>
      </c>
      <c r="AB2529" s="179" t="str">
        <f t="shared" si="4129"/>
        <v>AB$16</v>
      </c>
      <c r="AC2529" s="179" t="str">
        <f t="shared" si="4129"/>
        <v>AC$16</v>
      </c>
      <c r="AD2529" s="179" t="str">
        <f t="shared" si="4129"/>
        <v>AD$16</v>
      </c>
      <c r="AE2529" s="179" t="str">
        <f t="shared" si="4129"/>
        <v>AE$16</v>
      </c>
      <c r="AF2529" s="179" t="str">
        <f t="shared" si="4129"/>
        <v>AF$16</v>
      </c>
      <c r="AG2529" s="179" t="str">
        <f t="shared" si="4129"/>
        <v>AG$16</v>
      </c>
      <c r="AH2529" s="179" t="str">
        <f t="shared" si="4129"/>
        <v>AH$16</v>
      </c>
      <c r="AI2529" s="179" t="str">
        <f t="shared" si="4129"/>
        <v>AI$16</v>
      </c>
      <c r="AJ2529" s="179" t="str">
        <f t="shared" si="4129"/>
        <v>AJ$16</v>
      </c>
      <c r="AK2529" s="179" t="str">
        <f t="shared" si="4129"/>
        <v>AK$16</v>
      </c>
      <c r="AL2529" s="179" t="str">
        <f t="shared" si="4129"/>
        <v>AL$16</v>
      </c>
      <c r="AM2529" s="179" t="str">
        <f t="shared" si="4129"/>
        <v>AM$16</v>
      </c>
      <c r="AN2529" s="179" t="str">
        <f t="shared" si="4129"/>
        <v>AN$16</v>
      </c>
      <c r="AO2529" s="179" t="str">
        <f t="shared" si="4129"/>
        <v>AO$16</v>
      </c>
      <c r="AP2529" s="179" t="str">
        <f t="shared" si="4129"/>
        <v>AP$16</v>
      </c>
      <c r="AQ2529" s="179" t="str">
        <f t="shared" si="4129"/>
        <v>AQ$16</v>
      </c>
      <c r="AR2529" s="179" t="str">
        <f t="shared" si="4129"/>
        <v>AR$16</v>
      </c>
      <c r="AS2529" s="179" t="str">
        <f t="shared" si="4129"/>
        <v>AS$16</v>
      </c>
      <c r="AT2529" s="179" t="str">
        <f t="shared" si="4129"/>
        <v>AT$16</v>
      </c>
      <c r="AU2529" s="179" t="str">
        <f t="shared" si="4129"/>
        <v>AU$16</v>
      </c>
      <c r="AV2529" s="179" t="str">
        <f t="shared" si="4129"/>
        <v>AV$16</v>
      </c>
      <c r="AW2529" s="179" t="str">
        <f t="shared" si="4129"/>
        <v>AW$16</v>
      </c>
      <c r="AX2529" s="179" t="str">
        <f t="shared" si="4129"/>
        <v>AX$16</v>
      </c>
      <c r="AY2529" s="179" t="str">
        <f t="shared" ref="AY2529:CD2529" si="4130">AY2515</f>
        <v>AY$16</v>
      </c>
      <c r="AZ2529" s="179" t="str">
        <f t="shared" si="4130"/>
        <v>AZ$16</v>
      </c>
      <c r="BA2529" s="179" t="str">
        <f t="shared" si="4130"/>
        <v>BA$16</v>
      </c>
      <c r="BB2529" s="179" t="str">
        <f t="shared" si="4130"/>
        <v>BB$16</v>
      </c>
      <c r="BC2529" s="179" t="str">
        <f t="shared" si="4130"/>
        <v>BC$16</v>
      </c>
      <c r="BD2529" s="179" t="str">
        <f t="shared" si="4130"/>
        <v>BD$16</v>
      </c>
      <c r="BE2529" s="179" t="str">
        <f t="shared" si="4130"/>
        <v>BE$16</v>
      </c>
      <c r="BF2529" s="179" t="str">
        <f t="shared" si="4130"/>
        <v>BF$16</v>
      </c>
      <c r="BG2529" s="179" t="str">
        <f t="shared" si="4130"/>
        <v>BG$16</v>
      </c>
      <c r="BH2529" s="179" t="str">
        <f t="shared" si="4130"/>
        <v>BH$16</v>
      </c>
      <c r="BI2529" s="179" t="str">
        <f t="shared" si="4130"/>
        <v>BI$16</v>
      </c>
      <c r="BJ2529" s="179" t="str">
        <f t="shared" si="4130"/>
        <v>BJ$16</v>
      </c>
      <c r="BK2529" s="179" t="str">
        <f t="shared" si="4130"/>
        <v>BK$16</v>
      </c>
      <c r="BL2529" s="179" t="str">
        <f t="shared" si="4130"/>
        <v>BL$16</v>
      </c>
      <c r="BM2529" s="179" t="str">
        <f t="shared" si="4130"/>
        <v>BM$16</v>
      </c>
      <c r="BN2529" s="179" t="str">
        <f t="shared" si="4130"/>
        <v>BN$16</v>
      </c>
      <c r="BO2529" s="179" t="str">
        <f t="shared" si="4130"/>
        <v>BO$16</v>
      </c>
      <c r="BP2529" s="179" t="str">
        <f t="shared" si="4130"/>
        <v>BP$16</v>
      </c>
      <c r="BQ2529" s="179" t="str">
        <f t="shared" si="4130"/>
        <v>BQ$16</v>
      </c>
      <c r="BR2529" s="179" t="str">
        <f t="shared" si="4130"/>
        <v>BR$16</v>
      </c>
      <c r="BS2529" s="179" t="str">
        <f t="shared" si="4130"/>
        <v>BS$16</v>
      </c>
      <c r="BT2529" s="179" t="str">
        <f t="shared" si="4130"/>
        <v>BT$16</v>
      </c>
      <c r="BU2529" s="179" t="str">
        <f t="shared" si="4130"/>
        <v>BU$16</v>
      </c>
      <c r="BV2529" s="179" t="str">
        <f t="shared" si="4130"/>
        <v>BV$16</v>
      </c>
      <c r="BW2529" s="179" t="str">
        <f t="shared" si="4130"/>
        <v>BW$16</v>
      </c>
      <c r="BX2529" s="179" t="str">
        <f t="shared" si="4130"/>
        <v>BX$16</v>
      </c>
      <c r="BY2529" s="179" t="str">
        <f t="shared" si="4130"/>
        <v>BY$16</v>
      </c>
      <c r="BZ2529" s="179" t="str">
        <f t="shared" si="4130"/>
        <v>BZ$16</v>
      </c>
      <c r="CA2529" s="179" t="str">
        <f t="shared" si="4130"/>
        <v>CA$16</v>
      </c>
      <c r="CB2529" s="179" t="str">
        <f t="shared" si="4130"/>
        <v>CB$16</v>
      </c>
      <c r="CC2529" s="179" t="str">
        <f t="shared" si="4130"/>
        <v>CC$16</v>
      </c>
      <c r="CD2529" s="179" t="str">
        <f t="shared" si="4130"/>
        <v>CD$16</v>
      </c>
      <c r="CE2529" s="179" t="str">
        <f t="shared" ref="CE2529:CL2529" si="4131">CE2515</f>
        <v>CE$16</v>
      </c>
      <c r="CF2529" s="179" t="str">
        <f t="shared" si="4131"/>
        <v>CF$16</v>
      </c>
      <c r="CG2529" s="179" t="str">
        <f t="shared" si="4131"/>
        <v>CG$16</v>
      </c>
      <c r="CH2529" s="179" t="str">
        <f t="shared" si="4131"/>
        <v>CH$16</v>
      </c>
      <c r="CI2529" s="179" t="str">
        <f t="shared" si="4131"/>
        <v>CI$16</v>
      </c>
      <c r="CJ2529" s="179" t="str">
        <f t="shared" si="4131"/>
        <v>CJ$16</v>
      </c>
      <c r="CK2529" s="179" t="str">
        <f t="shared" si="4131"/>
        <v>CK$16</v>
      </c>
      <c r="CL2529" s="179" t="str">
        <f t="shared" si="4131"/>
        <v>CL$16</v>
      </c>
      <c r="CO2529" s="179" t="str">
        <f t="shared" ref="CO2529:DK2529" si="4132">CO2515</f>
        <v>CO$16</v>
      </c>
      <c r="CP2529" s="179" t="str">
        <f t="shared" si="4132"/>
        <v>CP$16</v>
      </c>
      <c r="CQ2529" s="179" t="str">
        <f t="shared" si="4132"/>
        <v>CQ$16</v>
      </c>
      <c r="CR2529" s="179" t="str">
        <f t="shared" si="4132"/>
        <v>CR$16</v>
      </c>
      <c r="CS2529" s="179" t="str">
        <f t="shared" si="4132"/>
        <v>CS$16</v>
      </c>
      <c r="CT2529" s="179" t="str">
        <f t="shared" si="4132"/>
        <v>CT$16</v>
      </c>
      <c r="CU2529" s="179" t="str">
        <f t="shared" si="4132"/>
        <v>CU$16</v>
      </c>
      <c r="CV2529" s="179" t="str">
        <f t="shared" si="4132"/>
        <v>CV$16</v>
      </c>
      <c r="CW2529" s="179" t="str">
        <f t="shared" si="4132"/>
        <v>CW$16</v>
      </c>
      <c r="CX2529" s="179" t="str">
        <f t="shared" si="4132"/>
        <v>CX$16</v>
      </c>
      <c r="CY2529" s="179" t="str">
        <f t="shared" si="4132"/>
        <v>CY$16</v>
      </c>
      <c r="CZ2529" s="179" t="str">
        <f t="shared" si="4132"/>
        <v>CZ$16</v>
      </c>
      <c r="DA2529" s="179" t="str">
        <f t="shared" si="4132"/>
        <v>DA$16</v>
      </c>
      <c r="DB2529" s="179" t="str">
        <f t="shared" si="4132"/>
        <v>DB$16</v>
      </c>
      <c r="DC2529" s="179" t="str">
        <f t="shared" si="4132"/>
        <v>DC$16</v>
      </c>
      <c r="DD2529" s="179" t="str">
        <f t="shared" si="4132"/>
        <v>DD$16</v>
      </c>
      <c r="DE2529" s="179" t="str">
        <f t="shared" si="4132"/>
        <v>DE$16</v>
      </c>
      <c r="DF2529" s="179" t="str">
        <f t="shared" si="4132"/>
        <v>DF$16</v>
      </c>
      <c r="DG2529" s="179" t="str">
        <f t="shared" si="4132"/>
        <v>DG$16</v>
      </c>
      <c r="DH2529" s="179" t="str">
        <f t="shared" si="4132"/>
        <v>DH$16</v>
      </c>
      <c r="DI2529" s="179" t="str">
        <f t="shared" si="4132"/>
        <v>DI$16</v>
      </c>
      <c r="DJ2529" s="179" t="str">
        <f t="shared" si="4132"/>
        <v>DJ$16</v>
      </c>
      <c r="DK2529" s="179" t="str">
        <f t="shared" si="4132"/>
        <v>DK$16</v>
      </c>
      <c r="DL2529" s="179" t="str">
        <f t="shared" ref="DL2529" si="4133">DL2515</f>
        <v>DL$16</v>
      </c>
    </row>
    <row r="2530" spans="2:116" x14ac:dyDescent="0.4">
      <c r="B2530" t="s">
        <v>332</v>
      </c>
      <c r="D2530" t="s">
        <v>429</v>
      </c>
      <c r="E2530" s="8" t="str">
        <f t="shared" si="4123"/>
        <v>2530 DCOPS-IS</v>
      </c>
      <c r="G2530" s="136" t="str">
        <f>G2516</f>
        <v>Primary volume driver</v>
      </c>
      <c r="H2530" s="12"/>
      <c r="I2530" s="60"/>
      <c r="J2530" s="60"/>
      <c r="K2530" s="15"/>
      <c r="L2530" s="15"/>
      <c r="M2530" s="15"/>
      <c r="N2530" s="15"/>
      <c r="O2530" s="15"/>
      <c r="P2530" s="15"/>
      <c r="R2530" s="15"/>
      <c r="S2530" s="179" t="str">
        <f t="shared" ref="S2530:AX2530" si="4134">S2516</f>
        <v>S$17</v>
      </c>
      <c r="T2530" s="179" t="str">
        <f t="shared" si="4134"/>
        <v>T$17</v>
      </c>
      <c r="U2530" s="179" t="str">
        <f t="shared" si="4134"/>
        <v>U$17</v>
      </c>
      <c r="V2530" s="179" t="str">
        <f t="shared" si="4134"/>
        <v>V$17</v>
      </c>
      <c r="W2530" s="179" t="str">
        <f t="shared" si="4134"/>
        <v>W$17</v>
      </c>
      <c r="X2530" s="179" t="str">
        <f t="shared" si="4134"/>
        <v>X$17</v>
      </c>
      <c r="Y2530" s="179" t="str">
        <f t="shared" si="4134"/>
        <v>Y$17</v>
      </c>
      <c r="Z2530" s="179" t="str">
        <f t="shared" si="4134"/>
        <v>Z$17</v>
      </c>
      <c r="AA2530" s="179" t="str">
        <f t="shared" si="4134"/>
        <v>AA$17</v>
      </c>
      <c r="AB2530" s="179" t="str">
        <f t="shared" si="4134"/>
        <v>AB$17</v>
      </c>
      <c r="AC2530" s="179" t="str">
        <f t="shared" si="4134"/>
        <v>AC$17</v>
      </c>
      <c r="AD2530" s="179" t="str">
        <f t="shared" si="4134"/>
        <v>AD$17</v>
      </c>
      <c r="AE2530" s="179" t="str">
        <f t="shared" si="4134"/>
        <v>AE$17</v>
      </c>
      <c r="AF2530" s="179" t="str">
        <f t="shared" si="4134"/>
        <v>AF$17</v>
      </c>
      <c r="AG2530" s="179" t="str">
        <f t="shared" si="4134"/>
        <v>AG$17</v>
      </c>
      <c r="AH2530" s="179" t="str">
        <f t="shared" si="4134"/>
        <v>AH$17</v>
      </c>
      <c r="AI2530" s="179" t="str">
        <f t="shared" si="4134"/>
        <v>AI$17</v>
      </c>
      <c r="AJ2530" s="179" t="str">
        <f t="shared" si="4134"/>
        <v>AJ$17</v>
      </c>
      <c r="AK2530" s="179" t="str">
        <f t="shared" si="4134"/>
        <v>AK$17</v>
      </c>
      <c r="AL2530" s="179" t="str">
        <f t="shared" si="4134"/>
        <v>AL$17</v>
      </c>
      <c r="AM2530" s="179" t="str">
        <f t="shared" si="4134"/>
        <v>AM$17</v>
      </c>
      <c r="AN2530" s="179" t="str">
        <f t="shared" si="4134"/>
        <v>AN$17</v>
      </c>
      <c r="AO2530" s="179" t="str">
        <f t="shared" si="4134"/>
        <v>AO$17</v>
      </c>
      <c r="AP2530" s="179" t="str">
        <f t="shared" si="4134"/>
        <v>AP$17</v>
      </c>
      <c r="AQ2530" s="179" t="str">
        <f t="shared" si="4134"/>
        <v>AQ$17</v>
      </c>
      <c r="AR2530" s="179" t="str">
        <f t="shared" si="4134"/>
        <v>AR$17</v>
      </c>
      <c r="AS2530" s="179" t="str">
        <f t="shared" si="4134"/>
        <v>AS$17</v>
      </c>
      <c r="AT2530" s="179" t="str">
        <f t="shared" si="4134"/>
        <v>AT$17</v>
      </c>
      <c r="AU2530" s="179" t="str">
        <f t="shared" si="4134"/>
        <v>AU$17</v>
      </c>
      <c r="AV2530" s="179" t="str">
        <f t="shared" si="4134"/>
        <v>AV$17</v>
      </c>
      <c r="AW2530" s="179" t="str">
        <f t="shared" si="4134"/>
        <v>AW$17</v>
      </c>
      <c r="AX2530" s="179" t="str">
        <f t="shared" si="4134"/>
        <v>AX$17</v>
      </c>
      <c r="AY2530" s="179" t="str">
        <f t="shared" ref="AY2530:CD2530" si="4135">AY2516</f>
        <v>AY$17</v>
      </c>
      <c r="AZ2530" s="179" t="str">
        <f t="shared" si="4135"/>
        <v>AZ$17</v>
      </c>
      <c r="BA2530" s="179" t="str">
        <f t="shared" si="4135"/>
        <v>BA$17</v>
      </c>
      <c r="BB2530" s="179" t="str">
        <f t="shared" si="4135"/>
        <v>BB$17</v>
      </c>
      <c r="BC2530" s="179" t="str">
        <f t="shared" si="4135"/>
        <v>BC$17</v>
      </c>
      <c r="BD2530" s="179" t="str">
        <f t="shared" si="4135"/>
        <v>BD$17</v>
      </c>
      <c r="BE2530" s="179" t="str">
        <f t="shared" si="4135"/>
        <v>BE$17</v>
      </c>
      <c r="BF2530" s="179" t="str">
        <f t="shared" si="4135"/>
        <v>BF$17</v>
      </c>
      <c r="BG2530" s="179" t="str">
        <f t="shared" si="4135"/>
        <v>BG$17</v>
      </c>
      <c r="BH2530" s="179" t="str">
        <f t="shared" si="4135"/>
        <v>BH$17</v>
      </c>
      <c r="BI2530" s="179" t="str">
        <f t="shared" si="4135"/>
        <v>BI$17</v>
      </c>
      <c r="BJ2530" s="179" t="str">
        <f t="shared" si="4135"/>
        <v>BJ$17</v>
      </c>
      <c r="BK2530" s="179" t="str">
        <f t="shared" si="4135"/>
        <v>BK$17</v>
      </c>
      <c r="BL2530" s="179" t="str">
        <f t="shared" si="4135"/>
        <v>BL$17</v>
      </c>
      <c r="BM2530" s="179" t="str">
        <f t="shared" si="4135"/>
        <v>BM$17</v>
      </c>
      <c r="BN2530" s="179" t="str">
        <f t="shared" si="4135"/>
        <v>BN$17</v>
      </c>
      <c r="BO2530" s="179" t="str">
        <f t="shared" si="4135"/>
        <v>BO$17</v>
      </c>
      <c r="BP2530" s="179" t="str">
        <f t="shared" si="4135"/>
        <v>BP$17</v>
      </c>
      <c r="BQ2530" s="179" t="str">
        <f t="shared" si="4135"/>
        <v>BQ$17</v>
      </c>
      <c r="BR2530" s="179" t="str">
        <f t="shared" si="4135"/>
        <v>BR$17</v>
      </c>
      <c r="BS2530" s="179" t="str">
        <f t="shared" si="4135"/>
        <v>BS$17</v>
      </c>
      <c r="BT2530" s="179" t="str">
        <f t="shared" si="4135"/>
        <v>BT$17</v>
      </c>
      <c r="BU2530" s="179" t="str">
        <f t="shared" si="4135"/>
        <v>BU$17</v>
      </c>
      <c r="BV2530" s="179" t="str">
        <f t="shared" si="4135"/>
        <v>BV$17</v>
      </c>
      <c r="BW2530" s="179" t="str">
        <f t="shared" si="4135"/>
        <v>BW$17</v>
      </c>
      <c r="BX2530" s="179" t="str">
        <f t="shared" si="4135"/>
        <v>BX$17</v>
      </c>
      <c r="BY2530" s="179" t="str">
        <f t="shared" si="4135"/>
        <v>BY$17</v>
      </c>
      <c r="BZ2530" s="179" t="str">
        <f t="shared" si="4135"/>
        <v>BZ$17</v>
      </c>
      <c r="CA2530" s="179" t="str">
        <f t="shared" si="4135"/>
        <v>CA$17</v>
      </c>
      <c r="CB2530" s="179" t="str">
        <f t="shared" si="4135"/>
        <v>CB$17</v>
      </c>
      <c r="CC2530" s="179" t="str">
        <f t="shared" si="4135"/>
        <v>CC$17</v>
      </c>
      <c r="CD2530" s="179" t="str">
        <f t="shared" si="4135"/>
        <v>CD$17</v>
      </c>
      <c r="CE2530" s="179" t="str">
        <f t="shared" ref="CE2530:CL2530" si="4136">CE2516</f>
        <v>CE$17</v>
      </c>
      <c r="CF2530" s="179" t="str">
        <f t="shared" si="4136"/>
        <v>CF$17</v>
      </c>
      <c r="CG2530" s="179" t="str">
        <f t="shared" si="4136"/>
        <v>CG$17</v>
      </c>
      <c r="CH2530" s="179" t="str">
        <f t="shared" si="4136"/>
        <v>CH$17</v>
      </c>
      <c r="CI2530" s="179" t="str">
        <f t="shared" si="4136"/>
        <v>CI$17</v>
      </c>
      <c r="CJ2530" s="179" t="str">
        <f t="shared" si="4136"/>
        <v>CJ$17</v>
      </c>
      <c r="CK2530" s="179" t="str">
        <f t="shared" si="4136"/>
        <v>CK$17</v>
      </c>
      <c r="CL2530" s="179" t="str">
        <f t="shared" si="4136"/>
        <v>CL$17</v>
      </c>
      <c r="CN2530" s="60"/>
      <c r="CO2530" s="179" t="str">
        <f t="shared" ref="CO2530:DK2530" si="4137">CO2516</f>
        <v>CO$17</v>
      </c>
      <c r="CP2530" s="179" t="str">
        <f t="shared" si="4137"/>
        <v>CP$17</v>
      </c>
      <c r="CQ2530" s="179" t="str">
        <f t="shared" si="4137"/>
        <v>CQ$17</v>
      </c>
      <c r="CR2530" s="179" t="str">
        <f t="shared" si="4137"/>
        <v>CR$17</v>
      </c>
      <c r="CS2530" s="179" t="str">
        <f t="shared" si="4137"/>
        <v>CS$17</v>
      </c>
      <c r="CT2530" s="179" t="str">
        <f t="shared" si="4137"/>
        <v>CT$17</v>
      </c>
      <c r="CU2530" s="179" t="str">
        <f t="shared" si="4137"/>
        <v>CU$17</v>
      </c>
      <c r="CV2530" s="179" t="str">
        <f t="shared" si="4137"/>
        <v>CV$17</v>
      </c>
      <c r="CW2530" s="179" t="str">
        <f t="shared" si="4137"/>
        <v>CW$17</v>
      </c>
      <c r="CX2530" s="179" t="str">
        <f t="shared" si="4137"/>
        <v>CX$17</v>
      </c>
      <c r="CY2530" s="179" t="str">
        <f t="shared" si="4137"/>
        <v>CY$17</v>
      </c>
      <c r="CZ2530" s="179" t="str">
        <f t="shared" si="4137"/>
        <v>CZ$17</v>
      </c>
      <c r="DA2530" s="179" t="str">
        <f t="shared" si="4137"/>
        <v>DA$17</v>
      </c>
      <c r="DB2530" s="179" t="str">
        <f t="shared" si="4137"/>
        <v>DB$17</v>
      </c>
      <c r="DC2530" s="179" t="str">
        <f t="shared" si="4137"/>
        <v>DC$17</v>
      </c>
      <c r="DD2530" s="179" t="str">
        <f t="shared" si="4137"/>
        <v>DD$17</v>
      </c>
      <c r="DE2530" s="179" t="str">
        <f t="shared" si="4137"/>
        <v>DE$17</v>
      </c>
      <c r="DF2530" s="179" t="str">
        <f t="shared" si="4137"/>
        <v>DF$17</v>
      </c>
      <c r="DG2530" s="179" t="str">
        <f t="shared" si="4137"/>
        <v>DG$17</v>
      </c>
      <c r="DH2530" s="179" t="str">
        <f t="shared" si="4137"/>
        <v>DH$17</v>
      </c>
      <c r="DI2530" s="179" t="str">
        <f t="shared" si="4137"/>
        <v>DI$17</v>
      </c>
      <c r="DJ2530" s="179" t="str">
        <f t="shared" si="4137"/>
        <v>DJ$17</v>
      </c>
      <c r="DK2530" s="179" t="str">
        <f t="shared" si="4137"/>
        <v>DK$17</v>
      </c>
      <c r="DL2530" s="179" t="str">
        <f t="shared" ref="DL2530" si="4138">DL2516</f>
        <v>DL$17</v>
      </c>
    </row>
    <row r="2531" spans="2:116" x14ac:dyDescent="0.4">
      <c r="B2531" t="s">
        <v>332</v>
      </c>
      <c r="D2531" t="s">
        <v>429</v>
      </c>
      <c r="E2531" s="8" t="str">
        <f t="shared" si="4123"/>
        <v>2531 DCOPS-IS</v>
      </c>
      <c r="G2531" s="191" t="str">
        <f>G2521</f>
        <v>% of operating income - direct cost:</v>
      </c>
      <c r="H2531" s="12"/>
      <c r="I2531" s="60"/>
      <c r="J2531" s="60"/>
      <c r="K2531" s="15"/>
      <c r="L2531" s="15"/>
      <c r="M2531" s="15"/>
      <c r="N2531" s="15"/>
      <c r="O2531" s="15"/>
      <c r="P2531" s="15"/>
      <c r="R2531" s="15"/>
      <c r="S2531" s="179">
        <f t="shared" ref="S2531:AX2531" si="4139">S2517</f>
        <v>0</v>
      </c>
      <c r="T2531" s="179">
        <f t="shared" si="4139"/>
        <v>0</v>
      </c>
      <c r="U2531" s="179">
        <f t="shared" si="4139"/>
        <v>0</v>
      </c>
      <c r="V2531" s="179">
        <f t="shared" si="4139"/>
        <v>0</v>
      </c>
      <c r="W2531" s="179">
        <f t="shared" si="4139"/>
        <v>0</v>
      </c>
      <c r="X2531" s="179">
        <f t="shared" si="4139"/>
        <v>0</v>
      </c>
      <c r="Y2531" s="179">
        <f t="shared" si="4139"/>
        <v>0</v>
      </c>
      <c r="Z2531" s="179">
        <f t="shared" si="4139"/>
        <v>0</v>
      </c>
      <c r="AA2531" s="179">
        <f t="shared" si="4139"/>
        <v>0</v>
      </c>
      <c r="AB2531" s="179">
        <f t="shared" si="4139"/>
        <v>0</v>
      </c>
      <c r="AC2531" s="179">
        <f t="shared" si="4139"/>
        <v>0</v>
      </c>
      <c r="AD2531" s="179">
        <f t="shared" si="4139"/>
        <v>0</v>
      </c>
      <c r="AE2531" s="179">
        <f t="shared" si="4139"/>
        <v>0</v>
      </c>
      <c r="AF2531" s="179">
        <f t="shared" si="4139"/>
        <v>0</v>
      </c>
      <c r="AG2531" s="179">
        <f t="shared" si="4139"/>
        <v>0</v>
      </c>
      <c r="AH2531" s="179">
        <f t="shared" si="4139"/>
        <v>0</v>
      </c>
      <c r="AI2531" s="179">
        <f t="shared" si="4139"/>
        <v>0</v>
      </c>
      <c r="AJ2531" s="179">
        <f t="shared" si="4139"/>
        <v>0</v>
      </c>
      <c r="AK2531" s="179">
        <f t="shared" si="4139"/>
        <v>0</v>
      </c>
      <c r="AL2531" s="179">
        <f t="shared" si="4139"/>
        <v>0</v>
      </c>
      <c r="AM2531" s="179">
        <f t="shared" si="4139"/>
        <v>0</v>
      </c>
      <c r="AN2531" s="179">
        <f t="shared" si="4139"/>
        <v>0</v>
      </c>
      <c r="AO2531" s="179">
        <f t="shared" si="4139"/>
        <v>0</v>
      </c>
      <c r="AP2531" s="179">
        <f t="shared" si="4139"/>
        <v>0</v>
      </c>
      <c r="AQ2531" s="179">
        <f t="shared" si="4139"/>
        <v>0</v>
      </c>
      <c r="AR2531" s="179">
        <f t="shared" si="4139"/>
        <v>0</v>
      </c>
      <c r="AS2531" s="179">
        <f t="shared" si="4139"/>
        <v>0</v>
      </c>
      <c r="AT2531" s="179">
        <f t="shared" si="4139"/>
        <v>0</v>
      </c>
      <c r="AU2531" s="179">
        <f t="shared" si="4139"/>
        <v>0</v>
      </c>
      <c r="AV2531" s="179">
        <f t="shared" si="4139"/>
        <v>0</v>
      </c>
      <c r="AW2531" s="179">
        <f t="shared" si="4139"/>
        <v>0</v>
      </c>
      <c r="AX2531" s="179">
        <f t="shared" si="4139"/>
        <v>0</v>
      </c>
      <c r="AY2531" s="179">
        <f t="shared" ref="AY2531:CD2531" si="4140">AY2517</f>
        <v>0</v>
      </c>
      <c r="AZ2531" s="179">
        <f t="shared" si="4140"/>
        <v>0</v>
      </c>
      <c r="BA2531" s="179">
        <f t="shared" si="4140"/>
        <v>0</v>
      </c>
      <c r="BB2531" s="179">
        <f t="shared" si="4140"/>
        <v>0</v>
      </c>
      <c r="BC2531" s="179">
        <f t="shared" si="4140"/>
        <v>0</v>
      </c>
      <c r="BD2531" s="179">
        <f t="shared" si="4140"/>
        <v>0</v>
      </c>
      <c r="BE2531" s="179">
        <f t="shared" si="4140"/>
        <v>0</v>
      </c>
      <c r="BF2531" s="179">
        <f t="shared" si="4140"/>
        <v>0</v>
      </c>
      <c r="BG2531" s="179">
        <f t="shared" si="4140"/>
        <v>0</v>
      </c>
      <c r="BH2531" s="179">
        <f t="shared" si="4140"/>
        <v>0</v>
      </c>
      <c r="BI2531" s="179">
        <f t="shared" si="4140"/>
        <v>0</v>
      </c>
      <c r="BJ2531" s="179">
        <f t="shared" si="4140"/>
        <v>0</v>
      </c>
      <c r="BK2531" s="179">
        <f t="shared" si="4140"/>
        <v>0</v>
      </c>
      <c r="BL2531" s="179">
        <f t="shared" si="4140"/>
        <v>0</v>
      </c>
      <c r="BM2531" s="179">
        <f t="shared" si="4140"/>
        <v>0</v>
      </c>
      <c r="BN2531" s="179">
        <f t="shared" si="4140"/>
        <v>0</v>
      </c>
      <c r="BO2531" s="179">
        <f t="shared" si="4140"/>
        <v>0</v>
      </c>
      <c r="BP2531" s="179">
        <f t="shared" si="4140"/>
        <v>0</v>
      </c>
      <c r="BQ2531" s="179">
        <f t="shared" si="4140"/>
        <v>0</v>
      </c>
      <c r="BR2531" s="179">
        <f t="shared" si="4140"/>
        <v>0</v>
      </c>
      <c r="BS2531" s="179">
        <f t="shared" si="4140"/>
        <v>0</v>
      </c>
      <c r="BT2531" s="179">
        <f t="shared" si="4140"/>
        <v>0</v>
      </c>
      <c r="BU2531" s="179">
        <f t="shared" si="4140"/>
        <v>0</v>
      </c>
      <c r="BV2531" s="179">
        <f t="shared" si="4140"/>
        <v>0</v>
      </c>
      <c r="BW2531" s="179">
        <f t="shared" si="4140"/>
        <v>0</v>
      </c>
      <c r="BX2531" s="179">
        <f t="shared" si="4140"/>
        <v>0</v>
      </c>
      <c r="BY2531" s="179">
        <f t="shared" si="4140"/>
        <v>0</v>
      </c>
      <c r="BZ2531" s="179">
        <f t="shared" si="4140"/>
        <v>0</v>
      </c>
      <c r="CA2531" s="179">
        <f t="shared" si="4140"/>
        <v>0</v>
      </c>
      <c r="CB2531" s="179">
        <f t="shared" si="4140"/>
        <v>0</v>
      </c>
      <c r="CC2531" s="179">
        <f t="shared" si="4140"/>
        <v>0</v>
      </c>
      <c r="CD2531" s="179">
        <f t="shared" si="4140"/>
        <v>0</v>
      </c>
      <c r="CE2531" s="179">
        <f t="shared" ref="CE2531:CL2531" si="4141">CE2517</f>
        <v>0</v>
      </c>
      <c r="CF2531" s="179">
        <f t="shared" si="4141"/>
        <v>0</v>
      </c>
      <c r="CG2531" s="179">
        <f t="shared" si="4141"/>
        <v>0</v>
      </c>
      <c r="CH2531" s="179">
        <f t="shared" si="4141"/>
        <v>0</v>
      </c>
      <c r="CI2531" s="179">
        <f t="shared" si="4141"/>
        <v>0</v>
      </c>
      <c r="CJ2531" s="179">
        <f t="shared" si="4141"/>
        <v>0</v>
      </c>
      <c r="CK2531" s="179">
        <f t="shared" si="4141"/>
        <v>0</v>
      </c>
      <c r="CL2531" s="179">
        <f t="shared" si="4141"/>
        <v>0</v>
      </c>
      <c r="CN2531" s="60"/>
      <c r="CO2531" s="179">
        <f t="shared" ref="CO2531:DK2531" si="4142">CO2517</f>
        <v>0</v>
      </c>
      <c r="CP2531" s="179">
        <f t="shared" si="4142"/>
        <v>0</v>
      </c>
      <c r="CQ2531" s="179">
        <f t="shared" si="4142"/>
        <v>0</v>
      </c>
      <c r="CR2531" s="179">
        <f t="shared" si="4142"/>
        <v>0</v>
      </c>
      <c r="CS2531" s="179">
        <f t="shared" si="4142"/>
        <v>0</v>
      </c>
      <c r="CT2531" s="179">
        <f t="shared" si="4142"/>
        <v>0</v>
      </c>
      <c r="CU2531" s="179">
        <f t="shared" si="4142"/>
        <v>0</v>
      </c>
      <c r="CV2531" s="179">
        <f t="shared" si="4142"/>
        <v>0</v>
      </c>
      <c r="CW2531" s="179">
        <f t="shared" si="4142"/>
        <v>0</v>
      </c>
      <c r="CX2531" s="179">
        <f t="shared" si="4142"/>
        <v>0</v>
      </c>
      <c r="CY2531" s="179">
        <f t="shared" si="4142"/>
        <v>0</v>
      </c>
      <c r="CZ2531" s="179">
        <f t="shared" si="4142"/>
        <v>0</v>
      </c>
      <c r="DA2531" s="179">
        <f t="shared" si="4142"/>
        <v>0</v>
      </c>
      <c r="DB2531" s="179">
        <f t="shared" si="4142"/>
        <v>0</v>
      </c>
      <c r="DC2531" s="179">
        <f t="shared" si="4142"/>
        <v>0</v>
      </c>
      <c r="DD2531" s="179">
        <f t="shared" si="4142"/>
        <v>0</v>
      </c>
      <c r="DE2531" s="179">
        <f t="shared" si="4142"/>
        <v>0</v>
      </c>
      <c r="DF2531" s="179">
        <f t="shared" si="4142"/>
        <v>0</v>
      </c>
      <c r="DG2531" s="179">
        <f t="shared" si="4142"/>
        <v>0</v>
      </c>
      <c r="DH2531" s="179">
        <f t="shared" si="4142"/>
        <v>0</v>
      </c>
      <c r="DI2531" s="179">
        <f t="shared" si="4142"/>
        <v>0</v>
      </c>
      <c r="DJ2531" s="179">
        <f t="shared" si="4142"/>
        <v>0</v>
      </c>
      <c r="DK2531" s="179">
        <f t="shared" si="4142"/>
        <v>0</v>
      </c>
      <c r="DL2531" s="179">
        <f t="shared" ref="DL2531" si="4143">DL2517</f>
        <v>0</v>
      </c>
    </row>
    <row r="2532" spans="2:116" x14ac:dyDescent="0.4">
      <c r="B2532" t="s">
        <v>332</v>
      </c>
      <c r="D2532" t="s">
        <v>429</v>
      </c>
      <c r="E2532" s="8" t="str">
        <f t="shared" ref="E2532" si="4144">ROW()&amp;" "&amp;D2532</f>
        <v>2532 DCOPS-IS</v>
      </c>
      <c r="G2532" s="241" t="str">
        <f>IFERROR(SUBSTITUTE(TRIM(MID(G2521, SEARCH("-", G2521) + 1, LEN(G2521))),":",""),"no unit")</f>
        <v>direct cost</v>
      </c>
      <c r="H2532" s="12"/>
      <c r="I2532" s="60"/>
      <c r="J2532" s="60"/>
      <c r="K2532" s="15"/>
      <c r="L2532" s="15"/>
      <c r="M2532" s="15"/>
      <c r="N2532" s="15"/>
      <c r="O2532" s="15"/>
      <c r="P2532" s="15"/>
      <c r="R2532" s="15"/>
      <c r="S2532" s="179"/>
      <c r="T2532" s="179"/>
      <c r="U2532" s="179"/>
      <c r="V2532" s="179"/>
      <c r="W2532" s="179"/>
      <c r="X2532" s="179"/>
      <c r="Y2532" s="179"/>
      <c r="Z2532" s="179"/>
      <c r="AA2532" s="179"/>
      <c r="AB2532" s="179"/>
      <c r="AC2532" s="179"/>
      <c r="AD2532" s="179"/>
      <c r="AE2532" s="179"/>
      <c r="AF2532" s="179"/>
      <c r="AG2532" s="179"/>
      <c r="AH2532" s="179"/>
      <c r="AI2532" s="179"/>
      <c r="AJ2532" s="179"/>
      <c r="AK2532" s="179"/>
      <c r="AL2532" s="179"/>
      <c r="AM2532" s="179"/>
      <c r="AN2532" s="179"/>
      <c r="AO2532" s="179"/>
      <c r="AP2532" s="179"/>
      <c r="AQ2532" s="179"/>
      <c r="AR2532" s="179"/>
      <c r="AS2532" s="179"/>
      <c r="AT2532" s="179"/>
      <c r="AU2532" s="179"/>
      <c r="AV2532" s="179"/>
      <c r="AW2532" s="179"/>
      <c r="AX2532" s="179"/>
      <c r="AY2532" s="179"/>
      <c r="AZ2532" s="179"/>
      <c r="BA2532" s="179"/>
      <c r="BB2532" s="179"/>
      <c r="BC2532" s="179"/>
      <c r="BD2532" s="179"/>
      <c r="BE2532" s="179"/>
      <c r="BF2532" s="179"/>
      <c r="BG2532" s="179"/>
      <c r="BH2532" s="179"/>
      <c r="BI2532" s="179"/>
      <c r="BJ2532" s="179"/>
      <c r="BK2532" s="179"/>
      <c r="BL2532" s="179"/>
      <c r="BM2532" s="179"/>
      <c r="BN2532" s="179"/>
      <c r="BO2532" s="179"/>
      <c r="BP2532" s="179"/>
      <c r="BQ2532" s="179"/>
      <c r="BR2532" s="179"/>
      <c r="BS2532" s="179"/>
      <c r="BT2532" s="179"/>
      <c r="BU2532" s="179"/>
      <c r="BV2532" s="179"/>
      <c r="BW2532" s="179"/>
      <c r="BX2532" s="179"/>
      <c r="BY2532" s="179"/>
      <c r="BZ2532" s="179"/>
      <c r="CA2532" s="179"/>
      <c r="CB2532" s="179"/>
      <c r="CC2532" s="179"/>
      <c r="CD2532" s="179"/>
      <c r="CE2532" s="179"/>
      <c r="CF2532" s="179"/>
      <c r="CG2532" s="179"/>
      <c r="CH2532" s="179"/>
      <c r="CI2532" s="179"/>
      <c r="CJ2532" s="179"/>
      <c r="CK2532" s="179"/>
      <c r="CL2532" s="179"/>
      <c r="CN2532" s="60"/>
      <c r="CO2532" s="179"/>
      <c r="CP2532" s="179"/>
      <c r="CQ2532" s="179"/>
      <c r="CR2532" s="179"/>
      <c r="CS2532" s="179"/>
      <c r="CT2532" s="179"/>
      <c r="CU2532" s="179"/>
      <c r="CV2532" s="179"/>
      <c r="CW2532" s="179"/>
      <c r="CX2532" s="179"/>
      <c r="CY2532" s="179"/>
      <c r="CZ2532" s="179"/>
      <c r="DA2532" s="179"/>
      <c r="DB2532" s="179"/>
      <c r="DC2532" s="179"/>
      <c r="DD2532" s="179"/>
      <c r="DE2532" s="179"/>
      <c r="DF2532" s="179"/>
      <c r="DG2532" s="179"/>
      <c r="DH2532" s="179"/>
      <c r="DI2532" s="179"/>
      <c r="DJ2532" s="179"/>
      <c r="DK2532" s="179"/>
      <c r="DL2532" s="179"/>
    </row>
    <row r="2533" spans="2:116" x14ac:dyDescent="0.4">
      <c r="B2533" t="s">
        <v>332</v>
      </c>
      <c r="D2533" t="s">
        <v>429</v>
      </c>
      <c r="E2533" s="8" t="str">
        <f t="shared" si="4123"/>
        <v>2533 DCOPS-IS</v>
      </c>
      <c r="G2533" s="136" t="str">
        <f>G2519</f>
        <v>Secondary revenue driver</v>
      </c>
      <c r="H2533" s="12"/>
      <c r="I2533" s="60"/>
      <c r="J2533" s="60"/>
      <c r="K2533" s="15"/>
      <c r="L2533" s="15"/>
      <c r="M2533" s="15"/>
      <c r="N2533" s="15"/>
      <c r="O2533" s="15"/>
      <c r="P2533" s="15"/>
      <c r="R2533" s="15"/>
      <c r="S2533" s="4" t="str">
        <f>ADDRESS(ROW(S2525),COLUMN(S2525),2)</f>
        <v>S$2525</v>
      </c>
      <c r="T2533" s="4" t="str">
        <f t="shared" ref="T2533:AY2533" si="4145">ADDRESS(ROW(T2514),COLUMN(T2514),2)</f>
        <v>T$2514</v>
      </c>
      <c r="U2533" s="4" t="str">
        <f t="shared" si="4145"/>
        <v>U$2514</v>
      </c>
      <c r="V2533" s="4" t="str">
        <f t="shared" si="4145"/>
        <v>V$2514</v>
      </c>
      <c r="W2533" s="4" t="str">
        <f t="shared" si="4145"/>
        <v>W$2514</v>
      </c>
      <c r="X2533" s="4" t="str">
        <f t="shared" si="4145"/>
        <v>X$2514</v>
      </c>
      <c r="Y2533" s="4" t="str">
        <f t="shared" si="4145"/>
        <v>Y$2514</v>
      </c>
      <c r="Z2533" s="4" t="str">
        <f t="shared" si="4145"/>
        <v>Z$2514</v>
      </c>
      <c r="AA2533" s="4" t="str">
        <f t="shared" si="4145"/>
        <v>AA$2514</v>
      </c>
      <c r="AB2533" s="4" t="str">
        <f t="shared" si="4145"/>
        <v>AB$2514</v>
      </c>
      <c r="AC2533" s="4" t="str">
        <f t="shared" si="4145"/>
        <v>AC$2514</v>
      </c>
      <c r="AD2533" s="4" t="str">
        <f t="shared" si="4145"/>
        <v>AD$2514</v>
      </c>
      <c r="AE2533" s="4" t="str">
        <f t="shared" si="4145"/>
        <v>AE$2514</v>
      </c>
      <c r="AF2533" s="4" t="str">
        <f t="shared" si="4145"/>
        <v>AF$2514</v>
      </c>
      <c r="AG2533" s="4" t="str">
        <f t="shared" si="4145"/>
        <v>AG$2514</v>
      </c>
      <c r="AH2533" s="4" t="str">
        <f t="shared" si="4145"/>
        <v>AH$2514</v>
      </c>
      <c r="AI2533" s="4" t="str">
        <f t="shared" si="4145"/>
        <v>AI$2514</v>
      </c>
      <c r="AJ2533" s="4" t="str">
        <f t="shared" si="4145"/>
        <v>AJ$2514</v>
      </c>
      <c r="AK2533" s="4" t="str">
        <f t="shared" si="4145"/>
        <v>AK$2514</v>
      </c>
      <c r="AL2533" s="4" t="str">
        <f t="shared" si="4145"/>
        <v>AL$2514</v>
      </c>
      <c r="AM2533" s="4" t="str">
        <f t="shared" si="4145"/>
        <v>AM$2514</v>
      </c>
      <c r="AN2533" s="4" t="str">
        <f t="shared" si="4145"/>
        <v>AN$2514</v>
      </c>
      <c r="AO2533" s="4" t="str">
        <f t="shared" si="4145"/>
        <v>AO$2514</v>
      </c>
      <c r="AP2533" s="4" t="str">
        <f t="shared" si="4145"/>
        <v>AP$2514</v>
      </c>
      <c r="AQ2533" s="4" t="str">
        <f t="shared" si="4145"/>
        <v>AQ$2514</v>
      </c>
      <c r="AR2533" s="4" t="str">
        <f t="shared" si="4145"/>
        <v>AR$2514</v>
      </c>
      <c r="AS2533" s="4" t="str">
        <f t="shared" si="4145"/>
        <v>AS$2514</v>
      </c>
      <c r="AT2533" s="4" t="str">
        <f t="shared" si="4145"/>
        <v>AT$2514</v>
      </c>
      <c r="AU2533" s="4" t="str">
        <f t="shared" si="4145"/>
        <v>AU$2514</v>
      </c>
      <c r="AV2533" s="4" t="str">
        <f t="shared" si="4145"/>
        <v>AV$2514</v>
      </c>
      <c r="AW2533" s="4" t="str">
        <f t="shared" si="4145"/>
        <v>AW$2514</v>
      </c>
      <c r="AX2533" s="4" t="str">
        <f t="shared" si="4145"/>
        <v>AX$2514</v>
      </c>
      <c r="AY2533" s="4" t="str">
        <f t="shared" si="4145"/>
        <v>AY$2514</v>
      </c>
      <c r="AZ2533" s="4" t="str">
        <f t="shared" ref="AZ2533:CE2533" si="4146">ADDRESS(ROW(AZ2514),COLUMN(AZ2514),2)</f>
        <v>AZ$2514</v>
      </c>
      <c r="BA2533" s="4" t="str">
        <f t="shared" si="4146"/>
        <v>BA$2514</v>
      </c>
      <c r="BB2533" s="4" t="str">
        <f t="shared" si="4146"/>
        <v>BB$2514</v>
      </c>
      <c r="BC2533" s="4" t="str">
        <f t="shared" si="4146"/>
        <v>BC$2514</v>
      </c>
      <c r="BD2533" s="4" t="str">
        <f t="shared" si="4146"/>
        <v>BD$2514</v>
      </c>
      <c r="BE2533" s="4" t="str">
        <f t="shared" si="4146"/>
        <v>BE$2514</v>
      </c>
      <c r="BF2533" s="4" t="str">
        <f t="shared" si="4146"/>
        <v>BF$2514</v>
      </c>
      <c r="BG2533" s="4" t="str">
        <f t="shared" si="4146"/>
        <v>BG$2514</v>
      </c>
      <c r="BH2533" s="4" t="str">
        <f t="shared" si="4146"/>
        <v>BH$2514</v>
      </c>
      <c r="BI2533" s="4" t="str">
        <f t="shared" si="4146"/>
        <v>BI$2514</v>
      </c>
      <c r="BJ2533" s="4" t="str">
        <f t="shared" si="4146"/>
        <v>BJ$2514</v>
      </c>
      <c r="BK2533" s="4" t="str">
        <f t="shared" si="4146"/>
        <v>BK$2514</v>
      </c>
      <c r="BL2533" s="4" t="str">
        <f t="shared" si="4146"/>
        <v>BL$2514</v>
      </c>
      <c r="BM2533" s="4" t="str">
        <f t="shared" si="4146"/>
        <v>BM$2514</v>
      </c>
      <c r="BN2533" s="4" t="str">
        <f t="shared" si="4146"/>
        <v>BN$2514</v>
      </c>
      <c r="BO2533" s="4" t="str">
        <f t="shared" si="4146"/>
        <v>BO$2514</v>
      </c>
      <c r="BP2533" s="4" t="str">
        <f t="shared" si="4146"/>
        <v>BP$2514</v>
      </c>
      <c r="BQ2533" s="4" t="str">
        <f t="shared" si="4146"/>
        <v>BQ$2514</v>
      </c>
      <c r="BR2533" s="4" t="str">
        <f t="shared" si="4146"/>
        <v>BR$2514</v>
      </c>
      <c r="BS2533" s="4" t="str">
        <f t="shared" si="4146"/>
        <v>BS$2514</v>
      </c>
      <c r="BT2533" s="4" t="str">
        <f t="shared" si="4146"/>
        <v>BT$2514</v>
      </c>
      <c r="BU2533" s="4" t="str">
        <f t="shared" si="4146"/>
        <v>BU$2514</v>
      </c>
      <c r="BV2533" s="4" t="str">
        <f t="shared" si="4146"/>
        <v>BV$2514</v>
      </c>
      <c r="BW2533" s="4" t="str">
        <f t="shared" si="4146"/>
        <v>BW$2514</v>
      </c>
      <c r="BX2533" s="4" t="str">
        <f t="shared" si="4146"/>
        <v>BX$2514</v>
      </c>
      <c r="BY2533" s="4" t="str">
        <f t="shared" si="4146"/>
        <v>BY$2514</v>
      </c>
      <c r="BZ2533" s="4" t="str">
        <f t="shared" si="4146"/>
        <v>BZ$2514</v>
      </c>
      <c r="CA2533" s="4" t="str">
        <f t="shared" si="4146"/>
        <v>CA$2514</v>
      </c>
      <c r="CB2533" s="4" t="str">
        <f t="shared" si="4146"/>
        <v>CB$2514</v>
      </c>
      <c r="CC2533" s="4" t="str">
        <f t="shared" si="4146"/>
        <v>CC$2514</v>
      </c>
      <c r="CD2533" s="4" t="str">
        <f t="shared" si="4146"/>
        <v>CD$2514</v>
      </c>
      <c r="CE2533" s="4" t="str">
        <f t="shared" si="4146"/>
        <v>CE$2514</v>
      </c>
      <c r="CF2533" s="4" t="str">
        <f t="shared" ref="CF2533:CL2533" si="4147">ADDRESS(ROW(CF2514),COLUMN(CF2514),2)</f>
        <v>CF$2514</v>
      </c>
      <c r="CG2533" s="4" t="str">
        <f t="shared" si="4147"/>
        <v>CG$2514</v>
      </c>
      <c r="CH2533" s="4" t="str">
        <f t="shared" si="4147"/>
        <v>CH$2514</v>
      </c>
      <c r="CI2533" s="4" t="str">
        <f t="shared" si="4147"/>
        <v>CI$2514</v>
      </c>
      <c r="CJ2533" s="4" t="str">
        <f t="shared" si="4147"/>
        <v>CJ$2514</v>
      </c>
      <c r="CK2533" s="4" t="str">
        <f t="shared" si="4147"/>
        <v>CK$2514</v>
      </c>
      <c r="CL2533" s="4" t="str">
        <f t="shared" si="4147"/>
        <v>CL$2514</v>
      </c>
      <c r="CN2533" s="60"/>
      <c r="CO2533" s="4" t="str">
        <f t="shared" ref="CO2533:DK2533" si="4148">ADDRESS(ROW(CO2514),COLUMN(CO2514),2)</f>
        <v>CO$2514</v>
      </c>
      <c r="CP2533" s="4" t="str">
        <f t="shared" si="4148"/>
        <v>CP$2514</v>
      </c>
      <c r="CQ2533" s="4" t="str">
        <f t="shared" si="4148"/>
        <v>CQ$2514</v>
      </c>
      <c r="CR2533" s="4" t="str">
        <f t="shared" si="4148"/>
        <v>CR$2514</v>
      </c>
      <c r="CS2533" s="4" t="str">
        <f t="shared" si="4148"/>
        <v>CS$2514</v>
      </c>
      <c r="CT2533" s="4" t="str">
        <f t="shared" si="4148"/>
        <v>CT$2514</v>
      </c>
      <c r="CU2533" s="4" t="str">
        <f t="shared" si="4148"/>
        <v>CU$2514</v>
      </c>
      <c r="CV2533" s="4" t="str">
        <f t="shared" si="4148"/>
        <v>CV$2514</v>
      </c>
      <c r="CW2533" s="4" t="str">
        <f t="shared" si="4148"/>
        <v>CW$2514</v>
      </c>
      <c r="CX2533" s="4" t="str">
        <f t="shared" si="4148"/>
        <v>CX$2514</v>
      </c>
      <c r="CY2533" s="4" t="str">
        <f t="shared" si="4148"/>
        <v>CY$2514</v>
      </c>
      <c r="CZ2533" s="4" t="str">
        <f t="shared" si="4148"/>
        <v>CZ$2514</v>
      </c>
      <c r="DA2533" s="4" t="str">
        <f t="shared" si="4148"/>
        <v>DA$2514</v>
      </c>
      <c r="DB2533" s="4" t="str">
        <f t="shared" si="4148"/>
        <v>DB$2514</v>
      </c>
      <c r="DC2533" s="4" t="str">
        <f t="shared" si="4148"/>
        <v>DC$2514</v>
      </c>
      <c r="DD2533" s="4" t="str">
        <f t="shared" si="4148"/>
        <v>DD$2514</v>
      </c>
      <c r="DE2533" s="4" t="str">
        <f t="shared" si="4148"/>
        <v>DE$2514</v>
      </c>
      <c r="DF2533" s="4" t="str">
        <f t="shared" si="4148"/>
        <v>DF$2514</v>
      </c>
      <c r="DG2533" s="4" t="str">
        <f t="shared" si="4148"/>
        <v>DG$2514</v>
      </c>
      <c r="DH2533" s="4" t="str">
        <f t="shared" si="4148"/>
        <v>DH$2514</v>
      </c>
      <c r="DI2533" s="4" t="str">
        <f t="shared" si="4148"/>
        <v>DI$2514</v>
      </c>
      <c r="DJ2533" s="4" t="str">
        <f t="shared" si="4148"/>
        <v>DJ$2514</v>
      </c>
      <c r="DK2533" s="4" t="str">
        <f t="shared" si="4148"/>
        <v>DK$2514</v>
      </c>
      <c r="DL2533" s="4" t="str">
        <f t="shared" ref="DL2533" si="4149">ADDRESS(ROW(DL2514),COLUMN(DL2514),2)</f>
        <v>DL$2514</v>
      </c>
    </row>
    <row r="2534" spans="2:116" x14ac:dyDescent="0.4">
      <c r="B2534" t="s">
        <v>332</v>
      </c>
      <c r="D2534" t="s">
        <v>429</v>
      </c>
      <c r="E2534" s="8" t="str">
        <f t="shared" si="4123"/>
        <v>2534 DCOPS-IS</v>
      </c>
      <c r="G2534" s="136" t="str">
        <f>G2520</f>
        <v>Secondary volume driver</v>
      </c>
      <c r="H2534" s="12"/>
      <c r="I2534" s="60"/>
      <c r="J2534" s="60"/>
      <c r="K2534" s="15"/>
      <c r="L2534" s="15"/>
      <c r="M2534" s="15"/>
      <c r="N2534" s="15"/>
      <c r="O2534" s="15"/>
      <c r="P2534" s="15"/>
      <c r="R2534" s="15"/>
      <c r="S2534" s="179" t="str">
        <f t="shared" ref="S2534:AX2534" si="4150">S2520</f>
        <v>S$19</v>
      </c>
      <c r="T2534" s="179" t="str">
        <f t="shared" si="4150"/>
        <v>T$19</v>
      </c>
      <c r="U2534" s="179" t="str">
        <f t="shared" si="4150"/>
        <v>U$19</v>
      </c>
      <c r="V2534" s="179" t="str">
        <f t="shared" si="4150"/>
        <v>V$19</v>
      </c>
      <c r="W2534" s="179" t="str">
        <f t="shared" si="4150"/>
        <v>W$19</v>
      </c>
      <c r="X2534" s="179" t="str">
        <f t="shared" si="4150"/>
        <v>X$19</v>
      </c>
      <c r="Y2534" s="179" t="str">
        <f t="shared" si="4150"/>
        <v>Y$19</v>
      </c>
      <c r="Z2534" s="179" t="str">
        <f t="shared" si="4150"/>
        <v>Z$19</v>
      </c>
      <c r="AA2534" s="179" t="str">
        <f t="shared" si="4150"/>
        <v>AA$19</v>
      </c>
      <c r="AB2534" s="179" t="str">
        <f t="shared" si="4150"/>
        <v>AB$19</v>
      </c>
      <c r="AC2534" s="179" t="str">
        <f t="shared" si="4150"/>
        <v>AC$19</v>
      </c>
      <c r="AD2534" s="179" t="str">
        <f t="shared" si="4150"/>
        <v>AD$19</v>
      </c>
      <c r="AE2534" s="179" t="str">
        <f t="shared" si="4150"/>
        <v>AE$19</v>
      </c>
      <c r="AF2534" s="179" t="str">
        <f t="shared" si="4150"/>
        <v>AF$19</v>
      </c>
      <c r="AG2534" s="179" t="str">
        <f t="shared" si="4150"/>
        <v>AG$19</v>
      </c>
      <c r="AH2534" s="179" t="str">
        <f t="shared" si="4150"/>
        <v>AH$19</v>
      </c>
      <c r="AI2534" s="179" t="str">
        <f t="shared" si="4150"/>
        <v>AI$19</v>
      </c>
      <c r="AJ2534" s="179" t="str">
        <f t="shared" si="4150"/>
        <v>AJ$19</v>
      </c>
      <c r="AK2534" s="179" t="str">
        <f t="shared" si="4150"/>
        <v>AK$19</v>
      </c>
      <c r="AL2534" s="179" t="str">
        <f t="shared" si="4150"/>
        <v>AL$19</v>
      </c>
      <c r="AM2534" s="179" t="str">
        <f t="shared" si="4150"/>
        <v>AM$19</v>
      </c>
      <c r="AN2534" s="179" t="str">
        <f t="shared" si="4150"/>
        <v>AN$19</v>
      </c>
      <c r="AO2534" s="179" t="str">
        <f t="shared" si="4150"/>
        <v>AO$19</v>
      </c>
      <c r="AP2534" s="179" t="str">
        <f t="shared" si="4150"/>
        <v>AP$19</v>
      </c>
      <c r="AQ2534" s="179" t="str">
        <f t="shared" si="4150"/>
        <v>AQ$19</v>
      </c>
      <c r="AR2534" s="179" t="str">
        <f t="shared" si="4150"/>
        <v>AR$19</v>
      </c>
      <c r="AS2534" s="179" t="str">
        <f t="shared" si="4150"/>
        <v>AS$19</v>
      </c>
      <c r="AT2534" s="179" t="str">
        <f t="shared" si="4150"/>
        <v>AT$19</v>
      </c>
      <c r="AU2534" s="179" t="str">
        <f t="shared" si="4150"/>
        <v>AU$19</v>
      </c>
      <c r="AV2534" s="179" t="str">
        <f t="shared" si="4150"/>
        <v>AV$19</v>
      </c>
      <c r="AW2534" s="179" t="str">
        <f t="shared" si="4150"/>
        <v>AW$19</v>
      </c>
      <c r="AX2534" s="179" t="str">
        <f t="shared" si="4150"/>
        <v>AX$19</v>
      </c>
      <c r="AY2534" s="179" t="str">
        <f t="shared" ref="AY2534:CD2534" si="4151">AY2520</f>
        <v>AY$19</v>
      </c>
      <c r="AZ2534" s="179" t="str">
        <f t="shared" si="4151"/>
        <v>AZ$19</v>
      </c>
      <c r="BA2534" s="179" t="str">
        <f t="shared" si="4151"/>
        <v>BA$19</v>
      </c>
      <c r="BB2534" s="179" t="str">
        <f t="shared" si="4151"/>
        <v>BB$19</v>
      </c>
      <c r="BC2534" s="179" t="str">
        <f t="shared" si="4151"/>
        <v>BC$19</v>
      </c>
      <c r="BD2534" s="179" t="str">
        <f t="shared" si="4151"/>
        <v>BD$19</v>
      </c>
      <c r="BE2534" s="179" t="str">
        <f t="shared" si="4151"/>
        <v>BE$19</v>
      </c>
      <c r="BF2534" s="179" t="str">
        <f t="shared" si="4151"/>
        <v>BF$19</v>
      </c>
      <c r="BG2534" s="179" t="str">
        <f t="shared" si="4151"/>
        <v>BG$19</v>
      </c>
      <c r="BH2534" s="179" t="str">
        <f t="shared" si="4151"/>
        <v>BH$19</v>
      </c>
      <c r="BI2534" s="179" t="str">
        <f t="shared" si="4151"/>
        <v>BI$19</v>
      </c>
      <c r="BJ2534" s="179" t="str">
        <f t="shared" si="4151"/>
        <v>BJ$19</v>
      </c>
      <c r="BK2534" s="179" t="str">
        <f t="shared" si="4151"/>
        <v>BK$19</v>
      </c>
      <c r="BL2534" s="179" t="str">
        <f t="shared" si="4151"/>
        <v>BL$19</v>
      </c>
      <c r="BM2534" s="179" t="str">
        <f t="shared" si="4151"/>
        <v>BM$19</v>
      </c>
      <c r="BN2534" s="179" t="str">
        <f t="shared" si="4151"/>
        <v>BN$19</v>
      </c>
      <c r="BO2534" s="179" t="str">
        <f t="shared" si="4151"/>
        <v>BO$19</v>
      </c>
      <c r="BP2534" s="179" t="str">
        <f t="shared" si="4151"/>
        <v>BP$19</v>
      </c>
      <c r="BQ2534" s="179" t="str">
        <f t="shared" si="4151"/>
        <v>BQ$19</v>
      </c>
      <c r="BR2534" s="179" t="str">
        <f t="shared" si="4151"/>
        <v>BR$19</v>
      </c>
      <c r="BS2534" s="179" t="str">
        <f t="shared" si="4151"/>
        <v>BS$19</v>
      </c>
      <c r="BT2534" s="179" t="str">
        <f t="shared" si="4151"/>
        <v>BT$19</v>
      </c>
      <c r="BU2534" s="179" t="str">
        <f t="shared" si="4151"/>
        <v>BU$19</v>
      </c>
      <c r="BV2534" s="179" t="str">
        <f t="shared" si="4151"/>
        <v>BV$19</v>
      </c>
      <c r="BW2534" s="179" t="str">
        <f t="shared" si="4151"/>
        <v>BW$19</v>
      </c>
      <c r="BX2534" s="179" t="str">
        <f t="shared" si="4151"/>
        <v>BX$19</v>
      </c>
      <c r="BY2534" s="179" t="str">
        <f t="shared" si="4151"/>
        <v>BY$19</v>
      </c>
      <c r="BZ2534" s="179" t="str">
        <f t="shared" si="4151"/>
        <v>BZ$19</v>
      </c>
      <c r="CA2534" s="179" t="str">
        <f t="shared" si="4151"/>
        <v>CA$19</v>
      </c>
      <c r="CB2534" s="179" t="str">
        <f t="shared" si="4151"/>
        <v>CB$19</v>
      </c>
      <c r="CC2534" s="179" t="str">
        <f t="shared" si="4151"/>
        <v>CC$19</v>
      </c>
      <c r="CD2534" s="179" t="str">
        <f t="shared" si="4151"/>
        <v>CD$19</v>
      </c>
      <c r="CE2534" s="179" t="str">
        <f t="shared" ref="CE2534:CL2534" si="4152">CE2520</f>
        <v>CE$19</v>
      </c>
      <c r="CF2534" s="179" t="str">
        <f t="shared" si="4152"/>
        <v>CF$19</v>
      </c>
      <c r="CG2534" s="179" t="str">
        <f t="shared" si="4152"/>
        <v>CG$19</v>
      </c>
      <c r="CH2534" s="179" t="str">
        <f t="shared" si="4152"/>
        <v>CH$19</v>
      </c>
      <c r="CI2534" s="179" t="str">
        <f t="shared" si="4152"/>
        <v>CI$19</v>
      </c>
      <c r="CJ2534" s="179" t="str">
        <f t="shared" si="4152"/>
        <v>CJ$19</v>
      </c>
      <c r="CK2534" s="179" t="str">
        <f t="shared" si="4152"/>
        <v>CK$19</v>
      </c>
      <c r="CL2534" s="179" t="str">
        <f t="shared" si="4152"/>
        <v>CL$19</v>
      </c>
      <c r="CN2534" s="60"/>
      <c r="CO2534" s="179" t="str">
        <f t="shared" ref="CO2534:DK2534" si="4153">CO2520</f>
        <v>CO$19</v>
      </c>
      <c r="CP2534" s="179" t="str">
        <f t="shared" si="4153"/>
        <v>CP$19</v>
      </c>
      <c r="CQ2534" s="179" t="str">
        <f t="shared" si="4153"/>
        <v>CQ$19</v>
      </c>
      <c r="CR2534" s="179" t="str">
        <f t="shared" si="4153"/>
        <v>CR$19</v>
      </c>
      <c r="CS2534" s="179" t="str">
        <f t="shared" si="4153"/>
        <v>CS$19</v>
      </c>
      <c r="CT2534" s="179" t="str">
        <f t="shared" si="4153"/>
        <v>CT$19</v>
      </c>
      <c r="CU2534" s="179" t="str">
        <f t="shared" si="4153"/>
        <v>CU$19</v>
      </c>
      <c r="CV2534" s="179" t="str">
        <f t="shared" si="4153"/>
        <v>CV$19</v>
      </c>
      <c r="CW2534" s="179" t="str">
        <f t="shared" si="4153"/>
        <v>CW$19</v>
      </c>
      <c r="CX2534" s="179" t="str">
        <f t="shared" si="4153"/>
        <v>CX$19</v>
      </c>
      <c r="CY2534" s="179" t="str">
        <f t="shared" si="4153"/>
        <v>CY$19</v>
      </c>
      <c r="CZ2534" s="179" t="str">
        <f t="shared" si="4153"/>
        <v>CZ$19</v>
      </c>
      <c r="DA2534" s="179" t="str">
        <f t="shared" si="4153"/>
        <v>DA$19</v>
      </c>
      <c r="DB2534" s="179" t="str">
        <f t="shared" si="4153"/>
        <v>DB$19</v>
      </c>
      <c r="DC2534" s="179" t="str">
        <f t="shared" si="4153"/>
        <v>DC$19</v>
      </c>
      <c r="DD2534" s="179" t="str">
        <f t="shared" si="4153"/>
        <v>DD$19</v>
      </c>
      <c r="DE2534" s="179" t="str">
        <f t="shared" si="4153"/>
        <v>DE$19</v>
      </c>
      <c r="DF2534" s="179" t="str">
        <f t="shared" si="4153"/>
        <v>DF$19</v>
      </c>
      <c r="DG2534" s="179" t="str">
        <f t="shared" si="4153"/>
        <v>DG$19</v>
      </c>
      <c r="DH2534" s="179" t="str">
        <f t="shared" si="4153"/>
        <v>DH$19</v>
      </c>
      <c r="DI2534" s="179" t="str">
        <f t="shared" si="4153"/>
        <v>DI$19</v>
      </c>
      <c r="DJ2534" s="179" t="str">
        <f t="shared" si="4153"/>
        <v>DJ$19</v>
      </c>
      <c r="DK2534" s="179" t="str">
        <f t="shared" si="4153"/>
        <v>DK$19</v>
      </c>
      <c r="DL2534" s="179" t="str">
        <f t="shared" ref="DL2534" si="4154">DL2520</f>
        <v>DL$19</v>
      </c>
    </row>
  </sheetData>
  <conditionalFormatting sqref="A1:XFD1">
    <cfRule type="cellIs" dxfId="8" priority="1" stopIfTrue="1" operator="notEqual">
      <formula>0.6545646468</formula>
    </cfRule>
  </conditionalFormatting>
  <dataValidations disablePrompts="1" count="2">
    <dataValidation type="whole" allowBlank="1" showInputMessage="1" showErrorMessage="1" sqref="K2261:P2261"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C2128:C1048576 C340:C361 C2050:C2126 C1936:C1968 C105:C149 C2:C4 C1902:C1910 C1205:C1355 C1912:C1934 C1715:C1800 C1802:C1900 C1970:C2031 C662:C737 C564:C660 C363:C443 C329:C337 C739:C867 C251:C317 C197:C217 C39:C103 C166:C184 C8:C24 C1357:C1712 C889:C1203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8"/>
  <sheetViews>
    <sheetView showGridLines="0" zoomScale="70" zoomScaleNormal="70" workbookViewId="0"/>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62"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63" customFormat="1" x14ac:dyDescent="0.4">
      <c r="B17" s="363" t="str">
        <f>IF('Calcs.'!B30="","",'Calcs.'!B30)</f>
        <v/>
      </c>
      <c r="C17" s="363" t="str">
        <f>IF('Calcs.'!C30="","",'Calcs.'!C30)</f>
        <v>IS: revenue</v>
      </c>
      <c r="D17" s="363" t="str">
        <f>IF('Calcs.'!D30="","",'Calcs.'!D30)</f>
        <v>SUB-PV</v>
      </c>
      <c r="E17" s="363" t="str">
        <f>IF('Calcs.'!E30="","",'Calcs.'!E30)</f>
        <v>30 SUB-PV</v>
      </c>
      <c r="F17" s="363" t="str">
        <f>IF('Calcs.'!F30="","",'Calcs.'!F30)</f>
        <v/>
      </c>
      <c r="G17" s="368" t="str">
        <f>IF('Calcs.'!G30="","",'Calcs.'!G30)</f>
        <v>Revenue - Retail</v>
      </c>
      <c r="I17" s="364" t="str">
        <f>IF('Calcs.'!I30="","",'Calcs.'!I30)</f>
        <v/>
      </c>
      <c r="J17" s="364" t="str">
        <f>IF('Calcs.'!J30="","",'Calcs.'!J30)</f>
        <v/>
      </c>
      <c r="K17" s="365" t="e">
        <f>IF('Calcs.'!K30="","",'Calcs.'!K30)</f>
        <v>#REF!</v>
      </c>
      <c r="L17" s="365" t="e">
        <f>IF('Calcs.'!L30="","",'Calcs.'!L30)</f>
        <v>#REF!</v>
      </c>
      <c r="M17" s="365" t="e">
        <f>IF('Calcs.'!M30="","",'Calcs.'!M30)</f>
        <v>#REF!</v>
      </c>
      <c r="N17" s="365" t="e">
        <f>IF('Calcs.'!N30="","",'Calcs.'!N30)</f>
        <v>#REF!</v>
      </c>
      <c r="O17" s="365" t="e">
        <f>IF('Calcs.'!O30="","",'Calcs.'!O30)</f>
        <v>#REF!</v>
      </c>
      <c r="P17" s="365" t="e">
        <f>IF('Calcs.'!P30="","",'Calcs.'!P30)</f>
        <v>#REF!</v>
      </c>
      <c r="Q17" s="363" t="str">
        <f>IF('Calcs.'!Q30="","",'Calcs.'!Q30)</f>
        <v/>
      </c>
      <c r="R17" s="365" t="str">
        <f>IF('Calcs.'!R30="","",'Calcs.'!R30)</f>
        <v/>
      </c>
      <c r="S17" s="366" t="e">
        <f>IF('Calcs.'!S30="","",'Calcs.'!S30)</f>
        <v>#REF!</v>
      </c>
      <c r="T17" s="366" t="e">
        <f>IF('Calcs.'!T30="","",'Calcs.'!T30)</f>
        <v>#REF!</v>
      </c>
      <c r="U17" s="366" t="e">
        <f>IF('Calcs.'!U30="","",'Calcs.'!U30)</f>
        <v>#REF!</v>
      </c>
      <c r="V17" s="366" t="e">
        <f>IF('Calcs.'!V30="","",'Calcs.'!V30)</f>
        <v>#REF!</v>
      </c>
      <c r="W17" s="366" t="e">
        <f>IF('Calcs.'!W30="","",'Calcs.'!W30)</f>
        <v>#REF!</v>
      </c>
      <c r="X17" s="366" t="e">
        <f>IF('Calcs.'!X30="","",'Calcs.'!X30)</f>
        <v>#REF!</v>
      </c>
      <c r="Y17" s="366" t="e">
        <f>IF('Calcs.'!Y30="","",'Calcs.'!Y30)</f>
        <v>#REF!</v>
      </c>
      <c r="Z17" s="366" t="e">
        <f>IF('Calcs.'!Z30="","",'Calcs.'!Z30)</f>
        <v>#REF!</v>
      </c>
      <c r="AA17" s="366" t="e">
        <f>IF('Calcs.'!AA30="","",'Calcs.'!AA30)</f>
        <v>#REF!</v>
      </c>
      <c r="AB17" s="366" t="e">
        <f>IF('Calcs.'!AB30="","",'Calcs.'!AB30)</f>
        <v>#REF!</v>
      </c>
      <c r="AC17" s="366" t="e">
        <f>IF('Calcs.'!AC30="","",'Calcs.'!AC30)</f>
        <v>#REF!</v>
      </c>
      <c r="AD17" s="366" t="e">
        <f>IF('Calcs.'!AD30="","",'Calcs.'!AD30)</f>
        <v>#REF!</v>
      </c>
      <c r="AE17" s="366" t="e">
        <f>IF('Calcs.'!AE30="","",'Calcs.'!AE30)</f>
        <v>#REF!</v>
      </c>
      <c r="AF17" s="366" t="e">
        <f>IF('Calcs.'!AF30="","",'Calcs.'!AF30)</f>
        <v>#REF!</v>
      </c>
      <c r="AG17" s="366" t="e">
        <f>IF('Calcs.'!AG30="","",'Calcs.'!AG30)</f>
        <v>#REF!</v>
      </c>
      <c r="AH17" s="366" t="e">
        <f>IF('Calcs.'!AH30="","",'Calcs.'!AH30)</f>
        <v>#REF!</v>
      </c>
      <c r="AI17" s="366" t="e">
        <f>IF('Calcs.'!AI30="","",'Calcs.'!AI30)</f>
        <v>#REF!</v>
      </c>
      <c r="AJ17" s="366" t="e">
        <f>IF('Calcs.'!AJ30="","",'Calcs.'!AJ30)</f>
        <v>#REF!</v>
      </c>
      <c r="AK17" s="366" t="e">
        <f>IF('Calcs.'!AK30="","",'Calcs.'!AK30)</f>
        <v>#REF!</v>
      </c>
      <c r="AL17" s="366" t="e">
        <f>IF('Calcs.'!AL30="","",'Calcs.'!AL30)</f>
        <v>#REF!</v>
      </c>
      <c r="AM17" s="366" t="e">
        <f>IF('Calcs.'!AM30="","",'Calcs.'!AM30)</f>
        <v>#REF!</v>
      </c>
      <c r="AN17" s="366" t="e">
        <f>IF('Calcs.'!AN30="","",'Calcs.'!AN30)</f>
        <v>#REF!</v>
      </c>
      <c r="AO17" s="366" t="e">
        <f>IF('Calcs.'!AO30="","",'Calcs.'!AO30)</f>
        <v>#REF!</v>
      </c>
      <c r="AP17" s="366" t="e">
        <f>IF('Calcs.'!AP30="","",'Calcs.'!AP30)</f>
        <v>#REF!</v>
      </c>
      <c r="AQ17" s="366" t="e">
        <f>IF('Calcs.'!AQ30="","",'Calcs.'!AQ30)</f>
        <v>#REF!</v>
      </c>
      <c r="AR17" s="366" t="e">
        <f>IF('Calcs.'!AR30="","",'Calcs.'!AR30)</f>
        <v>#REF!</v>
      </c>
      <c r="AS17" s="366" t="e">
        <f>IF('Calcs.'!AS30="","",'Calcs.'!AS30)</f>
        <v>#REF!</v>
      </c>
      <c r="AT17" s="366" t="e">
        <f>IF('Calcs.'!AT30="","",'Calcs.'!AT30)</f>
        <v>#REF!</v>
      </c>
      <c r="AU17" s="366" t="e">
        <f>IF('Calcs.'!AU30="","",'Calcs.'!AU30)</f>
        <v>#REF!</v>
      </c>
      <c r="AV17" s="366" t="e">
        <f>IF('Calcs.'!AV30="","",'Calcs.'!AV30)</f>
        <v>#REF!</v>
      </c>
      <c r="AW17" s="366" t="e">
        <f>IF('Calcs.'!AW30="","",'Calcs.'!AW30)</f>
        <v>#REF!</v>
      </c>
      <c r="AX17" s="366" t="e">
        <f>IF('Calcs.'!AX30="","",'Calcs.'!AX30)</f>
        <v>#REF!</v>
      </c>
      <c r="AY17" s="366" t="e">
        <f>IF('Calcs.'!AY30="","",'Calcs.'!AY30)</f>
        <v>#REF!</v>
      </c>
      <c r="AZ17" s="366" t="e">
        <f>IF('Calcs.'!AZ30="","",'Calcs.'!AZ30)</f>
        <v>#REF!</v>
      </c>
      <c r="BA17" s="366" t="e">
        <f>IF('Calcs.'!BA30="","",'Calcs.'!BA30)</f>
        <v>#REF!</v>
      </c>
      <c r="BB17" s="366" t="e">
        <f>IF('Calcs.'!BB30="","",'Calcs.'!BB30)</f>
        <v>#REF!</v>
      </c>
      <c r="BC17" s="366" t="e">
        <f>IF('Calcs.'!BC30="","",'Calcs.'!BC30)</f>
        <v>#REF!</v>
      </c>
      <c r="BD17" s="366" t="e">
        <f>IF('Calcs.'!BD30="","",'Calcs.'!BD30)</f>
        <v>#REF!</v>
      </c>
      <c r="BE17" s="366" t="e">
        <f>IF('Calcs.'!BE30="","",'Calcs.'!BE30)</f>
        <v>#REF!</v>
      </c>
      <c r="BF17" s="366" t="e">
        <f>IF('Calcs.'!BF30="","",'Calcs.'!BF30)</f>
        <v>#REF!</v>
      </c>
      <c r="BG17" s="366" t="e">
        <f>IF('Calcs.'!BG30="","",'Calcs.'!BG30)</f>
        <v>#REF!</v>
      </c>
      <c r="BH17" s="366" t="e">
        <f>IF('Calcs.'!BH30="","",'Calcs.'!BH30)</f>
        <v>#REF!</v>
      </c>
      <c r="BI17" s="366" t="e">
        <f>IF('Calcs.'!BI30="","",'Calcs.'!BI30)</f>
        <v>#REF!</v>
      </c>
      <c r="BJ17" s="366" t="e">
        <f>IF('Calcs.'!BJ30="","",'Calcs.'!BJ30)</f>
        <v>#REF!</v>
      </c>
      <c r="BK17" s="366" t="e">
        <f>IF('Calcs.'!BK30="","",'Calcs.'!BK30)</f>
        <v>#REF!</v>
      </c>
      <c r="BL17" s="366" t="e">
        <f>IF('Calcs.'!BL30="","",'Calcs.'!BL30)</f>
        <v>#REF!</v>
      </c>
      <c r="BM17" s="366" t="e">
        <f>IF('Calcs.'!BM30="","",'Calcs.'!BM30)</f>
        <v>#REF!</v>
      </c>
      <c r="BN17" s="366" t="e">
        <f>IF('Calcs.'!BN30="","",'Calcs.'!BN30)</f>
        <v>#REF!</v>
      </c>
      <c r="BO17" s="366" t="e">
        <f>IF('Calcs.'!BO30="","",'Calcs.'!BO30)</f>
        <v>#REF!</v>
      </c>
      <c r="BP17" s="366" t="e">
        <f>IF('Calcs.'!BP30="","",'Calcs.'!BP30)</f>
        <v>#REF!</v>
      </c>
      <c r="BQ17" s="366" t="e">
        <f>IF('Calcs.'!BQ30="","",'Calcs.'!BQ30)</f>
        <v>#REF!</v>
      </c>
      <c r="BR17" s="366" t="e">
        <f>IF('Calcs.'!BR30="","",'Calcs.'!BR30)</f>
        <v>#REF!</v>
      </c>
      <c r="BS17" s="366" t="e">
        <f>IF('Calcs.'!BS30="","",'Calcs.'!BS30)</f>
        <v>#REF!</v>
      </c>
      <c r="BT17" s="366" t="e">
        <f>IF('Calcs.'!BT30="","",'Calcs.'!BT30)</f>
        <v>#REF!</v>
      </c>
      <c r="BU17" s="366" t="e">
        <f>IF('Calcs.'!BU30="","",'Calcs.'!BU30)</f>
        <v>#REF!</v>
      </c>
      <c r="BV17" s="366" t="e">
        <f>IF('Calcs.'!BV30="","",'Calcs.'!BV30)</f>
        <v>#REF!</v>
      </c>
      <c r="BW17" s="366" t="e">
        <f>IF('Calcs.'!BW30="","",'Calcs.'!BW30)</f>
        <v>#REF!</v>
      </c>
      <c r="BX17" s="366" t="e">
        <f>IF('Calcs.'!BX30="","",'Calcs.'!BX30)</f>
        <v>#REF!</v>
      </c>
      <c r="BY17" s="366" t="e">
        <f>IF('Calcs.'!BY30="","",'Calcs.'!BY30)</f>
        <v>#REF!</v>
      </c>
      <c r="BZ17" s="366" t="e">
        <f>IF('Calcs.'!BZ30="","",'Calcs.'!BZ30)</f>
        <v>#REF!</v>
      </c>
      <c r="CA17" s="366" t="e">
        <f>IF('Calcs.'!CA30="","",'Calcs.'!CA30)</f>
        <v>#REF!</v>
      </c>
      <c r="CB17" s="366" t="e">
        <f>IF('Calcs.'!CB30="","",'Calcs.'!CB30)</f>
        <v>#REF!</v>
      </c>
      <c r="CC17" s="366" t="e">
        <f>IF('Calcs.'!CC30="","",'Calcs.'!CC30)</f>
        <v>#REF!</v>
      </c>
      <c r="CD17" s="366" t="e">
        <f>IF('Calcs.'!CD30="","",'Calcs.'!CD30)</f>
        <v>#REF!</v>
      </c>
      <c r="CE17" s="366" t="e">
        <f>IF('Calcs.'!CE30="","",'Calcs.'!CE30)</f>
        <v>#REF!</v>
      </c>
      <c r="CF17" s="366" t="e">
        <f>IF('Calcs.'!CF30="","",'Calcs.'!CF30)</f>
        <v>#REF!</v>
      </c>
      <c r="CG17" s="366" t="e">
        <f>IF('Calcs.'!CG30="","",'Calcs.'!CG30)</f>
        <v>#REF!</v>
      </c>
      <c r="CH17" s="366" t="e">
        <f>IF('Calcs.'!CH30="","",'Calcs.'!CH30)</f>
        <v>#REF!</v>
      </c>
      <c r="CI17" s="366" t="e">
        <f>IF('Calcs.'!CI30="","",'Calcs.'!CI30)</f>
        <v>#REF!</v>
      </c>
      <c r="CJ17" s="366" t="e">
        <f>IF('Calcs.'!CJ30="","",'Calcs.'!CJ30)</f>
        <v>#REF!</v>
      </c>
      <c r="CK17" s="366" t="e">
        <f>IF('Calcs.'!CK30="","",'Calcs.'!CK30)</f>
        <v>#REF!</v>
      </c>
      <c r="CL17" s="366" t="e">
        <f>IF('Calcs.'!CL30="","",'Calcs.'!CL30)</f>
        <v>#REF!</v>
      </c>
      <c r="CN17" s="364"/>
      <c r="CO17" s="366" t="e">
        <f>#REF!*AVERAGE(#REF!,#REF!)</f>
        <v>#REF!</v>
      </c>
      <c r="CP17" s="366" t="e">
        <f>#REF!*AVERAGE(#REF!,#REF!)</f>
        <v>#REF!</v>
      </c>
      <c r="CQ17" s="366" t="e">
        <f>#REF!*AVERAGE(#REF!,#REF!)</f>
        <v>#REF!</v>
      </c>
      <c r="CR17" s="366" t="e">
        <f>#REF!*AVERAGE(#REF!,#REF!)</f>
        <v>#REF!</v>
      </c>
      <c r="CS17" s="366" t="e">
        <f>#REF!*AVERAGE(#REF!,#REF!)</f>
        <v>#REF!</v>
      </c>
      <c r="CT17" s="366" t="e">
        <f>#REF!*AVERAGE(#REF!,#REF!)</f>
        <v>#REF!</v>
      </c>
      <c r="CU17" s="366" t="e">
        <f>#REF!*AVERAGE(#REF!,#REF!)</f>
        <v>#REF!</v>
      </c>
      <c r="CV17" s="366" t="e">
        <f>#REF!*AVERAGE(#REF!,#REF!)</f>
        <v>#REF!</v>
      </c>
      <c r="CW17" s="366" t="e">
        <f>#REF!*AVERAGE(#REF!,#REF!)</f>
        <v>#REF!</v>
      </c>
      <c r="CX17" s="366" t="e">
        <f>#REF!*AVERAGE(#REF!,#REF!)</f>
        <v>#REF!</v>
      </c>
      <c r="CY17" s="366" t="e">
        <f>#REF!*AVERAGE(#REF!,#REF!)</f>
        <v>#REF!</v>
      </c>
      <c r="CZ17" s="366" t="e">
        <f>#REF!*AVERAGE(#REF!,#REF!)</f>
        <v>#REF!</v>
      </c>
      <c r="DA17" s="366" t="e">
        <f>#REF!*AVERAGE(#REF!,#REF!)</f>
        <v>#REF!</v>
      </c>
      <c r="DB17" s="366" t="e">
        <f>#REF!*AVERAGE(#REF!,#REF!)</f>
        <v>#REF!</v>
      </c>
      <c r="DC17" s="366" t="e">
        <f>#REF!*AVERAGE(#REF!,#REF!)</f>
        <v>#REF!</v>
      </c>
      <c r="DD17" s="366" t="e">
        <f>#REF!*AVERAGE(#REF!,#REF!)</f>
        <v>#REF!</v>
      </c>
      <c r="DE17" s="366" t="e">
        <f>#REF!*AVERAGE(#REF!,#REF!)</f>
        <v>#REF!</v>
      </c>
      <c r="DF17" s="366" t="e">
        <f>#REF!*AVERAGE(#REF!,#REF!)</f>
        <v>#REF!</v>
      </c>
      <c r="DG17" s="366" t="e">
        <f>#REF!*AVERAGE(#REF!,#REF!)</f>
        <v>#REF!</v>
      </c>
      <c r="DH17" s="366" t="e">
        <f>#REF!*AVERAGE(#REF!,#REF!)</f>
        <v>#REF!</v>
      </c>
      <c r="DI17" s="366" t="e">
        <f>#REF!*AVERAGE(#REF!,#REF!)</f>
        <v>#REF!</v>
      </c>
      <c r="DJ17" s="366" t="e">
        <f>#REF!*AVERAGE(#REF!,#REF!)</f>
        <v>#REF!</v>
      </c>
      <c r="DK17" s="366" t="e">
        <f>#REF!*AVERAGE(#REF!,#REF!)</f>
        <v>#REF!</v>
      </c>
      <c r="DL17" s="366" t="e">
        <f>#REF!*AVERAGE(#REF!,#REF!)</f>
        <v>#REF!</v>
      </c>
    </row>
    <row r="18" spans="1:116" s="363" customFormat="1" x14ac:dyDescent="0.4">
      <c r="B18" s="363" t="str">
        <f>IF('Calcs.'!B33="","",'Calcs.'!B33)</f>
        <v>33 GMV-S</v>
      </c>
      <c r="C18" s="363" t="str">
        <f>IF('Calcs.'!C33="","",'Calcs.'!C33)</f>
        <v>IS: revenue</v>
      </c>
      <c r="D18" s="363" t="str">
        <f>IF('Calcs.'!D33="","",'Calcs.'!D33)</f>
        <v>GMV-S</v>
      </c>
      <c r="E18" s="363" t="str">
        <f>IF('Calcs.'!E33="","",'Calcs.'!E33)</f>
        <v>33 GMV-S</v>
      </c>
      <c r="F18" s="363" t="str">
        <f>IF('Calcs.'!F33="","",'Calcs.'!F33)</f>
        <v/>
      </c>
      <c r="G18" s="368" t="str">
        <f>IF('Calcs.'!G33="","",'Calcs.'!G33)</f>
        <v>Revenue - ABX</v>
      </c>
      <c r="I18" s="364" t="str">
        <f>IF('Calcs.'!I33="","",'Calcs.'!I33)</f>
        <v/>
      </c>
      <c r="J18" s="364" t="str">
        <f>IF('Calcs.'!J33="","",'Calcs.'!J33)</f>
        <v/>
      </c>
      <c r="K18" s="365" t="e">
        <f>IF('Calcs.'!K33="","",'Calcs.'!K33)</f>
        <v>#REF!</v>
      </c>
      <c r="L18" s="365" t="e">
        <f>IF('Calcs.'!L33="","",'Calcs.'!L33)</f>
        <v>#REF!</v>
      </c>
      <c r="M18" s="365" t="e">
        <f>IF('Calcs.'!M33="","",'Calcs.'!M33)</f>
        <v>#REF!</v>
      </c>
      <c r="N18" s="365" t="e">
        <f>IF('Calcs.'!N33="","",'Calcs.'!N33)</f>
        <v>#REF!</v>
      </c>
      <c r="O18" s="365" t="e">
        <f>IF('Calcs.'!O33="","",'Calcs.'!O33)</f>
        <v>#REF!</v>
      </c>
      <c r="P18" s="365" t="e">
        <f>IF('Calcs.'!P33="","",'Calcs.'!P33)</f>
        <v>#REF!</v>
      </c>
      <c r="Q18" s="363" t="str">
        <f>IF('Calcs.'!Q33="","",'Calcs.'!Q33)</f>
        <v/>
      </c>
      <c r="R18" s="365" t="str">
        <f>IF('Calcs.'!R33="","",'Calcs.'!R33)</f>
        <v/>
      </c>
      <c r="S18" s="366" t="e">
        <f>IF('Calcs.'!S33="","",'Calcs.'!S33)</f>
        <v>#REF!</v>
      </c>
      <c r="T18" s="366" t="e">
        <f>IF('Calcs.'!T33="","",'Calcs.'!T33)</f>
        <v>#REF!</v>
      </c>
      <c r="U18" s="366" t="e">
        <f>IF('Calcs.'!U33="","",'Calcs.'!U33)</f>
        <v>#REF!</v>
      </c>
      <c r="V18" s="366" t="e">
        <f>IF('Calcs.'!V33="","",'Calcs.'!V33)</f>
        <v>#REF!</v>
      </c>
      <c r="W18" s="366" t="e">
        <f>IF('Calcs.'!W33="","",'Calcs.'!W33)</f>
        <v>#REF!</v>
      </c>
      <c r="X18" s="366" t="e">
        <f>IF('Calcs.'!X33="","",'Calcs.'!X33)</f>
        <v>#REF!</v>
      </c>
      <c r="Y18" s="366" t="e">
        <f>IF('Calcs.'!Y33="","",'Calcs.'!Y33)</f>
        <v>#REF!</v>
      </c>
      <c r="Z18" s="366" t="e">
        <f>IF('Calcs.'!Z33="","",'Calcs.'!Z33)</f>
        <v>#REF!</v>
      </c>
      <c r="AA18" s="366" t="e">
        <f>IF('Calcs.'!AA33="","",'Calcs.'!AA33)</f>
        <v>#REF!</v>
      </c>
      <c r="AB18" s="366" t="e">
        <f>IF('Calcs.'!AB33="","",'Calcs.'!AB33)</f>
        <v>#REF!</v>
      </c>
      <c r="AC18" s="366" t="e">
        <f>IF('Calcs.'!AC33="","",'Calcs.'!AC33)</f>
        <v>#REF!</v>
      </c>
      <c r="AD18" s="366" t="e">
        <f>IF('Calcs.'!AD33="","",'Calcs.'!AD33)</f>
        <v>#REF!</v>
      </c>
      <c r="AE18" s="366" t="e">
        <f>IF('Calcs.'!AE33="","",'Calcs.'!AE33)</f>
        <v>#REF!</v>
      </c>
      <c r="AF18" s="366" t="e">
        <f>IF('Calcs.'!AF33="","",'Calcs.'!AF33)</f>
        <v>#REF!</v>
      </c>
      <c r="AG18" s="366" t="e">
        <f>IF('Calcs.'!AG33="","",'Calcs.'!AG33)</f>
        <v>#REF!</v>
      </c>
      <c r="AH18" s="366" t="e">
        <f>IF('Calcs.'!AH33="","",'Calcs.'!AH33)</f>
        <v>#REF!</v>
      </c>
      <c r="AI18" s="366" t="e">
        <f>IF('Calcs.'!AI33="","",'Calcs.'!AI33)</f>
        <v>#REF!</v>
      </c>
      <c r="AJ18" s="366" t="e">
        <f>IF('Calcs.'!AJ33="","",'Calcs.'!AJ33)</f>
        <v>#REF!</v>
      </c>
      <c r="AK18" s="366" t="e">
        <f>IF('Calcs.'!AK33="","",'Calcs.'!AK33)</f>
        <v>#REF!</v>
      </c>
      <c r="AL18" s="366" t="e">
        <f>IF('Calcs.'!AL33="","",'Calcs.'!AL33)</f>
        <v>#REF!</v>
      </c>
      <c r="AM18" s="366" t="e">
        <f>IF('Calcs.'!AM33="","",'Calcs.'!AM33)</f>
        <v>#REF!</v>
      </c>
      <c r="AN18" s="366" t="e">
        <f>IF('Calcs.'!AN33="","",'Calcs.'!AN33)</f>
        <v>#REF!</v>
      </c>
      <c r="AO18" s="366" t="e">
        <f>IF('Calcs.'!AO33="","",'Calcs.'!AO33)</f>
        <v>#REF!</v>
      </c>
      <c r="AP18" s="366" t="e">
        <f>IF('Calcs.'!AP33="","",'Calcs.'!AP33)</f>
        <v>#REF!</v>
      </c>
      <c r="AQ18" s="366" t="e">
        <f>IF('Calcs.'!AQ33="","",'Calcs.'!AQ33)</f>
        <v>#REF!</v>
      </c>
      <c r="AR18" s="366" t="e">
        <f>IF('Calcs.'!AR33="","",'Calcs.'!AR33)</f>
        <v>#REF!</v>
      </c>
      <c r="AS18" s="366" t="e">
        <f>IF('Calcs.'!AS33="","",'Calcs.'!AS33)</f>
        <v>#REF!</v>
      </c>
      <c r="AT18" s="366" t="e">
        <f>IF('Calcs.'!AT33="","",'Calcs.'!AT33)</f>
        <v>#REF!</v>
      </c>
      <c r="AU18" s="366" t="e">
        <f>IF('Calcs.'!AU33="","",'Calcs.'!AU33)</f>
        <v>#REF!</v>
      </c>
      <c r="AV18" s="366" t="e">
        <f>IF('Calcs.'!AV33="","",'Calcs.'!AV33)</f>
        <v>#REF!</v>
      </c>
      <c r="AW18" s="366" t="e">
        <f>IF('Calcs.'!AW33="","",'Calcs.'!AW33)</f>
        <v>#REF!</v>
      </c>
      <c r="AX18" s="366" t="e">
        <f>IF('Calcs.'!AX33="","",'Calcs.'!AX33)</f>
        <v>#REF!</v>
      </c>
      <c r="AY18" s="366" t="e">
        <f>IF('Calcs.'!AY33="","",'Calcs.'!AY33)</f>
        <v>#REF!</v>
      </c>
      <c r="AZ18" s="366" t="e">
        <f>IF('Calcs.'!AZ33="","",'Calcs.'!AZ33)</f>
        <v>#REF!</v>
      </c>
      <c r="BA18" s="366" t="e">
        <f>IF('Calcs.'!BA33="","",'Calcs.'!BA33)</f>
        <v>#REF!</v>
      </c>
      <c r="BB18" s="366" t="e">
        <f>IF('Calcs.'!BB33="","",'Calcs.'!BB33)</f>
        <v>#REF!</v>
      </c>
      <c r="BC18" s="366" t="e">
        <f>IF('Calcs.'!BC33="","",'Calcs.'!BC33)</f>
        <v>#REF!</v>
      </c>
      <c r="BD18" s="366" t="e">
        <f>IF('Calcs.'!BD33="","",'Calcs.'!BD33)</f>
        <v>#REF!</v>
      </c>
      <c r="BE18" s="366" t="e">
        <f>IF('Calcs.'!BE33="","",'Calcs.'!BE33)</f>
        <v>#REF!</v>
      </c>
      <c r="BF18" s="366" t="e">
        <f>IF('Calcs.'!BF33="","",'Calcs.'!BF33)</f>
        <v>#REF!</v>
      </c>
      <c r="BG18" s="366" t="e">
        <f>IF('Calcs.'!BG33="","",'Calcs.'!BG33)</f>
        <v>#REF!</v>
      </c>
      <c r="BH18" s="366" t="e">
        <f>IF('Calcs.'!BH33="","",'Calcs.'!BH33)</f>
        <v>#REF!</v>
      </c>
      <c r="BI18" s="366" t="e">
        <f>IF('Calcs.'!BI33="","",'Calcs.'!BI33)</f>
        <v>#REF!</v>
      </c>
      <c r="BJ18" s="366" t="e">
        <f>IF('Calcs.'!BJ33="","",'Calcs.'!BJ33)</f>
        <v>#REF!</v>
      </c>
      <c r="BK18" s="366" t="e">
        <f>IF('Calcs.'!BK33="","",'Calcs.'!BK33)</f>
        <v>#REF!</v>
      </c>
      <c r="BL18" s="366" t="e">
        <f>IF('Calcs.'!BL33="","",'Calcs.'!BL33)</f>
        <v>#REF!</v>
      </c>
      <c r="BM18" s="366" t="e">
        <f>IF('Calcs.'!BM33="","",'Calcs.'!BM33)</f>
        <v>#REF!</v>
      </c>
      <c r="BN18" s="366" t="e">
        <f>IF('Calcs.'!BN33="","",'Calcs.'!BN33)</f>
        <v>#REF!</v>
      </c>
      <c r="BO18" s="366" t="e">
        <f>IF('Calcs.'!BO33="","",'Calcs.'!BO33)</f>
        <v>#REF!</v>
      </c>
      <c r="BP18" s="366" t="e">
        <f>IF('Calcs.'!BP33="","",'Calcs.'!BP33)</f>
        <v>#REF!</v>
      </c>
      <c r="BQ18" s="366" t="e">
        <f>IF('Calcs.'!BQ33="","",'Calcs.'!BQ33)</f>
        <v>#REF!</v>
      </c>
      <c r="BR18" s="366" t="e">
        <f>IF('Calcs.'!BR33="","",'Calcs.'!BR33)</f>
        <v>#REF!</v>
      </c>
      <c r="BS18" s="366" t="e">
        <f>IF('Calcs.'!BS33="","",'Calcs.'!BS33)</f>
        <v>#REF!</v>
      </c>
      <c r="BT18" s="366" t="e">
        <f>IF('Calcs.'!BT33="","",'Calcs.'!BT33)</f>
        <v>#REF!</v>
      </c>
      <c r="BU18" s="366" t="e">
        <f>IF('Calcs.'!BU33="","",'Calcs.'!BU33)</f>
        <v>#REF!</v>
      </c>
      <c r="BV18" s="366" t="e">
        <f>IF('Calcs.'!BV33="","",'Calcs.'!BV33)</f>
        <v>#REF!</v>
      </c>
      <c r="BW18" s="366" t="e">
        <f>IF('Calcs.'!BW33="","",'Calcs.'!BW33)</f>
        <v>#REF!</v>
      </c>
      <c r="BX18" s="366" t="e">
        <f>IF('Calcs.'!BX33="","",'Calcs.'!BX33)</f>
        <v>#REF!</v>
      </c>
      <c r="BY18" s="366" t="e">
        <f>IF('Calcs.'!BY33="","",'Calcs.'!BY33)</f>
        <v>#REF!</v>
      </c>
      <c r="BZ18" s="366" t="e">
        <f>IF('Calcs.'!BZ33="","",'Calcs.'!BZ33)</f>
        <v>#REF!</v>
      </c>
      <c r="CA18" s="366" t="e">
        <f>IF('Calcs.'!CA33="","",'Calcs.'!CA33)</f>
        <v>#REF!</v>
      </c>
      <c r="CB18" s="366" t="e">
        <f>IF('Calcs.'!CB33="","",'Calcs.'!CB33)</f>
        <v>#REF!</v>
      </c>
      <c r="CC18" s="366" t="e">
        <f>IF('Calcs.'!CC33="","",'Calcs.'!CC33)</f>
        <v>#REF!</v>
      </c>
      <c r="CD18" s="366" t="e">
        <f>IF('Calcs.'!CD33="","",'Calcs.'!CD33)</f>
        <v>#REF!</v>
      </c>
      <c r="CE18" s="366" t="e">
        <f>IF('Calcs.'!CE33="","",'Calcs.'!CE33)</f>
        <v>#REF!</v>
      </c>
      <c r="CF18" s="366" t="e">
        <f>IF('Calcs.'!CF33="","",'Calcs.'!CF33)</f>
        <v>#REF!</v>
      </c>
      <c r="CG18" s="366" t="e">
        <f>IF('Calcs.'!CG33="","",'Calcs.'!CG33)</f>
        <v>#REF!</v>
      </c>
      <c r="CH18" s="366" t="e">
        <f>IF('Calcs.'!CH33="","",'Calcs.'!CH33)</f>
        <v>#REF!</v>
      </c>
      <c r="CI18" s="366" t="e">
        <f>IF('Calcs.'!CI33="","",'Calcs.'!CI33)</f>
        <v>#REF!</v>
      </c>
      <c r="CJ18" s="366" t="e">
        <f>IF('Calcs.'!CJ33="","",'Calcs.'!CJ33)</f>
        <v>#REF!</v>
      </c>
      <c r="CK18" s="366" t="e">
        <f>IF('Calcs.'!CK33="","",'Calcs.'!CK33)</f>
        <v>#REF!</v>
      </c>
      <c r="CL18" s="366" t="e">
        <f>IF('Calcs.'!CL33="","",'Calcs.'!CL33)</f>
        <v>#REF!</v>
      </c>
      <c r="CN18" s="364"/>
      <c r="CO18" s="366" t="e">
        <f>#REF!*'IS BS CF'!$CO$17</f>
        <v>#REF!</v>
      </c>
      <c r="CP18" s="366" t="e">
        <f>#REF!*'IS BS CF'!$CP$17</f>
        <v>#REF!</v>
      </c>
      <c r="CQ18" s="366" t="e">
        <f>#REF!*'IS BS CF'!$CQ$17</f>
        <v>#REF!</v>
      </c>
      <c r="CR18" s="366" t="e">
        <f>#REF!*'IS BS CF'!$CR$17</f>
        <v>#REF!</v>
      </c>
      <c r="CS18" s="366" t="e">
        <f>#REF!*'IS BS CF'!$CS$17</f>
        <v>#REF!</v>
      </c>
      <c r="CT18" s="366" t="e">
        <f>#REF!*'IS BS CF'!$CT$17</f>
        <v>#REF!</v>
      </c>
      <c r="CU18" s="366" t="e">
        <f>#REF!*'IS BS CF'!$CU$17</f>
        <v>#REF!</v>
      </c>
      <c r="CV18" s="366" t="e">
        <f>#REF!*'IS BS CF'!$CV$17</f>
        <v>#REF!</v>
      </c>
      <c r="CW18" s="366" t="e">
        <f>#REF!*'IS BS CF'!$CW$17</f>
        <v>#REF!</v>
      </c>
      <c r="CX18" s="366" t="e">
        <f>#REF!*'IS BS CF'!$CX$17</f>
        <v>#REF!</v>
      </c>
      <c r="CY18" s="366" t="e">
        <f>#REF!*'IS BS CF'!$CY$17</f>
        <v>#REF!</v>
      </c>
      <c r="CZ18" s="366" t="e">
        <f>#REF!*'IS BS CF'!$CZ$17</f>
        <v>#REF!</v>
      </c>
      <c r="DA18" s="366" t="e">
        <f>#REF!*'IS BS CF'!$DA$17</f>
        <v>#REF!</v>
      </c>
      <c r="DB18" s="366" t="e">
        <f>#REF!*'IS BS CF'!$DB$17</f>
        <v>#REF!</v>
      </c>
      <c r="DC18" s="366" t="e">
        <f>#REF!*'IS BS CF'!$DC$17</f>
        <v>#REF!</v>
      </c>
      <c r="DD18" s="366" t="e">
        <f>#REF!*'IS BS CF'!$DD$17</f>
        <v>#REF!</v>
      </c>
      <c r="DE18" s="366" t="e">
        <f>#REF!*'IS BS CF'!$DE$17</f>
        <v>#REF!</v>
      </c>
      <c r="DF18" s="366" t="e">
        <f>#REF!*'IS BS CF'!$DF$17</f>
        <v>#REF!</v>
      </c>
      <c r="DG18" s="366" t="e">
        <f>#REF!*'IS BS CF'!$DG$17</f>
        <v>#REF!</v>
      </c>
      <c r="DH18" s="366" t="e">
        <f>#REF!*'IS BS CF'!$DH$17</f>
        <v>#REF!</v>
      </c>
      <c r="DI18" s="366" t="e">
        <f>#REF!*'IS BS CF'!$DI$17</f>
        <v>#REF!</v>
      </c>
      <c r="DJ18" s="366" t="e">
        <f>#REF!*'IS BS CF'!$DJ$17</f>
        <v>#REF!</v>
      </c>
      <c r="DK18" s="366" t="e">
        <f>#REF!*'IS BS CF'!$DK$17</f>
        <v>#REF!</v>
      </c>
      <c r="DL18" s="366" t="e">
        <f>#REF!*'IS BS CF'!$DL$17</f>
        <v>#REF!</v>
      </c>
    </row>
    <row r="19" spans="1:116" x14ac:dyDescent="0.4">
      <c r="B19" t="s">
        <v>198</v>
      </c>
      <c r="E19" t="s">
        <v>198</v>
      </c>
      <c r="F19" t="s">
        <v>198</v>
      </c>
      <c r="G19" s="27" t="s">
        <v>596</v>
      </c>
      <c r="H19" s="27"/>
      <c r="I19" s="27"/>
      <c r="J19" s="28"/>
      <c r="K19" s="63" t="e">
        <f>SUMIF($4:$4,K$3,19:19)</f>
        <v>#REF!</v>
      </c>
      <c r="L19" s="63" t="e">
        <f>SUMIF($4:$4,L$3,19:19)</f>
        <v>#REF!</v>
      </c>
      <c r="M19" s="63" t="e">
        <f>SUMIF($4:$4,M$3,19:19)</f>
        <v>#REF!</v>
      </c>
      <c r="N19" s="63" t="e">
        <f>SUMIF($4:$4,N$3,19:19)</f>
        <v>#REF!</v>
      </c>
      <c r="O19" s="63" t="e">
        <f>SUMIF($4:$4,O$3,19:19)</f>
        <v>#REF!</v>
      </c>
      <c r="P19" s="63" t="e">
        <f>SUMIF($4:$4,P$3,19:19)</f>
        <v>#REF!</v>
      </c>
      <c r="Q19" s="28"/>
      <c r="R19"/>
      <c r="S19" s="261" t="e">
        <f>SUMIF($C:$C,$F19,S:S)</f>
        <v>#REF!</v>
      </c>
      <c r="T19" s="261" t="e">
        <f>SUMIF($C:$C,$F19,T:T)</f>
        <v>#REF!</v>
      </c>
      <c r="U19" s="261" t="e">
        <f>SUMIF($C:$C,$F19,U:U)</f>
        <v>#REF!</v>
      </c>
      <c r="V19" s="261" t="e">
        <f>SUMIF($C:$C,$F19,V:V)</f>
        <v>#REF!</v>
      </c>
      <c r="W19" s="261" t="e">
        <f>SUMIF($C:$C,$F19,W:W)</f>
        <v>#REF!</v>
      </c>
      <c r="X19" s="261" t="e">
        <f>SUMIF($C:$C,$F19,X:X)</f>
        <v>#REF!</v>
      </c>
      <c r="Y19" s="261" t="e">
        <f>SUMIF($C:$C,$F19,Y:Y)</f>
        <v>#REF!</v>
      </c>
      <c r="Z19" s="261" t="e">
        <f>SUMIF($C:$C,$F19,Z:Z)</f>
        <v>#REF!</v>
      </c>
      <c r="AA19" s="261" t="e">
        <f>SUMIF($C:$C,$F19,AA:AA)</f>
        <v>#REF!</v>
      </c>
      <c r="AB19" s="261" t="e">
        <f>SUMIF($C:$C,$F19,AB:AB)</f>
        <v>#REF!</v>
      </c>
      <c r="AC19" s="261" t="e">
        <f>SUMIF($C:$C,$F19,AC:AC)</f>
        <v>#REF!</v>
      </c>
      <c r="AD19" s="261" t="e">
        <f>SUMIF($C:$C,$F19,AD:AD)</f>
        <v>#REF!</v>
      </c>
      <c r="AE19" s="261" t="e">
        <f>SUMIF($C:$C,$F19,AE:AE)</f>
        <v>#REF!</v>
      </c>
      <c r="AF19" s="261" t="e">
        <f>SUMIF($C:$C,$F19,AF:AF)</f>
        <v>#REF!</v>
      </c>
      <c r="AG19" s="261" t="e">
        <f>SUMIF($C:$C,$F19,AG:AG)</f>
        <v>#REF!</v>
      </c>
      <c r="AH19" s="261" t="e">
        <f>SUMIF($C:$C,$F19,AH:AH)</f>
        <v>#REF!</v>
      </c>
      <c r="AI19" s="261" t="e">
        <f>SUMIF($C:$C,$F19,AI:AI)</f>
        <v>#REF!</v>
      </c>
      <c r="AJ19" s="261" t="e">
        <f>SUMIF($C:$C,$F19,AJ:AJ)</f>
        <v>#REF!</v>
      </c>
      <c r="AK19" s="261" t="e">
        <f>SUMIF($C:$C,$F19,AK:AK)</f>
        <v>#REF!</v>
      </c>
      <c r="AL19" s="261" t="e">
        <f>SUMIF($C:$C,$F19,AL:AL)</f>
        <v>#REF!</v>
      </c>
      <c r="AM19" s="261" t="e">
        <f>SUMIF($C:$C,$F19,AM:AM)</f>
        <v>#REF!</v>
      </c>
      <c r="AN19" s="261" t="e">
        <f>SUMIF($C:$C,$F19,AN:AN)</f>
        <v>#REF!</v>
      </c>
      <c r="AO19" s="261" t="e">
        <f>SUMIF($C:$C,$F19,AO:AO)</f>
        <v>#REF!</v>
      </c>
      <c r="AP19" s="261" t="e">
        <f>SUMIF($C:$C,$F19,AP:AP)</f>
        <v>#REF!</v>
      </c>
      <c r="AQ19" s="261" t="e">
        <f>SUMIF($C:$C,$F19,AQ:AQ)</f>
        <v>#REF!</v>
      </c>
      <c r="AR19" s="261" t="e">
        <f>SUMIF($C:$C,$F19,AR:AR)</f>
        <v>#REF!</v>
      </c>
      <c r="AS19" s="261" t="e">
        <f>SUMIF($C:$C,$F19,AS:AS)</f>
        <v>#REF!</v>
      </c>
      <c r="AT19" s="261" t="e">
        <f>SUMIF($C:$C,$F19,AT:AT)</f>
        <v>#REF!</v>
      </c>
      <c r="AU19" s="261" t="e">
        <f>SUMIF($C:$C,$F19,AU:AU)</f>
        <v>#REF!</v>
      </c>
      <c r="AV19" s="261" t="e">
        <f>SUMIF($C:$C,$F19,AV:AV)</f>
        <v>#REF!</v>
      </c>
      <c r="AW19" s="261" t="e">
        <f>SUMIF($C:$C,$F19,AW:AW)</f>
        <v>#REF!</v>
      </c>
      <c r="AX19" s="261" t="e">
        <f>SUMIF($C:$C,$F19,AX:AX)</f>
        <v>#REF!</v>
      </c>
      <c r="AY19" s="261" t="e">
        <f>SUMIF($C:$C,$F19,AY:AY)</f>
        <v>#REF!</v>
      </c>
      <c r="AZ19" s="261" t="e">
        <f>SUMIF($C:$C,$F19,AZ:AZ)</f>
        <v>#REF!</v>
      </c>
      <c r="BA19" s="261" t="e">
        <f>SUMIF($C:$C,$F19,BA:BA)</f>
        <v>#REF!</v>
      </c>
      <c r="BB19" s="261" t="e">
        <f>SUMIF($C:$C,$F19,BB:BB)</f>
        <v>#REF!</v>
      </c>
      <c r="BC19" s="261" t="e">
        <f>SUMIF($C:$C,$F19,BC:BC)</f>
        <v>#REF!</v>
      </c>
      <c r="BD19" s="261" t="e">
        <f>SUMIF($C:$C,$F19,BD:BD)</f>
        <v>#REF!</v>
      </c>
      <c r="BE19" s="261" t="e">
        <f>SUMIF($C:$C,$F19,BE:BE)</f>
        <v>#REF!</v>
      </c>
      <c r="BF19" s="261" t="e">
        <f>SUMIF($C:$C,$F19,BF:BF)</f>
        <v>#REF!</v>
      </c>
      <c r="BG19" s="261" t="e">
        <f>SUMIF($C:$C,$F19,BG:BG)</f>
        <v>#REF!</v>
      </c>
      <c r="BH19" s="261" t="e">
        <f>SUMIF($C:$C,$F19,BH:BH)</f>
        <v>#REF!</v>
      </c>
      <c r="BI19" s="261" t="e">
        <f>SUMIF($C:$C,$F19,BI:BI)</f>
        <v>#REF!</v>
      </c>
      <c r="BJ19" s="261" t="e">
        <f>SUMIF($C:$C,$F19,BJ:BJ)</f>
        <v>#REF!</v>
      </c>
      <c r="BK19" s="261" t="e">
        <f>SUMIF($C:$C,$F19,BK:BK)</f>
        <v>#REF!</v>
      </c>
      <c r="BL19" s="261" t="e">
        <f>SUMIF($C:$C,$F19,BL:BL)</f>
        <v>#REF!</v>
      </c>
      <c r="BM19" s="261" t="e">
        <f>SUMIF($C:$C,$F19,BM:BM)</f>
        <v>#REF!</v>
      </c>
      <c r="BN19" s="261" t="e">
        <f>SUMIF($C:$C,$F19,BN:BN)</f>
        <v>#REF!</v>
      </c>
      <c r="BO19" s="261" t="e">
        <f>SUMIF($C:$C,$F19,BO:BO)</f>
        <v>#REF!</v>
      </c>
      <c r="BP19" s="261" t="e">
        <f>SUMIF($C:$C,$F19,BP:BP)</f>
        <v>#REF!</v>
      </c>
      <c r="BQ19" s="261" t="e">
        <f>SUMIF($C:$C,$F19,BQ:BQ)</f>
        <v>#REF!</v>
      </c>
      <c r="BR19" s="261" t="e">
        <f>SUMIF($C:$C,$F19,BR:BR)</f>
        <v>#REF!</v>
      </c>
      <c r="BS19" s="261" t="e">
        <f>SUMIF($C:$C,$F19,BS:BS)</f>
        <v>#REF!</v>
      </c>
      <c r="BT19" s="261" t="e">
        <f>SUMIF($C:$C,$F19,BT:BT)</f>
        <v>#REF!</v>
      </c>
      <c r="BU19" s="261" t="e">
        <f>SUMIF($C:$C,$F19,BU:BU)</f>
        <v>#REF!</v>
      </c>
      <c r="BV19" s="261" t="e">
        <f>SUMIF($C:$C,$F19,BV:BV)</f>
        <v>#REF!</v>
      </c>
      <c r="BW19" s="261" t="e">
        <f>SUMIF($C:$C,$F19,BW:BW)</f>
        <v>#REF!</v>
      </c>
      <c r="BX19" s="261" t="e">
        <f>SUMIF($C:$C,$F19,BX:BX)</f>
        <v>#REF!</v>
      </c>
      <c r="BY19" s="261" t="e">
        <f>SUMIF($C:$C,$F19,BY:BY)</f>
        <v>#REF!</v>
      </c>
      <c r="BZ19" s="261" t="e">
        <f>SUMIF($C:$C,$F19,BZ:BZ)</f>
        <v>#REF!</v>
      </c>
      <c r="CA19" s="261" t="e">
        <f>SUMIF($C:$C,$F19,CA:CA)</f>
        <v>#REF!</v>
      </c>
      <c r="CB19" s="261" t="e">
        <f>SUMIF($C:$C,$F19,CB:CB)</f>
        <v>#REF!</v>
      </c>
      <c r="CC19" s="261" t="e">
        <f>SUMIF($C:$C,$F19,CC:CC)</f>
        <v>#REF!</v>
      </c>
      <c r="CD19" s="261" t="e">
        <f>SUMIF($C:$C,$F19,CD:CD)</f>
        <v>#REF!</v>
      </c>
      <c r="CE19" s="261" t="e">
        <f>SUMIF($C:$C,$F19,CE:CE)</f>
        <v>#REF!</v>
      </c>
      <c r="CF19" s="261" t="e">
        <f>SUMIF($C:$C,$F19,CF:CF)</f>
        <v>#REF!</v>
      </c>
      <c r="CG19" s="261" t="e">
        <f>SUMIF($C:$C,$F19,CG:CG)</f>
        <v>#REF!</v>
      </c>
      <c r="CH19" s="261" t="e">
        <f>SUMIF($C:$C,$F19,CH:CH)</f>
        <v>#REF!</v>
      </c>
      <c r="CI19" s="261" t="e">
        <f>SUMIF($C:$C,$F19,CI:CI)</f>
        <v>#REF!</v>
      </c>
      <c r="CJ19" s="261" t="e">
        <f>SUMIF($C:$C,$F19,CJ:CJ)</f>
        <v>#REF!</v>
      </c>
      <c r="CK19" s="261" t="e">
        <f>SUMIF($C:$C,$F19,CK:CK)</f>
        <v>#REF!</v>
      </c>
      <c r="CL19" s="261" t="e">
        <f>SUMIF($C:$C,$F19,CL:CL)</f>
        <v>#REF!</v>
      </c>
      <c r="CN19" s="261">
        <f>SUMIF($C:$C,$F19,CN:CN)</f>
        <v>0</v>
      </c>
      <c r="CO19" s="261" t="e">
        <f>SUMIF($C:$C,$F19,CO:CO)</f>
        <v>#REF!</v>
      </c>
      <c r="CP19" s="261" t="e">
        <f>SUMIF($C:$C,$F19,CP:CP)</f>
        <v>#REF!</v>
      </c>
      <c r="CQ19" s="261" t="e">
        <f>SUMIF($C:$C,$F19,CQ:CQ)</f>
        <v>#REF!</v>
      </c>
      <c r="CR19" s="261" t="e">
        <f>SUMIF($C:$C,$F19,CR:CR)</f>
        <v>#REF!</v>
      </c>
      <c r="CS19" s="261" t="e">
        <f>SUMIF($C:$C,$F19,CS:CS)</f>
        <v>#REF!</v>
      </c>
      <c r="CT19" s="261" t="e">
        <f>SUMIF($C:$C,$F19,CT:CT)</f>
        <v>#REF!</v>
      </c>
      <c r="CU19" s="261" t="e">
        <f>SUMIF($C:$C,$F19,CU:CU)</f>
        <v>#REF!</v>
      </c>
      <c r="CV19" s="261" t="e">
        <f>SUMIF($C:$C,$F19,CV:CV)</f>
        <v>#REF!</v>
      </c>
      <c r="CW19" s="261" t="e">
        <f>SUMIF($C:$C,$F19,CW:CW)</f>
        <v>#REF!</v>
      </c>
      <c r="CX19" s="261" t="e">
        <f>SUMIF($C:$C,$F19,CX:CX)</f>
        <v>#REF!</v>
      </c>
      <c r="CY19" s="261" t="e">
        <f>SUMIF($C:$C,$F19,CY:CY)</f>
        <v>#REF!</v>
      </c>
      <c r="CZ19" s="261" t="e">
        <f>SUMIF($C:$C,$F19,CZ:CZ)</f>
        <v>#REF!</v>
      </c>
      <c r="DA19" s="261" t="e">
        <f>SUMIF($C:$C,$F19,DA:DA)</f>
        <v>#REF!</v>
      </c>
      <c r="DB19" s="261" t="e">
        <f>SUMIF($C:$C,$F19,DB:DB)</f>
        <v>#REF!</v>
      </c>
      <c r="DC19" s="261" t="e">
        <f>SUMIF($C:$C,$F19,DC:DC)</f>
        <v>#REF!</v>
      </c>
      <c r="DD19" s="261" t="e">
        <f>SUMIF($C:$C,$F19,DD:DD)</f>
        <v>#REF!</v>
      </c>
      <c r="DE19" s="261" t="e">
        <f>SUMIF($C:$C,$F19,DE:DE)</f>
        <v>#REF!</v>
      </c>
      <c r="DF19" s="261" t="e">
        <f>SUMIF($C:$C,$F19,DF:DF)</f>
        <v>#REF!</v>
      </c>
      <c r="DG19" s="261" t="e">
        <f>SUMIF($C:$C,$F19,DG:DG)</f>
        <v>#REF!</v>
      </c>
      <c r="DH19" s="261" t="e">
        <f>SUMIF($C:$C,$F19,DH:DH)</f>
        <v>#REF!</v>
      </c>
      <c r="DI19" s="261" t="e">
        <f>SUMIF($C:$C,$F19,DI:DI)</f>
        <v>#REF!</v>
      </c>
      <c r="DJ19" s="261" t="e">
        <f>SUMIF($C:$C,$F19,DJ:DJ)</f>
        <v>#REF!</v>
      </c>
      <c r="DK19" s="261" t="e">
        <f>SUMIF($C:$C,$F19,DK:DK)</f>
        <v>#REF!</v>
      </c>
      <c r="DL19" s="261" t="e">
        <f>SUMIF($C:$C,$F19,DL:DL)</f>
        <v>#REF!</v>
      </c>
    </row>
    <row r="20" spans="1:116" x14ac:dyDescent="0.4">
      <c r="B20" t="s">
        <v>198</v>
      </c>
      <c r="G20" s="129" t="s">
        <v>597</v>
      </c>
      <c r="H20" s="27"/>
      <c r="I20" s="27"/>
      <c r="J20" s="28"/>
      <c r="K20" s="262"/>
      <c r="L20" s="263">
        <f>IFERROR(L19/K19-1,0)</f>
        <v>0</v>
      </c>
      <c r="M20" s="263">
        <f>IFERROR(M19/L19-1,0)</f>
        <v>0</v>
      </c>
      <c r="N20" s="263">
        <f>IFERROR(N19/M19-1,0)</f>
        <v>0</v>
      </c>
      <c r="O20" s="263">
        <f>IFERROR(O19/N19-1,0)</f>
        <v>0</v>
      </c>
      <c r="P20" s="263">
        <f>IFERROR(P19/O19-1,0)</f>
        <v>0</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hidden="1"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hidden="1" x14ac:dyDescent="0.4">
      <c r="B23" t="s">
        <v>203</v>
      </c>
      <c r="E23" t="s">
        <v>203</v>
      </c>
      <c r="F23" t="s">
        <v>203</v>
      </c>
      <c r="G23" s="27" t="s">
        <v>598</v>
      </c>
      <c r="H23" s="27"/>
      <c r="I23" s="27"/>
      <c r="J23" s="28"/>
      <c r="K23" s="63">
        <f>SUMIF($4:$4,K$3,23:23)</f>
        <v>0</v>
      </c>
      <c r="L23" s="63">
        <f>SUMIF($4:$4,L$3,23:23)</f>
        <v>0</v>
      </c>
      <c r="M23" s="63">
        <f>SUMIF($4:$4,M$3,23:23)</f>
        <v>0</v>
      </c>
      <c r="N23" s="63">
        <f>SUMIF($4:$4,N$3,23:23)</f>
        <v>0</v>
      </c>
      <c r="O23" s="63">
        <f>SUMIF($4:$4,O$3,23:23)</f>
        <v>0</v>
      </c>
      <c r="P23" s="63">
        <f>SUMIF($4:$4,P$3,23:23)</f>
        <v>0</v>
      </c>
      <c r="Q23" s="28"/>
      <c r="R23"/>
      <c r="S23" s="261">
        <f>SUMIF($C:$C,$F23,S:S)</f>
        <v>0</v>
      </c>
      <c r="T23" s="261">
        <f>SUMIF($C:$C,$F23,T:T)</f>
        <v>0</v>
      </c>
      <c r="U23" s="261">
        <f>SUMIF($C:$C,$F23,U:U)</f>
        <v>0</v>
      </c>
      <c r="V23" s="261">
        <f>SUMIF($C:$C,$F23,V:V)</f>
        <v>0</v>
      </c>
      <c r="W23" s="261">
        <f>SUMIF($C:$C,$F23,W:W)</f>
        <v>0</v>
      </c>
      <c r="X23" s="261">
        <f>SUMIF($C:$C,$F23,X:X)</f>
        <v>0</v>
      </c>
      <c r="Y23" s="261">
        <f>SUMIF($C:$C,$F23,Y:Y)</f>
        <v>0</v>
      </c>
      <c r="Z23" s="261">
        <f>SUMIF($C:$C,$F23,Z:Z)</f>
        <v>0</v>
      </c>
      <c r="AA23" s="261">
        <f>SUMIF($C:$C,$F23,AA:AA)</f>
        <v>0</v>
      </c>
      <c r="AB23" s="261">
        <f>SUMIF($C:$C,$F23,AB:AB)</f>
        <v>0</v>
      </c>
      <c r="AC23" s="261">
        <f>SUMIF($C:$C,$F23,AC:AC)</f>
        <v>0</v>
      </c>
      <c r="AD23" s="261">
        <f>SUMIF($C:$C,$F23,AD:AD)</f>
        <v>0</v>
      </c>
      <c r="AE23" s="261">
        <f>SUMIF($C:$C,$F23,AE:AE)</f>
        <v>0</v>
      </c>
      <c r="AF23" s="261">
        <f>SUMIF($C:$C,$F23,AF:AF)</f>
        <v>0</v>
      </c>
      <c r="AG23" s="261">
        <f>SUMIF($C:$C,$F23,AG:AG)</f>
        <v>0</v>
      </c>
      <c r="AH23" s="261">
        <f>SUMIF($C:$C,$F23,AH:AH)</f>
        <v>0</v>
      </c>
      <c r="AI23" s="261">
        <f>SUMIF($C:$C,$F23,AI:AI)</f>
        <v>0</v>
      </c>
      <c r="AJ23" s="261">
        <f>SUMIF($C:$C,$F23,AJ:AJ)</f>
        <v>0</v>
      </c>
      <c r="AK23" s="261">
        <f>SUMIF($C:$C,$F23,AK:AK)</f>
        <v>0</v>
      </c>
      <c r="AL23" s="261">
        <f>SUMIF($C:$C,$F23,AL:AL)</f>
        <v>0</v>
      </c>
      <c r="AM23" s="261">
        <f>SUMIF($C:$C,$F23,AM:AM)</f>
        <v>0</v>
      </c>
      <c r="AN23" s="261">
        <f>SUMIF($C:$C,$F23,AN:AN)</f>
        <v>0</v>
      </c>
      <c r="AO23" s="261">
        <f>SUMIF($C:$C,$F23,AO:AO)</f>
        <v>0</v>
      </c>
      <c r="AP23" s="261">
        <f>SUMIF($C:$C,$F23,AP:AP)</f>
        <v>0</v>
      </c>
      <c r="AQ23" s="261">
        <f>SUMIF($C:$C,$F23,AQ:AQ)</f>
        <v>0</v>
      </c>
      <c r="AR23" s="261">
        <f>SUMIF($C:$C,$F23,AR:AR)</f>
        <v>0</v>
      </c>
      <c r="AS23" s="261">
        <f>SUMIF($C:$C,$F23,AS:AS)</f>
        <v>0</v>
      </c>
      <c r="AT23" s="261">
        <f>SUMIF($C:$C,$F23,AT:AT)</f>
        <v>0</v>
      </c>
      <c r="AU23" s="261">
        <f>SUMIF($C:$C,$F23,AU:AU)</f>
        <v>0</v>
      </c>
      <c r="AV23" s="261">
        <f>SUMIF($C:$C,$F23,AV:AV)</f>
        <v>0</v>
      </c>
      <c r="AW23" s="261">
        <f>SUMIF($C:$C,$F23,AW:AW)</f>
        <v>0</v>
      </c>
      <c r="AX23" s="261">
        <f>SUMIF($C:$C,$F23,AX:AX)</f>
        <v>0</v>
      </c>
      <c r="AY23" s="261">
        <f>SUMIF($C:$C,$F23,AY:AY)</f>
        <v>0</v>
      </c>
      <c r="AZ23" s="261">
        <f>SUMIF($C:$C,$F23,AZ:AZ)</f>
        <v>0</v>
      </c>
      <c r="BA23" s="261">
        <f>SUMIF($C:$C,$F23,BA:BA)</f>
        <v>0</v>
      </c>
      <c r="BB23" s="261">
        <f>SUMIF($C:$C,$F23,BB:BB)</f>
        <v>0</v>
      </c>
      <c r="BC23" s="261">
        <f>SUMIF($C:$C,$F23,BC:BC)</f>
        <v>0</v>
      </c>
      <c r="BD23" s="261">
        <f>SUMIF($C:$C,$F23,BD:BD)</f>
        <v>0</v>
      </c>
      <c r="BE23" s="261">
        <f>SUMIF($C:$C,$F23,BE:BE)</f>
        <v>0</v>
      </c>
      <c r="BF23" s="261">
        <f>SUMIF($C:$C,$F23,BF:BF)</f>
        <v>0</v>
      </c>
      <c r="BG23" s="261">
        <f>SUMIF($C:$C,$F23,BG:BG)</f>
        <v>0</v>
      </c>
      <c r="BH23" s="261">
        <f>SUMIF($C:$C,$F23,BH:BH)</f>
        <v>0</v>
      </c>
      <c r="BI23" s="261">
        <f>SUMIF($C:$C,$F23,BI:BI)</f>
        <v>0</v>
      </c>
      <c r="BJ23" s="261">
        <f>SUMIF($C:$C,$F23,BJ:BJ)</f>
        <v>0</v>
      </c>
      <c r="BK23" s="261">
        <f>SUMIF($C:$C,$F23,BK:BK)</f>
        <v>0</v>
      </c>
      <c r="BL23" s="261">
        <f>SUMIF($C:$C,$F23,BL:BL)</f>
        <v>0</v>
      </c>
      <c r="BM23" s="261">
        <f>SUMIF($C:$C,$F23,BM:BM)</f>
        <v>0</v>
      </c>
      <c r="BN23" s="261">
        <f>SUMIF($C:$C,$F23,BN:BN)</f>
        <v>0</v>
      </c>
      <c r="BO23" s="261">
        <f>SUMIF($C:$C,$F23,BO:BO)</f>
        <v>0</v>
      </c>
      <c r="BP23" s="261">
        <f>SUMIF($C:$C,$F23,BP:BP)</f>
        <v>0</v>
      </c>
      <c r="BQ23" s="261">
        <f>SUMIF($C:$C,$F23,BQ:BQ)</f>
        <v>0</v>
      </c>
      <c r="BR23" s="261">
        <f>SUMIF($C:$C,$F23,BR:BR)</f>
        <v>0</v>
      </c>
      <c r="BS23" s="261">
        <f>SUMIF($C:$C,$F23,BS:BS)</f>
        <v>0</v>
      </c>
      <c r="BT23" s="261">
        <f>SUMIF($C:$C,$F23,BT:BT)</f>
        <v>0</v>
      </c>
      <c r="BU23" s="261">
        <f>SUMIF($C:$C,$F23,BU:BU)</f>
        <v>0</v>
      </c>
      <c r="BV23" s="261">
        <f>SUMIF($C:$C,$F23,BV:BV)</f>
        <v>0</v>
      </c>
      <c r="BW23" s="261">
        <f>SUMIF($C:$C,$F23,BW:BW)</f>
        <v>0</v>
      </c>
      <c r="BX23" s="261">
        <f>SUMIF($C:$C,$F23,BX:BX)</f>
        <v>0</v>
      </c>
      <c r="BY23" s="261">
        <f>SUMIF($C:$C,$F23,BY:BY)</f>
        <v>0</v>
      </c>
      <c r="BZ23" s="261">
        <f>SUMIF($C:$C,$F23,BZ:BZ)</f>
        <v>0</v>
      </c>
      <c r="CA23" s="261">
        <f>SUMIF($C:$C,$F23,CA:CA)</f>
        <v>0</v>
      </c>
      <c r="CB23" s="261">
        <f>SUMIF($C:$C,$F23,CB:CB)</f>
        <v>0</v>
      </c>
      <c r="CC23" s="261">
        <f>SUMIF($C:$C,$F23,CC:CC)</f>
        <v>0</v>
      </c>
      <c r="CD23" s="261">
        <f>SUMIF($C:$C,$F23,CD:CD)</f>
        <v>0</v>
      </c>
      <c r="CE23" s="261">
        <f>SUMIF($C:$C,$F23,CE:CE)</f>
        <v>0</v>
      </c>
      <c r="CF23" s="261">
        <f>SUMIF($C:$C,$F23,CF:CF)</f>
        <v>0</v>
      </c>
      <c r="CG23" s="261">
        <f>SUMIF($C:$C,$F23,CG:CG)</f>
        <v>0</v>
      </c>
      <c r="CH23" s="261">
        <f>SUMIF($C:$C,$F23,CH:CH)</f>
        <v>0</v>
      </c>
      <c r="CI23" s="261">
        <f>SUMIF($C:$C,$F23,CI:CI)</f>
        <v>0</v>
      </c>
      <c r="CJ23" s="261">
        <f>SUMIF($C:$C,$F23,CJ:CJ)</f>
        <v>0</v>
      </c>
      <c r="CK23" s="261">
        <f>SUMIF($C:$C,$F23,CK:CK)</f>
        <v>0</v>
      </c>
      <c r="CL23" s="261">
        <f>SUMIF($C:$C,$F23,CL:CL)</f>
        <v>0</v>
      </c>
      <c r="CN23" s="261">
        <f>SUMIF($C:$C,$F23,CN:CN)</f>
        <v>0</v>
      </c>
      <c r="CO23" s="261">
        <f>SUMIF($C:$C,$F23,CO:CO)</f>
        <v>0</v>
      </c>
      <c r="CP23" s="261">
        <f>SUMIF($C:$C,$F23,CP:CP)</f>
        <v>0</v>
      </c>
      <c r="CQ23" s="261">
        <f>SUMIF($C:$C,$F23,CQ:CQ)</f>
        <v>0</v>
      </c>
      <c r="CR23" s="261">
        <f>SUMIF($C:$C,$F23,CR:CR)</f>
        <v>0</v>
      </c>
      <c r="CS23" s="261">
        <f>SUMIF($C:$C,$F23,CS:CS)</f>
        <v>0</v>
      </c>
      <c r="CT23" s="261">
        <f>SUMIF($C:$C,$F23,CT:CT)</f>
        <v>0</v>
      </c>
      <c r="CU23" s="261">
        <f>SUMIF($C:$C,$F23,CU:CU)</f>
        <v>0</v>
      </c>
      <c r="CV23" s="261">
        <f>SUMIF($C:$C,$F23,CV:CV)</f>
        <v>0</v>
      </c>
      <c r="CW23" s="261">
        <f>SUMIF($C:$C,$F23,CW:CW)</f>
        <v>0</v>
      </c>
      <c r="CX23" s="261">
        <f>SUMIF($C:$C,$F23,CX:CX)</f>
        <v>0</v>
      </c>
      <c r="CY23" s="261">
        <f>SUMIF($C:$C,$F23,CY:CY)</f>
        <v>0</v>
      </c>
      <c r="CZ23" s="261">
        <f>SUMIF($C:$C,$F23,CZ:CZ)</f>
        <v>0</v>
      </c>
      <c r="DA23" s="261">
        <f>SUMIF($C:$C,$F23,DA:DA)</f>
        <v>0</v>
      </c>
      <c r="DB23" s="261">
        <f>SUMIF($C:$C,$F23,DB:DB)</f>
        <v>0</v>
      </c>
      <c r="DC23" s="261">
        <f>SUMIF($C:$C,$F23,DC:DC)</f>
        <v>0</v>
      </c>
      <c r="DD23" s="261">
        <f>SUMIF($C:$C,$F23,DD:DD)</f>
        <v>0</v>
      </c>
      <c r="DE23" s="261">
        <f>SUMIF($C:$C,$F23,DE:DE)</f>
        <v>0</v>
      </c>
      <c r="DF23" s="261">
        <f>SUMIF($C:$C,$F23,DF:DF)</f>
        <v>0</v>
      </c>
      <c r="DG23" s="261">
        <f>SUMIF($C:$C,$F23,DG:DG)</f>
        <v>0</v>
      </c>
      <c r="DH23" s="261">
        <f>SUMIF($C:$C,$F23,DH:DH)</f>
        <v>0</v>
      </c>
      <c r="DI23" s="261">
        <f>SUMIF($C:$C,$F23,DI:DI)</f>
        <v>0</v>
      </c>
      <c r="DJ23" s="261">
        <f>SUMIF($C:$C,$F23,DJ:DJ)</f>
        <v>0</v>
      </c>
      <c r="DK23" s="261">
        <f>SUMIF($C:$C,$F23,DK:DK)</f>
        <v>0</v>
      </c>
      <c r="DL23" s="261">
        <f>SUMIF($C:$C,$F23,DL:DL)</f>
        <v>0</v>
      </c>
    </row>
    <row r="24" spans="1:116" hidden="1"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SUMIF($4:$4,K$3,26:26)</f>
        <v>0</v>
      </c>
      <c r="L26" s="63">
        <f>SUMIF($4:$4,L$3,26:26)</f>
        <v>0</v>
      </c>
      <c r="M26" s="63">
        <f>SUMIF($4:$4,M$3,26:26)</f>
        <v>0</v>
      </c>
      <c r="N26" s="63">
        <f>SUMIF($4:$4,N$3,26:26)</f>
        <v>0</v>
      </c>
      <c r="O26" s="63">
        <f>SUMIF($4:$4,O$3,26:26)</f>
        <v>0</v>
      </c>
      <c r="P26" s="63">
        <f>SUMIF($4:$4,P$3,26:26)</f>
        <v>0</v>
      </c>
      <c r="Q26" s="28"/>
      <c r="R26"/>
      <c r="S26" s="261">
        <f>SUMIF($C:$C,$F26,S:S)</f>
        <v>0</v>
      </c>
      <c r="T26" s="261">
        <f>SUMIF($C:$C,$F26,T:T)</f>
        <v>0</v>
      </c>
      <c r="U26" s="261">
        <f>SUMIF($C:$C,$F26,U:U)</f>
        <v>0</v>
      </c>
      <c r="V26" s="261">
        <f>SUMIF($C:$C,$F26,V:V)</f>
        <v>0</v>
      </c>
      <c r="W26" s="261">
        <f>SUMIF($C:$C,$F26,W:W)</f>
        <v>0</v>
      </c>
      <c r="X26" s="261">
        <f>SUMIF($C:$C,$F26,X:X)</f>
        <v>0</v>
      </c>
      <c r="Y26" s="261">
        <f>SUMIF($C:$C,$F26,Y:Y)</f>
        <v>0</v>
      </c>
      <c r="Z26" s="261">
        <f>SUMIF($C:$C,$F26,Z:Z)</f>
        <v>0</v>
      </c>
      <c r="AA26" s="261">
        <f>SUMIF($C:$C,$F26,AA:AA)</f>
        <v>0</v>
      </c>
      <c r="AB26" s="261">
        <f>SUMIF($C:$C,$F26,AB:AB)</f>
        <v>0</v>
      </c>
      <c r="AC26" s="261">
        <f>SUMIF($C:$C,$F26,AC:AC)</f>
        <v>0</v>
      </c>
      <c r="AD26" s="261">
        <f>SUMIF($C:$C,$F26,AD:AD)</f>
        <v>0</v>
      </c>
      <c r="AE26" s="261">
        <f>SUMIF($C:$C,$F26,AE:AE)</f>
        <v>0</v>
      </c>
      <c r="AF26" s="261">
        <f>SUMIF($C:$C,$F26,AF:AF)</f>
        <v>0</v>
      </c>
      <c r="AG26" s="261">
        <f>SUMIF($C:$C,$F26,AG:AG)</f>
        <v>0</v>
      </c>
      <c r="AH26" s="261">
        <f>SUMIF($C:$C,$F26,AH:AH)</f>
        <v>0</v>
      </c>
      <c r="AI26" s="261">
        <f>SUMIF($C:$C,$F26,AI:AI)</f>
        <v>0</v>
      </c>
      <c r="AJ26" s="261">
        <f>SUMIF($C:$C,$F26,AJ:AJ)</f>
        <v>0</v>
      </c>
      <c r="AK26" s="261">
        <f>SUMIF($C:$C,$F26,AK:AK)</f>
        <v>0</v>
      </c>
      <c r="AL26" s="261">
        <f>SUMIF($C:$C,$F26,AL:AL)</f>
        <v>0</v>
      </c>
      <c r="AM26" s="261">
        <f>SUMIF($C:$C,$F26,AM:AM)</f>
        <v>0</v>
      </c>
      <c r="AN26" s="261">
        <f>SUMIF($C:$C,$F26,AN:AN)</f>
        <v>0</v>
      </c>
      <c r="AO26" s="261">
        <f>SUMIF($C:$C,$F26,AO:AO)</f>
        <v>0</v>
      </c>
      <c r="AP26" s="261">
        <f>SUMIF($C:$C,$F26,AP:AP)</f>
        <v>0</v>
      </c>
      <c r="AQ26" s="261">
        <f>SUMIF($C:$C,$F26,AQ:AQ)</f>
        <v>0</v>
      </c>
      <c r="AR26" s="261">
        <f>SUMIF($C:$C,$F26,AR:AR)</f>
        <v>0</v>
      </c>
      <c r="AS26" s="261">
        <f>SUMIF($C:$C,$F26,AS:AS)</f>
        <v>0</v>
      </c>
      <c r="AT26" s="261">
        <f>SUMIF($C:$C,$F26,AT:AT)</f>
        <v>0</v>
      </c>
      <c r="AU26" s="261">
        <f>SUMIF($C:$C,$F26,AU:AU)</f>
        <v>0</v>
      </c>
      <c r="AV26" s="261">
        <f>SUMIF($C:$C,$F26,AV:AV)</f>
        <v>0</v>
      </c>
      <c r="AW26" s="261">
        <f>SUMIF($C:$C,$F26,AW:AW)</f>
        <v>0</v>
      </c>
      <c r="AX26" s="261">
        <f>SUMIF($C:$C,$F26,AX:AX)</f>
        <v>0</v>
      </c>
      <c r="AY26" s="261">
        <f>SUMIF($C:$C,$F26,AY:AY)</f>
        <v>0</v>
      </c>
      <c r="AZ26" s="261">
        <f>SUMIF($C:$C,$F26,AZ:AZ)</f>
        <v>0</v>
      </c>
      <c r="BA26" s="261">
        <f>SUMIF($C:$C,$F26,BA:BA)</f>
        <v>0</v>
      </c>
      <c r="BB26" s="261">
        <f>SUMIF($C:$C,$F26,BB:BB)</f>
        <v>0</v>
      </c>
      <c r="BC26" s="261">
        <f>SUMIF($C:$C,$F26,BC:BC)</f>
        <v>0</v>
      </c>
      <c r="BD26" s="261">
        <f>SUMIF($C:$C,$F26,BD:BD)</f>
        <v>0</v>
      </c>
      <c r="BE26" s="261">
        <f>SUMIF($C:$C,$F26,BE:BE)</f>
        <v>0</v>
      </c>
      <c r="BF26" s="261">
        <f>SUMIF($C:$C,$F26,BF:BF)</f>
        <v>0</v>
      </c>
      <c r="BG26" s="261">
        <f>SUMIF($C:$C,$F26,BG:BG)</f>
        <v>0</v>
      </c>
      <c r="BH26" s="261">
        <f>SUMIF($C:$C,$F26,BH:BH)</f>
        <v>0</v>
      </c>
      <c r="BI26" s="261">
        <f>SUMIF($C:$C,$F26,BI:BI)</f>
        <v>0</v>
      </c>
      <c r="BJ26" s="261">
        <f>SUMIF($C:$C,$F26,BJ:BJ)</f>
        <v>0</v>
      </c>
      <c r="BK26" s="261">
        <f>SUMIF($C:$C,$F26,BK:BK)</f>
        <v>0</v>
      </c>
      <c r="BL26" s="261">
        <f>SUMIF($C:$C,$F26,BL:BL)</f>
        <v>0</v>
      </c>
      <c r="BM26" s="261">
        <f>SUMIF($C:$C,$F26,BM:BM)</f>
        <v>0</v>
      </c>
      <c r="BN26" s="261">
        <f>SUMIF($C:$C,$F26,BN:BN)</f>
        <v>0</v>
      </c>
      <c r="BO26" s="261">
        <f>SUMIF($C:$C,$F26,BO:BO)</f>
        <v>0</v>
      </c>
      <c r="BP26" s="261">
        <f>SUMIF($C:$C,$F26,BP:BP)</f>
        <v>0</v>
      </c>
      <c r="BQ26" s="261">
        <f>SUMIF($C:$C,$F26,BQ:BQ)</f>
        <v>0</v>
      </c>
      <c r="BR26" s="261">
        <f>SUMIF($C:$C,$F26,BR:BR)</f>
        <v>0</v>
      </c>
      <c r="BS26" s="261">
        <f>SUMIF($C:$C,$F26,BS:BS)</f>
        <v>0</v>
      </c>
      <c r="BT26" s="261">
        <f>SUMIF($C:$C,$F26,BT:BT)</f>
        <v>0</v>
      </c>
      <c r="BU26" s="261">
        <f>SUMIF($C:$C,$F26,BU:BU)</f>
        <v>0</v>
      </c>
      <c r="BV26" s="261">
        <f>SUMIF($C:$C,$F26,BV:BV)</f>
        <v>0</v>
      </c>
      <c r="BW26" s="261">
        <f>SUMIF($C:$C,$F26,BW:BW)</f>
        <v>0</v>
      </c>
      <c r="BX26" s="261">
        <f>SUMIF($C:$C,$F26,BX:BX)</f>
        <v>0</v>
      </c>
      <c r="BY26" s="261">
        <f>SUMIF($C:$C,$F26,BY:BY)</f>
        <v>0</v>
      </c>
      <c r="BZ26" s="261">
        <f>SUMIF($C:$C,$F26,BZ:BZ)</f>
        <v>0</v>
      </c>
      <c r="CA26" s="261">
        <f>SUMIF($C:$C,$F26,CA:CA)</f>
        <v>0</v>
      </c>
      <c r="CB26" s="261">
        <f>SUMIF($C:$C,$F26,CB:CB)</f>
        <v>0</v>
      </c>
      <c r="CC26" s="261">
        <f>SUMIF($C:$C,$F26,CC:CC)</f>
        <v>0</v>
      </c>
      <c r="CD26" s="261">
        <f>SUMIF($C:$C,$F26,CD:CD)</f>
        <v>0</v>
      </c>
      <c r="CE26" s="261">
        <f>SUMIF($C:$C,$F26,CE:CE)</f>
        <v>0</v>
      </c>
      <c r="CF26" s="261">
        <f>SUMIF($C:$C,$F26,CF:CF)</f>
        <v>0</v>
      </c>
      <c r="CG26" s="261">
        <f>SUMIF($C:$C,$F26,CG:CG)</f>
        <v>0</v>
      </c>
      <c r="CH26" s="261">
        <f>SUMIF($C:$C,$F26,CH:CH)</f>
        <v>0</v>
      </c>
      <c r="CI26" s="261">
        <f>SUMIF($C:$C,$F26,CI:CI)</f>
        <v>0</v>
      </c>
      <c r="CJ26" s="261">
        <f>SUMIF($C:$C,$F26,CJ:CJ)</f>
        <v>0</v>
      </c>
      <c r="CK26" s="261">
        <f>SUMIF($C:$C,$F26,CK:CK)</f>
        <v>0</v>
      </c>
      <c r="CL26" s="261">
        <f>SUMIF($C:$C,$F26,CL:CL)</f>
        <v>0</v>
      </c>
      <c r="CN26" s="261">
        <f>SUMIF($C:$C,$F26,CN:CN)</f>
        <v>0</v>
      </c>
      <c r="CO26" s="261">
        <f>SUMIF($C:$C,$F26,CO:CO)</f>
        <v>0</v>
      </c>
      <c r="CP26" s="261">
        <f>SUMIF($C:$C,$F26,CP:CP)</f>
        <v>0</v>
      </c>
      <c r="CQ26" s="261">
        <f>SUMIF($C:$C,$F26,CQ:CQ)</f>
        <v>0</v>
      </c>
      <c r="CR26" s="261">
        <f>SUMIF($C:$C,$F26,CR:CR)</f>
        <v>0</v>
      </c>
      <c r="CS26" s="261">
        <f>SUMIF($C:$C,$F26,CS:CS)</f>
        <v>0</v>
      </c>
      <c r="CT26" s="261">
        <f>SUMIF($C:$C,$F26,CT:CT)</f>
        <v>0</v>
      </c>
      <c r="CU26" s="261">
        <f>SUMIF($C:$C,$F26,CU:CU)</f>
        <v>0</v>
      </c>
      <c r="CV26" s="261">
        <f>SUMIF($C:$C,$F26,CV:CV)</f>
        <v>0</v>
      </c>
      <c r="CW26" s="261">
        <f>SUMIF($C:$C,$F26,CW:CW)</f>
        <v>0</v>
      </c>
      <c r="CX26" s="261">
        <f>SUMIF($C:$C,$F26,CX:CX)</f>
        <v>0</v>
      </c>
      <c r="CY26" s="261">
        <f>SUMIF($C:$C,$F26,CY:CY)</f>
        <v>0</v>
      </c>
      <c r="CZ26" s="261">
        <f>SUMIF($C:$C,$F26,CZ:CZ)</f>
        <v>0</v>
      </c>
      <c r="DA26" s="261">
        <f>SUMIF($C:$C,$F26,DA:DA)</f>
        <v>0</v>
      </c>
      <c r="DB26" s="261">
        <f>SUMIF($C:$C,$F26,DB:DB)</f>
        <v>0</v>
      </c>
      <c r="DC26" s="261">
        <f>SUMIF($C:$C,$F26,DC:DC)</f>
        <v>0</v>
      </c>
      <c r="DD26" s="261">
        <f>SUMIF($C:$C,$F26,DD:DD)</f>
        <v>0</v>
      </c>
      <c r="DE26" s="261">
        <f>SUMIF($C:$C,$F26,DE:DE)</f>
        <v>0</v>
      </c>
      <c r="DF26" s="261">
        <f>SUMIF($C:$C,$F26,DF:DF)</f>
        <v>0</v>
      </c>
      <c r="DG26" s="261">
        <f>SUMIF($C:$C,$F26,DG:DG)</f>
        <v>0</v>
      </c>
      <c r="DH26" s="261">
        <f>SUMIF($C:$C,$F26,DH:DH)</f>
        <v>0</v>
      </c>
      <c r="DI26" s="261">
        <f>SUMIF($C:$C,$F26,DI:DI)</f>
        <v>0</v>
      </c>
      <c r="DJ26" s="261">
        <f>SUMIF($C:$C,$F26,DJ:DJ)</f>
        <v>0</v>
      </c>
      <c r="DK26" s="261">
        <f>SUMIF($C:$C,$F26,DK:DK)</f>
        <v>0</v>
      </c>
      <c r="DL26" s="261">
        <f>SUMIF($C:$C,$F26,DL:DL)</f>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SUMIF($4:$4,K$3,28:28)</f>
        <v>0</v>
      </c>
      <c r="L28" s="28">
        <f>SUMIF($4:$4,L$3,28:28)</f>
        <v>0</v>
      </c>
      <c r="M28" s="28">
        <f>SUMIF($4:$4,M$3,28:28)</f>
        <v>0</v>
      </c>
      <c r="N28" s="28">
        <f>SUMIF($4:$4,N$3,28:28)</f>
        <v>0</v>
      </c>
      <c r="O28" s="28">
        <f>SUMIF($4:$4,O$3,28:28)</f>
        <v>0</v>
      </c>
      <c r="P28" s="28">
        <f>SUMIF($4:$4,P$3,28:28)</f>
        <v>0</v>
      </c>
      <c r="Q28" s="28"/>
      <c r="R28"/>
      <c r="S28" s="28">
        <f t="shared" ref="S28:AX28" si="17">IFERROR(S19,0)+IFERROR(S23,0)+IFERROR(S26,0)</f>
        <v>0</v>
      </c>
      <c r="T28" s="28">
        <f t="shared" si="17"/>
        <v>0</v>
      </c>
      <c r="U28" s="28">
        <f t="shared" si="17"/>
        <v>0</v>
      </c>
      <c r="V28" s="28">
        <f t="shared" si="17"/>
        <v>0</v>
      </c>
      <c r="W28" s="28">
        <f t="shared" si="17"/>
        <v>0</v>
      </c>
      <c r="X28" s="28">
        <f t="shared" si="17"/>
        <v>0</v>
      </c>
      <c r="Y28" s="28">
        <f t="shared" si="17"/>
        <v>0</v>
      </c>
      <c r="Z28" s="28">
        <f t="shared" si="17"/>
        <v>0</v>
      </c>
      <c r="AA28" s="28">
        <f t="shared" si="17"/>
        <v>0</v>
      </c>
      <c r="AB28" s="28">
        <f t="shared" si="17"/>
        <v>0</v>
      </c>
      <c r="AC28" s="28">
        <f t="shared" si="17"/>
        <v>0</v>
      </c>
      <c r="AD28" s="28">
        <f t="shared" si="17"/>
        <v>0</v>
      </c>
      <c r="AE28" s="28">
        <f t="shared" si="17"/>
        <v>0</v>
      </c>
      <c r="AF28" s="28">
        <f t="shared" si="17"/>
        <v>0</v>
      </c>
      <c r="AG28" s="28">
        <f t="shared" si="17"/>
        <v>0</v>
      </c>
      <c r="AH28" s="28">
        <f t="shared" si="17"/>
        <v>0</v>
      </c>
      <c r="AI28" s="28">
        <f t="shared" si="17"/>
        <v>0</v>
      </c>
      <c r="AJ28" s="28">
        <f t="shared" si="17"/>
        <v>0</v>
      </c>
      <c r="AK28" s="28">
        <f t="shared" si="17"/>
        <v>0</v>
      </c>
      <c r="AL28" s="28">
        <f t="shared" si="17"/>
        <v>0</v>
      </c>
      <c r="AM28" s="28">
        <f t="shared" si="17"/>
        <v>0</v>
      </c>
      <c r="AN28" s="28">
        <f t="shared" si="17"/>
        <v>0</v>
      </c>
      <c r="AO28" s="28">
        <f t="shared" si="17"/>
        <v>0</v>
      </c>
      <c r="AP28" s="28">
        <f t="shared" si="17"/>
        <v>0</v>
      </c>
      <c r="AQ28" s="28">
        <f t="shared" si="17"/>
        <v>0</v>
      </c>
      <c r="AR28" s="28">
        <f t="shared" si="17"/>
        <v>0</v>
      </c>
      <c r="AS28" s="28">
        <f t="shared" si="17"/>
        <v>0</v>
      </c>
      <c r="AT28" s="28">
        <f t="shared" si="17"/>
        <v>0</v>
      </c>
      <c r="AU28" s="28">
        <f t="shared" si="17"/>
        <v>0</v>
      </c>
      <c r="AV28" s="28">
        <f t="shared" si="17"/>
        <v>0</v>
      </c>
      <c r="AW28" s="28">
        <f t="shared" si="17"/>
        <v>0</v>
      </c>
      <c r="AX28" s="28">
        <f t="shared" si="17"/>
        <v>0</v>
      </c>
      <c r="AY28" s="28">
        <f t="shared" ref="AY28:CD28" si="18">IFERROR(AY19,0)+IFERROR(AY23,0)+IFERROR(AY26,0)</f>
        <v>0</v>
      </c>
      <c r="AZ28" s="28">
        <f t="shared" si="18"/>
        <v>0</v>
      </c>
      <c r="BA28" s="28">
        <f t="shared" si="18"/>
        <v>0</v>
      </c>
      <c r="BB28" s="28">
        <f t="shared" si="18"/>
        <v>0</v>
      </c>
      <c r="BC28" s="28">
        <f t="shared" si="18"/>
        <v>0</v>
      </c>
      <c r="BD28" s="28">
        <f t="shared" si="18"/>
        <v>0</v>
      </c>
      <c r="BE28" s="28">
        <f t="shared" si="18"/>
        <v>0</v>
      </c>
      <c r="BF28" s="28">
        <f t="shared" si="18"/>
        <v>0</v>
      </c>
      <c r="BG28" s="28">
        <f t="shared" si="18"/>
        <v>0</v>
      </c>
      <c r="BH28" s="28">
        <f t="shared" si="18"/>
        <v>0</v>
      </c>
      <c r="BI28" s="28">
        <f t="shared" si="18"/>
        <v>0</v>
      </c>
      <c r="BJ28" s="28">
        <f t="shared" si="18"/>
        <v>0</v>
      </c>
      <c r="BK28" s="28">
        <f t="shared" si="18"/>
        <v>0</v>
      </c>
      <c r="BL28" s="28">
        <f t="shared" si="18"/>
        <v>0</v>
      </c>
      <c r="BM28" s="28">
        <f t="shared" si="18"/>
        <v>0</v>
      </c>
      <c r="BN28" s="28">
        <f t="shared" si="18"/>
        <v>0</v>
      </c>
      <c r="BO28" s="28">
        <f t="shared" si="18"/>
        <v>0</v>
      </c>
      <c r="BP28" s="28">
        <f t="shared" si="18"/>
        <v>0</v>
      </c>
      <c r="BQ28" s="28">
        <f t="shared" si="18"/>
        <v>0</v>
      </c>
      <c r="BR28" s="28">
        <f t="shared" si="18"/>
        <v>0</v>
      </c>
      <c r="BS28" s="28">
        <f t="shared" si="18"/>
        <v>0</v>
      </c>
      <c r="BT28" s="28">
        <f t="shared" si="18"/>
        <v>0</v>
      </c>
      <c r="BU28" s="28">
        <f t="shared" si="18"/>
        <v>0</v>
      </c>
      <c r="BV28" s="28">
        <f t="shared" si="18"/>
        <v>0</v>
      </c>
      <c r="BW28" s="28">
        <f t="shared" si="18"/>
        <v>0</v>
      </c>
      <c r="BX28" s="28">
        <f t="shared" si="18"/>
        <v>0</v>
      </c>
      <c r="BY28" s="28">
        <f t="shared" si="18"/>
        <v>0</v>
      </c>
      <c r="BZ28" s="28">
        <f t="shared" si="18"/>
        <v>0</v>
      </c>
      <c r="CA28" s="28">
        <f t="shared" si="18"/>
        <v>0</v>
      </c>
      <c r="CB28" s="28">
        <f t="shared" si="18"/>
        <v>0</v>
      </c>
      <c r="CC28" s="28">
        <f t="shared" si="18"/>
        <v>0</v>
      </c>
      <c r="CD28" s="28">
        <f t="shared" si="18"/>
        <v>0</v>
      </c>
      <c r="CE28" s="28">
        <f t="shared" ref="CE28:CL28" si="19">IFERROR(CE19,0)+IFERROR(CE23,0)+IFERROR(CE26,0)</f>
        <v>0</v>
      </c>
      <c r="CF28" s="28">
        <f t="shared" si="19"/>
        <v>0</v>
      </c>
      <c r="CG28" s="28">
        <f t="shared" si="19"/>
        <v>0</v>
      </c>
      <c r="CH28" s="28">
        <f t="shared" si="19"/>
        <v>0</v>
      </c>
      <c r="CI28" s="28">
        <f t="shared" si="19"/>
        <v>0</v>
      </c>
      <c r="CJ28" s="28">
        <f t="shared" si="19"/>
        <v>0</v>
      </c>
      <c r="CK28" s="28">
        <f t="shared" si="19"/>
        <v>0</v>
      </c>
      <c r="CL28" s="28">
        <f t="shared" si="19"/>
        <v>0</v>
      </c>
      <c r="CN28" s="28">
        <f t="shared" ref="CN28:DL28" si="20">IFERROR(CN19,0)+IFERROR(CN23,0)+IFERROR(CN26,0)</f>
        <v>0</v>
      </c>
      <c r="CO28" s="28">
        <f t="shared" si="20"/>
        <v>0</v>
      </c>
      <c r="CP28" s="28">
        <f t="shared" si="20"/>
        <v>0</v>
      </c>
      <c r="CQ28" s="28">
        <f t="shared" si="20"/>
        <v>0</v>
      </c>
      <c r="CR28" s="28">
        <f t="shared" si="20"/>
        <v>0</v>
      </c>
      <c r="CS28" s="28">
        <f t="shared" si="20"/>
        <v>0</v>
      </c>
      <c r="CT28" s="28">
        <f t="shared" si="20"/>
        <v>0</v>
      </c>
      <c r="CU28" s="28">
        <f t="shared" si="20"/>
        <v>0</v>
      </c>
      <c r="CV28" s="28">
        <f t="shared" si="20"/>
        <v>0</v>
      </c>
      <c r="CW28" s="28">
        <f t="shared" si="20"/>
        <v>0</v>
      </c>
      <c r="CX28" s="28">
        <f t="shared" si="20"/>
        <v>0</v>
      </c>
      <c r="CY28" s="28">
        <f t="shared" si="20"/>
        <v>0</v>
      </c>
      <c r="CZ28" s="28">
        <f t="shared" si="20"/>
        <v>0</v>
      </c>
      <c r="DA28" s="28">
        <f t="shared" si="20"/>
        <v>0</v>
      </c>
      <c r="DB28" s="28">
        <f t="shared" si="20"/>
        <v>0</v>
      </c>
      <c r="DC28" s="28">
        <f t="shared" si="20"/>
        <v>0</v>
      </c>
      <c r="DD28" s="28">
        <f t="shared" si="20"/>
        <v>0</v>
      </c>
      <c r="DE28" s="28">
        <f t="shared" si="20"/>
        <v>0</v>
      </c>
      <c r="DF28" s="28">
        <f t="shared" si="20"/>
        <v>0</v>
      </c>
      <c r="DG28" s="28">
        <f t="shared" si="20"/>
        <v>0</v>
      </c>
      <c r="DH28" s="28">
        <f t="shared" si="20"/>
        <v>0</v>
      </c>
      <c r="DI28" s="28">
        <f t="shared" si="20"/>
        <v>0</v>
      </c>
      <c r="DJ28" s="28">
        <f t="shared" si="20"/>
        <v>0</v>
      </c>
      <c r="DK28" s="28">
        <f t="shared" si="20"/>
        <v>0</v>
      </c>
      <c r="DL28" s="28">
        <f t="shared" si="20"/>
        <v>0</v>
      </c>
    </row>
    <row r="29" spans="1:116" x14ac:dyDescent="0.4">
      <c r="A29" s="65"/>
      <c r="B29" s="27"/>
      <c r="C29" s="27"/>
      <c r="D29" s="27"/>
      <c r="E29" s="27"/>
      <c r="F29" s="27"/>
      <c r="G29" s="129" t="s">
        <v>225</v>
      </c>
      <c r="H29" s="27"/>
      <c r="I29" s="27"/>
      <c r="J29" s="28"/>
      <c r="K29" s="21">
        <f t="shared" ref="K29:P29" si="21">IFERROR(K28/K19,0)</f>
        <v>0</v>
      </c>
      <c r="L29" s="21">
        <f t="shared" si="21"/>
        <v>0</v>
      </c>
      <c r="M29" s="21">
        <f t="shared" si="21"/>
        <v>0</v>
      </c>
      <c r="N29" s="21">
        <f t="shared" si="21"/>
        <v>0</v>
      </c>
      <c r="O29" s="21">
        <f t="shared" si="21"/>
        <v>0</v>
      </c>
      <c r="P29" s="21">
        <f t="shared" si="21"/>
        <v>0</v>
      </c>
      <c r="Q29" s="265"/>
      <c r="R29"/>
      <c r="S29" s="21">
        <f t="shared" ref="S29:AX29" si="22">IFERROR(S28/S19,0)</f>
        <v>0</v>
      </c>
      <c r="T29" s="21">
        <f t="shared" si="22"/>
        <v>0</v>
      </c>
      <c r="U29" s="21">
        <f t="shared" si="22"/>
        <v>0</v>
      </c>
      <c r="V29" s="21">
        <f t="shared" si="22"/>
        <v>0</v>
      </c>
      <c r="W29" s="21">
        <f t="shared" si="22"/>
        <v>0</v>
      </c>
      <c r="X29" s="21">
        <f t="shared" si="22"/>
        <v>0</v>
      </c>
      <c r="Y29" s="21">
        <f t="shared" si="22"/>
        <v>0</v>
      </c>
      <c r="Z29" s="21">
        <f t="shared" si="22"/>
        <v>0</v>
      </c>
      <c r="AA29" s="21">
        <f t="shared" si="22"/>
        <v>0</v>
      </c>
      <c r="AB29" s="21">
        <f t="shared" si="22"/>
        <v>0</v>
      </c>
      <c r="AC29" s="21">
        <f t="shared" si="22"/>
        <v>0</v>
      </c>
      <c r="AD29" s="21">
        <f t="shared" si="22"/>
        <v>0</v>
      </c>
      <c r="AE29" s="21">
        <f t="shared" si="22"/>
        <v>0</v>
      </c>
      <c r="AF29" s="21">
        <f t="shared" si="22"/>
        <v>0</v>
      </c>
      <c r="AG29" s="21">
        <f t="shared" si="22"/>
        <v>0</v>
      </c>
      <c r="AH29" s="21">
        <f t="shared" si="22"/>
        <v>0</v>
      </c>
      <c r="AI29" s="21">
        <f t="shared" si="22"/>
        <v>0</v>
      </c>
      <c r="AJ29" s="21">
        <f t="shared" si="22"/>
        <v>0</v>
      </c>
      <c r="AK29" s="21">
        <f t="shared" si="22"/>
        <v>0</v>
      </c>
      <c r="AL29" s="21">
        <f t="shared" si="22"/>
        <v>0</v>
      </c>
      <c r="AM29" s="21">
        <f t="shared" si="22"/>
        <v>0</v>
      </c>
      <c r="AN29" s="21">
        <f t="shared" si="22"/>
        <v>0</v>
      </c>
      <c r="AO29" s="21">
        <f t="shared" si="22"/>
        <v>0</v>
      </c>
      <c r="AP29" s="21">
        <f t="shared" si="22"/>
        <v>0</v>
      </c>
      <c r="AQ29" s="21">
        <f t="shared" si="22"/>
        <v>0</v>
      </c>
      <c r="AR29" s="21">
        <f t="shared" si="22"/>
        <v>0</v>
      </c>
      <c r="AS29" s="21">
        <f t="shared" si="22"/>
        <v>0</v>
      </c>
      <c r="AT29" s="21">
        <f t="shared" si="22"/>
        <v>0</v>
      </c>
      <c r="AU29" s="21">
        <f t="shared" si="22"/>
        <v>0</v>
      </c>
      <c r="AV29" s="21">
        <f t="shared" si="22"/>
        <v>0</v>
      </c>
      <c r="AW29" s="21">
        <f t="shared" si="22"/>
        <v>0</v>
      </c>
      <c r="AX29" s="21">
        <f t="shared" si="22"/>
        <v>0</v>
      </c>
      <c r="AY29" s="21">
        <f t="shared" ref="AY29:CD29" si="23">IFERROR(AY28/AY19,0)</f>
        <v>0</v>
      </c>
      <c r="AZ29" s="21">
        <f t="shared" si="23"/>
        <v>0</v>
      </c>
      <c r="BA29" s="21">
        <f t="shared" si="23"/>
        <v>0</v>
      </c>
      <c r="BB29" s="21">
        <f t="shared" si="23"/>
        <v>0</v>
      </c>
      <c r="BC29" s="21">
        <f t="shared" si="23"/>
        <v>0</v>
      </c>
      <c r="BD29" s="21">
        <f t="shared" si="23"/>
        <v>0</v>
      </c>
      <c r="BE29" s="21">
        <f t="shared" si="23"/>
        <v>0</v>
      </c>
      <c r="BF29" s="21">
        <f t="shared" si="23"/>
        <v>0</v>
      </c>
      <c r="BG29" s="21">
        <f t="shared" si="23"/>
        <v>0</v>
      </c>
      <c r="BH29" s="21">
        <f t="shared" si="23"/>
        <v>0</v>
      </c>
      <c r="BI29" s="21">
        <f t="shared" si="23"/>
        <v>0</v>
      </c>
      <c r="BJ29" s="21">
        <f t="shared" si="23"/>
        <v>0</v>
      </c>
      <c r="BK29" s="21">
        <f t="shared" si="23"/>
        <v>0</v>
      </c>
      <c r="BL29" s="21">
        <f t="shared" si="23"/>
        <v>0</v>
      </c>
      <c r="BM29" s="21">
        <f t="shared" si="23"/>
        <v>0</v>
      </c>
      <c r="BN29" s="21">
        <f t="shared" si="23"/>
        <v>0</v>
      </c>
      <c r="BO29" s="21">
        <f t="shared" si="23"/>
        <v>0</v>
      </c>
      <c r="BP29" s="21">
        <f t="shared" si="23"/>
        <v>0</v>
      </c>
      <c r="BQ29" s="21">
        <f t="shared" si="23"/>
        <v>0</v>
      </c>
      <c r="BR29" s="21">
        <f t="shared" si="23"/>
        <v>0</v>
      </c>
      <c r="BS29" s="21">
        <f t="shared" si="23"/>
        <v>0</v>
      </c>
      <c r="BT29" s="21">
        <f t="shared" si="23"/>
        <v>0</v>
      </c>
      <c r="BU29" s="21">
        <f t="shared" si="23"/>
        <v>0</v>
      </c>
      <c r="BV29" s="21">
        <f t="shared" si="23"/>
        <v>0</v>
      </c>
      <c r="BW29" s="21">
        <f t="shared" si="23"/>
        <v>0</v>
      </c>
      <c r="BX29" s="21">
        <f t="shared" si="23"/>
        <v>0</v>
      </c>
      <c r="BY29" s="21">
        <f t="shared" si="23"/>
        <v>0</v>
      </c>
      <c r="BZ29" s="21">
        <f t="shared" si="23"/>
        <v>0</v>
      </c>
      <c r="CA29" s="21">
        <f t="shared" si="23"/>
        <v>0</v>
      </c>
      <c r="CB29" s="21">
        <f t="shared" si="23"/>
        <v>0</v>
      </c>
      <c r="CC29" s="21">
        <f t="shared" si="23"/>
        <v>0</v>
      </c>
      <c r="CD29" s="21">
        <f t="shared" si="23"/>
        <v>0</v>
      </c>
      <c r="CE29" s="21">
        <f t="shared" ref="CE29:CL29" si="24">IFERROR(CE28/CE19,0)</f>
        <v>0</v>
      </c>
      <c r="CF29" s="21">
        <f t="shared" si="24"/>
        <v>0</v>
      </c>
      <c r="CG29" s="21">
        <f t="shared" si="24"/>
        <v>0</v>
      </c>
      <c r="CH29" s="21">
        <f t="shared" si="24"/>
        <v>0</v>
      </c>
      <c r="CI29" s="21">
        <f t="shared" si="24"/>
        <v>0</v>
      </c>
      <c r="CJ29" s="21">
        <f t="shared" si="24"/>
        <v>0</v>
      </c>
      <c r="CK29" s="21">
        <f t="shared" si="24"/>
        <v>0</v>
      </c>
      <c r="CL29" s="21">
        <f t="shared" si="24"/>
        <v>0</v>
      </c>
      <c r="CN29" s="21">
        <f t="shared" ref="CN29:DL29" si="25">IFERROR(CN28/CN19,0)</f>
        <v>0</v>
      </c>
      <c r="CO29" s="21">
        <f t="shared" si="25"/>
        <v>0</v>
      </c>
      <c r="CP29" s="21">
        <f t="shared" si="25"/>
        <v>0</v>
      </c>
      <c r="CQ29" s="21">
        <f t="shared" si="25"/>
        <v>0</v>
      </c>
      <c r="CR29" s="21">
        <f t="shared" si="25"/>
        <v>0</v>
      </c>
      <c r="CS29" s="21">
        <f t="shared" si="25"/>
        <v>0</v>
      </c>
      <c r="CT29" s="21">
        <f t="shared" si="25"/>
        <v>0</v>
      </c>
      <c r="CU29" s="21">
        <f t="shared" si="25"/>
        <v>0</v>
      </c>
      <c r="CV29" s="21">
        <f t="shared" si="25"/>
        <v>0</v>
      </c>
      <c r="CW29" s="21">
        <f t="shared" si="25"/>
        <v>0</v>
      </c>
      <c r="CX29" s="21">
        <f t="shared" si="25"/>
        <v>0</v>
      </c>
      <c r="CY29" s="21">
        <f t="shared" si="25"/>
        <v>0</v>
      </c>
      <c r="CZ29" s="21">
        <f t="shared" si="25"/>
        <v>0</v>
      </c>
      <c r="DA29" s="21">
        <f t="shared" si="25"/>
        <v>0</v>
      </c>
      <c r="DB29" s="21">
        <f t="shared" si="25"/>
        <v>0</v>
      </c>
      <c r="DC29" s="21">
        <f t="shared" si="25"/>
        <v>0</v>
      </c>
      <c r="DD29" s="21">
        <f t="shared" si="25"/>
        <v>0</v>
      </c>
      <c r="DE29" s="21">
        <f t="shared" si="25"/>
        <v>0</v>
      </c>
      <c r="DF29" s="21">
        <f t="shared" si="25"/>
        <v>0</v>
      </c>
      <c r="DG29" s="21">
        <f t="shared" si="25"/>
        <v>0</v>
      </c>
      <c r="DH29" s="21">
        <f t="shared" si="25"/>
        <v>0</v>
      </c>
      <c r="DI29" s="21">
        <f t="shared" si="25"/>
        <v>0</v>
      </c>
      <c r="DJ29" s="21">
        <f t="shared" si="25"/>
        <v>0</v>
      </c>
      <c r="DK29" s="21">
        <f t="shared" si="25"/>
        <v>0</v>
      </c>
      <c r="DL29" s="21">
        <f t="shared" si="25"/>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67" t="s">
        <v>603</v>
      </c>
      <c r="H32" s="12"/>
      <c r="I32" s="12"/>
      <c r="J32" s="61"/>
      <c r="K32" s="53">
        <f>SUMIF($4:$4,K$3,32:32)</f>
        <v>-402350.40000000008</v>
      </c>
      <c r="L32" s="53">
        <f>SUMIF($4:$4,L$3,32:32)</f>
        <v>-422467.92000000016</v>
      </c>
      <c r="M32" s="53">
        <f>SUMIF($4:$4,M$3,32:32)</f>
        <v>-443591.31599999988</v>
      </c>
      <c r="N32" s="53">
        <f>SUMIF($4:$4,N$3,32:32)</f>
        <v>-465770.88179999986</v>
      </c>
      <c r="O32" s="53">
        <f>SUMIF($4:$4,O$3,32:32)</f>
        <v>-489059.42589000013</v>
      </c>
      <c r="P32" s="53">
        <f>SUMIF($4:$4,P$3,32:32)</f>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67" t="str">
        <f>'Corporate Overhead'!G22</f>
        <v>G&amp;A</v>
      </c>
      <c r="H33" s="12"/>
      <c r="I33" s="12"/>
      <c r="J33" s="61"/>
      <c r="K33" s="53" t="e">
        <f>SUMIF($4:$4,K$3,33:33)</f>
        <v>#REF!</v>
      </c>
      <c r="L33" s="53" t="e">
        <f>SUMIF($4:$4,L$3,33:33)</f>
        <v>#REF!</v>
      </c>
      <c r="M33" s="53" t="e">
        <f>SUMIF($4:$4,M$3,33:33)</f>
        <v>#REF!</v>
      </c>
      <c r="N33" s="53" t="e">
        <f>SUMIF($4:$4,N$3,33:33)</f>
        <v>#REF!</v>
      </c>
      <c r="O33" s="53" t="e">
        <f>SUMIF($4:$4,O$3,33:33)</f>
        <v>#REF!</v>
      </c>
      <c r="P33" s="53" t="e">
        <f>SUMIF($4:$4,P$3,33:33)</f>
        <v>#REF!</v>
      </c>
      <c r="Q33" s="53" t="str">
        <f>IF('Corporate Overhead'!Q22="","",'Corporate Overhead'!Q22)</f>
        <v/>
      </c>
      <c r="R33"/>
      <c r="S33" s="260" t="e">
        <f>IF('Corporate Overhead'!S22="","",'Corporate Overhead'!S22)</f>
        <v>#REF!</v>
      </c>
      <c r="T33" s="260" t="e">
        <f>IF('Corporate Overhead'!T22="","",'Corporate Overhead'!T22)</f>
        <v>#REF!</v>
      </c>
      <c r="U33" s="260" t="e">
        <f>IF('Corporate Overhead'!U22="","",'Corporate Overhead'!U22)</f>
        <v>#REF!</v>
      </c>
      <c r="V33" s="260" t="e">
        <f>IF('Corporate Overhead'!V22="","",'Corporate Overhead'!V22)</f>
        <v>#REF!</v>
      </c>
      <c r="W33" s="260" t="e">
        <f>IF('Corporate Overhead'!W22="","",'Corporate Overhead'!W22)</f>
        <v>#REF!</v>
      </c>
      <c r="X33" s="260" t="e">
        <f>IF('Corporate Overhead'!X22="","",'Corporate Overhead'!X22)</f>
        <v>#REF!</v>
      </c>
      <c r="Y33" s="260" t="e">
        <f>IF('Corporate Overhead'!Y22="","",'Corporate Overhead'!Y22)</f>
        <v>#REF!</v>
      </c>
      <c r="Z33" s="260" t="e">
        <f>IF('Corporate Overhead'!Z22="","",'Corporate Overhead'!Z22)</f>
        <v>#REF!</v>
      </c>
      <c r="AA33" s="260" t="e">
        <f>IF('Corporate Overhead'!AA22="","",'Corporate Overhead'!AA22)</f>
        <v>#REF!</v>
      </c>
      <c r="AB33" s="260" t="e">
        <f>IF('Corporate Overhead'!AB22="","",'Corporate Overhead'!AB22)</f>
        <v>#REF!</v>
      </c>
      <c r="AC33" s="260" t="e">
        <f>IF('Corporate Overhead'!AC22="","",'Corporate Overhead'!AC22)</f>
        <v>#REF!</v>
      </c>
      <c r="AD33" s="260" t="e">
        <f>IF('Corporate Overhead'!AD22="","",'Corporate Overhead'!AD22)</f>
        <v>#REF!</v>
      </c>
      <c r="AE33" s="260" t="e">
        <f>IF('Corporate Overhead'!AE22="","",'Corporate Overhead'!AE22)</f>
        <v>#REF!</v>
      </c>
      <c r="AF33" s="260" t="e">
        <f>IF('Corporate Overhead'!AF22="","",'Corporate Overhead'!AF22)</f>
        <v>#REF!</v>
      </c>
      <c r="AG33" s="260" t="e">
        <f>IF('Corporate Overhead'!AG22="","",'Corporate Overhead'!AG22)</f>
        <v>#REF!</v>
      </c>
      <c r="AH33" s="260" t="e">
        <f>IF('Corporate Overhead'!AH22="","",'Corporate Overhead'!AH22)</f>
        <v>#REF!</v>
      </c>
      <c r="AI33" s="260" t="e">
        <f>IF('Corporate Overhead'!AI22="","",'Corporate Overhead'!AI22)</f>
        <v>#REF!</v>
      </c>
      <c r="AJ33" s="260" t="e">
        <f>IF('Corporate Overhead'!AJ22="","",'Corporate Overhead'!AJ22)</f>
        <v>#REF!</v>
      </c>
      <c r="AK33" s="260" t="e">
        <f>IF('Corporate Overhead'!AK22="","",'Corporate Overhead'!AK22)</f>
        <v>#REF!</v>
      </c>
      <c r="AL33" s="260" t="e">
        <f>IF('Corporate Overhead'!AL22="","",'Corporate Overhead'!AL22)</f>
        <v>#REF!</v>
      </c>
      <c r="AM33" s="260" t="e">
        <f>IF('Corporate Overhead'!AM22="","",'Corporate Overhead'!AM22)</f>
        <v>#REF!</v>
      </c>
      <c r="AN33" s="260" t="e">
        <f>IF('Corporate Overhead'!AN22="","",'Corporate Overhead'!AN22)</f>
        <v>#REF!</v>
      </c>
      <c r="AO33" s="260" t="e">
        <f>IF('Corporate Overhead'!AO22="","",'Corporate Overhead'!AO22)</f>
        <v>#REF!</v>
      </c>
      <c r="AP33" s="260" t="e">
        <f>IF('Corporate Overhead'!AP22="","",'Corporate Overhead'!AP22)</f>
        <v>#REF!</v>
      </c>
      <c r="AQ33" s="260" t="e">
        <f>IF('Corporate Overhead'!AQ22="","",'Corporate Overhead'!AQ22)</f>
        <v>#REF!</v>
      </c>
      <c r="AR33" s="260" t="e">
        <f>IF('Corporate Overhead'!AR22="","",'Corporate Overhead'!AR22)</f>
        <v>#REF!</v>
      </c>
      <c r="AS33" s="260" t="e">
        <f>IF('Corporate Overhead'!AS22="","",'Corporate Overhead'!AS22)</f>
        <v>#REF!</v>
      </c>
      <c r="AT33" s="260" t="e">
        <f>IF('Corporate Overhead'!AT22="","",'Corporate Overhead'!AT22)</f>
        <v>#REF!</v>
      </c>
      <c r="AU33" s="260" t="e">
        <f>IF('Corporate Overhead'!AU22="","",'Corporate Overhead'!AU22)</f>
        <v>#REF!</v>
      </c>
      <c r="AV33" s="260" t="e">
        <f>IF('Corporate Overhead'!AV22="","",'Corporate Overhead'!AV22)</f>
        <v>#REF!</v>
      </c>
      <c r="AW33" s="260" t="e">
        <f>IF('Corporate Overhead'!AW22="","",'Corporate Overhead'!AW22)</f>
        <v>#REF!</v>
      </c>
      <c r="AX33" s="260" t="e">
        <f>IF('Corporate Overhead'!AX22="","",'Corporate Overhead'!AX22)</f>
        <v>#REF!</v>
      </c>
      <c r="AY33" s="260" t="e">
        <f>IF('Corporate Overhead'!AY22="","",'Corporate Overhead'!AY22)</f>
        <v>#REF!</v>
      </c>
      <c r="AZ33" s="260" t="e">
        <f>IF('Corporate Overhead'!AZ22="","",'Corporate Overhead'!AZ22)</f>
        <v>#REF!</v>
      </c>
      <c r="BA33" s="260" t="e">
        <f>IF('Corporate Overhead'!BA22="","",'Corporate Overhead'!BA22)</f>
        <v>#REF!</v>
      </c>
      <c r="BB33" s="260" t="e">
        <f>IF('Corporate Overhead'!BB22="","",'Corporate Overhead'!BB22)</f>
        <v>#REF!</v>
      </c>
      <c r="BC33" s="260" t="e">
        <f>IF('Corporate Overhead'!BC22="","",'Corporate Overhead'!BC22)</f>
        <v>#REF!</v>
      </c>
      <c r="BD33" s="260" t="e">
        <f>IF('Corporate Overhead'!BD22="","",'Corporate Overhead'!BD22)</f>
        <v>#REF!</v>
      </c>
      <c r="BE33" s="260" t="e">
        <f>IF('Corporate Overhead'!BE22="","",'Corporate Overhead'!BE22)</f>
        <v>#REF!</v>
      </c>
      <c r="BF33" s="260" t="e">
        <f>IF('Corporate Overhead'!BF22="","",'Corporate Overhead'!BF22)</f>
        <v>#REF!</v>
      </c>
      <c r="BG33" s="260" t="e">
        <f>IF('Corporate Overhead'!BG22="","",'Corporate Overhead'!BG22)</f>
        <v>#REF!</v>
      </c>
      <c r="BH33" s="260" t="e">
        <f>IF('Corporate Overhead'!BH22="","",'Corporate Overhead'!BH22)</f>
        <v>#REF!</v>
      </c>
      <c r="BI33" s="260" t="e">
        <f>IF('Corporate Overhead'!BI22="","",'Corporate Overhead'!BI22)</f>
        <v>#REF!</v>
      </c>
      <c r="BJ33" s="260" t="e">
        <f>IF('Corporate Overhead'!BJ22="","",'Corporate Overhead'!BJ22)</f>
        <v>#REF!</v>
      </c>
      <c r="BK33" s="260" t="e">
        <f>IF('Corporate Overhead'!BK22="","",'Corporate Overhead'!BK22)</f>
        <v>#REF!</v>
      </c>
      <c r="BL33" s="260" t="e">
        <f>IF('Corporate Overhead'!BL22="","",'Corporate Overhead'!BL22)</f>
        <v>#REF!</v>
      </c>
      <c r="BM33" s="260" t="e">
        <f>IF('Corporate Overhead'!BM22="","",'Corporate Overhead'!BM22)</f>
        <v>#REF!</v>
      </c>
      <c r="BN33" s="260" t="e">
        <f>IF('Corporate Overhead'!BN22="","",'Corporate Overhead'!BN22)</f>
        <v>#REF!</v>
      </c>
      <c r="BO33" s="260" t="e">
        <f>IF('Corporate Overhead'!BO22="","",'Corporate Overhead'!BO22)</f>
        <v>#REF!</v>
      </c>
      <c r="BP33" s="260" t="e">
        <f>IF('Corporate Overhead'!BP22="","",'Corporate Overhead'!BP22)</f>
        <v>#REF!</v>
      </c>
      <c r="BQ33" s="260" t="e">
        <f>IF('Corporate Overhead'!BQ22="","",'Corporate Overhead'!BQ22)</f>
        <v>#REF!</v>
      </c>
      <c r="BR33" s="260" t="e">
        <f>IF('Corporate Overhead'!BR22="","",'Corporate Overhead'!BR22)</f>
        <v>#REF!</v>
      </c>
      <c r="BS33" s="260" t="e">
        <f>IF('Corporate Overhead'!BS22="","",'Corporate Overhead'!BS22)</f>
        <v>#REF!</v>
      </c>
      <c r="BT33" s="260" t="e">
        <f>IF('Corporate Overhead'!BT22="","",'Corporate Overhead'!BT22)</f>
        <v>#REF!</v>
      </c>
      <c r="BU33" s="260" t="e">
        <f>IF('Corporate Overhead'!BU22="","",'Corporate Overhead'!BU22)</f>
        <v>#REF!</v>
      </c>
      <c r="BV33" s="260" t="e">
        <f>IF('Corporate Overhead'!BV22="","",'Corporate Overhead'!BV22)</f>
        <v>#REF!</v>
      </c>
      <c r="BW33" s="260" t="e">
        <f>IF('Corporate Overhead'!BW22="","",'Corporate Overhead'!BW22)</f>
        <v>#REF!</v>
      </c>
      <c r="BX33" s="260" t="e">
        <f>IF('Corporate Overhead'!BX22="","",'Corporate Overhead'!BX22)</f>
        <v>#REF!</v>
      </c>
      <c r="BY33" s="260" t="e">
        <f>IF('Corporate Overhead'!BY22="","",'Corporate Overhead'!BY22)</f>
        <v>#REF!</v>
      </c>
      <c r="BZ33" s="260" t="e">
        <f>IF('Corporate Overhead'!BZ22="","",'Corporate Overhead'!BZ22)</f>
        <v>#REF!</v>
      </c>
      <c r="CA33" s="260" t="e">
        <f>IF('Corporate Overhead'!CA22="","",'Corporate Overhead'!CA22)</f>
        <v>#REF!</v>
      </c>
      <c r="CB33" s="260" t="e">
        <f>IF('Corporate Overhead'!CB22="","",'Corporate Overhead'!CB22)</f>
        <v>#REF!</v>
      </c>
      <c r="CC33" s="260" t="e">
        <f>IF('Corporate Overhead'!CC22="","",'Corporate Overhead'!CC22)</f>
        <v>#REF!</v>
      </c>
      <c r="CD33" s="260" t="e">
        <f>IF('Corporate Overhead'!CD22="","",'Corporate Overhead'!CD22)</f>
        <v>#REF!</v>
      </c>
      <c r="CE33" s="260" t="e">
        <f>IF('Corporate Overhead'!CE22="","",'Corporate Overhead'!CE22)</f>
        <v>#REF!</v>
      </c>
      <c r="CF33" s="260" t="e">
        <f>IF('Corporate Overhead'!CF22="","",'Corporate Overhead'!CF22)</f>
        <v>#REF!</v>
      </c>
      <c r="CG33" s="260" t="e">
        <f>IF('Corporate Overhead'!CG22="","",'Corporate Overhead'!CG22)</f>
        <v>#REF!</v>
      </c>
      <c r="CH33" s="260" t="e">
        <f>IF('Corporate Overhead'!CH22="","",'Corporate Overhead'!CH22)</f>
        <v>#REF!</v>
      </c>
      <c r="CI33" s="260" t="e">
        <f>IF('Corporate Overhead'!CI22="","",'Corporate Overhead'!CI22)</f>
        <v>#REF!</v>
      </c>
      <c r="CJ33" s="260" t="e">
        <f>IF('Corporate Overhead'!CJ22="","",'Corporate Overhead'!CJ22)</f>
        <v>#REF!</v>
      </c>
      <c r="CK33" s="260" t="e">
        <f>IF('Corporate Overhead'!CK22="","",'Corporate Overhead'!CK22)</f>
        <v>#REF!</v>
      </c>
      <c r="CL33" s="260" t="e">
        <f>IF('Corporate Overhead'!CL22="","",'Corporate Overhead'!CL22)</f>
        <v>#REF!</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67" t="str">
        <f>'Corporate Overhead'!G23</f>
        <v>S&amp;M</v>
      </c>
      <c r="H34" s="12"/>
      <c r="I34" s="12"/>
      <c r="J34" s="61"/>
      <c r="K34" s="53" t="e">
        <f>SUMIF($4:$4,K$3,34:34)</f>
        <v>#REF!</v>
      </c>
      <c r="L34" s="53" t="e">
        <f>SUMIF($4:$4,L$3,34:34)</f>
        <v>#REF!</v>
      </c>
      <c r="M34" s="53" t="e">
        <f>SUMIF($4:$4,M$3,34:34)</f>
        <v>#REF!</v>
      </c>
      <c r="N34" s="53" t="e">
        <f>SUMIF($4:$4,N$3,34:34)</f>
        <v>#REF!</v>
      </c>
      <c r="O34" s="53" t="e">
        <f>SUMIF($4:$4,O$3,34:34)</f>
        <v>#REF!</v>
      </c>
      <c r="P34" s="53" t="e">
        <f>SUMIF($4:$4,P$3,34:34)</f>
        <v>#REF!</v>
      </c>
      <c r="Q34" s="53" t="str">
        <f>IF('Corporate Overhead'!Q23="","",'Corporate Overhead'!Q23)</f>
        <v/>
      </c>
      <c r="R34"/>
      <c r="S34" s="260" t="e">
        <f>IF('Corporate Overhead'!S23="","",'Corporate Overhead'!S23)</f>
        <v>#REF!</v>
      </c>
      <c r="T34" s="260" t="e">
        <f>IF('Corporate Overhead'!T23="","",'Corporate Overhead'!T23)</f>
        <v>#REF!</v>
      </c>
      <c r="U34" s="260" t="e">
        <f>IF('Corporate Overhead'!U23="","",'Corporate Overhead'!U23)</f>
        <v>#REF!</v>
      </c>
      <c r="V34" s="260" t="e">
        <f>IF('Corporate Overhead'!V23="","",'Corporate Overhead'!V23)</f>
        <v>#REF!</v>
      </c>
      <c r="W34" s="260" t="e">
        <f>IF('Corporate Overhead'!W23="","",'Corporate Overhead'!W23)</f>
        <v>#REF!</v>
      </c>
      <c r="X34" s="260" t="e">
        <f>IF('Corporate Overhead'!X23="","",'Corporate Overhead'!X23)</f>
        <v>#REF!</v>
      </c>
      <c r="Y34" s="260" t="e">
        <f>IF('Corporate Overhead'!Y23="","",'Corporate Overhead'!Y23)</f>
        <v>#REF!</v>
      </c>
      <c r="Z34" s="260" t="e">
        <f>IF('Corporate Overhead'!Z23="","",'Corporate Overhead'!Z23)</f>
        <v>#REF!</v>
      </c>
      <c r="AA34" s="260" t="e">
        <f>IF('Corporate Overhead'!AA23="","",'Corporate Overhead'!AA23)</f>
        <v>#REF!</v>
      </c>
      <c r="AB34" s="260" t="e">
        <f>IF('Corporate Overhead'!AB23="","",'Corporate Overhead'!AB23)</f>
        <v>#REF!</v>
      </c>
      <c r="AC34" s="260" t="e">
        <f>IF('Corporate Overhead'!AC23="","",'Corporate Overhead'!AC23)</f>
        <v>#REF!</v>
      </c>
      <c r="AD34" s="260" t="e">
        <f>IF('Corporate Overhead'!AD23="","",'Corporate Overhead'!AD23)</f>
        <v>#REF!</v>
      </c>
      <c r="AE34" s="260" t="e">
        <f>IF('Corporate Overhead'!AE23="","",'Corporate Overhead'!AE23)</f>
        <v>#REF!</v>
      </c>
      <c r="AF34" s="260" t="e">
        <f>IF('Corporate Overhead'!AF23="","",'Corporate Overhead'!AF23)</f>
        <v>#REF!</v>
      </c>
      <c r="AG34" s="260" t="e">
        <f>IF('Corporate Overhead'!AG23="","",'Corporate Overhead'!AG23)</f>
        <v>#REF!</v>
      </c>
      <c r="AH34" s="260" t="e">
        <f>IF('Corporate Overhead'!AH23="","",'Corporate Overhead'!AH23)</f>
        <v>#REF!</v>
      </c>
      <c r="AI34" s="260" t="e">
        <f>IF('Corporate Overhead'!AI23="","",'Corporate Overhead'!AI23)</f>
        <v>#REF!</v>
      </c>
      <c r="AJ34" s="260" t="e">
        <f>IF('Corporate Overhead'!AJ23="","",'Corporate Overhead'!AJ23)</f>
        <v>#REF!</v>
      </c>
      <c r="AK34" s="260" t="e">
        <f>IF('Corporate Overhead'!AK23="","",'Corporate Overhead'!AK23)</f>
        <v>#REF!</v>
      </c>
      <c r="AL34" s="260" t="e">
        <f>IF('Corporate Overhead'!AL23="","",'Corporate Overhead'!AL23)</f>
        <v>#REF!</v>
      </c>
      <c r="AM34" s="260" t="e">
        <f>IF('Corporate Overhead'!AM23="","",'Corporate Overhead'!AM23)</f>
        <v>#REF!</v>
      </c>
      <c r="AN34" s="260" t="e">
        <f>IF('Corporate Overhead'!AN23="","",'Corporate Overhead'!AN23)</f>
        <v>#REF!</v>
      </c>
      <c r="AO34" s="260" t="e">
        <f>IF('Corporate Overhead'!AO23="","",'Corporate Overhead'!AO23)</f>
        <v>#REF!</v>
      </c>
      <c r="AP34" s="260" t="e">
        <f>IF('Corporate Overhead'!AP23="","",'Corporate Overhead'!AP23)</f>
        <v>#REF!</v>
      </c>
      <c r="AQ34" s="260" t="e">
        <f>IF('Corporate Overhead'!AQ23="","",'Corporate Overhead'!AQ23)</f>
        <v>#REF!</v>
      </c>
      <c r="AR34" s="260" t="e">
        <f>IF('Corporate Overhead'!AR23="","",'Corporate Overhead'!AR23)</f>
        <v>#REF!</v>
      </c>
      <c r="AS34" s="260" t="e">
        <f>IF('Corporate Overhead'!AS23="","",'Corporate Overhead'!AS23)</f>
        <v>#REF!</v>
      </c>
      <c r="AT34" s="260" t="e">
        <f>IF('Corporate Overhead'!AT23="","",'Corporate Overhead'!AT23)</f>
        <v>#REF!</v>
      </c>
      <c r="AU34" s="260" t="e">
        <f>IF('Corporate Overhead'!AU23="","",'Corporate Overhead'!AU23)</f>
        <v>#REF!</v>
      </c>
      <c r="AV34" s="260" t="e">
        <f>IF('Corporate Overhead'!AV23="","",'Corporate Overhead'!AV23)</f>
        <v>#REF!</v>
      </c>
      <c r="AW34" s="260" t="e">
        <f>IF('Corporate Overhead'!AW23="","",'Corporate Overhead'!AW23)</f>
        <v>#REF!</v>
      </c>
      <c r="AX34" s="260" t="e">
        <f>IF('Corporate Overhead'!AX23="","",'Corporate Overhead'!AX23)</f>
        <v>#REF!</v>
      </c>
      <c r="AY34" s="260" t="e">
        <f>IF('Corporate Overhead'!AY23="","",'Corporate Overhead'!AY23)</f>
        <v>#REF!</v>
      </c>
      <c r="AZ34" s="260" t="e">
        <f>IF('Corporate Overhead'!AZ23="","",'Corporate Overhead'!AZ23)</f>
        <v>#REF!</v>
      </c>
      <c r="BA34" s="260" t="e">
        <f>IF('Corporate Overhead'!BA23="","",'Corporate Overhead'!BA23)</f>
        <v>#REF!</v>
      </c>
      <c r="BB34" s="260" t="e">
        <f>IF('Corporate Overhead'!BB23="","",'Corporate Overhead'!BB23)</f>
        <v>#REF!</v>
      </c>
      <c r="BC34" s="260" t="e">
        <f>IF('Corporate Overhead'!BC23="","",'Corporate Overhead'!BC23)</f>
        <v>#REF!</v>
      </c>
      <c r="BD34" s="260" t="e">
        <f>IF('Corporate Overhead'!BD23="","",'Corporate Overhead'!BD23)</f>
        <v>#REF!</v>
      </c>
      <c r="BE34" s="260" t="e">
        <f>IF('Corporate Overhead'!BE23="","",'Corporate Overhead'!BE23)</f>
        <v>#REF!</v>
      </c>
      <c r="BF34" s="260" t="e">
        <f>IF('Corporate Overhead'!BF23="","",'Corporate Overhead'!BF23)</f>
        <v>#REF!</v>
      </c>
      <c r="BG34" s="260" t="e">
        <f>IF('Corporate Overhead'!BG23="","",'Corporate Overhead'!BG23)</f>
        <v>#REF!</v>
      </c>
      <c r="BH34" s="260" t="e">
        <f>IF('Corporate Overhead'!BH23="","",'Corporate Overhead'!BH23)</f>
        <v>#REF!</v>
      </c>
      <c r="BI34" s="260" t="e">
        <f>IF('Corporate Overhead'!BI23="","",'Corporate Overhead'!BI23)</f>
        <v>#REF!</v>
      </c>
      <c r="BJ34" s="260" t="e">
        <f>IF('Corporate Overhead'!BJ23="","",'Corporate Overhead'!BJ23)</f>
        <v>#REF!</v>
      </c>
      <c r="BK34" s="260" t="e">
        <f>IF('Corporate Overhead'!BK23="","",'Corporate Overhead'!BK23)</f>
        <v>#REF!</v>
      </c>
      <c r="BL34" s="260" t="e">
        <f>IF('Corporate Overhead'!BL23="","",'Corporate Overhead'!BL23)</f>
        <v>#REF!</v>
      </c>
      <c r="BM34" s="260" t="e">
        <f>IF('Corporate Overhead'!BM23="","",'Corporate Overhead'!BM23)</f>
        <v>#REF!</v>
      </c>
      <c r="BN34" s="260" t="e">
        <f>IF('Corporate Overhead'!BN23="","",'Corporate Overhead'!BN23)</f>
        <v>#REF!</v>
      </c>
      <c r="BO34" s="260" t="e">
        <f>IF('Corporate Overhead'!BO23="","",'Corporate Overhead'!BO23)</f>
        <v>#REF!</v>
      </c>
      <c r="BP34" s="260" t="e">
        <f>IF('Corporate Overhead'!BP23="","",'Corporate Overhead'!BP23)</f>
        <v>#REF!</v>
      </c>
      <c r="BQ34" s="260" t="e">
        <f>IF('Corporate Overhead'!BQ23="","",'Corporate Overhead'!BQ23)</f>
        <v>#REF!</v>
      </c>
      <c r="BR34" s="260" t="e">
        <f>IF('Corporate Overhead'!BR23="","",'Corporate Overhead'!BR23)</f>
        <v>#REF!</v>
      </c>
      <c r="BS34" s="260" t="e">
        <f>IF('Corporate Overhead'!BS23="","",'Corporate Overhead'!BS23)</f>
        <v>#REF!</v>
      </c>
      <c r="BT34" s="260" t="e">
        <f>IF('Corporate Overhead'!BT23="","",'Corporate Overhead'!BT23)</f>
        <v>#REF!</v>
      </c>
      <c r="BU34" s="260" t="e">
        <f>IF('Corporate Overhead'!BU23="","",'Corporate Overhead'!BU23)</f>
        <v>#REF!</v>
      </c>
      <c r="BV34" s="260" t="e">
        <f>IF('Corporate Overhead'!BV23="","",'Corporate Overhead'!BV23)</f>
        <v>#REF!</v>
      </c>
      <c r="BW34" s="260" t="e">
        <f>IF('Corporate Overhead'!BW23="","",'Corporate Overhead'!BW23)</f>
        <v>#REF!</v>
      </c>
      <c r="BX34" s="260" t="e">
        <f>IF('Corporate Overhead'!BX23="","",'Corporate Overhead'!BX23)</f>
        <v>#REF!</v>
      </c>
      <c r="BY34" s="260" t="e">
        <f>IF('Corporate Overhead'!BY23="","",'Corporate Overhead'!BY23)</f>
        <v>#REF!</v>
      </c>
      <c r="BZ34" s="260" t="e">
        <f>IF('Corporate Overhead'!BZ23="","",'Corporate Overhead'!BZ23)</f>
        <v>#REF!</v>
      </c>
      <c r="CA34" s="260" t="e">
        <f>IF('Corporate Overhead'!CA23="","",'Corporate Overhead'!CA23)</f>
        <v>#REF!</v>
      </c>
      <c r="CB34" s="260" t="e">
        <f>IF('Corporate Overhead'!CB23="","",'Corporate Overhead'!CB23)</f>
        <v>#REF!</v>
      </c>
      <c r="CC34" s="260" t="e">
        <f>IF('Corporate Overhead'!CC23="","",'Corporate Overhead'!CC23)</f>
        <v>#REF!</v>
      </c>
      <c r="CD34" s="260" t="e">
        <f>IF('Corporate Overhead'!CD23="","",'Corporate Overhead'!CD23)</f>
        <v>#REF!</v>
      </c>
      <c r="CE34" s="260" t="e">
        <f>IF('Corporate Overhead'!CE23="","",'Corporate Overhead'!CE23)</f>
        <v>#REF!</v>
      </c>
      <c r="CF34" s="260" t="e">
        <f>IF('Corporate Overhead'!CF23="","",'Corporate Overhead'!CF23)</f>
        <v>#REF!</v>
      </c>
      <c r="CG34" s="260" t="e">
        <f>IF('Corporate Overhead'!CG23="","",'Corporate Overhead'!CG23)</f>
        <v>#REF!</v>
      </c>
      <c r="CH34" s="260" t="e">
        <f>IF('Corporate Overhead'!CH23="","",'Corporate Overhead'!CH23)</f>
        <v>#REF!</v>
      </c>
      <c r="CI34" s="260" t="e">
        <f>IF('Corporate Overhead'!CI23="","",'Corporate Overhead'!CI23)</f>
        <v>#REF!</v>
      </c>
      <c r="CJ34" s="260" t="e">
        <f>IF('Corporate Overhead'!CJ23="","",'Corporate Overhead'!CJ23)</f>
        <v>#REF!</v>
      </c>
      <c r="CK34" s="260" t="e">
        <f>IF('Corporate Overhead'!CK23="","",'Corporate Overhead'!CK23)</f>
        <v>#REF!</v>
      </c>
      <c r="CL34" s="260" t="e">
        <f>IF('Corporate Overhead'!CL23="","",'Corporate Overhead'!CL23)</f>
        <v>#REF!</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67" t="str">
        <f>'Corporate Overhead'!G24</f>
        <v>R&amp;D</v>
      </c>
      <c r="H35" s="12"/>
      <c r="I35" s="12"/>
      <c r="J35" s="61"/>
      <c r="K35" s="53">
        <f>SUMIF($4:$4,K$3,35:35)</f>
        <v>0</v>
      </c>
      <c r="L35" s="53">
        <f>SUMIF($4:$4,L$3,35:35)</f>
        <v>0</v>
      </c>
      <c r="M35" s="53">
        <f>SUMIF($4:$4,M$3,35:35)</f>
        <v>0</v>
      </c>
      <c r="N35" s="53">
        <f>SUMIF($4:$4,N$3,35:35)</f>
        <v>0</v>
      </c>
      <c r="O35" s="53">
        <f>SUMIF($4:$4,O$3,35:35)</f>
        <v>0</v>
      </c>
      <c r="P35" s="53">
        <f>SUMIF($4:$4,P$3,35:35)</f>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67" t="str">
        <f>'Corporate Overhead'!G25</f>
        <v>(Placeholder)</v>
      </c>
      <c r="H36" s="12"/>
      <c r="I36" s="12"/>
      <c r="J36" s="61"/>
      <c r="K36" s="53" t="e">
        <f>SUMIF($4:$4,K$3,36:36)</f>
        <v>#REF!</v>
      </c>
      <c r="L36" s="53" t="e">
        <f>SUMIF($4:$4,L$3,36:36)</f>
        <v>#REF!</v>
      </c>
      <c r="M36" s="53" t="e">
        <f>SUMIF($4:$4,M$3,36:36)</f>
        <v>#REF!</v>
      </c>
      <c r="N36" s="53" t="e">
        <f>SUMIF($4:$4,N$3,36:36)</f>
        <v>#REF!</v>
      </c>
      <c r="O36" s="53" t="e">
        <f>SUMIF($4:$4,O$3,36:36)</f>
        <v>#REF!</v>
      </c>
      <c r="P36" s="53" t="e">
        <f>SUMIF($4:$4,P$3,36:36)</f>
        <v>#REF!</v>
      </c>
      <c r="Q36" s="53" t="str">
        <f>IF('Corporate Overhead'!Q25="","",'Corporate Overhead'!Q25)</f>
        <v/>
      </c>
      <c r="R36"/>
      <c r="S36" s="260" t="e">
        <f>IF('Corporate Overhead'!S25="","",'Corporate Overhead'!S25)</f>
        <v>#REF!</v>
      </c>
      <c r="T36" s="260" t="e">
        <f>IF('Corporate Overhead'!T25="","",'Corporate Overhead'!T25)</f>
        <v>#REF!</v>
      </c>
      <c r="U36" s="260" t="e">
        <f>IF('Corporate Overhead'!U25="","",'Corporate Overhead'!U25)</f>
        <v>#REF!</v>
      </c>
      <c r="V36" s="260" t="e">
        <f>IF('Corporate Overhead'!V25="","",'Corporate Overhead'!V25)</f>
        <v>#REF!</v>
      </c>
      <c r="W36" s="260" t="e">
        <f>IF('Corporate Overhead'!W25="","",'Corporate Overhead'!W25)</f>
        <v>#REF!</v>
      </c>
      <c r="X36" s="260" t="e">
        <f>IF('Corporate Overhead'!X25="","",'Corporate Overhead'!X25)</f>
        <v>#REF!</v>
      </c>
      <c r="Y36" s="260" t="e">
        <f>IF('Corporate Overhead'!Y25="","",'Corporate Overhead'!Y25)</f>
        <v>#REF!</v>
      </c>
      <c r="Z36" s="260" t="e">
        <f>IF('Corporate Overhead'!Z25="","",'Corporate Overhead'!Z25)</f>
        <v>#REF!</v>
      </c>
      <c r="AA36" s="260" t="e">
        <f>IF('Corporate Overhead'!AA25="","",'Corporate Overhead'!AA25)</f>
        <v>#REF!</v>
      </c>
      <c r="AB36" s="260" t="e">
        <f>IF('Corporate Overhead'!AB25="","",'Corporate Overhead'!AB25)</f>
        <v>#REF!</v>
      </c>
      <c r="AC36" s="260" t="e">
        <f>IF('Corporate Overhead'!AC25="","",'Corporate Overhead'!AC25)</f>
        <v>#REF!</v>
      </c>
      <c r="AD36" s="260" t="e">
        <f>IF('Corporate Overhead'!AD25="","",'Corporate Overhead'!AD25)</f>
        <v>#REF!</v>
      </c>
      <c r="AE36" s="260" t="e">
        <f>IF('Corporate Overhead'!AE25="","",'Corporate Overhead'!AE25)</f>
        <v>#REF!</v>
      </c>
      <c r="AF36" s="260" t="e">
        <f>IF('Corporate Overhead'!AF25="","",'Corporate Overhead'!AF25)</f>
        <v>#REF!</v>
      </c>
      <c r="AG36" s="260" t="e">
        <f>IF('Corporate Overhead'!AG25="","",'Corporate Overhead'!AG25)</f>
        <v>#REF!</v>
      </c>
      <c r="AH36" s="260" t="e">
        <f>IF('Corporate Overhead'!AH25="","",'Corporate Overhead'!AH25)</f>
        <v>#REF!</v>
      </c>
      <c r="AI36" s="260" t="e">
        <f>IF('Corporate Overhead'!AI25="","",'Corporate Overhead'!AI25)</f>
        <v>#REF!</v>
      </c>
      <c r="AJ36" s="260" t="e">
        <f>IF('Corporate Overhead'!AJ25="","",'Corporate Overhead'!AJ25)</f>
        <v>#REF!</v>
      </c>
      <c r="AK36" s="260" t="e">
        <f>IF('Corporate Overhead'!AK25="","",'Corporate Overhead'!AK25)</f>
        <v>#REF!</v>
      </c>
      <c r="AL36" s="260" t="e">
        <f>IF('Corporate Overhead'!AL25="","",'Corporate Overhead'!AL25)</f>
        <v>#REF!</v>
      </c>
      <c r="AM36" s="260" t="e">
        <f>IF('Corporate Overhead'!AM25="","",'Corporate Overhead'!AM25)</f>
        <v>#REF!</v>
      </c>
      <c r="AN36" s="260" t="e">
        <f>IF('Corporate Overhead'!AN25="","",'Corporate Overhead'!AN25)</f>
        <v>#REF!</v>
      </c>
      <c r="AO36" s="260" t="e">
        <f>IF('Corporate Overhead'!AO25="","",'Corporate Overhead'!AO25)</f>
        <v>#REF!</v>
      </c>
      <c r="AP36" s="260" t="e">
        <f>IF('Corporate Overhead'!AP25="","",'Corporate Overhead'!AP25)</f>
        <v>#REF!</v>
      </c>
      <c r="AQ36" s="260" t="e">
        <f>IF('Corporate Overhead'!AQ25="","",'Corporate Overhead'!AQ25)</f>
        <v>#REF!</v>
      </c>
      <c r="AR36" s="260" t="e">
        <f>IF('Corporate Overhead'!AR25="","",'Corporate Overhead'!AR25)</f>
        <v>#REF!</v>
      </c>
      <c r="AS36" s="260" t="e">
        <f>IF('Corporate Overhead'!AS25="","",'Corporate Overhead'!AS25)</f>
        <v>#REF!</v>
      </c>
      <c r="AT36" s="260" t="e">
        <f>IF('Corporate Overhead'!AT25="","",'Corporate Overhead'!AT25)</f>
        <v>#REF!</v>
      </c>
      <c r="AU36" s="260" t="e">
        <f>IF('Corporate Overhead'!AU25="","",'Corporate Overhead'!AU25)</f>
        <v>#REF!</v>
      </c>
      <c r="AV36" s="260" t="e">
        <f>IF('Corporate Overhead'!AV25="","",'Corporate Overhead'!AV25)</f>
        <v>#REF!</v>
      </c>
      <c r="AW36" s="260" t="e">
        <f>IF('Corporate Overhead'!AW25="","",'Corporate Overhead'!AW25)</f>
        <v>#REF!</v>
      </c>
      <c r="AX36" s="260" t="e">
        <f>IF('Corporate Overhead'!AX25="","",'Corporate Overhead'!AX25)</f>
        <v>#REF!</v>
      </c>
      <c r="AY36" s="260" t="e">
        <f>IF('Corporate Overhead'!AY25="","",'Corporate Overhead'!AY25)</f>
        <v>#REF!</v>
      </c>
      <c r="AZ36" s="260" t="e">
        <f>IF('Corporate Overhead'!AZ25="","",'Corporate Overhead'!AZ25)</f>
        <v>#REF!</v>
      </c>
      <c r="BA36" s="260" t="e">
        <f>IF('Corporate Overhead'!BA25="","",'Corporate Overhead'!BA25)</f>
        <v>#REF!</v>
      </c>
      <c r="BB36" s="260" t="e">
        <f>IF('Corporate Overhead'!BB25="","",'Corporate Overhead'!BB25)</f>
        <v>#REF!</v>
      </c>
      <c r="BC36" s="260" t="e">
        <f>IF('Corporate Overhead'!BC25="","",'Corporate Overhead'!BC25)</f>
        <v>#REF!</v>
      </c>
      <c r="BD36" s="260" t="e">
        <f>IF('Corporate Overhead'!BD25="","",'Corporate Overhead'!BD25)</f>
        <v>#REF!</v>
      </c>
      <c r="BE36" s="260" t="e">
        <f>IF('Corporate Overhead'!BE25="","",'Corporate Overhead'!BE25)</f>
        <v>#REF!</v>
      </c>
      <c r="BF36" s="260" t="e">
        <f>IF('Corporate Overhead'!BF25="","",'Corporate Overhead'!BF25)</f>
        <v>#REF!</v>
      </c>
      <c r="BG36" s="260" t="e">
        <f>IF('Corporate Overhead'!BG25="","",'Corporate Overhead'!BG25)</f>
        <v>#REF!</v>
      </c>
      <c r="BH36" s="260" t="e">
        <f>IF('Corporate Overhead'!BH25="","",'Corporate Overhead'!BH25)</f>
        <v>#REF!</v>
      </c>
      <c r="BI36" s="260" t="e">
        <f>IF('Corporate Overhead'!BI25="","",'Corporate Overhead'!BI25)</f>
        <v>#REF!</v>
      </c>
      <c r="BJ36" s="260" t="e">
        <f>IF('Corporate Overhead'!BJ25="","",'Corporate Overhead'!BJ25)</f>
        <v>#REF!</v>
      </c>
      <c r="BK36" s="260" t="e">
        <f>IF('Corporate Overhead'!BK25="","",'Corporate Overhead'!BK25)</f>
        <v>#REF!</v>
      </c>
      <c r="BL36" s="260" t="e">
        <f>IF('Corporate Overhead'!BL25="","",'Corporate Overhead'!BL25)</f>
        <v>#REF!</v>
      </c>
      <c r="BM36" s="260" t="e">
        <f>IF('Corporate Overhead'!BM25="","",'Corporate Overhead'!BM25)</f>
        <v>#REF!</v>
      </c>
      <c r="BN36" s="260" t="e">
        <f>IF('Corporate Overhead'!BN25="","",'Corporate Overhead'!BN25)</f>
        <v>#REF!</v>
      </c>
      <c r="BO36" s="260" t="e">
        <f>IF('Corporate Overhead'!BO25="","",'Corporate Overhead'!BO25)</f>
        <v>#REF!</v>
      </c>
      <c r="BP36" s="260" t="e">
        <f>IF('Corporate Overhead'!BP25="","",'Corporate Overhead'!BP25)</f>
        <v>#REF!</v>
      </c>
      <c r="BQ36" s="260" t="e">
        <f>IF('Corporate Overhead'!BQ25="","",'Corporate Overhead'!BQ25)</f>
        <v>#REF!</v>
      </c>
      <c r="BR36" s="260" t="e">
        <f>IF('Corporate Overhead'!BR25="","",'Corporate Overhead'!BR25)</f>
        <v>#REF!</v>
      </c>
      <c r="BS36" s="260" t="e">
        <f>IF('Corporate Overhead'!BS25="","",'Corporate Overhead'!BS25)</f>
        <v>#REF!</v>
      </c>
      <c r="BT36" s="260" t="e">
        <f>IF('Corporate Overhead'!BT25="","",'Corporate Overhead'!BT25)</f>
        <v>#REF!</v>
      </c>
      <c r="BU36" s="260" t="e">
        <f>IF('Corporate Overhead'!BU25="","",'Corporate Overhead'!BU25)</f>
        <v>#REF!</v>
      </c>
      <c r="BV36" s="260" t="e">
        <f>IF('Corporate Overhead'!BV25="","",'Corporate Overhead'!BV25)</f>
        <v>#REF!</v>
      </c>
      <c r="BW36" s="260" t="e">
        <f>IF('Corporate Overhead'!BW25="","",'Corporate Overhead'!BW25)</f>
        <v>#REF!</v>
      </c>
      <c r="BX36" s="260" t="e">
        <f>IF('Corporate Overhead'!BX25="","",'Corporate Overhead'!BX25)</f>
        <v>#REF!</v>
      </c>
      <c r="BY36" s="260" t="e">
        <f>IF('Corporate Overhead'!BY25="","",'Corporate Overhead'!BY25)</f>
        <v>#REF!</v>
      </c>
      <c r="BZ36" s="260" t="e">
        <f>IF('Corporate Overhead'!BZ25="","",'Corporate Overhead'!BZ25)</f>
        <v>#REF!</v>
      </c>
      <c r="CA36" s="260" t="e">
        <f>IF('Corporate Overhead'!CA25="","",'Corporate Overhead'!CA25)</f>
        <v>#REF!</v>
      </c>
      <c r="CB36" s="260" t="e">
        <f>IF('Corporate Overhead'!CB25="","",'Corporate Overhead'!CB25)</f>
        <v>#REF!</v>
      </c>
      <c r="CC36" s="260" t="e">
        <f>IF('Corporate Overhead'!CC25="","",'Corporate Overhead'!CC25)</f>
        <v>#REF!</v>
      </c>
      <c r="CD36" s="260" t="e">
        <f>IF('Corporate Overhead'!CD25="","",'Corporate Overhead'!CD25)</f>
        <v>#REF!</v>
      </c>
      <c r="CE36" s="260" t="e">
        <f>IF('Corporate Overhead'!CE25="","",'Corporate Overhead'!CE25)</f>
        <v>#REF!</v>
      </c>
      <c r="CF36" s="260" t="e">
        <f>IF('Corporate Overhead'!CF25="","",'Corporate Overhead'!CF25)</f>
        <v>#REF!</v>
      </c>
      <c r="CG36" s="260" t="e">
        <f>IF('Corporate Overhead'!CG25="","",'Corporate Overhead'!CG25)</f>
        <v>#REF!</v>
      </c>
      <c r="CH36" s="260" t="e">
        <f>IF('Corporate Overhead'!CH25="","",'Corporate Overhead'!CH25)</f>
        <v>#REF!</v>
      </c>
      <c r="CI36" s="260" t="e">
        <f>IF('Corporate Overhead'!CI25="","",'Corporate Overhead'!CI25)</f>
        <v>#REF!</v>
      </c>
      <c r="CJ36" s="260" t="e">
        <f>IF('Corporate Overhead'!CJ25="","",'Corporate Overhead'!CJ25)</f>
        <v>#REF!</v>
      </c>
      <c r="CK36" s="260" t="e">
        <f>IF('Corporate Overhead'!CK25="","",'Corporate Overhead'!CK25)</f>
        <v>#REF!</v>
      </c>
      <c r="CL36" s="260" t="e">
        <f>IF('Corporate Overhead'!CL25="","",'Corporate Overhead'!CL25)</f>
        <v>#REF!</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63" customFormat="1" x14ac:dyDescent="0.4">
      <c r="B37" s="363" t="str">
        <f>IF('Calcs.'!B16="","",'Calcs.'!B16)</f>
        <v>16 AD-EV</v>
      </c>
      <c r="C37" s="363" t="str">
        <f>IF('Calcs.'!C16="","",'Calcs.'!C16)</f>
        <v>IS: operating expense</v>
      </c>
      <c r="D37" s="363" t="str">
        <f>IF('Calcs.'!D16="","",'Calcs.'!D16)</f>
        <v>AD-EV</v>
      </c>
      <c r="E37" s="363" t="str">
        <f>IF('Calcs.'!E16="","",'Calcs.'!E16)</f>
        <v>16 AD-EV</v>
      </c>
      <c r="F37" s="363" t="str">
        <f>IF('Calcs.'!F16="","",'Calcs.'!F16)</f>
        <v/>
      </c>
      <c r="G37" s="368" t="str">
        <f>IF('Calcs.'!G16="","",'Calcs.'!G16)</f>
        <v>Advertising budget</v>
      </c>
      <c r="I37" s="364" t="str">
        <f>IF('Calcs.'!I16="","",'Calcs.'!I16)</f>
        <v/>
      </c>
      <c r="J37" s="364" t="str">
        <f>IF('Calcs.'!J16="","",'Calcs.'!J16)</f>
        <v/>
      </c>
      <c r="K37" s="365">
        <f>IF('Calcs.'!K16="","",'Calcs.'!K16)</f>
        <v>-100000</v>
      </c>
      <c r="L37" s="365">
        <f>IF('Calcs.'!L16="","",'Calcs.'!L16)</f>
        <v>-200000</v>
      </c>
      <c r="M37" s="365">
        <f>IF('Calcs.'!M16="","",'Calcs.'!M16)</f>
        <v>-200000</v>
      </c>
      <c r="N37" s="365">
        <f>IF('Calcs.'!N16="","",'Calcs.'!N16)</f>
        <v>-200000</v>
      </c>
      <c r="O37" s="365">
        <f>IF('Calcs.'!O16="","",'Calcs.'!O16)</f>
        <v>-200000</v>
      </c>
      <c r="P37" s="365">
        <f>IF('Calcs.'!P16="","",'Calcs.'!P16)</f>
        <v>-200000</v>
      </c>
      <c r="Q37" s="363" t="str">
        <f>IF('Calcs.'!Q16="","",'Calcs.'!Q16)</f>
        <v/>
      </c>
      <c r="R37" s="365" t="str">
        <f>IF('Calcs.'!R16="","",'Calcs.'!R16)</f>
        <v/>
      </c>
      <c r="S37" s="365">
        <f>IF('Calcs.'!S16="","",'Calcs.'!S16)</f>
        <v>-8333.3333333333339</v>
      </c>
      <c r="T37" s="365">
        <f>IF('Calcs.'!T16="","",'Calcs.'!T16)</f>
        <v>-8333.3333333333339</v>
      </c>
      <c r="U37" s="365">
        <f>IF('Calcs.'!U16="","",'Calcs.'!U16)</f>
        <v>-8333.3333333333339</v>
      </c>
      <c r="V37" s="365">
        <f>IF('Calcs.'!V16="","",'Calcs.'!V16)</f>
        <v>-8333.3333333333339</v>
      </c>
      <c r="W37" s="365">
        <f>IF('Calcs.'!W16="","",'Calcs.'!W16)</f>
        <v>-8333.3333333333339</v>
      </c>
      <c r="X37" s="365">
        <f>IF('Calcs.'!X16="","",'Calcs.'!X16)</f>
        <v>-8333.3333333333339</v>
      </c>
      <c r="Y37" s="365">
        <f>IF('Calcs.'!Y16="","",'Calcs.'!Y16)</f>
        <v>-8333.3333333333339</v>
      </c>
      <c r="Z37" s="365">
        <f>IF('Calcs.'!Z16="","",'Calcs.'!Z16)</f>
        <v>-8333.3333333333339</v>
      </c>
      <c r="AA37" s="365">
        <f>IF('Calcs.'!AA16="","",'Calcs.'!AA16)</f>
        <v>-8333.3333333333339</v>
      </c>
      <c r="AB37" s="365">
        <f>IF('Calcs.'!AB16="","",'Calcs.'!AB16)</f>
        <v>-8333.3333333333339</v>
      </c>
      <c r="AC37" s="365">
        <f>IF('Calcs.'!AC16="","",'Calcs.'!AC16)</f>
        <v>-8333.3333333333339</v>
      </c>
      <c r="AD37" s="365">
        <f>IF('Calcs.'!AD16="","",'Calcs.'!AD16)</f>
        <v>-8333.3333333333339</v>
      </c>
      <c r="AE37" s="365">
        <f>IF('Calcs.'!AE16="","",'Calcs.'!AE16)</f>
        <v>-16666.666666666668</v>
      </c>
      <c r="AF37" s="365">
        <f>IF('Calcs.'!AF16="","",'Calcs.'!AF16)</f>
        <v>-16666.666666666668</v>
      </c>
      <c r="AG37" s="365">
        <f>IF('Calcs.'!AG16="","",'Calcs.'!AG16)</f>
        <v>-16666.666666666668</v>
      </c>
      <c r="AH37" s="365">
        <f>IF('Calcs.'!AH16="","",'Calcs.'!AH16)</f>
        <v>-16666.666666666668</v>
      </c>
      <c r="AI37" s="365">
        <f>IF('Calcs.'!AI16="","",'Calcs.'!AI16)</f>
        <v>-16666.666666666668</v>
      </c>
      <c r="AJ37" s="365">
        <f>IF('Calcs.'!AJ16="","",'Calcs.'!AJ16)</f>
        <v>-16666.666666666668</v>
      </c>
      <c r="AK37" s="365">
        <f>IF('Calcs.'!AK16="","",'Calcs.'!AK16)</f>
        <v>-16666.666666666668</v>
      </c>
      <c r="AL37" s="365">
        <f>IF('Calcs.'!AL16="","",'Calcs.'!AL16)</f>
        <v>-16666.666666666668</v>
      </c>
      <c r="AM37" s="365">
        <f>IF('Calcs.'!AM16="","",'Calcs.'!AM16)</f>
        <v>-16666.666666666668</v>
      </c>
      <c r="AN37" s="365">
        <f>IF('Calcs.'!AN16="","",'Calcs.'!AN16)</f>
        <v>-16666.666666666668</v>
      </c>
      <c r="AO37" s="365">
        <f>IF('Calcs.'!AO16="","",'Calcs.'!AO16)</f>
        <v>-16666.666666666668</v>
      </c>
      <c r="AP37" s="365">
        <f>IF('Calcs.'!AP16="","",'Calcs.'!AP16)</f>
        <v>-16666.666666666668</v>
      </c>
      <c r="AQ37" s="365">
        <f>IF('Calcs.'!AQ16="","",'Calcs.'!AQ16)</f>
        <v>-16666.666666666668</v>
      </c>
      <c r="AR37" s="365">
        <f>IF('Calcs.'!AR16="","",'Calcs.'!AR16)</f>
        <v>-16666.666666666668</v>
      </c>
      <c r="AS37" s="365">
        <f>IF('Calcs.'!AS16="","",'Calcs.'!AS16)</f>
        <v>-16666.666666666668</v>
      </c>
      <c r="AT37" s="365">
        <f>IF('Calcs.'!AT16="","",'Calcs.'!AT16)</f>
        <v>-16666.666666666668</v>
      </c>
      <c r="AU37" s="365">
        <f>IF('Calcs.'!AU16="","",'Calcs.'!AU16)</f>
        <v>-16666.666666666668</v>
      </c>
      <c r="AV37" s="365">
        <f>IF('Calcs.'!AV16="","",'Calcs.'!AV16)</f>
        <v>-16666.666666666668</v>
      </c>
      <c r="AW37" s="365">
        <f>IF('Calcs.'!AW16="","",'Calcs.'!AW16)</f>
        <v>-16666.666666666668</v>
      </c>
      <c r="AX37" s="365">
        <f>IF('Calcs.'!AX16="","",'Calcs.'!AX16)</f>
        <v>-16666.666666666668</v>
      </c>
      <c r="AY37" s="365">
        <f>IF('Calcs.'!AY16="","",'Calcs.'!AY16)</f>
        <v>-16666.666666666668</v>
      </c>
      <c r="AZ37" s="365">
        <f>IF('Calcs.'!AZ16="","",'Calcs.'!AZ16)</f>
        <v>-16666.666666666668</v>
      </c>
      <c r="BA37" s="365">
        <f>IF('Calcs.'!BA16="","",'Calcs.'!BA16)</f>
        <v>-16666.666666666668</v>
      </c>
      <c r="BB37" s="365">
        <f>IF('Calcs.'!BB16="","",'Calcs.'!BB16)</f>
        <v>-16666.666666666668</v>
      </c>
      <c r="BC37" s="365">
        <f>IF('Calcs.'!BC16="","",'Calcs.'!BC16)</f>
        <v>-16666.666666666668</v>
      </c>
      <c r="BD37" s="365">
        <f>IF('Calcs.'!BD16="","",'Calcs.'!BD16)</f>
        <v>-16666.666666666668</v>
      </c>
      <c r="BE37" s="365">
        <f>IF('Calcs.'!BE16="","",'Calcs.'!BE16)</f>
        <v>-16666.666666666668</v>
      </c>
      <c r="BF37" s="365">
        <f>IF('Calcs.'!BF16="","",'Calcs.'!BF16)</f>
        <v>-16666.666666666668</v>
      </c>
      <c r="BG37" s="365">
        <f>IF('Calcs.'!BG16="","",'Calcs.'!BG16)</f>
        <v>-16666.666666666668</v>
      </c>
      <c r="BH37" s="365">
        <f>IF('Calcs.'!BH16="","",'Calcs.'!BH16)</f>
        <v>-16666.666666666668</v>
      </c>
      <c r="BI37" s="365">
        <f>IF('Calcs.'!BI16="","",'Calcs.'!BI16)</f>
        <v>-16666.666666666668</v>
      </c>
      <c r="BJ37" s="365">
        <f>IF('Calcs.'!BJ16="","",'Calcs.'!BJ16)</f>
        <v>-16666.666666666668</v>
      </c>
      <c r="BK37" s="365">
        <f>IF('Calcs.'!BK16="","",'Calcs.'!BK16)</f>
        <v>-16666.666666666668</v>
      </c>
      <c r="BL37" s="365">
        <f>IF('Calcs.'!BL16="","",'Calcs.'!BL16)</f>
        <v>-16666.666666666668</v>
      </c>
      <c r="BM37" s="365">
        <f>IF('Calcs.'!BM16="","",'Calcs.'!BM16)</f>
        <v>-16666.666666666668</v>
      </c>
      <c r="BN37" s="365">
        <f>IF('Calcs.'!BN16="","",'Calcs.'!BN16)</f>
        <v>-16666.666666666668</v>
      </c>
      <c r="BO37" s="365">
        <f>IF('Calcs.'!BO16="","",'Calcs.'!BO16)</f>
        <v>-16666.666666666668</v>
      </c>
      <c r="BP37" s="365">
        <f>IF('Calcs.'!BP16="","",'Calcs.'!BP16)</f>
        <v>-16666.666666666668</v>
      </c>
      <c r="BQ37" s="365">
        <f>IF('Calcs.'!BQ16="","",'Calcs.'!BQ16)</f>
        <v>-16666.666666666668</v>
      </c>
      <c r="BR37" s="365">
        <f>IF('Calcs.'!BR16="","",'Calcs.'!BR16)</f>
        <v>-16666.666666666668</v>
      </c>
      <c r="BS37" s="365">
        <f>IF('Calcs.'!BS16="","",'Calcs.'!BS16)</f>
        <v>-16666.666666666668</v>
      </c>
      <c r="BT37" s="365">
        <f>IF('Calcs.'!BT16="","",'Calcs.'!BT16)</f>
        <v>-16666.666666666668</v>
      </c>
      <c r="BU37" s="365">
        <f>IF('Calcs.'!BU16="","",'Calcs.'!BU16)</f>
        <v>-16666.666666666668</v>
      </c>
      <c r="BV37" s="365">
        <f>IF('Calcs.'!BV16="","",'Calcs.'!BV16)</f>
        <v>-16666.666666666668</v>
      </c>
      <c r="BW37" s="365">
        <f>IF('Calcs.'!BW16="","",'Calcs.'!BW16)</f>
        <v>-16666.666666666668</v>
      </c>
      <c r="BX37" s="365">
        <f>IF('Calcs.'!BX16="","",'Calcs.'!BX16)</f>
        <v>-16666.666666666668</v>
      </c>
      <c r="BY37" s="365">
        <f>IF('Calcs.'!BY16="","",'Calcs.'!BY16)</f>
        <v>-16666.666666666668</v>
      </c>
      <c r="BZ37" s="365">
        <f>IF('Calcs.'!BZ16="","",'Calcs.'!BZ16)</f>
        <v>-16666.666666666668</v>
      </c>
      <c r="CA37" s="365">
        <f>IF('Calcs.'!CA16="","",'Calcs.'!CA16)</f>
        <v>-16666.666666666668</v>
      </c>
      <c r="CB37" s="365">
        <f>IF('Calcs.'!CB16="","",'Calcs.'!CB16)</f>
        <v>-16666.666666666668</v>
      </c>
      <c r="CC37" s="365">
        <f>IF('Calcs.'!CC16="","",'Calcs.'!CC16)</f>
        <v>-16666.666666666668</v>
      </c>
      <c r="CD37" s="365">
        <f>IF('Calcs.'!CD16="","",'Calcs.'!CD16)</f>
        <v>-16666.666666666668</v>
      </c>
      <c r="CE37" s="365">
        <f>IF('Calcs.'!CE16="","",'Calcs.'!CE16)</f>
        <v>-16666.666666666668</v>
      </c>
      <c r="CF37" s="365">
        <f>IF('Calcs.'!CF16="","",'Calcs.'!CF16)</f>
        <v>-16666.666666666668</v>
      </c>
      <c r="CG37" s="365">
        <f>IF('Calcs.'!CG16="","",'Calcs.'!CG16)</f>
        <v>-16666.666666666668</v>
      </c>
      <c r="CH37" s="365">
        <f>IF('Calcs.'!CH16="","",'Calcs.'!CH16)</f>
        <v>-16666.666666666668</v>
      </c>
      <c r="CI37" s="365">
        <f>IF('Calcs.'!CI16="","",'Calcs.'!CI16)</f>
        <v>-16666.666666666668</v>
      </c>
      <c r="CJ37" s="365">
        <f>IF('Calcs.'!CJ16="","",'Calcs.'!CJ16)</f>
        <v>-16666.666666666668</v>
      </c>
      <c r="CK37" s="365">
        <f>IF('Calcs.'!CK16="","",'Calcs.'!CK16)</f>
        <v>-16666.666666666668</v>
      </c>
      <c r="CL37" s="365">
        <f>IF('Calcs.'!CL16="","",'Calcs.'!CL16)</f>
        <v>-16666.666666666668</v>
      </c>
      <c r="CN37" s="364"/>
      <c r="CO37" s="365" t="e">
        <f>INDEX($K$37:$P$37,ROW(),MATCH(#REF!,#REF!,0))/#REF!</f>
        <v>#REF!</v>
      </c>
      <c r="CP37" s="365" t="e">
        <f>INDEX($K$37:$P$37,ROW(),MATCH(#REF!,#REF!,0))/#REF!</f>
        <v>#REF!</v>
      </c>
      <c r="CQ37" s="365" t="e">
        <f>INDEX($K$37:$P$37,ROW(),MATCH(#REF!,#REF!,0))/#REF!</f>
        <v>#REF!</v>
      </c>
      <c r="CR37" s="365" t="e">
        <f>INDEX($K$37:$P$37,ROW(),MATCH(#REF!,#REF!,0))/#REF!</f>
        <v>#REF!</v>
      </c>
      <c r="CS37" s="365" t="e">
        <f>INDEX($K$37:$P$37,ROW(),MATCH(#REF!,#REF!,0))/#REF!</f>
        <v>#REF!</v>
      </c>
      <c r="CT37" s="365" t="e">
        <f>INDEX($K$37:$P$37,ROW(),MATCH(#REF!,#REF!,0))/#REF!</f>
        <v>#REF!</v>
      </c>
      <c r="CU37" s="365" t="e">
        <f>INDEX($K$37:$P$37,ROW(),MATCH(#REF!,#REF!,0))/#REF!</f>
        <v>#REF!</v>
      </c>
      <c r="CV37" s="365" t="e">
        <f>INDEX($K$37:$P$37,ROW(),MATCH(#REF!,#REF!,0))/#REF!</f>
        <v>#REF!</v>
      </c>
      <c r="CW37" s="365" t="e">
        <f>INDEX($K$37:$P$37,ROW(),MATCH(#REF!,#REF!,0))/#REF!</f>
        <v>#REF!</v>
      </c>
      <c r="CX37" s="365" t="e">
        <f>INDEX($K$37:$P$37,ROW(),MATCH(#REF!,#REF!,0))/#REF!</f>
        <v>#REF!</v>
      </c>
      <c r="CY37" s="365" t="e">
        <f>INDEX($K$37:$P$37,ROW(),MATCH(#REF!,#REF!,0))/#REF!</f>
        <v>#REF!</v>
      </c>
      <c r="CZ37" s="365" t="e">
        <f>INDEX($K$37:$P$37,ROW(),MATCH(#REF!,#REF!,0))/#REF!</f>
        <v>#REF!</v>
      </c>
      <c r="DA37" s="365" t="e">
        <f>INDEX($K$37:$P$37,ROW(),MATCH(#REF!,#REF!,0))/#REF!</f>
        <v>#REF!</v>
      </c>
      <c r="DB37" s="365" t="e">
        <f>INDEX($K$37:$P$37,ROW(),MATCH(#REF!,#REF!,0))/#REF!</f>
        <v>#REF!</v>
      </c>
      <c r="DC37" s="365" t="e">
        <f>INDEX($K$37:$P$37,ROW(),MATCH(#REF!,#REF!,0))/#REF!</f>
        <v>#REF!</v>
      </c>
      <c r="DD37" s="365" t="e">
        <f>INDEX($K$37:$P$37,ROW(),MATCH(#REF!,#REF!,0))/#REF!</f>
        <v>#REF!</v>
      </c>
      <c r="DE37" s="365" t="e">
        <f>INDEX($K$37:$P$37,ROW(),MATCH(#REF!,#REF!,0))/#REF!</f>
        <v>#REF!</v>
      </c>
      <c r="DF37" s="365" t="e">
        <f>INDEX($K$37:$P$37,ROW(),MATCH(#REF!,#REF!,0))/#REF!</f>
        <v>#REF!</v>
      </c>
      <c r="DG37" s="365" t="e">
        <f>INDEX($K$37:$P$37,ROW(),MATCH(#REF!,#REF!,0))/#REF!</f>
        <v>#REF!</v>
      </c>
      <c r="DH37" s="365" t="e">
        <f>INDEX($K$37:$P$37,ROW(),MATCH(#REF!,#REF!,0))/#REF!</f>
        <v>#REF!</v>
      </c>
      <c r="DI37" s="365" t="e">
        <f>INDEX($K$37:$P$37,ROW(),MATCH(#REF!,#REF!,0))/#REF!</f>
        <v>#REF!</v>
      </c>
      <c r="DJ37" s="365" t="e">
        <f>INDEX($K$37:$P$37,ROW(),MATCH(#REF!,#REF!,0))/#REF!</f>
        <v>#REF!</v>
      </c>
      <c r="DK37" s="365" t="e">
        <f>INDEX($K$37:$P$37,ROW(),MATCH(#REF!,#REF!,0))/#REF!</f>
        <v>#REF!</v>
      </c>
      <c r="DL37" s="365" t="e">
        <f>INDEX($K$37:$P$37,ROW(),MATCH(#REF!,#REF!,0))/#REF!</f>
        <v>#REF!</v>
      </c>
    </row>
    <row r="38" spans="2:116" x14ac:dyDescent="0.4">
      <c r="B38" t="s">
        <v>227</v>
      </c>
      <c r="E38" t="s">
        <v>227</v>
      </c>
      <c r="F38" t="s">
        <v>227</v>
      </c>
      <c r="G38" s="27" t="s">
        <v>604</v>
      </c>
      <c r="H38" s="27"/>
      <c r="I38" s="27"/>
      <c r="J38" s="28"/>
      <c r="K38" s="63" t="e">
        <f>SUMIF($4:$4,K$3,38:38)</f>
        <v>#REF!</v>
      </c>
      <c r="L38" s="63" t="e">
        <f>SUMIF($4:$4,L$3,38:38)</f>
        <v>#REF!</v>
      </c>
      <c r="M38" s="63" t="e">
        <f>SUMIF($4:$4,M$3,38:38)</f>
        <v>#REF!</v>
      </c>
      <c r="N38" s="63" t="e">
        <f>SUMIF($4:$4,N$3,38:38)</f>
        <v>#REF!</v>
      </c>
      <c r="O38" s="63" t="e">
        <f>SUMIF($4:$4,O$3,38:38)</f>
        <v>#REF!</v>
      </c>
      <c r="P38" s="63" t="e">
        <f>SUMIF($4:$4,P$3,38:38)</f>
        <v>#REF!</v>
      </c>
      <c r="Q38" s="28"/>
      <c r="R38"/>
      <c r="S38" s="261" t="e">
        <f>SUMIF($C:$C,$F38,S:S)</f>
        <v>#REF!</v>
      </c>
      <c r="T38" s="261" t="e">
        <f>SUMIF($C:$C,$F38,T:T)</f>
        <v>#REF!</v>
      </c>
      <c r="U38" s="261" t="e">
        <f>SUMIF($C:$C,$F38,U:U)</f>
        <v>#REF!</v>
      </c>
      <c r="V38" s="261" t="e">
        <f>SUMIF($C:$C,$F38,V:V)</f>
        <v>#REF!</v>
      </c>
      <c r="W38" s="261" t="e">
        <f>SUMIF($C:$C,$F38,W:W)</f>
        <v>#REF!</v>
      </c>
      <c r="X38" s="261" t="e">
        <f>SUMIF($C:$C,$F38,X:X)</f>
        <v>#REF!</v>
      </c>
      <c r="Y38" s="261" t="e">
        <f>SUMIF($C:$C,$F38,Y:Y)</f>
        <v>#REF!</v>
      </c>
      <c r="Z38" s="261" t="e">
        <f>SUMIF($C:$C,$F38,Z:Z)</f>
        <v>#REF!</v>
      </c>
      <c r="AA38" s="261" t="e">
        <f>SUMIF($C:$C,$F38,AA:AA)</f>
        <v>#REF!</v>
      </c>
      <c r="AB38" s="261" t="e">
        <f>SUMIF($C:$C,$F38,AB:AB)</f>
        <v>#REF!</v>
      </c>
      <c r="AC38" s="261" t="e">
        <f>SUMIF($C:$C,$F38,AC:AC)</f>
        <v>#REF!</v>
      </c>
      <c r="AD38" s="261" t="e">
        <f>SUMIF($C:$C,$F38,AD:AD)</f>
        <v>#REF!</v>
      </c>
      <c r="AE38" s="261" t="e">
        <f>SUMIF($C:$C,$F38,AE:AE)</f>
        <v>#REF!</v>
      </c>
      <c r="AF38" s="261" t="e">
        <f>SUMIF($C:$C,$F38,AF:AF)</f>
        <v>#REF!</v>
      </c>
      <c r="AG38" s="261" t="e">
        <f>SUMIF($C:$C,$F38,AG:AG)</f>
        <v>#REF!</v>
      </c>
      <c r="AH38" s="261" t="e">
        <f>SUMIF($C:$C,$F38,AH:AH)</f>
        <v>#REF!</v>
      </c>
      <c r="AI38" s="261" t="e">
        <f>SUMIF($C:$C,$F38,AI:AI)</f>
        <v>#REF!</v>
      </c>
      <c r="AJ38" s="261" t="e">
        <f>SUMIF($C:$C,$F38,AJ:AJ)</f>
        <v>#REF!</v>
      </c>
      <c r="AK38" s="261" t="e">
        <f>SUMIF($C:$C,$F38,AK:AK)</f>
        <v>#REF!</v>
      </c>
      <c r="AL38" s="261" t="e">
        <f>SUMIF($C:$C,$F38,AL:AL)</f>
        <v>#REF!</v>
      </c>
      <c r="AM38" s="261" t="e">
        <f>SUMIF($C:$C,$F38,AM:AM)</f>
        <v>#REF!</v>
      </c>
      <c r="AN38" s="261" t="e">
        <f>SUMIF($C:$C,$F38,AN:AN)</f>
        <v>#REF!</v>
      </c>
      <c r="AO38" s="261" t="e">
        <f>SUMIF($C:$C,$F38,AO:AO)</f>
        <v>#REF!</v>
      </c>
      <c r="AP38" s="261" t="e">
        <f>SUMIF($C:$C,$F38,AP:AP)</f>
        <v>#REF!</v>
      </c>
      <c r="AQ38" s="261" t="e">
        <f>SUMIF($C:$C,$F38,AQ:AQ)</f>
        <v>#REF!</v>
      </c>
      <c r="AR38" s="261" t="e">
        <f>SUMIF($C:$C,$F38,AR:AR)</f>
        <v>#REF!</v>
      </c>
      <c r="AS38" s="261" t="e">
        <f>SUMIF($C:$C,$F38,AS:AS)</f>
        <v>#REF!</v>
      </c>
      <c r="AT38" s="261" t="e">
        <f>SUMIF($C:$C,$F38,AT:AT)</f>
        <v>#REF!</v>
      </c>
      <c r="AU38" s="261" t="e">
        <f>SUMIF($C:$C,$F38,AU:AU)</f>
        <v>#REF!</v>
      </c>
      <c r="AV38" s="261" t="e">
        <f>SUMIF($C:$C,$F38,AV:AV)</f>
        <v>#REF!</v>
      </c>
      <c r="AW38" s="261" t="e">
        <f>SUMIF($C:$C,$F38,AW:AW)</f>
        <v>#REF!</v>
      </c>
      <c r="AX38" s="261" t="e">
        <f>SUMIF($C:$C,$F38,AX:AX)</f>
        <v>#REF!</v>
      </c>
      <c r="AY38" s="261" t="e">
        <f>SUMIF($C:$C,$F38,AY:AY)</f>
        <v>#REF!</v>
      </c>
      <c r="AZ38" s="261" t="e">
        <f>SUMIF($C:$C,$F38,AZ:AZ)</f>
        <v>#REF!</v>
      </c>
      <c r="BA38" s="261" t="e">
        <f>SUMIF($C:$C,$F38,BA:BA)</f>
        <v>#REF!</v>
      </c>
      <c r="BB38" s="261" t="e">
        <f>SUMIF($C:$C,$F38,BB:BB)</f>
        <v>#REF!</v>
      </c>
      <c r="BC38" s="261" t="e">
        <f>SUMIF($C:$C,$F38,BC:BC)</f>
        <v>#REF!</v>
      </c>
      <c r="BD38" s="261" t="e">
        <f>SUMIF($C:$C,$F38,BD:BD)</f>
        <v>#REF!</v>
      </c>
      <c r="BE38" s="261" t="e">
        <f>SUMIF($C:$C,$F38,BE:BE)</f>
        <v>#REF!</v>
      </c>
      <c r="BF38" s="261" t="e">
        <f>SUMIF($C:$C,$F38,BF:BF)</f>
        <v>#REF!</v>
      </c>
      <c r="BG38" s="261" t="e">
        <f>SUMIF($C:$C,$F38,BG:BG)</f>
        <v>#REF!</v>
      </c>
      <c r="BH38" s="261" t="e">
        <f>SUMIF($C:$C,$F38,BH:BH)</f>
        <v>#REF!</v>
      </c>
      <c r="BI38" s="261" t="e">
        <f>SUMIF($C:$C,$F38,BI:BI)</f>
        <v>#REF!</v>
      </c>
      <c r="BJ38" s="261" t="e">
        <f>SUMIF($C:$C,$F38,BJ:BJ)</f>
        <v>#REF!</v>
      </c>
      <c r="BK38" s="261" t="e">
        <f>SUMIF($C:$C,$F38,BK:BK)</f>
        <v>#REF!</v>
      </c>
      <c r="BL38" s="261" t="e">
        <f>SUMIF($C:$C,$F38,BL:BL)</f>
        <v>#REF!</v>
      </c>
      <c r="BM38" s="261" t="e">
        <f>SUMIF($C:$C,$F38,BM:BM)</f>
        <v>#REF!</v>
      </c>
      <c r="BN38" s="261" t="e">
        <f>SUMIF($C:$C,$F38,BN:BN)</f>
        <v>#REF!</v>
      </c>
      <c r="BO38" s="261" t="e">
        <f>SUMIF($C:$C,$F38,BO:BO)</f>
        <v>#REF!</v>
      </c>
      <c r="BP38" s="261" t="e">
        <f>SUMIF($C:$C,$F38,BP:BP)</f>
        <v>#REF!</v>
      </c>
      <c r="BQ38" s="261" t="e">
        <f>SUMIF($C:$C,$F38,BQ:BQ)</f>
        <v>#REF!</v>
      </c>
      <c r="BR38" s="261" t="e">
        <f>SUMIF($C:$C,$F38,BR:BR)</f>
        <v>#REF!</v>
      </c>
      <c r="BS38" s="261" t="e">
        <f>SUMIF($C:$C,$F38,BS:BS)</f>
        <v>#REF!</v>
      </c>
      <c r="BT38" s="261" t="e">
        <f>SUMIF($C:$C,$F38,BT:BT)</f>
        <v>#REF!</v>
      </c>
      <c r="BU38" s="261" t="e">
        <f>SUMIF($C:$C,$F38,BU:BU)</f>
        <v>#REF!</v>
      </c>
      <c r="BV38" s="261" t="e">
        <f>SUMIF($C:$C,$F38,BV:BV)</f>
        <v>#REF!</v>
      </c>
      <c r="BW38" s="261" t="e">
        <f>SUMIF($C:$C,$F38,BW:BW)</f>
        <v>#REF!</v>
      </c>
      <c r="BX38" s="261" t="e">
        <f>SUMIF($C:$C,$F38,BX:BX)</f>
        <v>#REF!</v>
      </c>
      <c r="BY38" s="261" t="e">
        <f>SUMIF($C:$C,$F38,BY:BY)</f>
        <v>#REF!</v>
      </c>
      <c r="BZ38" s="261" t="e">
        <f>SUMIF($C:$C,$F38,BZ:BZ)</f>
        <v>#REF!</v>
      </c>
      <c r="CA38" s="261" t="e">
        <f>SUMIF($C:$C,$F38,CA:CA)</f>
        <v>#REF!</v>
      </c>
      <c r="CB38" s="261" t="e">
        <f>SUMIF($C:$C,$F38,CB:CB)</f>
        <v>#REF!</v>
      </c>
      <c r="CC38" s="261" t="e">
        <f>SUMIF($C:$C,$F38,CC:CC)</f>
        <v>#REF!</v>
      </c>
      <c r="CD38" s="261" t="e">
        <f>SUMIF($C:$C,$F38,CD:CD)</f>
        <v>#REF!</v>
      </c>
      <c r="CE38" s="261" t="e">
        <f>SUMIF($C:$C,$F38,CE:CE)</f>
        <v>#REF!</v>
      </c>
      <c r="CF38" s="261" t="e">
        <f>SUMIF($C:$C,$F38,CF:CF)</f>
        <v>#REF!</v>
      </c>
      <c r="CG38" s="261" t="e">
        <f>SUMIF($C:$C,$F38,CG:CG)</f>
        <v>#REF!</v>
      </c>
      <c r="CH38" s="261" t="e">
        <f>SUMIF($C:$C,$F38,CH:CH)</f>
        <v>#REF!</v>
      </c>
      <c r="CI38" s="261" t="e">
        <f>SUMIF($C:$C,$F38,CI:CI)</f>
        <v>#REF!</v>
      </c>
      <c r="CJ38" s="261" t="e">
        <f>SUMIF($C:$C,$F38,CJ:CJ)</f>
        <v>#REF!</v>
      </c>
      <c r="CK38" s="261" t="e">
        <f>SUMIF($C:$C,$F38,CK:CK)</f>
        <v>#REF!</v>
      </c>
      <c r="CL38" s="261" t="e">
        <f>SUMIF($C:$C,$F38,CL:CL)</f>
        <v>#REF!</v>
      </c>
      <c r="CN38" s="261">
        <f>SUMIF($C:$C,$F38,CN:CN)</f>
        <v>0</v>
      </c>
      <c r="CO38" s="261" t="e">
        <f>SUMIF($C:$C,$F38,CO:CO)</f>
        <v>#N/A</v>
      </c>
      <c r="CP38" s="261" t="e">
        <f>SUMIF($C:$C,$F38,CP:CP)</f>
        <v>#N/A</v>
      </c>
      <c r="CQ38" s="261" t="e">
        <f>SUMIF($C:$C,$F38,CQ:CQ)</f>
        <v>#N/A</v>
      </c>
      <c r="CR38" s="261" t="e">
        <f>SUMIF($C:$C,$F38,CR:CR)</f>
        <v>#N/A</v>
      </c>
      <c r="CS38" s="261" t="e">
        <f>SUMIF($C:$C,$F38,CS:CS)</f>
        <v>#N/A</v>
      </c>
      <c r="CT38" s="261" t="e">
        <f>SUMIF($C:$C,$F38,CT:CT)</f>
        <v>#N/A</v>
      </c>
      <c r="CU38" s="261" t="e">
        <f>SUMIF($C:$C,$F38,CU:CU)</f>
        <v>#N/A</v>
      </c>
      <c r="CV38" s="261" t="e">
        <f>SUMIF($C:$C,$F38,CV:CV)</f>
        <v>#N/A</v>
      </c>
      <c r="CW38" s="261" t="e">
        <f>SUMIF($C:$C,$F38,CW:CW)</f>
        <v>#N/A</v>
      </c>
      <c r="CX38" s="261" t="e">
        <f>SUMIF($C:$C,$F38,CX:CX)</f>
        <v>#N/A</v>
      </c>
      <c r="CY38" s="261" t="e">
        <f>SUMIF($C:$C,$F38,CY:CY)</f>
        <v>#N/A</v>
      </c>
      <c r="CZ38" s="261" t="e">
        <f>SUMIF($C:$C,$F38,CZ:CZ)</f>
        <v>#N/A</v>
      </c>
      <c r="DA38" s="261" t="e">
        <f>SUMIF($C:$C,$F38,DA:DA)</f>
        <v>#N/A</v>
      </c>
      <c r="DB38" s="261" t="e">
        <f>SUMIF($C:$C,$F38,DB:DB)</f>
        <v>#N/A</v>
      </c>
      <c r="DC38" s="261" t="e">
        <f>SUMIF($C:$C,$F38,DC:DC)</f>
        <v>#N/A</v>
      </c>
      <c r="DD38" s="261" t="e">
        <f>SUMIF($C:$C,$F38,DD:DD)</f>
        <v>#N/A</v>
      </c>
      <c r="DE38" s="261" t="e">
        <f>SUMIF($C:$C,$F38,DE:DE)</f>
        <v>#N/A</v>
      </c>
      <c r="DF38" s="261" t="e">
        <f>SUMIF($C:$C,$F38,DF:DF)</f>
        <v>#N/A</v>
      </c>
      <c r="DG38" s="261" t="e">
        <f>SUMIF($C:$C,$F38,DG:DG)</f>
        <v>#N/A</v>
      </c>
      <c r="DH38" s="261" t="e">
        <f>SUMIF($C:$C,$F38,DH:DH)</f>
        <v>#N/A</v>
      </c>
      <c r="DI38" s="261" t="e">
        <f>SUMIF($C:$C,$F38,DI:DI)</f>
        <v>#N/A</v>
      </c>
      <c r="DJ38" s="261" t="e">
        <f>SUMIF($C:$C,$F38,DJ:DJ)</f>
        <v>#N/A</v>
      </c>
      <c r="DK38" s="261" t="e">
        <f>SUMIF($C:$C,$F38,DK:DK)</f>
        <v>#N/A</v>
      </c>
      <c r="DL38" s="261" t="e">
        <f>SUMIF($C:$C,$F38,DL:DL)</f>
        <v>#N/A</v>
      </c>
    </row>
    <row r="39" spans="2:116" x14ac:dyDescent="0.4">
      <c r="B39" t="s">
        <v>227</v>
      </c>
      <c r="R39"/>
    </row>
    <row r="40" spans="2:116" x14ac:dyDescent="0.4">
      <c r="G40" s="27" t="s">
        <v>605</v>
      </c>
      <c r="H40" s="27"/>
      <c r="I40" s="27"/>
      <c r="J40" s="28"/>
      <c r="K40" s="28">
        <f>SUMIF($4:$4,K$3,40:40)</f>
        <v>0</v>
      </c>
      <c r="L40" s="28">
        <f>SUMIF($4:$4,L$3,40:40)</f>
        <v>0</v>
      </c>
      <c r="M40" s="28">
        <f>SUMIF($4:$4,M$3,40:40)</f>
        <v>0</v>
      </c>
      <c r="N40" s="28">
        <f>SUMIF($4:$4,N$3,40:40)</f>
        <v>0</v>
      </c>
      <c r="O40" s="28">
        <f>SUMIF($4:$4,O$3,40:40)</f>
        <v>0</v>
      </c>
      <c r="P40" s="28">
        <f>SUMIF($4:$4,P$3,40:40)</f>
        <v>0</v>
      </c>
      <c r="Q40" s="28"/>
      <c r="R40"/>
      <c r="S40" s="28">
        <f t="shared" ref="S40:AX40" si="26">IFERROR(S28,0)+IFERROR(S38,0)</f>
        <v>0</v>
      </c>
      <c r="T40" s="28">
        <f t="shared" si="26"/>
        <v>0</v>
      </c>
      <c r="U40" s="28">
        <f t="shared" si="26"/>
        <v>0</v>
      </c>
      <c r="V40" s="28">
        <f t="shared" si="26"/>
        <v>0</v>
      </c>
      <c r="W40" s="28">
        <f t="shared" si="26"/>
        <v>0</v>
      </c>
      <c r="X40" s="28">
        <f t="shared" si="26"/>
        <v>0</v>
      </c>
      <c r="Y40" s="28">
        <f t="shared" si="26"/>
        <v>0</v>
      </c>
      <c r="Z40" s="28">
        <f t="shared" si="26"/>
        <v>0</v>
      </c>
      <c r="AA40" s="28">
        <f t="shared" si="26"/>
        <v>0</v>
      </c>
      <c r="AB40" s="28">
        <f t="shared" si="26"/>
        <v>0</v>
      </c>
      <c r="AC40" s="28">
        <f t="shared" si="26"/>
        <v>0</v>
      </c>
      <c r="AD40" s="28">
        <f t="shared" si="26"/>
        <v>0</v>
      </c>
      <c r="AE40" s="28">
        <f t="shared" si="26"/>
        <v>0</v>
      </c>
      <c r="AF40" s="28">
        <f t="shared" si="26"/>
        <v>0</v>
      </c>
      <c r="AG40" s="28">
        <f t="shared" si="26"/>
        <v>0</v>
      </c>
      <c r="AH40" s="28">
        <f t="shared" si="26"/>
        <v>0</v>
      </c>
      <c r="AI40" s="28">
        <f t="shared" si="26"/>
        <v>0</v>
      </c>
      <c r="AJ40" s="28">
        <f t="shared" si="26"/>
        <v>0</v>
      </c>
      <c r="AK40" s="28">
        <f t="shared" si="26"/>
        <v>0</v>
      </c>
      <c r="AL40" s="28">
        <f t="shared" si="26"/>
        <v>0</v>
      </c>
      <c r="AM40" s="28">
        <f t="shared" si="26"/>
        <v>0</v>
      </c>
      <c r="AN40" s="28">
        <f t="shared" si="26"/>
        <v>0</v>
      </c>
      <c r="AO40" s="28">
        <f t="shared" si="26"/>
        <v>0</v>
      </c>
      <c r="AP40" s="28">
        <f t="shared" si="26"/>
        <v>0</v>
      </c>
      <c r="AQ40" s="28">
        <f t="shared" si="26"/>
        <v>0</v>
      </c>
      <c r="AR40" s="28">
        <f t="shared" si="26"/>
        <v>0</v>
      </c>
      <c r="AS40" s="28">
        <f t="shared" si="26"/>
        <v>0</v>
      </c>
      <c r="AT40" s="28">
        <f t="shared" si="26"/>
        <v>0</v>
      </c>
      <c r="AU40" s="28">
        <f t="shared" si="26"/>
        <v>0</v>
      </c>
      <c r="AV40" s="28">
        <f t="shared" si="26"/>
        <v>0</v>
      </c>
      <c r="AW40" s="28">
        <f t="shared" si="26"/>
        <v>0</v>
      </c>
      <c r="AX40" s="28">
        <f t="shared" si="26"/>
        <v>0</v>
      </c>
      <c r="AY40" s="28">
        <f t="shared" ref="AY40:CD40" si="27">IFERROR(AY28,0)+IFERROR(AY38,0)</f>
        <v>0</v>
      </c>
      <c r="AZ40" s="28">
        <f t="shared" si="27"/>
        <v>0</v>
      </c>
      <c r="BA40" s="28">
        <f t="shared" si="27"/>
        <v>0</v>
      </c>
      <c r="BB40" s="28">
        <f t="shared" si="27"/>
        <v>0</v>
      </c>
      <c r="BC40" s="28">
        <f t="shared" si="27"/>
        <v>0</v>
      </c>
      <c r="BD40" s="28">
        <f t="shared" si="27"/>
        <v>0</v>
      </c>
      <c r="BE40" s="28">
        <f t="shared" si="27"/>
        <v>0</v>
      </c>
      <c r="BF40" s="28">
        <f t="shared" si="27"/>
        <v>0</v>
      </c>
      <c r="BG40" s="28">
        <f t="shared" si="27"/>
        <v>0</v>
      </c>
      <c r="BH40" s="28">
        <f t="shared" si="27"/>
        <v>0</v>
      </c>
      <c r="BI40" s="28">
        <f t="shared" si="27"/>
        <v>0</v>
      </c>
      <c r="BJ40" s="28">
        <f t="shared" si="27"/>
        <v>0</v>
      </c>
      <c r="BK40" s="28">
        <f t="shared" si="27"/>
        <v>0</v>
      </c>
      <c r="BL40" s="28">
        <f t="shared" si="27"/>
        <v>0</v>
      </c>
      <c r="BM40" s="28">
        <f t="shared" si="27"/>
        <v>0</v>
      </c>
      <c r="BN40" s="28">
        <f t="shared" si="27"/>
        <v>0</v>
      </c>
      <c r="BO40" s="28">
        <f t="shared" si="27"/>
        <v>0</v>
      </c>
      <c r="BP40" s="28">
        <f t="shared" si="27"/>
        <v>0</v>
      </c>
      <c r="BQ40" s="28">
        <f t="shared" si="27"/>
        <v>0</v>
      </c>
      <c r="BR40" s="28">
        <f t="shared" si="27"/>
        <v>0</v>
      </c>
      <c r="BS40" s="28">
        <f t="shared" si="27"/>
        <v>0</v>
      </c>
      <c r="BT40" s="28">
        <f t="shared" si="27"/>
        <v>0</v>
      </c>
      <c r="BU40" s="28">
        <f t="shared" si="27"/>
        <v>0</v>
      </c>
      <c r="BV40" s="28">
        <f t="shared" si="27"/>
        <v>0</v>
      </c>
      <c r="BW40" s="28">
        <f t="shared" si="27"/>
        <v>0</v>
      </c>
      <c r="BX40" s="28">
        <f t="shared" si="27"/>
        <v>0</v>
      </c>
      <c r="BY40" s="28">
        <f t="shared" si="27"/>
        <v>0</v>
      </c>
      <c r="BZ40" s="28">
        <f t="shared" si="27"/>
        <v>0</v>
      </c>
      <c r="CA40" s="28">
        <f t="shared" si="27"/>
        <v>0</v>
      </c>
      <c r="CB40" s="28">
        <f t="shared" si="27"/>
        <v>0</v>
      </c>
      <c r="CC40" s="28">
        <f t="shared" si="27"/>
        <v>0</v>
      </c>
      <c r="CD40" s="28">
        <f t="shared" si="27"/>
        <v>0</v>
      </c>
      <c r="CE40" s="28">
        <f t="shared" ref="CE40:CL40" si="28">IFERROR(CE28,0)+IFERROR(CE38,0)</f>
        <v>0</v>
      </c>
      <c r="CF40" s="28">
        <f t="shared" si="28"/>
        <v>0</v>
      </c>
      <c r="CG40" s="28">
        <f t="shared" si="28"/>
        <v>0</v>
      </c>
      <c r="CH40" s="28">
        <f t="shared" si="28"/>
        <v>0</v>
      </c>
      <c r="CI40" s="28">
        <f t="shared" si="28"/>
        <v>0</v>
      </c>
      <c r="CJ40" s="28">
        <f t="shared" si="28"/>
        <v>0</v>
      </c>
      <c r="CK40" s="28">
        <f t="shared" si="28"/>
        <v>0</v>
      </c>
      <c r="CL40" s="28">
        <f t="shared" si="28"/>
        <v>0</v>
      </c>
      <c r="CN40" s="28">
        <f t="shared" ref="CN40:DL40" si="29">IFERROR(CN28,0)+IFERROR(CN38,0)</f>
        <v>0</v>
      </c>
      <c r="CO40" s="28">
        <f t="shared" si="29"/>
        <v>0</v>
      </c>
      <c r="CP40" s="28">
        <f t="shared" si="29"/>
        <v>0</v>
      </c>
      <c r="CQ40" s="28">
        <f t="shared" si="29"/>
        <v>0</v>
      </c>
      <c r="CR40" s="28">
        <f t="shared" si="29"/>
        <v>0</v>
      </c>
      <c r="CS40" s="28">
        <f t="shared" si="29"/>
        <v>0</v>
      </c>
      <c r="CT40" s="28">
        <f t="shared" si="29"/>
        <v>0</v>
      </c>
      <c r="CU40" s="28">
        <f t="shared" si="29"/>
        <v>0</v>
      </c>
      <c r="CV40" s="28">
        <f t="shared" si="29"/>
        <v>0</v>
      </c>
      <c r="CW40" s="28">
        <f t="shared" si="29"/>
        <v>0</v>
      </c>
      <c r="CX40" s="28">
        <f t="shared" si="29"/>
        <v>0</v>
      </c>
      <c r="CY40" s="28">
        <f t="shared" si="29"/>
        <v>0</v>
      </c>
      <c r="CZ40" s="28">
        <f t="shared" si="29"/>
        <v>0</v>
      </c>
      <c r="DA40" s="28">
        <f t="shared" si="29"/>
        <v>0</v>
      </c>
      <c r="DB40" s="28">
        <f t="shared" si="29"/>
        <v>0</v>
      </c>
      <c r="DC40" s="28">
        <f t="shared" si="29"/>
        <v>0</v>
      </c>
      <c r="DD40" s="28">
        <f t="shared" si="29"/>
        <v>0</v>
      </c>
      <c r="DE40" s="28">
        <f t="shared" si="29"/>
        <v>0</v>
      </c>
      <c r="DF40" s="28">
        <f t="shared" si="29"/>
        <v>0</v>
      </c>
      <c r="DG40" s="28">
        <f t="shared" si="29"/>
        <v>0</v>
      </c>
      <c r="DH40" s="28">
        <f t="shared" si="29"/>
        <v>0</v>
      </c>
      <c r="DI40" s="28">
        <f t="shared" si="29"/>
        <v>0</v>
      </c>
      <c r="DJ40" s="28">
        <f t="shared" si="29"/>
        <v>0</v>
      </c>
      <c r="DK40" s="28">
        <f t="shared" si="29"/>
        <v>0</v>
      </c>
      <c r="DL40" s="28">
        <f t="shared" si="29"/>
        <v>0</v>
      </c>
    </row>
    <row r="41" spans="2:116" x14ac:dyDescent="0.4">
      <c r="G41" s="129" t="s">
        <v>606</v>
      </c>
      <c r="H41" s="27"/>
      <c r="I41" s="27"/>
      <c r="J41" s="28"/>
      <c r="K41" s="21">
        <f t="shared" ref="K41:P41" si="30">IFERROR(K40/K19,0)</f>
        <v>0</v>
      </c>
      <c r="L41" s="21">
        <f t="shared" si="30"/>
        <v>0</v>
      </c>
      <c r="M41" s="21">
        <f t="shared" si="30"/>
        <v>0</v>
      </c>
      <c r="N41" s="21">
        <f t="shared" si="30"/>
        <v>0</v>
      </c>
      <c r="O41" s="21">
        <f t="shared" si="30"/>
        <v>0</v>
      </c>
      <c r="P41" s="21">
        <f t="shared" si="30"/>
        <v>0</v>
      </c>
      <c r="Q41" s="265"/>
      <c r="R41"/>
      <c r="S41" s="21">
        <f t="shared" ref="S41:AX41" si="31">IFERROR(S40/S19,0)</f>
        <v>0</v>
      </c>
      <c r="T41" s="21">
        <f t="shared" si="31"/>
        <v>0</v>
      </c>
      <c r="U41" s="21">
        <f t="shared" si="31"/>
        <v>0</v>
      </c>
      <c r="V41" s="21">
        <f t="shared" si="31"/>
        <v>0</v>
      </c>
      <c r="W41" s="21">
        <f t="shared" si="31"/>
        <v>0</v>
      </c>
      <c r="X41" s="21">
        <f t="shared" si="31"/>
        <v>0</v>
      </c>
      <c r="Y41" s="21">
        <f t="shared" si="31"/>
        <v>0</v>
      </c>
      <c r="Z41" s="21">
        <f t="shared" si="31"/>
        <v>0</v>
      </c>
      <c r="AA41" s="21">
        <f t="shared" si="31"/>
        <v>0</v>
      </c>
      <c r="AB41" s="21">
        <f t="shared" si="31"/>
        <v>0</v>
      </c>
      <c r="AC41" s="21">
        <f t="shared" si="31"/>
        <v>0</v>
      </c>
      <c r="AD41" s="21">
        <f t="shared" si="31"/>
        <v>0</v>
      </c>
      <c r="AE41" s="21">
        <f t="shared" si="31"/>
        <v>0</v>
      </c>
      <c r="AF41" s="21">
        <f t="shared" si="31"/>
        <v>0</v>
      </c>
      <c r="AG41" s="21">
        <f t="shared" si="31"/>
        <v>0</v>
      </c>
      <c r="AH41" s="21">
        <f t="shared" si="31"/>
        <v>0</v>
      </c>
      <c r="AI41" s="21">
        <f t="shared" si="31"/>
        <v>0</v>
      </c>
      <c r="AJ41" s="21">
        <f t="shared" si="31"/>
        <v>0</v>
      </c>
      <c r="AK41" s="21">
        <f t="shared" si="31"/>
        <v>0</v>
      </c>
      <c r="AL41" s="21">
        <f t="shared" si="31"/>
        <v>0</v>
      </c>
      <c r="AM41" s="21">
        <f t="shared" si="31"/>
        <v>0</v>
      </c>
      <c r="AN41" s="21">
        <f t="shared" si="31"/>
        <v>0</v>
      </c>
      <c r="AO41" s="21">
        <f t="shared" si="31"/>
        <v>0</v>
      </c>
      <c r="AP41" s="21">
        <f t="shared" si="31"/>
        <v>0</v>
      </c>
      <c r="AQ41" s="21">
        <f t="shared" si="31"/>
        <v>0</v>
      </c>
      <c r="AR41" s="21">
        <f t="shared" si="31"/>
        <v>0</v>
      </c>
      <c r="AS41" s="21">
        <f t="shared" si="31"/>
        <v>0</v>
      </c>
      <c r="AT41" s="21">
        <f t="shared" si="31"/>
        <v>0</v>
      </c>
      <c r="AU41" s="21">
        <f t="shared" si="31"/>
        <v>0</v>
      </c>
      <c r="AV41" s="21">
        <f t="shared" si="31"/>
        <v>0</v>
      </c>
      <c r="AW41" s="21">
        <f t="shared" si="31"/>
        <v>0</v>
      </c>
      <c r="AX41" s="21">
        <f t="shared" si="31"/>
        <v>0</v>
      </c>
      <c r="AY41" s="21">
        <f t="shared" ref="AY41:CD41" si="32">IFERROR(AY40/AY19,0)</f>
        <v>0</v>
      </c>
      <c r="AZ41" s="21">
        <f t="shared" si="32"/>
        <v>0</v>
      </c>
      <c r="BA41" s="21">
        <f t="shared" si="32"/>
        <v>0</v>
      </c>
      <c r="BB41" s="21">
        <f t="shared" si="32"/>
        <v>0</v>
      </c>
      <c r="BC41" s="21">
        <f t="shared" si="32"/>
        <v>0</v>
      </c>
      <c r="BD41" s="21">
        <f t="shared" si="32"/>
        <v>0</v>
      </c>
      <c r="BE41" s="21">
        <f t="shared" si="32"/>
        <v>0</v>
      </c>
      <c r="BF41" s="21">
        <f t="shared" si="32"/>
        <v>0</v>
      </c>
      <c r="BG41" s="21">
        <f t="shared" si="32"/>
        <v>0</v>
      </c>
      <c r="BH41" s="21">
        <f t="shared" si="32"/>
        <v>0</v>
      </c>
      <c r="BI41" s="21">
        <f t="shared" si="32"/>
        <v>0</v>
      </c>
      <c r="BJ41" s="21">
        <f t="shared" si="32"/>
        <v>0</v>
      </c>
      <c r="BK41" s="21">
        <f t="shared" si="32"/>
        <v>0</v>
      </c>
      <c r="BL41" s="21">
        <f t="shared" si="32"/>
        <v>0</v>
      </c>
      <c r="BM41" s="21">
        <f t="shared" si="32"/>
        <v>0</v>
      </c>
      <c r="BN41" s="21">
        <f t="shared" si="32"/>
        <v>0</v>
      </c>
      <c r="BO41" s="21">
        <f t="shared" si="32"/>
        <v>0</v>
      </c>
      <c r="BP41" s="21">
        <f t="shared" si="32"/>
        <v>0</v>
      </c>
      <c r="BQ41" s="21">
        <f t="shared" si="32"/>
        <v>0</v>
      </c>
      <c r="BR41" s="21">
        <f t="shared" si="32"/>
        <v>0</v>
      </c>
      <c r="BS41" s="21">
        <f t="shared" si="32"/>
        <v>0</v>
      </c>
      <c r="BT41" s="21">
        <f t="shared" si="32"/>
        <v>0</v>
      </c>
      <c r="BU41" s="21">
        <f t="shared" si="32"/>
        <v>0</v>
      </c>
      <c r="BV41" s="21">
        <f t="shared" si="32"/>
        <v>0</v>
      </c>
      <c r="BW41" s="21">
        <f t="shared" si="32"/>
        <v>0</v>
      </c>
      <c r="BX41" s="21">
        <f t="shared" si="32"/>
        <v>0</v>
      </c>
      <c r="BY41" s="21">
        <f t="shared" si="32"/>
        <v>0</v>
      </c>
      <c r="BZ41" s="21">
        <f t="shared" si="32"/>
        <v>0</v>
      </c>
      <c r="CA41" s="21">
        <f t="shared" si="32"/>
        <v>0</v>
      </c>
      <c r="CB41" s="21">
        <f t="shared" si="32"/>
        <v>0</v>
      </c>
      <c r="CC41" s="21">
        <f t="shared" si="32"/>
        <v>0</v>
      </c>
      <c r="CD41" s="21">
        <f t="shared" si="32"/>
        <v>0</v>
      </c>
      <c r="CE41" s="21">
        <f t="shared" ref="CE41:CL41" si="33">IFERROR(CE40/CE19,0)</f>
        <v>0</v>
      </c>
      <c r="CF41" s="21">
        <f t="shared" si="33"/>
        <v>0</v>
      </c>
      <c r="CG41" s="21">
        <f t="shared" si="33"/>
        <v>0</v>
      </c>
      <c r="CH41" s="21">
        <f t="shared" si="33"/>
        <v>0</v>
      </c>
      <c r="CI41" s="21">
        <f t="shared" si="33"/>
        <v>0</v>
      </c>
      <c r="CJ41" s="21">
        <f t="shared" si="33"/>
        <v>0</v>
      </c>
      <c r="CK41" s="21">
        <f t="shared" si="33"/>
        <v>0</v>
      </c>
      <c r="CL41" s="21">
        <f t="shared" si="33"/>
        <v>0</v>
      </c>
      <c r="CN41" s="266">
        <f t="shared" ref="CN41:DL41" si="34">IFERROR(CN40/CN19,0)</f>
        <v>0</v>
      </c>
      <c r="CO41" s="266">
        <f t="shared" si="34"/>
        <v>0</v>
      </c>
      <c r="CP41" s="266">
        <f t="shared" si="34"/>
        <v>0</v>
      </c>
      <c r="CQ41" s="266">
        <f t="shared" si="34"/>
        <v>0</v>
      </c>
      <c r="CR41" s="266">
        <f t="shared" si="34"/>
        <v>0</v>
      </c>
      <c r="CS41" s="266">
        <f t="shared" si="34"/>
        <v>0</v>
      </c>
      <c r="CT41" s="266">
        <f t="shared" si="34"/>
        <v>0</v>
      </c>
      <c r="CU41" s="266">
        <f t="shared" si="34"/>
        <v>0</v>
      </c>
      <c r="CV41" s="266">
        <f t="shared" si="34"/>
        <v>0</v>
      </c>
      <c r="CW41" s="266">
        <f t="shared" si="34"/>
        <v>0</v>
      </c>
      <c r="CX41" s="266">
        <f t="shared" si="34"/>
        <v>0</v>
      </c>
      <c r="CY41" s="266">
        <f t="shared" si="34"/>
        <v>0</v>
      </c>
      <c r="CZ41" s="266">
        <f t="shared" si="34"/>
        <v>0</v>
      </c>
      <c r="DA41" s="266">
        <f t="shared" si="34"/>
        <v>0</v>
      </c>
      <c r="DB41" s="266">
        <f t="shared" si="34"/>
        <v>0</v>
      </c>
      <c r="DC41" s="266">
        <f t="shared" si="34"/>
        <v>0</v>
      </c>
      <c r="DD41" s="266">
        <f t="shared" si="34"/>
        <v>0</v>
      </c>
      <c r="DE41" s="266">
        <f t="shared" si="34"/>
        <v>0</v>
      </c>
      <c r="DF41" s="266">
        <f t="shared" si="34"/>
        <v>0</v>
      </c>
      <c r="DG41" s="266">
        <f t="shared" si="34"/>
        <v>0</v>
      </c>
      <c r="DH41" s="266">
        <f t="shared" si="34"/>
        <v>0</v>
      </c>
      <c r="DI41" s="266">
        <f t="shared" si="34"/>
        <v>0</v>
      </c>
      <c r="DJ41" s="266">
        <f t="shared" si="34"/>
        <v>0</v>
      </c>
      <c r="DK41" s="266">
        <f t="shared" si="34"/>
        <v>0</v>
      </c>
      <c r="DL41" s="266">
        <f t="shared" si="34"/>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hidden="1" x14ac:dyDescent="0.4">
      <c r="B44" t="s">
        <v>228</v>
      </c>
      <c r="E44" t="s">
        <v>228</v>
      </c>
      <c r="F44" t="s">
        <v>228</v>
      </c>
      <c r="G44" s="27" t="s">
        <v>608</v>
      </c>
      <c r="H44" s="27"/>
      <c r="I44" s="27"/>
      <c r="J44" s="28"/>
      <c r="K44" s="63">
        <f>SUMIF($4:$4,K$3,44:44)</f>
        <v>0</v>
      </c>
      <c r="L44" s="63">
        <f>SUMIF($4:$4,L$3,44:44)</f>
        <v>0</v>
      </c>
      <c r="M44" s="63">
        <f>SUMIF($4:$4,M$3,44:44)</f>
        <v>0</v>
      </c>
      <c r="N44" s="63">
        <f>SUMIF($4:$4,N$3,44:44)</f>
        <v>0</v>
      </c>
      <c r="O44" s="63">
        <f>SUMIF($4:$4,O$3,44:44)</f>
        <v>0</v>
      </c>
      <c r="P44" s="63">
        <f>SUMIF($4:$4,P$3,44:44)</f>
        <v>0</v>
      </c>
      <c r="Q44" s="28"/>
      <c r="R44"/>
      <c r="S44" s="261">
        <f>SUMIF($C:$C,$F44,S:S)</f>
        <v>0</v>
      </c>
      <c r="T44" s="261">
        <f>SUMIF($C:$C,$F44,T:T)</f>
        <v>0</v>
      </c>
      <c r="U44" s="261">
        <f>SUMIF($C:$C,$F44,U:U)</f>
        <v>0</v>
      </c>
      <c r="V44" s="261">
        <f>SUMIF($C:$C,$F44,V:V)</f>
        <v>0</v>
      </c>
      <c r="W44" s="261">
        <f>SUMIF($C:$C,$F44,W:W)</f>
        <v>0</v>
      </c>
      <c r="X44" s="261">
        <f>SUMIF($C:$C,$F44,X:X)</f>
        <v>0</v>
      </c>
      <c r="Y44" s="261">
        <f>SUMIF($C:$C,$F44,Y:Y)</f>
        <v>0</v>
      </c>
      <c r="Z44" s="261">
        <f>SUMIF($C:$C,$F44,Z:Z)</f>
        <v>0</v>
      </c>
      <c r="AA44" s="261">
        <f>SUMIF($C:$C,$F44,AA:AA)</f>
        <v>0</v>
      </c>
      <c r="AB44" s="261">
        <f>SUMIF($C:$C,$F44,AB:AB)</f>
        <v>0</v>
      </c>
      <c r="AC44" s="261">
        <f>SUMIF($C:$C,$F44,AC:AC)</f>
        <v>0</v>
      </c>
      <c r="AD44" s="261">
        <f>SUMIF($C:$C,$F44,AD:AD)</f>
        <v>0</v>
      </c>
      <c r="AE44" s="261">
        <f>SUMIF($C:$C,$F44,AE:AE)</f>
        <v>0</v>
      </c>
      <c r="AF44" s="261">
        <f>SUMIF($C:$C,$F44,AF:AF)</f>
        <v>0</v>
      </c>
      <c r="AG44" s="261">
        <f>SUMIF($C:$C,$F44,AG:AG)</f>
        <v>0</v>
      </c>
      <c r="AH44" s="261">
        <f>SUMIF($C:$C,$F44,AH:AH)</f>
        <v>0</v>
      </c>
      <c r="AI44" s="261">
        <f>SUMIF($C:$C,$F44,AI:AI)</f>
        <v>0</v>
      </c>
      <c r="AJ44" s="261">
        <f>SUMIF($C:$C,$F44,AJ:AJ)</f>
        <v>0</v>
      </c>
      <c r="AK44" s="261">
        <f>SUMIF($C:$C,$F44,AK:AK)</f>
        <v>0</v>
      </c>
      <c r="AL44" s="261">
        <f>SUMIF($C:$C,$F44,AL:AL)</f>
        <v>0</v>
      </c>
      <c r="AM44" s="261">
        <f>SUMIF($C:$C,$F44,AM:AM)</f>
        <v>0</v>
      </c>
      <c r="AN44" s="261">
        <f>SUMIF($C:$C,$F44,AN:AN)</f>
        <v>0</v>
      </c>
      <c r="AO44" s="261">
        <f>SUMIF($C:$C,$F44,AO:AO)</f>
        <v>0</v>
      </c>
      <c r="AP44" s="261">
        <f>SUMIF($C:$C,$F44,AP:AP)</f>
        <v>0</v>
      </c>
      <c r="AQ44" s="261">
        <f>SUMIF($C:$C,$F44,AQ:AQ)</f>
        <v>0</v>
      </c>
      <c r="AR44" s="261">
        <f>SUMIF($C:$C,$F44,AR:AR)</f>
        <v>0</v>
      </c>
      <c r="AS44" s="261">
        <f>SUMIF($C:$C,$F44,AS:AS)</f>
        <v>0</v>
      </c>
      <c r="AT44" s="261">
        <f>SUMIF($C:$C,$F44,AT:AT)</f>
        <v>0</v>
      </c>
      <c r="AU44" s="261">
        <f>SUMIF($C:$C,$F44,AU:AU)</f>
        <v>0</v>
      </c>
      <c r="AV44" s="261">
        <f>SUMIF($C:$C,$F44,AV:AV)</f>
        <v>0</v>
      </c>
      <c r="AW44" s="261">
        <f>SUMIF($C:$C,$F44,AW:AW)</f>
        <v>0</v>
      </c>
      <c r="AX44" s="261">
        <f>SUMIF($C:$C,$F44,AX:AX)</f>
        <v>0</v>
      </c>
      <c r="AY44" s="261">
        <f>SUMIF($C:$C,$F44,AY:AY)</f>
        <v>0</v>
      </c>
      <c r="AZ44" s="261">
        <f>SUMIF($C:$C,$F44,AZ:AZ)</f>
        <v>0</v>
      </c>
      <c r="BA44" s="261">
        <f>SUMIF($C:$C,$F44,BA:BA)</f>
        <v>0</v>
      </c>
      <c r="BB44" s="261">
        <f>SUMIF($C:$C,$F44,BB:BB)</f>
        <v>0</v>
      </c>
      <c r="BC44" s="261">
        <f>SUMIF($C:$C,$F44,BC:BC)</f>
        <v>0</v>
      </c>
      <c r="BD44" s="261">
        <f>SUMIF($C:$C,$F44,BD:BD)</f>
        <v>0</v>
      </c>
      <c r="BE44" s="261">
        <f>SUMIF($C:$C,$F44,BE:BE)</f>
        <v>0</v>
      </c>
      <c r="BF44" s="261">
        <f>SUMIF($C:$C,$F44,BF:BF)</f>
        <v>0</v>
      </c>
      <c r="BG44" s="261">
        <f>SUMIF($C:$C,$F44,BG:BG)</f>
        <v>0</v>
      </c>
      <c r="BH44" s="261">
        <f>SUMIF($C:$C,$F44,BH:BH)</f>
        <v>0</v>
      </c>
      <c r="BI44" s="261">
        <f>SUMIF($C:$C,$F44,BI:BI)</f>
        <v>0</v>
      </c>
      <c r="BJ44" s="261">
        <f>SUMIF($C:$C,$F44,BJ:BJ)</f>
        <v>0</v>
      </c>
      <c r="BK44" s="261">
        <f>SUMIF($C:$C,$F44,BK:BK)</f>
        <v>0</v>
      </c>
      <c r="BL44" s="261">
        <f>SUMIF($C:$C,$F44,BL:BL)</f>
        <v>0</v>
      </c>
      <c r="BM44" s="261">
        <f>SUMIF($C:$C,$F44,BM:BM)</f>
        <v>0</v>
      </c>
      <c r="BN44" s="261">
        <f>SUMIF($C:$C,$F44,BN:BN)</f>
        <v>0</v>
      </c>
      <c r="BO44" s="261">
        <f>SUMIF($C:$C,$F44,BO:BO)</f>
        <v>0</v>
      </c>
      <c r="BP44" s="261">
        <f>SUMIF($C:$C,$F44,BP:BP)</f>
        <v>0</v>
      </c>
      <c r="BQ44" s="261">
        <f>SUMIF($C:$C,$F44,BQ:BQ)</f>
        <v>0</v>
      </c>
      <c r="BR44" s="261">
        <f>SUMIF($C:$C,$F44,BR:BR)</f>
        <v>0</v>
      </c>
      <c r="BS44" s="261">
        <f>SUMIF($C:$C,$F44,BS:BS)</f>
        <v>0</v>
      </c>
      <c r="BT44" s="261">
        <f>SUMIF($C:$C,$F44,BT:BT)</f>
        <v>0</v>
      </c>
      <c r="BU44" s="261">
        <f>SUMIF($C:$C,$F44,BU:BU)</f>
        <v>0</v>
      </c>
      <c r="BV44" s="261">
        <f>SUMIF($C:$C,$F44,BV:BV)</f>
        <v>0</v>
      </c>
      <c r="BW44" s="261">
        <f>SUMIF($C:$C,$F44,BW:BW)</f>
        <v>0</v>
      </c>
      <c r="BX44" s="261">
        <f>SUMIF($C:$C,$F44,BX:BX)</f>
        <v>0</v>
      </c>
      <c r="BY44" s="261">
        <f>SUMIF($C:$C,$F44,BY:BY)</f>
        <v>0</v>
      </c>
      <c r="BZ44" s="261">
        <f>SUMIF($C:$C,$F44,BZ:BZ)</f>
        <v>0</v>
      </c>
      <c r="CA44" s="261">
        <f>SUMIF($C:$C,$F44,CA:CA)</f>
        <v>0</v>
      </c>
      <c r="CB44" s="261">
        <f>SUMIF($C:$C,$F44,CB:CB)</f>
        <v>0</v>
      </c>
      <c r="CC44" s="261">
        <f>SUMIF($C:$C,$F44,CC:CC)</f>
        <v>0</v>
      </c>
      <c r="CD44" s="261">
        <f>SUMIF($C:$C,$F44,CD:CD)</f>
        <v>0</v>
      </c>
      <c r="CE44" s="261">
        <f>SUMIF($C:$C,$F44,CE:CE)</f>
        <v>0</v>
      </c>
      <c r="CF44" s="261">
        <f>SUMIF($C:$C,$F44,CF:CF)</f>
        <v>0</v>
      </c>
      <c r="CG44" s="261">
        <f>SUMIF($C:$C,$F44,CG:CG)</f>
        <v>0</v>
      </c>
      <c r="CH44" s="261">
        <f>SUMIF($C:$C,$F44,CH:CH)</f>
        <v>0</v>
      </c>
      <c r="CI44" s="261">
        <f>SUMIF($C:$C,$F44,CI:CI)</f>
        <v>0</v>
      </c>
      <c r="CJ44" s="261">
        <f>SUMIF($C:$C,$F44,CJ:CJ)</f>
        <v>0</v>
      </c>
      <c r="CK44" s="261">
        <f>SUMIF($C:$C,$F44,CK:CK)</f>
        <v>0</v>
      </c>
      <c r="CL44" s="261">
        <f>SUMIF($C:$C,$F44,CL:CL)</f>
        <v>0</v>
      </c>
      <c r="CN44" s="261">
        <f>SUMIF($C:$C,$F44,CN:CN)</f>
        <v>0</v>
      </c>
      <c r="CO44" s="261">
        <f>SUMIF($C:$C,$F44,CO:CO)</f>
        <v>0</v>
      </c>
      <c r="CP44" s="261">
        <f>SUMIF($C:$C,$F44,CP:CP)</f>
        <v>0</v>
      </c>
      <c r="CQ44" s="261">
        <f>SUMIF($C:$C,$F44,CQ:CQ)</f>
        <v>0</v>
      </c>
      <c r="CR44" s="261">
        <f>SUMIF($C:$C,$F44,CR:CR)</f>
        <v>0</v>
      </c>
      <c r="CS44" s="261">
        <f>SUMIF($C:$C,$F44,CS:CS)</f>
        <v>0</v>
      </c>
      <c r="CT44" s="261">
        <f>SUMIF($C:$C,$F44,CT:CT)</f>
        <v>0</v>
      </c>
      <c r="CU44" s="261">
        <f>SUMIF($C:$C,$F44,CU:CU)</f>
        <v>0</v>
      </c>
      <c r="CV44" s="261">
        <f>SUMIF($C:$C,$F44,CV:CV)</f>
        <v>0</v>
      </c>
      <c r="CW44" s="261">
        <f>SUMIF($C:$C,$F44,CW:CW)</f>
        <v>0</v>
      </c>
      <c r="CX44" s="261">
        <f>SUMIF($C:$C,$F44,CX:CX)</f>
        <v>0</v>
      </c>
      <c r="CY44" s="261">
        <f>SUMIF($C:$C,$F44,CY:CY)</f>
        <v>0</v>
      </c>
      <c r="CZ44" s="261">
        <f>SUMIF($C:$C,$F44,CZ:CZ)</f>
        <v>0</v>
      </c>
      <c r="DA44" s="261">
        <f>SUMIF($C:$C,$F44,DA:DA)</f>
        <v>0</v>
      </c>
      <c r="DB44" s="261">
        <f>SUMIF($C:$C,$F44,DB:DB)</f>
        <v>0</v>
      </c>
      <c r="DC44" s="261">
        <f>SUMIF($C:$C,$F44,DC:DC)</f>
        <v>0</v>
      </c>
      <c r="DD44" s="261">
        <f>SUMIF($C:$C,$F44,DD:DD)</f>
        <v>0</v>
      </c>
      <c r="DE44" s="261">
        <f>SUMIF($C:$C,$F44,DE:DE)</f>
        <v>0</v>
      </c>
      <c r="DF44" s="261">
        <f>SUMIF($C:$C,$F44,DF:DF)</f>
        <v>0</v>
      </c>
      <c r="DG44" s="261">
        <f>SUMIF($C:$C,$F44,DG:DG)</f>
        <v>0</v>
      </c>
      <c r="DH44" s="261">
        <f>SUMIF($C:$C,$F44,DH:DH)</f>
        <v>0</v>
      </c>
      <c r="DI44" s="261">
        <f>SUMIF($C:$C,$F44,DI:DI)</f>
        <v>0</v>
      </c>
      <c r="DJ44" s="261">
        <f>SUMIF($C:$C,$F44,DJ:DJ)</f>
        <v>0</v>
      </c>
      <c r="DK44" s="261">
        <f>SUMIF($C:$C,$F44,DK:DK)</f>
        <v>0</v>
      </c>
      <c r="DL44" s="261">
        <f>SUMIF($C:$C,$F44,DL:DL)</f>
        <v>0</v>
      </c>
    </row>
    <row r="45" spans="2:116" hidden="1"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hidden="1" x14ac:dyDescent="0.4">
      <c r="B47" t="s">
        <v>233</v>
      </c>
      <c r="E47" t="s">
        <v>233</v>
      </c>
      <c r="F47" t="s">
        <v>233</v>
      </c>
      <c r="G47" s="27" t="s">
        <v>610</v>
      </c>
      <c r="H47" s="27"/>
      <c r="I47" s="27"/>
      <c r="J47" s="28"/>
      <c r="K47" s="63">
        <f>SUMIF($4:$4,K$3,47:47)</f>
        <v>0</v>
      </c>
      <c r="L47" s="63">
        <f>SUMIF($4:$4,L$3,47:47)</f>
        <v>0</v>
      </c>
      <c r="M47" s="63">
        <f>SUMIF($4:$4,M$3,47:47)</f>
        <v>0</v>
      </c>
      <c r="N47" s="63">
        <f>SUMIF($4:$4,N$3,47:47)</f>
        <v>0</v>
      </c>
      <c r="O47" s="63">
        <f>SUMIF($4:$4,O$3,47:47)</f>
        <v>0</v>
      </c>
      <c r="P47" s="63">
        <f>SUMIF($4:$4,P$3,47:47)</f>
        <v>0</v>
      </c>
      <c r="Q47" s="28"/>
      <c r="R47"/>
      <c r="S47" s="261">
        <f>SUMIF($C:$C,$F47,S:S)</f>
        <v>0</v>
      </c>
      <c r="T47" s="261">
        <f>SUMIF($C:$C,$F47,T:T)</f>
        <v>0</v>
      </c>
      <c r="U47" s="261">
        <f>SUMIF($C:$C,$F47,U:U)</f>
        <v>0</v>
      </c>
      <c r="V47" s="261">
        <f>SUMIF($C:$C,$F47,V:V)</f>
        <v>0</v>
      </c>
      <c r="W47" s="261">
        <f>SUMIF($C:$C,$F47,W:W)</f>
        <v>0</v>
      </c>
      <c r="X47" s="261">
        <f>SUMIF($C:$C,$F47,X:X)</f>
        <v>0</v>
      </c>
      <c r="Y47" s="261">
        <f>SUMIF($C:$C,$F47,Y:Y)</f>
        <v>0</v>
      </c>
      <c r="Z47" s="261">
        <f>SUMIF($C:$C,$F47,Z:Z)</f>
        <v>0</v>
      </c>
      <c r="AA47" s="261">
        <f>SUMIF($C:$C,$F47,AA:AA)</f>
        <v>0</v>
      </c>
      <c r="AB47" s="261">
        <f>SUMIF($C:$C,$F47,AB:AB)</f>
        <v>0</v>
      </c>
      <c r="AC47" s="261">
        <f>SUMIF($C:$C,$F47,AC:AC)</f>
        <v>0</v>
      </c>
      <c r="AD47" s="261">
        <f>SUMIF($C:$C,$F47,AD:AD)</f>
        <v>0</v>
      </c>
      <c r="AE47" s="261">
        <f>SUMIF($C:$C,$F47,AE:AE)</f>
        <v>0</v>
      </c>
      <c r="AF47" s="261">
        <f>SUMIF($C:$C,$F47,AF:AF)</f>
        <v>0</v>
      </c>
      <c r="AG47" s="261">
        <f>SUMIF($C:$C,$F47,AG:AG)</f>
        <v>0</v>
      </c>
      <c r="AH47" s="261">
        <f>SUMIF($C:$C,$F47,AH:AH)</f>
        <v>0</v>
      </c>
      <c r="AI47" s="261">
        <f>SUMIF($C:$C,$F47,AI:AI)</f>
        <v>0</v>
      </c>
      <c r="AJ47" s="261">
        <f>SUMIF($C:$C,$F47,AJ:AJ)</f>
        <v>0</v>
      </c>
      <c r="AK47" s="261">
        <f>SUMIF($C:$C,$F47,AK:AK)</f>
        <v>0</v>
      </c>
      <c r="AL47" s="261">
        <f>SUMIF($C:$C,$F47,AL:AL)</f>
        <v>0</v>
      </c>
      <c r="AM47" s="261">
        <f>SUMIF($C:$C,$F47,AM:AM)</f>
        <v>0</v>
      </c>
      <c r="AN47" s="261">
        <f>SUMIF($C:$C,$F47,AN:AN)</f>
        <v>0</v>
      </c>
      <c r="AO47" s="261">
        <f>SUMIF($C:$C,$F47,AO:AO)</f>
        <v>0</v>
      </c>
      <c r="AP47" s="261">
        <f>SUMIF($C:$C,$F47,AP:AP)</f>
        <v>0</v>
      </c>
      <c r="AQ47" s="261">
        <f>SUMIF($C:$C,$F47,AQ:AQ)</f>
        <v>0</v>
      </c>
      <c r="AR47" s="261">
        <f>SUMIF($C:$C,$F47,AR:AR)</f>
        <v>0</v>
      </c>
      <c r="AS47" s="261">
        <f>SUMIF($C:$C,$F47,AS:AS)</f>
        <v>0</v>
      </c>
      <c r="AT47" s="261">
        <f>SUMIF($C:$C,$F47,AT:AT)</f>
        <v>0</v>
      </c>
      <c r="AU47" s="261">
        <f>SUMIF($C:$C,$F47,AU:AU)</f>
        <v>0</v>
      </c>
      <c r="AV47" s="261">
        <f>SUMIF($C:$C,$F47,AV:AV)</f>
        <v>0</v>
      </c>
      <c r="AW47" s="261">
        <f>SUMIF($C:$C,$F47,AW:AW)</f>
        <v>0</v>
      </c>
      <c r="AX47" s="261">
        <f>SUMIF($C:$C,$F47,AX:AX)</f>
        <v>0</v>
      </c>
      <c r="AY47" s="261">
        <f>SUMIF($C:$C,$F47,AY:AY)</f>
        <v>0</v>
      </c>
      <c r="AZ47" s="261">
        <f>SUMIF($C:$C,$F47,AZ:AZ)</f>
        <v>0</v>
      </c>
      <c r="BA47" s="261">
        <f>SUMIF($C:$C,$F47,BA:BA)</f>
        <v>0</v>
      </c>
      <c r="BB47" s="261">
        <f>SUMIF($C:$C,$F47,BB:BB)</f>
        <v>0</v>
      </c>
      <c r="BC47" s="261">
        <f>SUMIF($C:$C,$F47,BC:BC)</f>
        <v>0</v>
      </c>
      <c r="BD47" s="261">
        <f>SUMIF($C:$C,$F47,BD:BD)</f>
        <v>0</v>
      </c>
      <c r="BE47" s="261">
        <f>SUMIF($C:$C,$F47,BE:BE)</f>
        <v>0</v>
      </c>
      <c r="BF47" s="261">
        <f>SUMIF($C:$C,$F47,BF:BF)</f>
        <v>0</v>
      </c>
      <c r="BG47" s="261">
        <f>SUMIF($C:$C,$F47,BG:BG)</f>
        <v>0</v>
      </c>
      <c r="BH47" s="261">
        <f>SUMIF($C:$C,$F47,BH:BH)</f>
        <v>0</v>
      </c>
      <c r="BI47" s="261">
        <f>SUMIF($C:$C,$F47,BI:BI)</f>
        <v>0</v>
      </c>
      <c r="BJ47" s="261">
        <f>SUMIF($C:$C,$F47,BJ:BJ)</f>
        <v>0</v>
      </c>
      <c r="BK47" s="261">
        <f>SUMIF($C:$C,$F47,BK:BK)</f>
        <v>0</v>
      </c>
      <c r="BL47" s="261">
        <f>SUMIF($C:$C,$F47,BL:BL)</f>
        <v>0</v>
      </c>
      <c r="BM47" s="261">
        <f>SUMIF($C:$C,$F47,BM:BM)</f>
        <v>0</v>
      </c>
      <c r="BN47" s="261">
        <f>SUMIF($C:$C,$F47,BN:BN)</f>
        <v>0</v>
      </c>
      <c r="BO47" s="261">
        <f>SUMIF($C:$C,$F47,BO:BO)</f>
        <v>0</v>
      </c>
      <c r="BP47" s="261">
        <f>SUMIF($C:$C,$F47,BP:BP)</f>
        <v>0</v>
      </c>
      <c r="BQ47" s="261">
        <f>SUMIF($C:$C,$F47,BQ:BQ)</f>
        <v>0</v>
      </c>
      <c r="BR47" s="261">
        <f>SUMIF($C:$C,$F47,BR:BR)</f>
        <v>0</v>
      </c>
      <c r="BS47" s="261">
        <f>SUMIF($C:$C,$F47,BS:BS)</f>
        <v>0</v>
      </c>
      <c r="BT47" s="261">
        <f>SUMIF($C:$C,$F47,BT:BT)</f>
        <v>0</v>
      </c>
      <c r="BU47" s="261">
        <f>SUMIF($C:$C,$F47,BU:BU)</f>
        <v>0</v>
      </c>
      <c r="BV47" s="261">
        <f>SUMIF($C:$C,$F47,BV:BV)</f>
        <v>0</v>
      </c>
      <c r="BW47" s="261">
        <f>SUMIF($C:$C,$F47,BW:BW)</f>
        <v>0</v>
      </c>
      <c r="BX47" s="261">
        <f>SUMIF($C:$C,$F47,BX:BX)</f>
        <v>0</v>
      </c>
      <c r="BY47" s="261">
        <f>SUMIF($C:$C,$F47,BY:BY)</f>
        <v>0</v>
      </c>
      <c r="BZ47" s="261">
        <f>SUMIF($C:$C,$F47,BZ:BZ)</f>
        <v>0</v>
      </c>
      <c r="CA47" s="261">
        <f>SUMIF($C:$C,$F47,CA:CA)</f>
        <v>0</v>
      </c>
      <c r="CB47" s="261">
        <f>SUMIF($C:$C,$F47,CB:CB)</f>
        <v>0</v>
      </c>
      <c r="CC47" s="261">
        <f>SUMIF($C:$C,$F47,CC:CC)</f>
        <v>0</v>
      </c>
      <c r="CD47" s="261">
        <f>SUMIF($C:$C,$F47,CD:CD)</f>
        <v>0</v>
      </c>
      <c r="CE47" s="261">
        <f>SUMIF($C:$C,$F47,CE:CE)</f>
        <v>0</v>
      </c>
      <c r="CF47" s="261">
        <f>SUMIF($C:$C,$F47,CF:CF)</f>
        <v>0</v>
      </c>
      <c r="CG47" s="261">
        <f>SUMIF($C:$C,$F47,CG:CG)</f>
        <v>0</v>
      </c>
      <c r="CH47" s="261">
        <f>SUMIF($C:$C,$F47,CH:CH)</f>
        <v>0</v>
      </c>
      <c r="CI47" s="261">
        <f>SUMIF($C:$C,$F47,CI:CI)</f>
        <v>0</v>
      </c>
      <c r="CJ47" s="261">
        <f>SUMIF($C:$C,$F47,CJ:CJ)</f>
        <v>0</v>
      </c>
      <c r="CK47" s="261">
        <f>SUMIF($C:$C,$F47,CK:CK)</f>
        <v>0</v>
      </c>
      <c r="CL47" s="261">
        <f>SUMIF($C:$C,$F47,CL:CL)</f>
        <v>0</v>
      </c>
      <c r="CN47" s="261">
        <f>SUMIF($C:$C,$F47,CN:CN)</f>
        <v>0</v>
      </c>
      <c r="CO47" s="261">
        <f>SUMIF($C:$C,$F47,CO:CO)</f>
        <v>0</v>
      </c>
      <c r="CP47" s="261">
        <f>SUMIF($C:$C,$F47,CP:CP)</f>
        <v>0</v>
      </c>
      <c r="CQ47" s="261">
        <f>SUMIF($C:$C,$F47,CQ:CQ)</f>
        <v>0</v>
      </c>
      <c r="CR47" s="261">
        <f>SUMIF($C:$C,$F47,CR:CR)</f>
        <v>0</v>
      </c>
      <c r="CS47" s="261">
        <f>SUMIF($C:$C,$F47,CS:CS)</f>
        <v>0</v>
      </c>
      <c r="CT47" s="261">
        <f>SUMIF($C:$C,$F47,CT:CT)</f>
        <v>0</v>
      </c>
      <c r="CU47" s="261">
        <f>SUMIF($C:$C,$F47,CU:CU)</f>
        <v>0</v>
      </c>
      <c r="CV47" s="261">
        <f>SUMIF($C:$C,$F47,CV:CV)</f>
        <v>0</v>
      </c>
      <c r="CW47" s="261">
        <f>SUMIF($C:$C,$F47,CW:CW)</f>
        <v>0</v>
      </c>
      <c r="CX47" s="261">
        <f>SUMIF($C:$C,$F47,CX:CX)</f>
        <v>0</v>
      </c>
      <c r="CY47" s="261">
        <f>SUMIF($C:$C,$F47,CY:CY)</f>
        <v>0</v>
      </c>
      <c r="CZ47" s="261">
        <f>SUMIF($C:$C,$F47,CZ:CZ)</f>
        <v>0</v>
      </c>
      <c r="DA47" s="261">
        <f>SUMIF($C:$C,$F47,DA:DA)</f>
        <v>0</v>
      </c>
      <c r="DB47" s="261">
        <f>SUMIF($C:$C,$F47,DB:DB)</f>
        <v>0</v>
      </c>
      <c r="DC47" s="261">
        <f>SUMIF($C:$C,$F47,DC:DC)</f>
        <v>0</v>
      </c>
      <c r="DD47" s="261">
        <f>SUMIF($C:$C,$F47,DD:DD)</f>
        <v>0</v>
      </c>
      <c r="DE47" s="261">
        <f>SUMIF($C:$C,$F47,DE:DE)</f>
        <v>0</v>
      </c>
      <c r="DF47" s="261">
        <f>SUMIF($C:$C,$F47,DF:DF)</f>
        <v>0</v>
      </c>
      <c r="DG47" s="261">
        <f>SUMIF($C:$C,$F47,DG:DG)</f>
        <v>0</v>
      </c>
      <c r="DH47" s="261">
        <f>SUMIF($C:$C,$F47,DH:DH)</f>
        <v>0</v>
      </c>
      <c r="DI47" s="261">
        <f>SUMIF($C:$C,$F47,DI:DI)</f>
        <v>0</v>
      </c>
      <c r="DJ47" s="261">
        <f>SUMIF($C:$C,$F47,DJ:DJ)</f>
        <v>0</v>
      </c>
      <c r="DK47" s="261">
        <f>SUMIF($C:$C,$F47,DK:DK)</f>
        <v>0</v>
      </c>
      <c r="DL47" s="261">
        <f>SUMIF($C:$C,$F47,DL:DL)</f>
        <v>0</v>
      </c>
    </row>
    <row r="48" spans="2: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612</v>
      </c>
      <c r="H50" s="27"/>
      <c r="I50" s="27"/>
      <c r="J50" s="28"/>
      <c r="K50" s="63">
        <f>SUMIF($4:$4,K$3,50:50)</f>
        <v>0</v>
      </c>
      <c r="L50" s="63">
        <f>SUMIF($4:$4,L$3,50:50)</f>
        <v>0</v>
      </c>
      <c r="M50" s="63">
        <f>SUMIF($4:$4,M$3,50:50)</f>
        <v>0</v>
      </c>
      <c r="N50" s="63">
        <f>SUMIF($4:$4,N$3,50:50)</f>
        <v>0</v>
      </c>
      <c r="O50" s="63">
        <f>SUMIF($4:$4,O$3,50:50)</f>
        <v>0</v>
      </c>
      <c r="P50" s="63">
        <f>SUMIF($4:$4,P$3,50:50)</f>
        <v>0</v>
      </c>
      <c r="Q50" s="28"/>
      <c r="R50"/>
      <c r="S50" s="261">
        <f>SUMIF($C:$C,$F50,S:S)</f>
        <v>0</v>
      </c>
      <c r="T50" s="261">
        <f>SUMIF($C:$C,$F50,T:T)</f>
        <v>0</v>
      </c>
      <c r="U50" s="261">
        <f>SUMIF($C:$C,$F50,U:U)</f>
        <v>0</v>
      </c>
      <c r="V50" s="261">
        <f>SUMIF($C:$C,$F50,V:V)</f>
        <v>0</v>
      </c>
      <c r="W50" s="261">
        <f>SUMIF($C:$C,$F50,W:W)</f>
        <v>0</v>
      </c>
      <c r="X50" s="261">
        <f>SUMIF($C:$C,$F50,X:X)</f>
        <v>0</v>
      </c>
      <c r="Y50" s="261">
        <f>SUMIF($C:$C,$F50,Y:Y)</f>
        <v>0</v>
      </c>
      <c r="Z50" s="261">
        <f>SUMIF($C:$C,$F50,Z:Z)</f>
        <v>0</v>
      </c>
      <c r="AA50" s="261">
        <f>SUMIF($C:$C,$F50,AA:AA)</f>
        <v>0</v>
      </c>
      <c r="AB50" s="261">
        <f>SUMIF($C:$C,$F50,AB:AB)</f>
        <v>0</v>
      </c>
      <c r="AC50" s="261">
        <f>SUMIF($C:$C,$F50,AC:AC)</f>
        <v>0</v>
      </c>
      <c r="AD50" s="261">
        <f>SUMIF($C:$C,$F50,AD:AD)</f>
        <v>0</v>
      </c>
      <c r="AE50" s="261">
        <f>SUMIF($C:$C,$F50,AE:AE)</f>
        <v>0</v>
      </c>
      <c r="AF50" s="261">
        <f>SUMIF($C:$C,$F50,AF:AF)</f>
        <v>0</v>
      </c>
      <c r="AG50" s="261">
        <f>SUMIF($C:$C,$F50,AG:AG)</f>
        <v>0</v>
      </c>
      <c r="AH50" s="261">
        <f>SUMIF($C:$C,$F50,AH:AH)</f>
        <v>0</v>
      </c>
      <c r="AI50" s="261">
        <f>SUMIF($C:$C,$F50,AI:AI)</f>
        <v>0</v>
      </c>
      <c r="AJ50" s="261">
        <f>SUMIF($C:$C,$F50,AJ:AJ)</f>
        <v>0</v>
      </c>
      <c r="AK50" s="261">
        <f>SUMIF($C:$C,$F50,AK:AK)</f>
        <v>0</v>
      </c>
      <c r="AL50" s="261">
        <f>SUMIF($C:$C,$F50,AL:AL)</f>
        <v>0</v>
      </c>
      <c r="AM50" s="261">
        <f>SUMIF($C:$C,$F50,AM:AM)</f>
        <v>0</v>
      </c>
      <c r="AN50" s="261">
        <f>SUMIF($C:$C,$F50,AN:AN)</f>
        <v>0</v>
      </c>
      <c r="AO50" s="261">
        <f>SUMIF($C:$C,$F50,AO:AO)</f>
        <v>0</v>
      </c>
      <c r="AP50" s="261">
        <f>SUMIF($C:$C,$F50,AP:AP)</f>
        <v>0</v>
      </c>
      <c r="AQ50" s="261">
        <f>SUMIF($C:$C,$F50,AQ:AQ)</f>
        <v>0</v>
      </c>
      <c r="AR50" s="261">
        <f>SUMIF($C:$C,$F50,AR:AR)</f>
        <v>0</v>
      </c>
      <c r="AS50" s="261">
        <f>SUMIF($C:$C,$F50,AS:AS)</f>
        <v>0</v>
      </c>
      <c r="AT50" s="261">
        <f>SUMIF($C:$C,$F50,AT:AT)</f>
        <v>0</v>
      </c>
      <c r="AU50" s="261">
        <f>SUMIF($C:$C,$F50,AU:AU)</f>
        <v>0</v>
      </c>
      <c r="AV50" s="261">
        <f>SUMIF($C:$C,$F50,AV:AV)</f>
        <v>0</v>
      </c>
      <c r="AW50" s="261">
        <f>SUMIF($C:$C,$F50,AW:AW)</f>
        <v>0</v>
      </c>
      <c r="AX50" s="261">
        <f>SUMIF($C:$C,$F50,AX:AX)</f>
        <v>0</v>
      </c>
      <c r="AY50" s="261">
        <f>SUMIF($C:$C,$F50,AY:AY)</f>
        <v>0</v>
      </c>
      <c r="AZ50" s="261">
        <f>SUMIF($C:$C,$F50,AZ:AZ)</f>
        <v>0</v>
      </c>
      <c r="BA50" s="261">
        <f>SUMIF($C:$C,$F50,BA:BA)</f>
        <v>0</v>
      </c>
      <c r="BB50" s="261">
        <f>SUMIF($C:$C,$F50,BB:BB)</f>
        <v>0</v>
      </c>
      <c r="BC50" s="261">
        <f>SUMIF($C:$C,$F50,BC:BC)</f>
        <v>0</v>
      </c>
      <c r="BD50" s="261">
        <f>SUMIF($C:$C,$F50,BD:BD)</f>
        <v>0</v>
      </c>
      <c r="BE50" s="261">
        <f>SUMIF($C:$C,$F50,BE:BE)</f>
        <v>0</v>
      </c>
      <c r="BF50" s="261">
        <f>SUMIF($C:$C,$F50,BF:BF)</f>
        <v>0</v>
      </c>
      <c r="BG50" s="261">
        <f>SUMIF($C:$C,$F50,BG:BG)</f>
        <v>0</v>
      </c>
      <c r="BH50" s="261">
        <f>SUMIF($C:$C,$F50,BH:BH)</f>
        <v>0</v>
      </c>
      <c r="BI50" s="261">
        <f>SUMIF($C:$C,$F50,BI:BI)</f>
        <v>0</v>
      </c>
      <c r="BJ50" s="261">
        <f>SUMIF($C:$C,$F50,BJ:BJ)</f>
        <v>0</v>
      </c>
      <c r="BK50" s="261">
        <f>SUMIF($C:$C,$F50,BK:BK)</f>
        <v>0</v>
      </c>
      <c r="BL50" s="261">
        <f>SUMIF($C:$C,$F50,BL:BL)</f>
        <v>0</v>
      </c>
      <c r="BM50" s="261">
        <f>SUMIF($C:$C,$F50,BM:BM)</f>
        <v>0</v>
      </c>
      <c r="BN50" s="261">
        <f>SUMIF($C:$C,$F50,BN:BN)</f>
        <v>0</v>
      </c>
      <c r="BO50" s="261">
        <f>SUMIF($C:$C,$F50,BO:BO)</f>
        <v>0</v>
      </c>
      <c r="BP50" s="261">
        <f>SUMIF($C:$C,$F50,BP:BP)</f>
        <v>0</v>
      </c>
      <c r="BQ50" s="261">
        <f>SUMIF($C:$C,$F50,BQ:BQ)</f>
        <v>0</v>
      </c>
      <c r="BR50" s="261">
        <f>SUMIF($C:$C,$F50,BR:BR)</f>
        <v>0</v>
      </c>
      <c r="BS50" s="261">
        <f>SUMIF($C:$C,$F50,BS:BS)</f>
        <v>0</v>
      </c>
      <c r="BT50" s="261">
        <f>SUMIF($C:$C,$F50,BT:BT)</f>
        <v>0</v>
      </c>
      <c r="BU50" s="261">
        <f>SUMIF($C:$C,$F50,BU:BU)</f>
        <v>0</v>
      </c>
      <c r="BV50" s="261">
        <f>SUMIF($C:$C,$F50,BV:BV)</f>
        <v>0</v>
      </c>
      <c r="BW50" s="261">
        <f>SUMIF($C:$C,$F50,BW:BW)</f>
        <v>0</v>
      </c>
      <c r="BX50" s="261">
        <f>SUMIF($C:$C,$F50,BX:BX)</f>
        <v>0</v>
      </c>
      <c r="BY50" s="261">
        <f>SUMIF($C:$C,$F50,BY:BY)</f>
        <v>0</v>
      </c>
      <c r="BZ50" s="261">
        <f>SUMIF($C:$C,$F50,BZ:BZ)</f>
        <v>0</v>
      </c>
      <c r="CA50" s="261">
        <f>SUMIF($C:$C,$F50,CA:CA)</f>
        <v>0</v>
      </c>
      <c r="CB50" s="261">
        <f>SUMIF($C:$C,$F50,CB:CB)</f>
        <v>0</v>
      </c>
      <c r="CC50" s="261">
        <f>SUMIF($C:$C,$F50,CC:CC)</f>
        <v>0</v>
      </c>
      <c r="CD50" s="261">
        <f>SUMIF($C:$C,$F50,CD:CD)</f>
        <v>0</v>
      </c>
      <c r="CE50" s="261">
        <f>SUMIF($C:$C,$F50,CE:CE)</f>
        <v>0</v>
      </c>
      <c r="CF50" s="261">
        <f>SUMIF($C:$C,$F50,CF:CF)</f>
        <v>0</v>
      </c>
      <c r="CG50" s="261">
        <f>SUMIF($C:$C,$F50,CG:CG)</f>
        <v>0</v>
      </c>
      <c r="CH50" s="261">
        <f>SUMIF($C:$C,$F50,CH:CH)</f>
        <v>0</v>
      </c>
      <c r="CI50" s="261">
        <f>SUMIF($C:$C,$F50,CI:CI)</f>
        <v>0</v>
      </c>
      <c r="CJ50" s="261">
        <f>SUMIF($C:$C,$F50,CJ:CJ)</f>
        <v>0</v>
      </c>
      <c r="CK50" s="261">
        <f>SUMIF($C:$C,$F50,CK:CK)</f>
        <v>0</v>
      </c>
      <c r="CL50" s="261">
        <f>SUMIF($C:$C,$F50,CL:CL)</f>
        <v>0</v>
      </c>
      <c r="CN50" s="261">
        <f>SUMIF($C:$C,$F50,CN:CN)</f>
        <v>0</v>
      </c>
      <c r="CO50" s="261">
        <f>SUMIF($C:$C,$F50,CO:CO)</f>
        <v>0</v>
      </c>
      <c r="CP50" s="261">
        <f>SUMIF($C:$C,$F50,CP:CP)</f>
        <v>0</v>
      </c>
      <c r="CQ50" s="261">
        <f>SUMIF($C:$C,$F50,CQ:CQ)</f>
        <v>0</v>
      </c>
      <c r="CR50" s="261">
        <f>SUMIF($C:$C,$F50,CR:CR)</f>
        <v>0</v>
      </c>
      <c r="CS50" s="261">
        <f>SUMIF($C:$C,$F50,CS:CS)</f>
        <v>0</v>
      </c>
      <c r="CT50" s="261">
        <f>SUMIF($C:$C,$F50,CT:CT)</f>
        <v>0</v>
      </c>
      <c r="CU50" s="261">
        <f>SUMIF($C:$C,$F50,CU:CU)</f>
        <v>0</v>
      </c>
      <c r="CV50" s="261">
        <f>SUMIF($C:$C,$F50,CV:CV)</f>
        <v>0</v>
      </c>
      <c r="CW50" s="261">
        <f>SUMIF($C:$C,$F50,CW:CW)</f>
        <v>0</v>
      </c>
      <c r="CX50" s="261">
        <f>SUMIF($C:$C,$F50,CX:CX)</f>
        <v>0</v>
      </c>
      <c r="CY50" s="261">
        <f>SUMIF($C:$C,$F50,CY:CY)</f>
        <v>0</v>
      </c>
      <c r="CZ50" s="261">
        <f>SUMIF($C:$C,$F50,CZ:CZ)</f>
        <v>0</v>
      </c>
      <c r="DA50" s="261">
        <f>SUMIF($C:$C,$F50,DA:DA)</f>
        <v>0</v>
      </c>
      <c r="DB50" s="261">
        <f>SUMIF($C:$C,$F50,DB:DB)</f>
        <v>0</v>
      </c>
      <c r="DC50" s="261">
        <f>SUMIF($C:$C,$F50,DC:DC)</f>
        <v>0</v>
      </c>
      <c r="DD50" s="261">
        <f>SUMIF($C:$C,$F50,DD:DD)</f>
        <v>0</v>
      </c>
      <c r="DE50" s="261">
        <f>SUMIF($C:$C,$F50,DE:DE)</f>
        <v>0</v>
      </c>
      <c r="DF50" s="261">
        <f>SUMIF($C:$C,$F50,DF:DF)</f>
        <v>0</v>
      </c>
      <c r="DG50" s="261">
        <f>SUMIF($C:$C,$F50,DG:DG)</f>
        <v>0</v>
      </c>
      <c r="DH50" s="261">
        <f>SUMIF($C:$C,$F50,DH:DH)</f>
        <v>0</v>
      </c>
      <c r="DI50" s="261">
        <f>SUMIF($C:$C,$F50,DI:DI)</f>
        <v>0</v>
      </c>
      <c r="DJ50" s="261">
        <f>SUMIF($C:$C,$F50,DJ:DJ)</f>
        <v>0</v>
      </c>
      <c r="DK50" s="261">
        <f>SUMIF($C:$C,$F50,DK:DK)</f>
        <v>0</v>
      </c>
      <c r="DL50" s="261">
        <f>SUMIF($C:$C,$F50,DL:DL)</f>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SUMIF($4:$4,K$3,52:52)</f>
        <v>0</v>
      </c>
      <c r="L52" s="28">
        <f>SUMIF($4:$4,L$3,52:52)</f>
        <v>0</v>
      </c>
      <c r="M52" s="28">
        <f>SUMIF($4:$4,M$3,52:52)</f>
        <v>0</v>
      </c>
      <c r="N52" s="28">
        <f>SUMIF($4:$4,N$3,52:52)</f>
        <v>0</v>
      </c>
      <c r="O52" s="28">
        <f>SUMIF($4:$4,O$3,52:52)</f>
        <v>0</v>
      </c>
      <c r="P52" s="28">
        <f>SUMIF($4:$4,P$3,52:52)</f>
        <v>0</v>
      </c>
      <c r="Q52" s="28"/>
      <c r="R52"/>
      <c r="S52" s="28">
        <f t="shared" ref="S52:AX52" si="35">+S40+S44+S47+S50</f>
        <v>0</v>
      </c>
      <c r="T52" s="28">
        <f t="shared" si="35"/>
        <v>0</v>
      </c>
      <c r="U52" s="28">
        <f t="shared" si="35"/>
        <v>0</v>
      </c>
      <c r="V52" s="28">
        <f t="shared" si="35"/>
        <v>0</v>
      </c>
      <c r="W52" s="28">
        <f t="shared" si="35"/>
        <v>0</v>
      </c>
      <c r="X52" s="28">
        <f t="shared" si="35"/>
        <v>0</v>
      </c>
      <c r="Y52" s="28">
        <f t="shared" si="35"/>
        <v>0</v>
      </c>
      <c r="Z52" s="28">
        <f t="shared" si="35"/>
        <v>0</v>
      </c>
      <c r="AA52" s="28">
        <f t="shared" si="35"/>
        <v>0</v>
      </c>
      <c r="AB52" s="28">
        <f t="shared" si="35"/>
        <v>0</v>
      </c>
      <c r="AC52" s="28">
        <f t="shared" si="35"/>
        <v>0</v>
      </c>
      <c r="AD52" s="28">
        <f t="shared" si="35"/>
        <v>0</v>
      </c>
      <c r="AE52" s="28">
        <f t="shared" si="35"/>
        <v>0</v>
      </c>
      <c r="AF52" s="28">
        <f t="shared" si="35"/>
        <v>0</v>
      </c>
      <c r="AG52" s="28">
        <f t="shared" si="35"/>
        <v>0</v>
      </c>
      <c r="AH52" s="28">
        <f t="shared" si="35"/>
        <v>0</v>
      </c>
      <c r="AI52" s="28">
        <f t="shared" si="35"/>
        <v>0</v>
      </c>
      <c r="AJ52" s="28">
        <f t="shared" si="35"/>
        <v>0</v>
      </c>
      <c r="AK52" s="28">
        <f t="shared" si="35"/>
        <v>0</v>
      </c>
      <c r="AL52" s="28">
        <f t="shared" si="35"/>
        <v>0</v>
      </c>
      <c r="AM52" s="28">
        <f t="shared" si="35"/>
        <v>0</v>
      </c>
      <c r="AN52" s="28">
        <f t="shared" si="35"/>
        <v>0</v>
      </c>
      <c r="AO52" s="28">
        <f t="shared" si="35"/>
        <v>0</v>
      </c>
      <c r="AP52" s="28">
        <f t="shared" si="35"/>
        <v>0</v>
      </c>
      <c r="AQ52" s="28">
        <f t="shared" si="35"/>
        <v>0</v>
      </c>
      <c r="AR52" s="28">
        <f t="shared" si="35"/>
        <v>0</v>
      </c>
      <c r="AS52" s="28">
        <f t="shared" si="35"/>
        <v>0</v>
      </c>
      <c r="AT52" s="28">
        <f t="shared" si="35"/>
        <v>0</v>
      </c>
      <c r="AU52" s="28">
        <f t="shared" si="35"/>
        <v>0</v>
      </c>
      <c r="AV52" s="28">
        <f t="shared" si="35"/>
        <v>0</v>
      </c>
      <c r="AW52" s="28">
        <f t="shared" si="35"/>
        <v>0</v>
      </c>
      <c r="AX52" s="28">
        <f t="shared" si="35"/>
        <v>0</v>
      </c>
      <c r="AY52" s="28">
        <f t="shared" ref="AY52:CD52" si="36">+AY40+AY44+AY47+AY50</f>
        <v>0</v>
      </c>
      <c r="AZ52" s="28">
        <f t="shared" si="36"/>
        <v>0</v>
      </c>
      <c r="BA52" s="28">
        <f t="shared" si="36"/>
        <v>0</v>
      </c>
      <c r="BB52" s="28">
        <f t="shared" si="36"/>
        <v>0</v>
      </c>
      <c r="BC52" s="28">
        <f t="shared" si="36"/>
        <v>0</v>
      </c>
      <c r="BD52" s="28">
        <f t="shared" si="36"/>
        <v>0</v>
      </c>
      <c r="BE52" s="28">
        <f t="shared" si="36"/>
        <v>0</v>
      </c>
      <c r="BF52" s="28">
        <f t="shared" si="36"/>
        <v>0</v>
      </c>
      <c r="BG52" s="28">
        <f t="shared" si="36"/>
        <v>0</v>
      </c>
      <c r="BH52" s="28">
        <f t="shared" si="36"/>
        <v>0</v>
      </c>
      <c r="BI52" s="28">
        <f t="shared" si="36"/>
        <v>0</v>
      </c>
      <c r="BJ52" s="28">
        <f t="shared" si="36"/>
        <v>0</v>
      </c>
      <c r="BK52" s="28">
        <f t="shared" si="36"/>
        <v>0</v>
      </c>
      <c r="BL52" s="28">
        <f t="shared" si="36"/>
        <v>0</v>
      </c>
      <c r="BM52" s="28">
        <f t="shared" si="36"/>
        <v>0</v>
      </c>
      <c r="BN52" s="28">
        <f t="shared" si="36"/>
        <v>0</v>
      </c>
      <c r="BO52" s="28">
        <f t="shared" si="36"/>
        <v>0</v>
      </c>
      <c r="BP52" s="28">
        <f t="shared" si="36"/>
        <v>0</v>
      </c>
      <c r="BQ52" s="28">
        <f t="shared" si="36"/>
        <v>0</v>
      </c>
      <c r="BR52" s="28">
        <f t="shared" si="36"/>
        <v>0</v>
      </c>
      <c r="BS52" s="28">
        <f t="shared" si="36"/>
        <v>0</v>
      </c>
      <c r="BT52" s="28">
        <f t="shared" si="36"/>
        <v>0</v>
      </c>
      <c r="BU52" s="28">
        <f t="shared" si="36"/>
        <v>0</v>
      </c>
      <c r="BV52" s="28">
        <f t="shared" si="36"/>
        <v>0</v>
      </c>
      <c r="BW52" s="28">
        <f t="shared" si="36"/>
        <v>0</v>
      </c>
      <c r="BX52" s="28">
        <f t="shared" si="36"/>
        <v>0</v>
      </c>
      <c r="BY52" s="28">
        <f t="shared" si="36"/>
        <v>0</v>
      </c>
      <c r="BZ52" s="28">
        <f t="shared" si="36"/>
        <v>0</v>
      </c>
      <c r="CA52" s="28">
        <f t="shared" si="36"/>
        <v>0</v>
      </c>
      <c r="CB52" s="28">
        <f t="shared" si="36"/>
        <v>0</v>
      </c>
      <c r="CC52" s="28">
        <f t="shared" si="36"/>
        <v>0</v>
      </c>
      <c r="CD52" s="28">
        <f t="shared" si="36"/>
        <v>0</v>
      </c>
      <c r="CE52" s="28">
        <f t="shared" ref="CE52:CL52" si="37">+CE40+CE44+CE47+CE50</f>
        <v>0</v>
      </c>
      <c r="CF52" s="28">
        <f t="shared" si="37"/>
        <v>0</v>
      </c>
      <c r="CG52" s="28">
        <f t="shared" si="37"/>
        <v>0</v>
      </c>
      <c r="CH52" s="28">
        <f t="shared" si="37"/>
        <v>0</v>
      </c>
      <c r="CI52" s="28">
        <f t="shared" si="37"/>
        <v>0</v>
      </c>
      <c r="CJ52" s="28">
        <f t="shared" si="37"/>
        <v>0</v>
      </c>
      <c r="CK52" s="28">
        <f t="shared" si="37"/>
        <v>0</v>
      </c>
      <c r="CL52" s="28">
        <f t="shared" si="37"/>
        <v>0</v>
      </c>
      <c r="CN52" s="28">
        <f t="shared" ref="CN52:DL52" si="38">+CN40+CN44+CN47+CN50</f>
        <v>0</v>
      </c>
      <c r="CO52" s="28">
        <f t="shared" si="38"/>
        <v>0</v>
      </c>
      <c r="CP52" s="28">
        <f t="shared" si="38"/>
        <v>0</v>
      </c>
      <c r="CQ52" s="28">
        <f t="shared" si="38"/>
        <v>0</v>
      </c>
      <c r="CR52" s="28">
        <f t="shared" si="38"/>
        <v>0</v>
      </c>
      <c r="CS52" s="28">
        <f t="shared" si="38"/>
        <v>0</v>
      </c>
      <c r="CT52" s="28">
        <f t="shared" si="38"/>
        <v>0</v>
      </c>
      <c r="CU52" s="28">
        <f t="shared" si="38"/>
        <v>0</v>
      </c>
      <c r="CV52" s="28">
        <f t="shared" si="38"/>
        <v>0</v>
      </c>
      <c r="CW52" s="28">
        <f t="shared" si="38"/>
        <v>0</v>
      </c>
      <c r="CX52" s="28">
        <f t="shared" si="38"/>
        <v>0</v>
      </c>
      <c r="CY52" s="28">
        <f t="shared" si="38"/>
        <v>0</v>
      </c>
      <c r="CZ52" s="28">
        <f t="shared" si="38"/>
        <v>0</v>
      </c>
      <c r="DA52" s="28">
        <f t="shared" si="38"/>
        <v>0</v>
      </c>
      <c r="DB52" s="28">
        <f t="shared" si="38"/>
        <v>0</v>
      </c>
      <c r="DC52" s="28">
        <f t="shared" si="38"/>
        <v>0</v>
      </c>
      <c r="DD52" s="28">
        <f t="shared" si="38"/>
        <v>0</v>
      </c>
      <c r="DE52" s="28">
        <f t="shared" si="38"/>
        <v>0</v>
      </c>
      <c r="DF52" s="28">
        <f t="shared" si="38"/>
        <v>0</v>
      </c>
      <c r="DG52" s="28">
        <f t="shared" si="38"/>
        <v>0</v>
      </c>
      <c r="DH52" s="28">
        <f t="shared" si="38"/>
        <v>0</v>
      </c>
      <c r="DI52" s="28">
        <f t="shared" si="38"/>
        <v>0</v>
      </c>
      <c r="DJ52" s="28">
        <f t="shared" si="38"/>
        <v>0</v>
      </c>
      <c r="DK52" s="28">
        <f t="shared" si="38"/>
        <v>0</v>
      </c>
      <c r="DL52" s="28">
        <f t="shared" si="38"/>
        <v>0</v>
      </c>
    </row>
    <row r="53" spans="1:116" x14ac:dyDescent="0.4">
      <c r="G53" s="367" t="s">
        <v>614</v>
      </c>
      <c r="K53" s="238">
        <f>SUMIF($4:$4,K$3,53:53)</f>
        <v>0</v>
      </c>
      <c r="L53" s="238">
        <f>SUMIF($4:$4,L$3,53:53)</f>
        <v>0</v>
      </c>
      <c r="M53" s="238">
        <f>SUMIF($4:$4,M$3,53:53)</f>
        <v>0</v>
      </c>
      <c r="N53" s="238">
        <f>SUMIF($4:$4,N$3,53:53)</f>
        <v>0</v>
      </c>
      <c r="O53" s="238">
        <f>SUMIF($4:$4,O$3,53:53)</f>
        <v>0</v>
      </c>
      <c r="P53" s="238">
        <f>SUMIF($4:$4,P$3,53:53)</f>
        <v>0</v>
      </c>
      <c r="R53"/>
      <c r="S53" s="238">
        <f t="shared" ref="S53:CC53" si="39">-S52*$N$4</f>
        <v>0</v>
      </c>
      <c r="T53" s="238">
        <f t="shared" si="39"/>
        <v>0</v>
      </c>
      <c r="U53" s="238">
        <f t="shared" si="39"/>
        <v>0</v>
      </c>
      <c r="V53" s="238">
        <f t="shared" si="39"/>
        <v>0</v>
      </c>
      <c r="W53" s="238">
        <f t="shared" si="39"/>
        <v>0</v>
      </c>
      <c r="X53" s="238">
        <f t="shared" si="39"/>
        <v>0</v>
      </c>
      <c r="Y53" s="238">
        <f t="shared" si="39"/>
        <v>0</v>
      </c>
      <c r="Z53" s="238">
        <f t="shared" si="39"/>
        <v>0</v>
      </c>
      <c r="AA53" s="238">
        <f t="shared" si="39"/>
        <v>0</v>
      </c>
      <c r="AB53" s="238">
        <f t="shared" si="39"/>
        <v>0</v>
      </c>
      <c r="AC53" s="238">
        <f t="shared" si="39"/>
        <v>0</v>
      </c>
      <c r="AD53" s="238">
        <f t="shared" si="39"/>
        <v>0</v>
      </c>
      <c r="AE53" s="238">
        <f t="shared" si="39"/>
        <v>0</v>
      </c>
      <c r="AF53" s="238">
        <f t="shared" si="39"/>
        <v>0</v>
      </c>
      <c r="AG53" s="238">
        <f t="shared" si="39"/>
        <v>0</v>
      </c>
      <c r="AH53" s="238">
        <f t="shared" si="39"/>
        <v>0</v>
      </c>
      <c r="AI53" s="238">
        <f t="shared" si="39"/>
        <v>0</v>
      </c>
      <c r="AJ53" s="238">
        <f t="shared" si="39"/>
        <v>0</v>
      </c>
      <c r="AK53" s="238">
        <f t="shared" si="39"/>
        <v>0</v>
      </c>
      <c r="AL53" s="238">
        <f t="shared" si="39"/>
        <v>0</v>
      </c>
      <c r="AM53" s="238">
        <f t="shared" si="39"/>
        <v>0</v>
      </c>
      <c r="AN53" s="238">
        <f t="shared" si="39"/>
        <v>0</v>
      </c>
      <c r="AO53" s="238">
        <f t="shared" si="39"/>
        <v>0</v>
      </c>
      <c r="AP53" s="238">
        <f t="shared" si="39"/>
        <v>0</v>
      </c>
      <c r="AQ53" s="238">
        <f t="shared" si="39"/>
        <v>0</v>
      </c>
      <c r="AR53" s="238">
        <f t="shared" si="39"/>
        <v>0</v>
      </c>
      <c r="AS53" s="238">
        <f t="shared" si="39"/>
        <v>0</v>
      </c>
      <c r="AT53" s="238">
        <f t="shared" si="39"/>
        <v>0</v>
      </c>
      <c r="AU53" s="238">
        <f t="shared" si="39"/>
        <v>0</v>
      </c>
      <c r="AV53" s="238">
        <f t="shared" si="39"/>
        <v>0</v>
      </c>
      <c r="AW53" s="238">
        <f t="shared" si="39"/>
        <v>0</v>
      </c>
      <c r="AX53" s="238">
        <f t="shared" si="39"/>
        <v>0</v>
      </c>
      <c r="AY53" s="238">
        <f t="shared" si="39"/>
        <v>0</v>
      </c>
      <c r="AZ53" s="238">
        <f t="shared" si="39"/>
        <v>0</v>
      </c>
      <c r="BA53" s="238">
        <f t="shared" si="39"/>
        <v>0</v>
      </c>
      <c r="BB53" s="238">
        <f t="shared" si="39"/>
        <v>0</v>
      </c>
      <c r="BC53" s="238">
        <f t="shared" si="39"/>
        <v>0</v>
      </c>
      <c r="BD53" s="238">
        <f t="shared" si="39"/>
        <v>0</v>
      </c>
      <c r="BE53" s="238">
        <f t="shared" si="39"/>
        <v>0</v>
      </c>
      <c r="BF53" s="238">
        <f t="shared" si="39"/>
        <v>0</v>
      </c>
      <c r="BG53" s="238">
        <f t="shared" si="39"/>
        <v>0</v>
      </c>
      <c r="BH53" s="238">
        <f t="shared" si="39"/>
        <v>0</v>
      </c>
      <c r="BI53" s="238">
        <f t="shared" si="39"/>
        <v>0</v>
      </c>
      <c r="BJ53" s="238">
        <f t="shared" si="39"/>
        <v>0</v>
      </c>
      <c r="BK53" s="238">
        <f t="shared" si="39"/>
        <v>0</v>
      </c>
      <c r="BL53" s="238">
        <f t="shared" si="39"/>
        <v>0</v>
      </c>
      <c r="BM53" s="238">
        <f t="shared" si="39"/>
        <v>0</v>
      </c>
      <c r="BN53" s="238">
        <f t="shared" si="39"/>
        <v>0</v>
      </c>
      <c r="BO53" s="238">
        <f t="shared" si="39"/>
        <v>0</v>
      </c>
      <c r="BP53" s="238">
        <f t="shared" si="39"/>
        <v>0</v>
      </c>
      <c r="BQ53" s="238">
        <f t="shared" si="39"/>
        <v>0</v>
      </c>
      <c r="BR53" s="238">
        <f t="shared" si="39"/>
        <v>0</v>
      </c>
      <c r="BS53" s="238">
        <f t="shared" si="39"/>
        <v>0</v>
      </c>
      <c r="BT53" s="238">
        <f t="shared" si="39"/>
        <v>0</v>
      </c>
      <c r="BU53" s="238">
        <f t="shared" si="39"/>
        <v>0</v>
      </c>
      <c r="BV53" s="238">
        <f t="shared" si="39"/>
        <v>0</v>
      </c>
      <c r="BW53" s="238">
        <f t="shared" si="39"/>
        <v>0</v>
      </c>
      <c r="BX53" s="238">
        <f t="shared" si="39"/>
        <v>0</v>
      </c>
      <c r="BY53" s="238">
        <f t="shared" si="39"/>
        <v>0</v>
      </c>
      <c r="BZ53" s="238">
        <f t="shared" si="39"/>
        <v>0</v>
      </c>
      <c r="CA53" s="238">
        <f t="shared" si="39"/>
        <v>0</v>
      </c>
      <c r="CB53" s="238">
        <f t="shared" si="39"/>
        <v>0</v>
      </c>
      <c r="CC53" s="238">
        <f t="shared" si="39"/>
        <v>0</v>
      </c>
      <c r="CD53" s="238">
        <f t="shared" ref="CD53:CL53" si="40">-CD52*$N$4</f>
        <v>0</v>
      </c>
      <c r="CE53" s="238">
        <f t="shared" si="40"/>
        <v>0</v>
      </c>
      <c r="CF53" s="238">
        <f t="shared" si="40"/>
        <v>0</v>
      </c>
      <c r="CG53" s="238">
        <f t="shared" si="40"/>
        <v>0</v>
      </c>
      <c r="CH53" s="238">
        <f t="shared" si="40"/>
        <v>0</v>
      </c>
      <c r="CI53" s="238">
        <f t="shared" si="40"/>
        <v>0</v>
      </c>
      <c r="CJ53" s="238">
        <f t="shared" si="40"/>
        <v>0</v>
      </c>
      <c r="CK53" s="238">
        <f t="shared" si="40"/>
        <v>0</v>
      </c>
      <c r="CL53" s="238">
        <f t="shared" si="40"/>
        <v>0</v>
      </c>
      <c r="CN53" s="238">
        <f t="shared" ref="CN53:DL53" si="41">-CN52*$N$4</f>
        <v>0</v>
      </c>
      <c r="CO53" s="238">
        <f t="shared" si="41"/>
        <v>0</v>
      </c>
      <c r="CP53" s="238">
        <f t="shared" si="41"/>
        <v>0</v>
      </c>
      <c r="CQ53" s="238">
        <f t="shared" si="41"/>
        <v>0</v>
      </c>
      <c r="CR53" s="238">
        <f t="shared" si="41"/>
        <v>0</v>
      </c>
      <c r="CS53" s="238">
        <f t="shared" si="41"/>
        <v>0</v>
      </c>
      <c r="CT53" s="238">
        <f t="shared" si="41"/>
        <v>0</v>
      </c>
      <c r="CU53" s="238">
        <f t="shared" si="41"/>
        <v>0</v>
      </c>
      <c r="CV53" s="238">
        <f t="shared" si="41"/>
        <v>0</v>
      </c>
      <c r="CW53" s="238">
        <f t="shared" si="41"/>
        <v>0</v>
      </c>
      <c r="CX53" s="238">
        <f t="shared" si="41"/>
        <v>0</v>
      </c>
      <c r="CY53" s="238">
        <f t="shared" si="41"/>
        <v>0</v>
      </c>
      <c r="CZ53" s="238">
        <f t="shared" si="41"/>
        <v>0</v>
      </c>
      <c r="DA53" s="238">
        <f t="shared" si="41"/>
        <v>0</v>
      </c>
      <c r="DB53" s="238">
        <f t="shared" si="41"/>
        <v>0</v>
      </c>
      <c r="DC53" s="238">
        <f t="shared" si="41"/>
        <v>0</v>
      </c>
      <c r="DD53" s="238">
        <f t="shared" si="41"/>
        <v>0</v>
      </c>
      <c r="DE53" s="238">
        <f t="shared" si="41"/>
        <v>0</v>
      </c>
      <c r="DF53" s="238">
        <f t="shared" si="41"/>
        <v>0</v>
      </c>
      <c r="DG53" s="238">
        <f t="shared" si="41"/>
        <v>0</v>
      </c>
      <c r="DH53" s="238">
        <f t="shared" si="41"/>
        <v>0</v>
      </c>
      <c r="DI53" s="238">
        <f t="shared" si="41"/>
        <v>0</v>
      </c>
      <c r="DJ53" s="238">
        <f t="shared" si="41"/>
        <v>0</v>
      </c>
      <c r="DK53" s="238">
        <f t="shared" si="41"/>
        <v>0</v>
      </c>
      <c r="DL53" s="238">
        <f t="shared" si="41"/>
        <v>0</v>
      </c>
    </row>
    <row r="54" spans="1:116" x14ac:dyDescent="0.4">
      <c r="G54" s="27" t="s">
        <v>615</v>
      </c>
      <c r="H54" s="27"/>
      <c r="I54" s="27"/>
      <c r="J54" s="28"/>
      <c r="K54" s="28">
        <f>SUMIF($4:$4,K$3,54:54)</f>
        <v>0</v>
      </c>
      <c r="L54" s="28">
        <f>SUMIF($4:$4,L$3,54:54)</f>
        <v>0</v>
      </c>
      <c r="M54" s="28">
        <f>SUMIF($4:$4,M$3,54:54)</f>
        <v>0</v>
      </c>
      <c r="N54" s="28">
        <f>SUMIF($4:$4,N$3,54:54)</f>
        <v>0</v>
      </c>
      <c r="O54" s="28">
        <f>SUMIF($4:$4,O$3,54:54)</f>
        <v>0</v>
      </c>
      <c r="P54" s="28">
        <f>SUMIF($4:$4,P$3,54:54)</f>
        <v>0</v>
      </c>
      <c r="Q54" s="28"/>
      <c r="R54"/>
      <c r="S54" s="28">
        <f t="shared" ref="S54:CC54" si="42">SUM(S52:S53)</f>
        <v>0</v>
      </c>
      <c r="T54" s="28">
        <f t="shared" si="42"/>
        <v>0</v>
      </c>
      <c r="U54" s="28">
        <f t="shared" si="42"/>
        <v>0</v>
      </c>
      <c r="V54" s="28">
        <f t="shared" si="42"/>
        <v>0</v>
      </c>
      <c r="W54" s="28">
        <f t="shared" si="42"/>
        <v>0</v>
      </c>
      <c r="X54" s="28">
        <f t="shared" si="42"/>
        <v>0</v>
      </c>
      <c r="Y54" s="28">
        <f t="shared" si="42"/>
        <v>0</v>
      </c>
      <c r="Z54" s="28">
        <f t="shared" si="42"/>
        <v>0</v>
      </c>
      <c r="AA54" s="28">
        <f t="shared" si="42"/>
        <v>0</v>
      </c>
      <c r="AB54" s="28">
        <f t="shared" si="42"/>
        <v>0</v>
      </c>
      <c r="AC54" s="28">
        <f t="shared" si="42"/>
        <v>0</v>
      </c>
      <c r="AD54" s="28">
        <f t="shared" si="42"/>
        <v>0</v>
      </c>
      <c r="AE54" s="28">
        <f t="shared" si="42"/>
        <v>0</v>
      </c>
      <c r="AF54" s="28">
        <f t="shared" si="42"/>
        <v>0</v>
      </c>
      <c r="AG54" s="28">
        <f t="shared" si="42"/>
        <v>0</v>
      </c>
      <c r="AH54" s="28">
        <f t="shared" si="42"/>
        <v>0</v>
      </c>
      <c r="AI54" s="28">
        <f t="shared" si="42"/>
        <v>0</v>
      </c>
      <c r="AJ54" s="28">
        <f t="shared" si="42"/>
        <v>0</v>
      </c>
      <c r="AK54" s="28">
        <f t="shared" si="42"/>
        <v>0</v>
      </c>
      <c r="AL54" s="28">
        <f t="shared" si="42"/>
        <v>0</v>
      </c>
      <c r="AM54" s="28">
        <f t="shared" si="42"/>
        <v>0</v>
      </c>
      <c r="AN54" s="28">
        <f t="shared" si="42"/>
        <v>0</v>
      </c>
      <c r="AO54" s="28">
        <f t="shared" si="42"/>
        <v>0</v>
      </c>
      <c r="AP54" s="28">
        <f t="shared" si="42"/>
        <v>0</v>
      </c>
      <c r="AQ54" s="28">
        <f t="shared" si="42"/>
        <v>0</v>
      </c>
      <c r="AR54" s="28">
        <f t="shared" si="42"/>
        <v>0</v>
      </c>
      <c r="AS54" s="28">
        <f t="shared" si="42"/>
        <v>0</v>
      </c>
      <c r="AT54" s="28">
        <f t="shared" si="42"/>
        <v>0</v>
      </c>
      <c r="AU54" s="28">
        <f t="shared" si="42"/>
        <v>0</v>
      </c>
      <c r="AV54" s="28">
        <f t="shared" si="42"/>
        <v>0</v>
      </c>
      <c r="AW54" s="28">
        <f t="shared" si="42"/>
        <v>0</v>
      </c>
      <c r="AX54" s="28">
        <f t="shared" si="42"/>
        <v>0</v>
      </c>
      <c r="AY54" s="28">
        <f t="shared" si="42"/>
        <v>0</v>
      </c>
      <c r="AZ54" s="28">
        <f t="shared" si="42"/>
        <v>0</v>
      </c>
      <c r="BA54" s="28">
        <f t="shared" si="42"/>
        <v>0</v>
      </c>
      <c r="BB54" s="28">
        <f t="shared" si="42"/>
        <v>0</v>
      </c>
      <c r="BC54" s="28">
        <f t="shared" si="42"/>
        <v>0</v>
      </c>
      <c r="BD54" s="28">
        <f t="shared" si="42"/>
        <v>0</v>
      </c>
      <c r="BE54" s="28">
        <f t="shared" si="42"/>
        <v>0</v>
      </c>
      <c r="BF54" s="28">
        <f t="shared" si="42"/>
        <v>0</v>
      </c>
      <c r="BG54" s="28">
        <f t="shared" si="42"/>
        <v>0</v>
      </c>
      <c r="BH54" s="28">
        <f t="shared" si="42"/>
        <v>0</v>
      </c>
      <c r="BI54" s="28">
        <f t="shared" si="42"/>
        <v>0</v>
      </c>
      <c r="BJ54" s="28">
        <f t="shared" si="42"/>
        <v>0</v>
      </c>
      <c r="BK54" s="28">
        <f t="shared" si="42"/>
        <v>0</v>
      </c>
      <c r="BL54" s="28">
        <f t="shared" si="42"/>
        <v>0</v>
      </c>
      <c r="BM54" s="28">
        <f t="shared" si="42"/>
        <v>0</v>
      </c>
      <c r="BN54" s="28">
        <f t="shared" si="42"/>
        <v>0</v>
      </c>
      <c r="BO54" s="28">
        <f t="shared" si="42"/>
        <v>0</v>
      </c>
      <c r="BP54" s="28">
        <f t="shared" si="42"/>
        <v>0</v>
      </c>
      <c r="BQ54" s="28">
        <f t="shared" si="42"/>
        <v>0</v>
      </c>
      <c r="BR54" s="28">
        <f t="shared" si="42"/>
        <v>0</v>
      </c>
      <c r="BS54" s="28">
        <f t="shared" si="42"/>
        <v>0</v>
      </c>
      <c r="BT54" s="28">
        <f t="shared" si="42"/>
        <v>0</v>
      </c>
      <c r="BU54" s="28">
        <f t="shared" si="42"/>
        <v>0</v>
      </c>
      <c r="BV54" s="28">
        <f t="shared" si="42"/>
        <v>0</v>
      </c>
      <c r="BW54" s="28">
        <f t="shared" si="42"/>
        <v>0</v>
      </c>
      <c r="BX54" s="28">
        <f t="shared" si="42"/>
        <v>0</v>
      </c>
      <c r="BY54" s="28">
        <f t="shared" si="42"/>
        <v>0</v>
      </c>
      <c r="BZ54" s="28">
        <f t="shared" si="42"/>
        <v>0</v>
      </c>
      <c r="CA54" s="28">
        <f t="shared" si="42"/>
        <v>0</v>
      </c>
      <c r="CB54" s="28">
        <f t="shared" si="42"/>
        <v>0</v>
      </c>
      <c r="CC54" s="28">
        <f t="shared" si="42"/>
        <v>0</v>
      </c>
      <c r="CD54" s="28">
        <f t="shared" ref="CD54:CL54" si="43">SUM(CD52:CD53)</f>
        <v>0</v>
      </c>
      <c r="CE54" s="28">
        <f t="shared" si="43"/>
        <v>0</v>
      </c>
      <c r="CF54" s="28">
        <f t="shared" si="43"/>
        <v>0</v>
      </c>
      <c r="CG54" s="28">
        <f t="shared" si="43"/>
        <v>0</v>
      </c>
      <c r="CH54" s="28">
        <f t="shared" si="43"/>
        <v>0</v>
      </c>
      <c r="CI54" s="28">
        <f t="shared" si="43"/>
        <v>0</v>
      </c>
      <c r="CJ54" s="28">
        <f t="shared" si="43"/>
        <v>0</v>
      </c>
      <c r="CK54" s="28">
        <f t="shared" si="43"/>
        <v>0</v>
      </c>
      <c r="CL54" s="28">
        <f t="shared" si="43"/>
        <v>0</v>
      </c>
      <c r="CN54" s="28">
        <f t="shared" ref="CN54:DL54" si="44">SUM(CN52:CN53)</f>
        <v>0</v>
      </c>
      <c r="CO54" s="28">
        <f t="shared" si="44"/>
        <v>0</v>
      </c>
      <c r="CP54" s="28">
        <f t="shared" si="44"/>
        <v>0</v>
      </c>
      <c r="CQ54" s="28">
        <f t="shared" si="44"/>
        <v>0</v>
      </c>
      <c r="CR54" s="28">
        <f t="shared" si="44"/>
        <v>0</v>
      </c>
      <c r="CS54" s="28">
        <f t="shared" si="44"/>
        <v>0</v>
      </c>
      <c r="CT54" s="28">
        <f t="shared" si="44"/>
        <v>0</v>
      </c>
      <c r="CU54" s="28">
        <f t="shared" si="44"/>
        <v>0</v>
      </c>
      <c r="CV54" s="28">
        <f t="shared" si="44"/>
        <v>0</v>
      </c>
      <c r="CW54" s="28">
        <f t="shared" si="44"/>
        <v>0</v>
      </c>
      <c r="CX54" s="28">
        <f t="shared" si="44"/>
        <v>0</v>
      </c>
      <c r="CY54" s="28">
        <f t="shared" si="44"/>
        <v>0</v>
      </c>
      <c r="CZ54" s="28">
        <f t="shared" si="44"/>
        <v>0</v>
      </c>
      <c r="DA54" s="28">
        <f t="shared" si="44"/>
        <v>0</v>
      </c>
      <c r="DB54" s="28">
        <f t="shared" si="44"/>
        <v>0</v>
      </c>
      <c r="DC54" s="28">
        <f t="shared" si="44"/>
        <v>0</v>
      </c>
      <c r="DD54" s="28">
        <f t="shared" si="44"/>
        <v>0</v>
      </c>
      <c r="DE54" s="28">
        <f t="shared" si="44"/>
        <v>0</v>
      </c>
      <c r="DF54" s="28">
        <f t="shared" si="44"/>
        <v>0</v>
      </c>
      <c r="DG54" s="28">
        <f t="shared" si="44"/>
        <v>0</v>
      </c>
      <c r="DH54" s="28">
        <f t="shared" si="44"/>
        <v>0</v>
      </c>
      <c r="DI54" s="28">
        <f t="shared" si="44"/>
        <v>0</v>
      </c>
      <c r="DJ54" s="28">
        <f t="shared" si="44"/>
        <v>0</v>
      </c>
      <c r="DK54" s="28">
        <f t="shared" si="44"/>
        <v>0</v>
      </c>
      <c r="DL54" s="28">
        <f t="shared" si="44"/>
        <v>0</v>
      </c>
    </row>
    <row r="55" spans="1:116" x14ac:dyDescent="0.4">
      <c r="G55" s="129" t="s">
        <v>69</v>
      </c>
      <c r="H55" s="27"/>
      <c r="I55" s="27"/>
      <c r="J55" s="28"/>
      <c r="K55" s="21">
        <f t="shared" ref="K55:P55" si="45">IFERROR(K54/K19,0)</f>
        <v>0</v>
      </c>
      <c r="L55" s="21">
        <f t="shared" si="45"/>
        <v>0</v>
      </c>
      <c r="M55" s="21">
        <f t="shared" si="45"/>
        <v>0</v>
      </c>
      <c r="N55" s="21">
        <f t="shared" si="45"/>
        <v>0</v>
      </c>
      <c r="O55" s="21">
        <f t="shared" si="45"/>
        <v>0</v>
      </c>
      <c r="P55" s="21">
        <f t="shared" si="45"/>
        <v>0</v>
      </c>
      <c r="Q55" s="265"/>
      <c r="R55"/>
      <c r="S55" s="21">
        <f t="shared" ref="S55:AX55" si="46">IFERROR(S54/S19,0)</f>
        <v>0</v>
      </c>
      <c r="T55" s="21">
        <f t="shared" si="46"/>
        <v>0</v>
      </c>
      <c r="U55" s="21">
        <f t="shared" si="46"/>
        <v>0</v>
      </c>
      <c r="V55" s="21">
        <f t="shared" si="46"/>
        <v>0</v>
      </c>
      <c r="W55" s="21">
        <f t="shared" si="46"/>
        <v>0</v>
      </c>
      <c r="X55" s="21">
        <f t="shared" si="46"/>
        <v>0</v>
      </c>
      <c r="Y55" s="21">
        <f t="shared" si="46"/>
        <v>0</v>
      </c>
      <c r="Z55" s="21">
        <f t="shared" si="46"/>
        <v>0</v>
      </c>
      <c r="AA55" s="21">
        <f t="shared" si="46"/>
        <v>0</v>
      </c>
      <c r="AB55" s="21">
        <f t="shared" si="46"/>
        <v>0</v>
      </c>
      <c r="AC55" s="21">
        <f t="shared" si="46"/>
        <v>0</v>
      </c>
      <c r="AD55" s="21">
        <f t="shared" si="46"/>
        <v>0</v>
      </c>
      <c r="AE55" s="21">
        <f t="shared" si="46"/>
        <v>0</v>
      </c>
      <c r="AF55" s="21">
        <f t="shared" si="46"/>
        <v>0</v>
      </c>
      <c r="AG55" s="21">
        <f t="shared" si="46"/>
        <v>0</v>
      </c>
      <c r="AH55" s="21">
        <f t="shared" si="46"/>
        <v>0</v>
      </c>
      <c r="AI55" s="21">
        <f t="shared" si="46"/>
        <v>0</v>
      </c>
      <c r="AJ55" s="21">
        <f t="shared" si="46"/>
        <v>0</v>
      </c>
      <c r="AK55" s="21">
        <f t="shared" si="46"/>
        <v>0</v>
      </c>
      <c r="AL55" s="21">
        <f t="shared" si="46"/>
        <v>0</v>
      </c>
      <c r="AM55" s="21">
        <f t="shared" si="46"/>
        <v>0</v>
      </c>
      <c r="AN55" s="21">
        <f t="shared" si="46"/>
        <v>0</v>
      </c>
      <c r="AO55" s="21">
        <f t="shared" si="46"/>
        <v>0</v>
      </c>
      <c r="AP55" s="21">
        <f t="shared" si="46"/>
        <v>0</v>
      </c>
      <c r="AQ55" s="21">
        <f t="shared" si="46"/>
        <v>0</v>
      </c>
      <c r="AR55" s="21">
        <f t="shared" si="46"/>
        <v>0</v>
      </c>
      <c r="AS55" s="21">
        <f t="shared" si="46"/>
        <v>0</v>
      </c>
      <c r="AT55" s="21">
        <f t="shared" si="46"/>
        <v>0</v>
      </c>
      <c r="AU55" s="21">
        <f t="shared" si="46"/>
        <v>0</v>
      </c>
      <c r="AV55" s="21">
        <f t="shared" si="46"/>
        <v>0</v>
      </c>
      <c r="AW55" s="21">
        <f t="shared" si="46"/>
        <v>0</v>
      </c>
      <c r="AX55" s="21">
        <f t="shared" si="46"/>
        <v>0</v>
      </c>
      <c r="AY55" s="21">
        <f t="shared" ref="AY55:CD55" si="47">IFERROR(AY54/AY19,0)</f>
        <v>0</v>
      </c>
      <c r="AZ55" s="21">
        <f t="shared" si="47"/>
        <v>0</v>
      </c>
      <c r="BA55" s="21">
        <f t="shared" si="47"/>
        <v>0</v>
      </c>
      <c r="BB55" s="21">
        <f t="shared" si="47"/>
        <v>0</v>
      </c>
      <c r="BC55" s="21">
        <f t="shared" si="47"/>
        <v>0</v>
      </c>
      <c r="BD55" s="21">
        <f t="shared" si="47"/>
        <v>0</v>
      </c>
      <c r="BE55" s="21">
        <f t="shared" si="47"/>
        <v>0</v>
      </c>
      <c r="BF55" s="21">
        <f t="shared" si="47"/>
        <v>0</v>
      </c>
      <c r="BG55" s="21">
        <f t="shared" si="47"/>
        <v>0</v>
      </c>
      <c r="BH55" s="21">
        <f t="shared" si="47"/>
        <v>0</v>
      </c>
      <c r="BI55" s="21">
        <f t="shared" si="47"/>
        <v>0</v>
      </c>
      <c r="BJ55" s="21">
        <f t="shared" si="47"/>
        <v>0</v>
      </c>
      <c r="BK55" s="21">
        <f t="shared" si="47"/>
        <v>0</v>
      </c>
      <c r="BL55" s="21">
        <f t="shared" si="47"/>
        <v>0</v>
      </c>
      <c r="BM55" s="21">
        <f t="shared" si="47"/>
        <v>0</v>
      </c>
      <c r="BN55" s="21">
        <f t="shared" si="47"/>
        <v>0</v>
      </c>
      <c r="BO55" s="21">
        <f t="shared" si="47"/>
        <v>0</v>
      </c>
      <c r="BP55" s="21">
        <f t="shared" si="47"/>
        <v>0</v>
      </c>
      <c r="BQ55" s="21">
        <f t="shared" si="47"/>
        <v>0</v>
      </c>
      <c r="BR55" s="21">
        <f t="shared" si="47"/>
        <v>0</v>
      </c>
      <c r="BS55" s="21">
        <f t="shared" si="47"/>
        <v>0</v>
      </c>
      <c r="BT55" s="21">
        <f t="shared" si="47"/>
        <v>0</v>
      </c>
      <c r="BU55" s="21">
        <f t="shared" si="47"/>
        <v>0</v>
      </c>
      <c r="BV55" s="21">
        <f t="shared" si="47"/>
        <v>0</v>
      </c>
      <c r="BW55" s="21">
        <f t="shared" si="47"/>
        <v>0</v>
      </c>
      <c r="BX55" s="21">
        <f t="shared" si="47"/>
        <v>0</v>
      </c>
      <c r="BY55" s="21">
        <f t="shared" si="47"/>
        <v>0</v>
      </c>
      <c r="BZ55" s="21">
        <f t="shared" si="47"/>
        <v>0</v>
      </c>
      <c r="CA55" s="21">
        <f t="shared" si="47"/>
        <v>0</v>
      </c>
      <c r="CB55" s="21">
        <f t="shared" si="47"/>
        <v>0</v>
      </c>
      <c r="CC55" s="21">
        <f t="shared" si="47"/>
        <v>0</v>
      </c>
      <c r="CD55" s="21">
        <f t="shared" si="47"/>
        <v>0</v>
      </c>
      <c r="CE55" s="21">
        <f t="shared" ref="CE55:CL55" si="48">IFERROR(CE54/CE19,0)</f>
        <v>0</v>
      </c>
      <c r="CF55" s="21">
        <f t="shared" si="48"/>
        <v>0</v>
      </c>
      <c r="CG55" s="21">
        <f t="shared" si="48"/>
        <v>0</v>
      </c>
      <c r="CH55" s="21">
        <f t="shared" si="48"/>
        <v>0</v>
      </c>
      <c r="CI55" s="21">
        <f t="shared" si="48"/>
        <v>0</v>
      </c>
      <c r="CJ55" s="21">
        <f t="shared" si="48"/>
        <v>0</v>
      </c>
      <c r="CK55" s="21">
        <f t="shared" si="48"/>
        <v>0</v>
      </c>
      <c r="CL55" s="21">
        <f t="shared" si="48"/>
        <v>0</v>
      </c>
      <c r="CN55" s="21">
        <f t="shared" ref="CN55:DL55" si="49">IFERROR(CN54/CN19,0)</f>
        <v>0</v>
      </c>
      <c r="CO55" s="21">
        <f t="shared" si="49"/>
        <v>0</v>
      </c>
      <c r="CP55" s="21">
        <f t="shared" si="49"/>
        <v>0</v>
      </c>
      <c r="CQ55" s="21">
        <f t="shared" si="49"/>
        <v>0</v>
      </c>
      <c r="CR55" s="21">
        <f t="shared" si="49"/>
        <v>0</v>
      </c>
      <c r="CS55" s="21">
        <f t="shared" si="49"/>
        <v>0</v>
      </c>
      <c r="CT55" s="21">
        <f t="shared" si="49"/>
        <v>0</v>
      </c>
      <c r="CU55" s="21">
        <f t="shared" si="49"/>
        <v>0</v>
      </c>
      <c r="CV55" s="21">
        <f t="shared" si="49"/>
        <v>0</v>
      </c>
      <c r="CW55" s="21">
        <f t="shared" si="49"/>
        <v>0</v>
      </c>
      <c r="CX55" s="21">
        <f t="shared" si="49"/>
        <v>0</v>
      </c>
      <c r="CY55" s="21">
        <f t="shared" si="49"/>
        <v>0</v>
      </c>
      <c r="CZ55" s="21">
        <f t="shared" si="49"/>
        <v>0</v>
      </c>
      <c r="DA55" s="21">
        <f t="shared" si="49"/>
        <v>0</v>
      </c>
      <c r="DB55" s="21">
        <f t="shared" si="49"/>
        <v>0</v>
      </c>
      <c r="DC55" s="21">
        <f t="shared" si="49"/>
        <v>0</v>
      </c>
      <c r="DD55" s="21">
        <f t="shared" si="49"/>
        <v>0</v>
      </c>
      <c r="DE55" s="21">
        <f t="shared" si="49"/>
        <v>0</v>
      </c>
      <c r="DF55" s="21">
        <f t="shared" si="49"/>
        <v>0</v>
      </c>
      <c r="DG55" s="21">
        <f t="shared" si="49"/>
        <v>0</v>
      </c>
      <c r="DH55" s="21">
        <f t="shared" si="49"/>
        <v>0</v>
      </c>
      <c r="DI55" s="21">
        <f t="shared" si="49"/>
        <v>0</v>
      </c>
      <c r="DJ55" s="21">
        <f t="shared" si="49"/>
        <v>0</v>
      </c>
      <c r="DK55" s="21">
        <f t="shared" si="49"/>
        <v>0</v>
      </c>
      <c r="DL55" s="21">
        <f t="shared" si="49"/>
        <v>0</v>
      </c>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11"/>
      <c r="CN57" s="309"/>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616</v>
      </c>
      <c r="H58" s="12"/>
      <c r="I58" s="12"/>
      <c r="J58" s="61"/>
      <c r="K58" s="61"/>
      <c r="L58" s="61"/>
      <c r="M58" s="61"/>
      <c r="N58" s="61"/>
      <c r="O58" s="61"/>
      <c r="P58" s="61"/>
      <c r="Q58" s="61"/>
      <c r="R58" s="18"/>
    </row>
    <row r="59" spans="1:116" x14ac:dyDescent="0.4">
      <c r="C59" s="8" t="s">
        <v>224</v>
      </c>
      <c r="D59" t="s">
        <v>224</v>
      </c>
      <c r="G59" s="367" t="s">
        <v>617</v>
      </c>
      <c r="H59" s="269"/>
      <c r="I59" s="269"/>
      <c r="J59" s="269"/>
      <c r="K59" s="53">
        <f ca="1">SUMIF($5:$5,K$3,59:59)</f>
        <v>170000000</v>
      </c>
      <c r="L59" s="53">
        <f ca="1">SUMIF($5:$5,L$3,59:59)</f>
        <v>170000000</v>
      </c>
      <c r="M59" s="53">
        <f ca="1">SUMIF($5:$5,M$3,59:59)</f>
        <v>170000000</v>
      </c>
      <c r="N59" s="53">
        <f ca="1">SUMIF($5:$5,N$3,59:59)</f>
        <v>170000000</v>
      </c>
      <c r="O59" s="53">
        <f ca="1">SUMIF($5:$5,O$3,59:59)</f>
        <v>170000000</v>
      </c>
      <c r="P59" s="53">
        <f ca="1">SUMIF($5:$5,P$3,59:59)</f>
        <v>170000000</v>
      </c>
      <c r="Q59" s="269"/>
      <c r="R59" s="325">
        <v>0</v>
      </c>
      <c r="S59" s="53">
        <f t="shared" ref="S59:AX59" ca="1" si="50">R59+S98</f>
        <v>170000000</v>
      </c>
      <c r="T59" s="53">
        <f t="shared" ca="1" si="50"/>
        <v>170000000</v>
      </c>
      <c r="U59" s="53">
        <f t="shared" ca="1" si="50"/>
        <v>170000000</v>
      </c>
      <c r="V59" s="53">
        <f t="shared" ca="1" si="50"/>
        <v>170000000</v>
      </c>
      <c r="W59" s="53">
        <f t="shared" ca="1" si="50"/>
        <v>170000000</v>
      </c>
      <c r="X59" s="53">
        <f t="shared" ca="1" si="50"/>
        <v>170000000</v>
      </c>
      <c r="Y59" s="53">
        <f t="shared" ca="1" si="50"/>
        <v>170000000</v>
      </c>
      <c r="Z59" s="53">
        <f t="shared" ca="1" si="50"/>
        <v>170000000</v>
      </c>
      <c r="AA59" s="53">
        <f t="shared" ca="1" si="50"/>
        <v>170000000</v>
      </c>
      <c r="AB59" s="53">
        <f t="shared" ca="1" si="50"/>
        <v>170000000</v>
      </c>
      <c r="AC59" s="53">
        <f t="shared" ca="1" si="50"/>
        <v>170000000</v>
      </c>
      <c r="AD59" s="53">
        <f t="shared" ca="1" si="50"/>
        <v>170000000</v>
      </c>
      <c r="AE59" s="53">
        <f t="shared" ca="1" si="50"/>
        <v>170000000</v>
      </c>
      <c r="AF59" s="53">
        <f t="shared" ca="1" si="50"/>
        <v>170000000</v>
      </c>
      <c r="AG59" s="53">
        <f t="shared" ca="1" si="50"/>
        <v>170000000</v>
      </c>
      <c r="AH59" s="53">
        <f t="shared" ca="1" si="50"/>
        <v>170000000</v>
      </c>
      <c r="AI59" s="53">
        <f t="shared" ca="1" si="50"/>
        <v>170000000</v>
      </c>
      <c r="AJ59" s="53">
        <f t="shared" ca="1" si="50"/>
        <v>170000000</v>
      </c>
      <c r="AK59" s="53">
        <f t="shared" ca="1" si="50"/>
        <v>170000000</v>
      </c>
      <c r="AL59" s="53">
        <f t="shared" ca="1" si="50"/>
        <v>170000000</v>
      </c>
      <c r="AM59" s="53">
        <f t="shared" ca="1" si="50"/>
        <v>170000000</v>
      </c>
      <c r="AN59" s="53">
        <f t="shared" ca="1" si="50"/>
        <v>170000000</v>
      </c>
      <c r="AO59" s="53">
        <f t="shared" ca="1" si="50"/>
        <v>170000000</v>
      </c>
      <c r="AP59" s="53">
        <f t="shared" ca="1" si="50"/>
        <v>170000000</v>
      </c>
      <c r="AQ59" s="53">
        <f t="shared" ca="1" si="50"/>
        <v>170000000</v>
      </c>
      <c r="AR59" s="53">
        <f t="shared" ca="1" si="50"/>
        <v>170000000</v>
      </c>
      <c r="AS59" s="53">
        <f t="shared" ca="1" si="50"/>
        <v>170000000</v>
      </c>
      <c r="AT59" s="53">
        <f t="shared" ca="1" si="50"/>
        <v>170000000</v>
      </c>
      <c r="AU59" s="53">
        <f t="shared" ca="1" si="50"/>
        <v>170000000</v>
      </c>
      <c r="AV59" s="53">
        <f t="shared" ca="1" si="50"/>
        <v>170000000</v>
      </c>
      <c r="AW59" s="53">
        <f t="shared" ca="1" si="50"/>
        <v>170000000</v>
      </c>
      <c r="AX59" s="53">
        <f t="shared" ca="1" si="50"/>
        <v>170000000</v>
      </c>
      <c r="AY59" s="53">
        <f t="shared" ref="AY59:CD59" ca="1" si="51">AX59+AY98</f>
        <v>170000000</v>
      </c>
      <c r="AZ59" s="53">
        <f t="shared" ca="1" si="51"/>
        <v>170000000</v>
      </c>
      <c r="BA59" s="53">
        <f t="shared" ca="1" si="51"/>
        <v>170000000</v>
      </c>
      <c r="BB59" s="53">
        <f t="shared" ca="1" si="51"/>
        <v>170000000</v>
      </c>
      <c r="BC59" s="53">
        <f t="shared" ca="1" si="51"/>
        <v>170000000</v>
      </c>
      <c r="BD59" s="53">
        <f t="shared" ca="1" si="51"/>
        <v>170000000</v>
      </c>
      <c r="BE59" s="53">
        <f t="shared" ca="1" si="51"/>
        <v>170000000</v>
      </c>
      <c r="BF59" s="53">
        <f t="shared" ca="1" si="51"/>
        <v>170000000</v>
      </c>
      <c r="BG59" s="53">
        <f t="shared" ca="1" si="51"/>
        <v>170000000</v>
      </c>
      <c r="BH59" s="53">
        <f t="shared" ca="1" si="51"/>
        <v>170000000</v>
      </c>
      <c r="BI59" s="53">
        <f t="shared" ca="1" si="51"/>
        <v>170000000</v>
      </c>
      <c r="BJ59" s="53">
        <f t="shared" ca="1" si="51"/>
        <v>170000000</v>
      </c>
      <c r="BK59" s="53">
        <f t="shared" ca="1" si="51"/>
        <v>170000000</v>
      </c>
      <c r="BL59" s="53">
        <f t="shared" ca="1" si="51"/>
        <v>170000000</v>
      </c>
      <c r="BM59" s="53">
        <f t="shared" ca="1" si="51"/>
        <v>170000000</v>
      </c>
      <c r="BN59" s="53">
        <f t="shared" ca="1" si="51"/>
        <v>170000000</v>
      </c>
      <c r="BO59" s="53">
        <f t="shared" ca="1" si="51"/>
        <v>170000000</v>
      </c>
      <c r="BP59" s="53">
        <f t="shared" ca="1" si="51"/>
        <v>170000000</v>
      </c>
      <c r="BQ59" s="53">
        <f t="shared" ca="1" si="51"/>
        <v>170000000</v>
      </c>
      <c r="BR59" s="53">
        <f t="shared" ca="1" si="51"/>
        <v>170000000</v>
      </c>
      <c r="BS59" s="53">
        <f t="shared" ca="1" si="51"/>
        <v>170000000</v>
      </c>
      <c r="BT59" s="53">
        <f t="shared" ca="1" si="51"/>
        <v>170000000</v>
      </c>
      <c r="BU59" s="53">
        <f t="shared" ca="1" si="51"/>
        <v>170000000</v>
      </c>
      <c r="BV59" s="53">
        <f t="shared" ca="1" si="51"/>
        <v>170000000</v>
      </c>
      <c r="BW59" s="53">
        <f t="shared" ca="1" si="51"/>
        <v>170000000</v>
      </c>
      <c r="BX59" s="53">
        <f t="shared" ca="1" si="51"/>
        <v>170000000</v>
      </c>
      <c r="BY59" s="53">
        <f t="shared" ca="1" si="51"/>
        <v>170000000</v>
      </c>
      <c r="BZ59" s="53">
        <f t="shared" ca="1" si="51"/>
        <v>170000000</v>
      </c>
      <c r="CA59" s="53">
        <f t="shared" ca="1" si="51"/>
        <v>170000000</v>
      </c>
      <c r="CB59" s="53">
        <f t="shared" ca="1" si="51"/>
        <v>170000000</v>
      </c>
      <c r="CC59" s="53">
        <f t="shared" ca="1" si="51"/>
        <v>170000000</v>
      </c>
      <c r="CD59" s="53">
        <f t="shared" ca="1" si="51"/>
        <v>170000000</v>
      </c>
      <c r="CE59" s="53">
        <f t="shared" ref="CE59:CL59" ca="1" si="52">CD59+CE98</f>
        <v>170000000</v>
      </c>
      <c r="CF59" s="53">
        <f t="shared" ca="1" si="52"/>
        <v>170000000</v>
      </c>
      <c r="CG59" s="53">
        <f t="shared" ca="1" si="52"/>
        <v>170000000</v>
      </c>
      <c r="CH59" s="53">
        <f t="shared" ca="1" si="52"/>
        <v>170000000</v>
      </c>
      <c r="CI59" s="53">
        <f t="shared" ca="1" si="52"/>
        <v>170000000</v>
      </c>
      <c r="CJ59" s="53">
        <f t="shared" ca="1" si="52"/>
        <v>170000000</v>
      </c>
      <c r="CK59" s="53">
        <f t="shared" ca="1" si="52"/>
        <v>170000000</v>
      </c>
      <c r="CL59" s="53">
        <f t="shared" ca="1" si="52"/>
        <v>170000000</v>
      </c>
      <c r="CN59" s="53">
        <f t="shared" ref="CN59:DL59" ca="1" si="53">CM59+CN98</f>
        <v>0</v>
      </c>
      <c r="CO59" s="53">
        <f t="shared" ca="1" si="53"/>
        <v>0</v>
      </c>
      <c r="CP59" s="53">
        <f t="shared" ca="1" si="53"/>
        <v>0</v>
      </c>
      <c r="CQ59" s="53">
        <f t="shared" ca="1" si="53"/>
        <v>0</v>
      </c>
      <c r="CR59" s="53">
        <f t="shared" ca="1" si="53"/>
        <v>0</v>
      </c>
      <c r="CS59" s="53">
        <f t="shared" ca="1" si="53"/>
        <v>0</v>
      </c>
      <c r="CT59" s="53">
        <f t="shared" ca="1" si="53"/>
        <v>0</v>
      </c>
      <c r="CU59" s="53">
        <f t="shared" ca="1" si="53"/>
        <v>0</v>
      </c>
      <c r="CV59" s="53">
        <f t="shared" ca="1" si="53"/>
        <v>0</v>
      </c>
      <c r="CW59" s="53">
        <f t="shared" ca="1" si="53"/>
        <v>0</v>
      </c>
      <c r="CX59" s="53">
        <f t="shared" ca="1" si="53"/>
        <v>0</v>
      </c>
      <c r="CY59" s="53">
        <f t="shared" ca="1" si="53"/>
        <v>0</v>
      </c>
      <c r="CZ59" s="53">
        <f t="shared" ca="1" si="53"/>
        <v>0</v>
      </c>
      <c r="DA59" s="53">
        <f t="shared" ca="1" si="53"/>
        <v>0</v>
      </c>
      <c r="DB59" s="53">
        <f t="shared" ca="1" si="53"/>
        <v>0</v>
      </c>
      <c r="DC59" s="53">
        <f t="shared" ca="1" si="53"/>
        <v>0</v>
      </c>
      <c r="DD59" s="53">
        <f t="shared" ca="1" si="53"/>
        <v>0</v>
      </c>
      <c r="DE59" s="53">
        <f t="shared" ca="1" si="53"/>
        <v>0</v>
      </c>
      <c r="DF59" s="53">
        <f t="shared" ca="1" si="53"/>
        <v>0</v>
      </c>
      <c r="DG59" s="53">
        <f t="shared" ca="1" si="53"/>
        <v>0</v>
      </c>
      <c r="DH59" s="53">
        <f t="shared" ca="1" si="53"/>
        <v>0</v>
      </c>
      <c r="DI59" s="53">
        <f t="shared" ca="1" si="53"/>
        <v>0</v>
      </c>
      <c r="DJ59" s="53">
        <f t="shared" ca="1" si="53"/>
        <v>0</v>
      </c>
      <c r="DK59" s="53">
        <f t="shared" ca="1" si="53"/>
        <v>0</v>
      </c>
      <c r="DL59" s="53">
        <f t="shared" ca="1" si="53"/>
        <v>0</v>
      </c>
    </row>
    <row r="60" spans="1:116" x14ac:dyDescent="0.4">
      <c r="A60" s="65"/>
      <c r="B60" s="27"/>
      <c r="C60" s="27"/>
      <c r="D60" s="27"/>
      <c r="E60" s="27" t="s">
        <v>224</v>
      </c>
      <c r="F60" s="27" t="s">
        <v>224</v>
      </c>
      <c r="G60" s="27" t="s">
        <v>618</v>
      </c>
      <c r="H60" s="28"/>
      <c r="I60" s="28"/>
      <c r="J60" s="28"/>
      <c r="K60" s="63">
        <f ca="1">SUMIF($5:$5,K$3,60:60)</f>
        <v>170000000</v>
      </c>
      <c r="L60" s="63">
        <f ca="1">SUMIF($5:$5,L$3,60:60)</f>
        <v>170000000</v>
      </c>
      <c r="M60" s="63">
        <f ca="1">SUMIF($5:$5,M$3,60:60)</f>
        <v>170000000</v>
      </c>
      <c r="N60" s="63">
        <f ca="1">SUMIF($5:$5,N$3,60:60)</f>
        <v>170000000</v>
      </c>
      <c r="O60" s="63">
        <f ca="1">SUMIF($5:$5,O$3,60:60)</f>
        <v>170000000</v>
      </c>
      <c r="P60" s="63">
        <f ca="1">SUMIF($5:$5,P$3,60:60)</f>
        <v>170000000</v>
      </c>
      <c r="Q60" s="28"/>
      <c r="R60" s="118">
        <f>SUMIF($C:$C,$F60,R:R)</f>
        <v>0</v>
      </c>
      <c r="S60" s="261">
        <f ca="1">SUMIF($C:$C,$F60,S:S)</f>
        <v>170000000</v>
      </c>
      <c r="T60" s="261">
        <f ca="1">SUMIF($C:$C,$F60,T:T)</f>
        <v>170000000</v>
      </c>
      <c r="U60" s="261">
        <f ca="1">SUMIF($C:$C,$F60,U:U)</f>
        <v>170000000</v>
      </c>
      <c r="V60" s="261">
        <f ca="1">SUMIF($C:$C,$F60,V:V)</f>
        <v>170000000</v>
      </c>
      <c r="W60" s="261">
        <f ca="1">SUMIF($C:$C,$F60,W:W)</f>
        <v>170000000</v>
      </c>
      <c r="X60" s="261">
        <f ca="1">SUMIF($C:$C,$F60,X:X)</f>
        <v>170000000</v>
      </c>
      <c r="Y60" s="261">
        <f ca="1">SUMIF($C:$C,$F60,Y:Y)</f>
        <v>170000000</v>
      </c>
      <c r="Z60" s="261">
        <f ca="1">SUMIF($C:$C,$F60,Z:Z)</f>
        <v>170000000</v>
      </c>
      <c r="AA60" s="261">
        <f ca="1">SUMIF($C:$C,$F60,AA:AA)</f>
        <v>170000000</v>
      </c>
      <c r="AB60" s="261">
        <f ca="1">SUMIF($C:$C,$F60,AB:AB)</f>
        <v>170000000</v>
      </c>
      <c r="AC60" s="261">
        <f ca="1">SUMIF($C:$C,$F60,AC:AC)</f>
        <v>170000000</v>
      </c>
      <c r="AD60" s="261">
        <f ca="1">SUMIF($C:$C,$F60,AD:AD)</f>
        <v>170000000</v>
      </c>
      <c r="AE60" s="261">
        <f ca="1">SUMIF($C:$C,$F60,AE:AE)</f>
        <v>170000000</v>
      </c>
      <c r="AF60" s="261">
        <f ca="1">SUMIF($C:$C,$F60,AF:AF)</f>
        <v>170000000</v>
      </c>
      <c r="AG60" s="261">
        <f ca="1">SUMIF($C:$C,$F60,AG:AG)</f>
        <v>170000000</v>
      </c>
      <c r="AH60" s="261">
        <f ca="1">SUMIF($C:$C,$F60,AH:AH)</f>
        <v>170000000</v>
      </c>
      <c r="AI60" s="261">
        <f ca="1">SUMIF($C:$C,$F60,AI:AI)</f>
        <v>170000000</v>
      </c>
      <c r="AJ60" s="261">
        <f ca="1">SUMIF($C:$C,$F60,AJ:AJ)</f>
        <v>170000000</v>
      </c>
      <c r="AK60" s="261">
        <f ca="1">SUMIF($C:$C,$F60,AK:AK)</f>
        <v>170000000</v>
      </c>
      <c r="AL60" s="261">
        <f ca="1">SUMIF($C:$C,$F60,AL:AL)</f>
        <v>170000000</v>
      </c>
      <c r="AM60" s="261">
        <f ca="1">SUMIF($C:$C,$F60,AM:AM)</f>
        <v>170000000</v>
      </c>
      <c r="AN60" s="261">
        <f ca="1">SUMIF($C:$C,$F60,AN:AN)</f>
        <v>170000000</v>
      </c>
      <c r="AO60" s="261">
        <f ca="1">SUMIF($C:$C,$F60,AO:AO)</f>
        <v>170000000</v>
      </c>
      <c r="AP60" s="261">
        <f ca="1">SUMIF($C:$C,$F60,AP:AP)</f>
        <v>170000000</v>
      </c>
      <c r="AQ60" s="261">
        <f ca="1">SUMIF($C:$C,$F60,AQ:AQ)</f>
        <v>170000000</v>
      </c>
      <c r="AR60" s="261">
        <f ca="1">SUMIF($C:$C,$F60,AR:AR)</f>
        <v>170000000</v>
      </c>
      <c r="AS60" s="261">
        <f ca="1">SUMIF($C:$C,$F60,AS:AS)</f>
        <v>170000000</v>
      </c>
      <c r="AT60" s="261">
        <f ca="1">SUMIF($C:$C,$F60,AT:AT)</f>
        <v>170000000</v>
      </c>
      <c r="AU60" s="261">
        <f ca="1">SUMIF($C:$C,$F60,AU:AU)</f>
        <v>170000000</v>
      </c>
      <c r="AV60" s="261">
        <f ca="1">SUMIF($C:$C,$F60,AV:AV)</f>
        <v>170000000</v>
      </c>
      <c r="AW60" s="261">
        <f ca="1">SUMIF($C:$C,$F60,AW:AW)</f>
        <v>170000000</v>
      </c>
      <c r="AX60" s="261">
        <f ca="1">SUMIF($C:$C,$F60,AX:AX)</f>
        <v>170000000</v>
      </c>
      <c r="AY60" s="261">
        <f ca="1">SUMIF($C:$C,$F60,AY:AY)</f>
        <v>170000000</v>
      </c>
      <c r="AZ60" s="261">
        <f ca="1">SUMIF($C:$C,$F60,AZ:AZ)</f>
        <v>170000000</v>
      </c>
      <c r="BA60" s="261">
        <f ca="1">SUMIF($C:$C,$F60,BA:BA)</f>
        <v>170000000</v>
      </c>
      <c r="BB60" s="261">
        <f ca="1">SUMIF($C:$C,$F60,BB:BB)</f>
        <v>170000000</v>
      </c>
      <c r="BC60" s="261">
        <f ca="1">SUMIF($C:$C,$F60,BC:BC)</f>
        <v>170000000</v>
      </c>
      <c r="BD60" s="261">
        <f ca="1">SUMIF($C:$C,$F60,BD:BD)</f>
        <v>170000000</v>
      </c>
      <c r="BE60" s="261">
        <f ca="1">SUMIF($C:$C,$F60,BE:BE)</f>
        <v>170000000</v>
      </c>
      <c r="BF60" s="261">
        <f ca="1">SUMIF($C:$C,$F60,BF:BF)</f>
        <v>170000000</v>
      </c>
      <c r="BG60" s="261">
        <f ca="1">SUMIF($C:$C,$F60,BG:BG)</f>
        <v>170000000</v>
      </c>
      <c r="BH60" s="261">
        <f ca="1">SUMIF($C:$C,$F60,BH:BH)</f>
        <v>170000000</v>
      </c>
      <c r="BI60" s="261">
        <f ca="1">SUMIF($C:$C,$F60,BI:BI)</f>
        <v>170000000</v>
      </c>
      <c r="BJ60" s="261">
        <f ca="1">SUMIF($C:$C,$F60,BJ:BJ)</f>
        <v>170000000</v>
      </c>
      <c r="BK60" s="261">
        <f ca="1">SUMIF($C:$C,$F60,BK:BK)</f>
        <v>170000000</v>
      </c>
      <c r="BL60" s="261">
        <f ca="1">SUMIF($C:$C,$F60,BL:BL)</f>
        <v>170000000</v>
      </c>
      <c r="BM60" s="261">
        <f ca="1">SUMIF($C:$C,$F60,BM:BM)</f>
        <v>170000000</v>
      </c>
      <c r="BN60" s="261">
        <f ca="1">SUMIF($C:$C,$F60,BN:BN)</f>
        <v>170000000</v>
      </c>
      <c r="BO60" s="261">
        <f ca="1">SUMIF($C:$C,$F60,BO:BO)</f>
        <v>170000000</v>
      </c>
      <c r="BP60" s="261">
        <f ca="1">SUMIF($C:$C,$F60,BP:BP)</f>
        <v>170000000</v>
      </c>
      <c r="BQ60" s="261">
        <f ca="1">SUMIF($C:$C,$F60,BQ:BQ)</f>
        <v>170000000</v>
      </c>
      <c r="BR60" s="261">
        <f ca="1">SUMIF($C:$C,$F60,BR:BR)</f>
        <v>170000000</v>
      </c>
      <c r="BS60" s="261">
        <f ca="1">SUMIF($C:$C,$F60,BS:BS)</f>
        <v>170000000</v>
      </c>
      <c r="BT60" s="261">
        <f ca="1">SUMIF($C:$C,$F60,BT:BT)</f>
        <v>170000000</v>
      </c>
      <c r="BU60" s="261">
        <f ca="1">SUMIF($C:$C,$F60,BU:BU)</f>
        <v>170000000</v>
      </c>
      <c r="BV60" s="261">
        <f ca="1">SUMIF($C:$C,$F60,BV:BV)</f>
        <v>170000000</v>
      </c>
      <c r="BW60" s="261">
        <f ca="1">SUMIF($C:$C,$F60,BW:BW)</f>
        <v>170000000</v>
      </c>
      <c r="BX60" s="261">
        <f ca="1">SUMIF($C:$C,$F60,BX:BX)</f>
        <v>170000000</v>
      </c>
      <c r="BY60" s="261">
        <f ca="1">SUMIF($C:$C,$F60,BY:BY)</f>
        <v>170000000</v>
      </c>
      <c r="BZ60" s="261">
        <f ca="1">SUMIF($C:$C,$F60,BZ:BZ)</f>
        <v>170000000</v>
      </c>
      <c r="CA60" s="261">
        <f ca="1">SUMIF($C:$C,$F60,CA:CA)</f>
        <v>170000000</v>
      </c>
      <c r="CB60" s="261">
        <f ca="1">SUMIF($C:$C,$F60,CB:CB)</f>
        <v>170000000</v>
      </c>
      <c r="CC60" s="261">
        <f ca="1">SUMIF($C:$C,$F60,CC:CC)</f>
        <v>170000000</v>
      </c>
      <c r="CD60" s="261">
        <f ca="1">SUMIF($C:$C,$F60,CD:CD)</f>
        <v>170000000</v>
      </c>
      <c r="CE60" s="261">
        <f ca="1">SUMIF($C:$C,$F60,CE:CE)</f>
        <v>170000000</v>
      </c>
      <c r="CF60" s="261">
        <f ca="1">SUMIF($C:$C,$F60,CF:CF)</f>
        <v>170000000</v>
      </c>
      <c r="CG60" s="261">
        <f ca="1">SUMIF($C:$C,$F60,CG:CG)</f>
        <v>170000000</v>
      </c>
      <c r="CH60" s="261">
        <f ca="1">SUMIF($C:$C,$F60,CH:CH)</f>
        <v>170000000</v>
      </c>
      <c r="CI60" s="261">
        <f ca="1">SUMIF($C:$C,$F60,CI:CI)</f>
        <v>170000000</v>
      </c>
      <c r="CJ60" s="261">
        <f ca="1">SUMIF($C:$C,$F60,CJ:CJ)</f>
        <v>170000000</v>
      </c>
      <c r="CK60" s="261">
        <f ca="1">SUMIF($C:$C,$F60,CK:CK)</f>
        <v>170000000</v>
      </c>
      <c r="CL60" s="261">
        <f ca="1">SUMIF($C:$C,$F60,CL:CL)</f>
        <v>170000000</v>
      </c>
      <c r="CN60" s="261">
        <f ca="1">SUMIF($C:$C,$F60,CN:CN)</f>
        <v>0</v>
      </c>
      <c r="CO60" s="261">
        <f ca="1">SUMIF($C:$C,$F60,CO:CO)</f>
        <v>0</v>
      </c>
      <c r="CP60" s="261">
        <f ca="1">SUMIF($C:$C,$F60,CP:CP)</f>
        <v>0</v>
      </c>
      <c r="CQ60" s="261">
        <f ca="1">SUMIF($C:$C,$F60,CQ:CQ)</f>
        <v>0</v>
      </c>
      <c r="CR60" s="261">
        <f ca="1">SUMIF($C:$C,$F60,CR:CR)</f>
        <v>0</v>
      </c>
      <c r="CS60" s="261">
        <f ca="1">SUMIF($C:$C,$F60,CS:CS)</f>
        <v>0</v>
      </c>
      <c r="CT60" s="261">
        <f ca="1">SUMIF($C:$C,$F60,CT:CT)</f>
        <v>0</v>
      </c>
      <c r="CU60" s="261">
        <f ca="1">SUMIF($C:$C,$F60,CU:CU)</f>
        <v>0</v>
      </c>
      <c r="CV60" s="261">
        <f ca="1">SUMIF($C:$C,$F60,CV:CV)</f>
        <v>0</v>
      </c>
      <c r="CW60" s="261">
        <f ca="1">SUMIF($C:$C,$F60,CW:CW)</f>
        <v>0</v>
      </c>
      <c r="CX60" s="261">
        <f ca="1">SUMIF($C:$C,$F60,CX:CX)</f>
        <v>0</v>
      </c>
      <c r="CY60" s="261">
        <f ca="1">SUMIF($C:$C,$F60,CY:CY)</f>
        <v>0</v>
      </c>
      <c r="CZ60" s="261">
        <f ca="1">SUMIF($C:$C,$F60,CZ:CZ)</f>
        <v>0</v>
      </c>
      <c r="DA60" s="261">
        <f ca="1">SUMIF($C:$C,$F60,DA:DA)</f>
        <v>0</v>
      </c>
      <c r="DB60" s="261">
        <f ca="1">SUMIF($C:$C,$F60,DB:DB)</f>
        <v>0</v>
      </c>
      <c r="DC60" s="261">
        <f ca="1">SUMIF($C:$C,$F60,DC:DC)</f>
        <v>0</v>
      </c>
      <c r="DD60" s="261">
        <f ca="1">SUMIF($C:$C,$F60,DD:DD)</f>
        <v>0</v>
      </c>
      <c r="DE60" s="261">
        <f ca="1">SUMIF($C:$C,$F60,DE:DE)</f>
        <v>0</v>
      </c>
      <c r="DF60" s="261">
        <f ca="1">SUMIF($C:$C,$F60,DF:DF)</f>
        <v>0</v>
      </c>
      <c r="DG60" s="261">
        <f ca="1">SUMIF($C:$C,$F60,DG:DG)</f>
        <v>0</v>
      </c>
      <c r="DH60" s="261">
        <f ca="1">SUMIF($C:$C,$F60,DH:DH)</f>
        <v>0</v>
      </c>
      <c r="DI60" s="261">
        <f ca="1">SUMIF($C:$C,$F60,DI:DI)</f>
        <v>0</v>
      </c>
      <c r="DJ60" s="261">
        <f ca="1">SUMIF($C:$C,$F60,DJ:DJ)</f>
        <v>0</v>
      </c>
      <c r="DK60" s="261">
        <f ca="1">SUMIF($C:$C,$F60,DK:DK)</f>
        <v>0</v>
      </c>
      <c r="DL60" s="261">
        <f ca="1">SUMIF($C:$C,$F60,DL:DL)</f>
        <v>0</v>
      </c>
    </row>
    <row r="62" spans="1:116" hidden="1" x14ac:dyDescent="0.4">
      <c r="B62" s="27" t="s">
        <v>240</v>
      </c>
      <c r="G62" s="12" t="s">
        <v>619</v>
      </c>
    </row>
    <row r="63" spans="1:116" hidden="1" x14ac:dyDescent="0.4">
      <c r="A63" s="65"/>
      <c r="B63" s="27" t="s">
        <v>240</v>
      </c>
      <c r="C63" s="27"/>
      <c r="D63" s="27"/>
      <c r="E63" s="27"/>
      <c r="F63" s="27" t="s">
        <v>240</v>
      </c>
      <c r="G63" s="27" t="s">
        <v>620</v>
      </c>
      <c r="H63" s="27"/>
      <c r="I63" s="27"/>
      <c r="J63" s="28"/>
      <c r="K63" s="63">
        <f>SUMIF($5:$5,K$3,63:63)</f>
        <v>0</v>
      </c>
      <c r="L63" s="63">
        <f>SUMIF($5:$5,L$3,63:63)</f>
        <v>0</v>
      </c>
      <c r="M63" s="63">
        <f>SUMIF($5:$5,M$3,63:63)</f>
        <v>0</v>
      </c>
      <c r="N63" s="63">
        <f>SUMIF($5:$5,N$3,63:63)</f>
        <v>0</v>
      </c>
      <c r="O63" s="63">
        <f>SUMIF($5:$5,O$3,63:63)</f>
        <v>0</v>
      </c>
      <c r="P63" s="63">
        <f>SUMIF($5:$5,P$3,63:63)</f>
        <v>0</v>
      </c>
      <c r="Q63" s="28"/>
      <c r="R63" s="252">
        <f>SUMIF($C:$C,$F63,R:R)</f>
        <v>0</v>
      </c>
      <c r="S63" s="261">
        <f>SUMIF($C:$C,$F63,S:S)</f>
        <v>0</v>
      </c>
      <c r="T63" s="261">
        <f>SUMIF($C:$C,$F63,T:T)</f>
        <v>0</v>
      </c>
      <c r="U63" s="261">
        <f>SUMIF($C:$C,$F63,U:U)</f>
        <v>0</v>
      </c>
      <c r="V63" s="261">
        <f>SUMIF($C:$C,$F63,V:V)</f>
        <v>0</v>
      </c>
      <c r="W63" s="261">
        <f>SUMIF($C:$C,$F63,W:W)</f>
        <v>0</v>
      </c>
      <c r="X63" s="261">
        <f>SUMIF($C:$C,$F63,X:X)</f>
        <v>0</v>
      </c>
      <c r="Y63" s="261">
        <f>SUMIF($C:$C,$F63,Y:Y)</f>
        <v>0</v>
      </c>
      <c r="Z63" s="261">
        <f>SUMIF($C:$C,$F63,Z:Z)</f>
        <v>0</v>
      </c>
      <c r="AA63" s="261">
        <f>SUMIF($C:$C,$F63,AA:AA)</f>
        <v>0</v>
      </c>
      <c r="AB63" s="261">
        <f>SUMIF($C:$C,$F63,AB:AB)</f>
        <v>0</v>
      </c>
      <c r="AC63" s="261">
        <f>SUMIF($C:$C,$F63,AC:AC)</f>
        <v>0</v>
      </c>
      <c r="AD63" s="261">
        <f>SUMIF($C:$C,$F63,AD:AD)</f>
        <v>0</v>
      </c>
      <c r="AE63" s="261">
        <f>SUMIF($C:$C,$F63,AE:AE)</f>
        <v>0</v>
      </c>
      <c r="AF63" s="261">
        <f>SUMIF($C:$C,$F63,AF:AF)</f>
        <v>0</v>
      </c>
      <c r="AG63" s="261">
        <f>SUMIF($C:$C,$F63,AG:AG)</f>
        <v>0</v>
      </c>
      <c r="AH63" s="261">
        <f>SUMIF($C:$C,$F63,AH:AH)</f>
        <v>0</v>
      </c>
      <c r="AI63" s="261">
        <f>SUMIF($C:$C,$F63,AI:AI)</f>
        <v>0</v>
      </c>
      <c r="AJ63" s="261">
        <f>SUMIF($C:$C,$F63,AJ:AJ)</f>
        <v>0</v>
      </c>
      <c r="AK63" s="261">
        <f>SUMIF($C:$C,$F63,AK:AK)</f>
        <v>0</v>
      </c>
      <c r="AL63" s="261">
        <f>SUMIF($C:$C,$F63,AL:AL)</f>
        <v>0</v>
      </c>
      <c r="AM63" s="261">
        <f>SUMIF($C:$C,$F63,AM:AM)</f>
        <v>0</v>
      </c>
      <c r="AN63" s="261">
        <f>SUMIF($C:$C,$F63,AN:AN)</f>
        <v>0</v>
      </c>
      <c r="AO63" s="261">
        <f>SUMIF($C:$C,$F63,AO:AO)</f>
        <v>0</v>
      </c>
      <c r="AP63" s="261">
        <f>SUMIF($C:$C,$F63,AP:AP)</f>
        <v>0</v>
      </c>
      <c r="AQ63" s="261">
        <f>SUMIF($C:$C,$F63,AQ:AQ)</f>
        <v>0</v>
      </c>
      <c r="AR63" s="261">
        <f>SUMIF($C:$C,$F63,AR:AR)</f>
        <v>0</v>
      </c>
      <c r="AS63" s="261">
        <f>SUMIF($C:$C,$F63,AS:AS)</f>
        <v>0</v>
      </c>
      <c r="AT63" s="261">
        <f>SUMIF($C:$C,$F63,AT:AT)</f>
        <v>0</v>
      </c>
      <c r="AU63" s="261">
        <f>SUMIF($C:$C,$F63,AU:AU)</f>
        <v>0</v>
      </c>
      <c r="AV63" s="261">
        <f>SUMIF($C:$C,$F63,AV:AV)</f>
        <v>0</v>
      </c>
      <c r="AW63" s="261">
        <f>SUMIF($C:$C,$F63,AW:AW)</f>
        <v>0</v>
      </c>
      <c r="AX63" s="261">
        <f>SUMIF($C:$C,$F63,AX:AX)</f>
        <v>0</v>
      </c>
      <c r="AY63" s="261">
        <f>SUMIF($C:$C,$F63,AY:AY)</f>
        <v>0</v>
      </c>
      <c r="AZ63" s="261">
        <f>SUMIF($C:$C,$F63,AZ:AZ)</f>
        <v>0</v>
      </c>
      <c r="BA63" s="261">
        <f>SUMIF($C:$C,$F63,BA:BA)</f>
        <v>0</v>
      </c>
      <c r="BB63" s="261">
        <f>SUMIF($C:$C,$F63,BB:BB)</f>
        <v>0</v>
      </c>
      <c r="BC63" s="261">
        <f>SUMIF($C:$C,$F63,BC:BC)</f>
        <v>0</v>
      </c>
      <c r="BD63" s="261">
        <f>SUMIF($C:$C,$F63,BD:BD)</f>
        <v>0</v>
      </c>
      <c r="BE63" s="261">
        <f>SUMIF($C:$C,$F63,BE:BE)</f>
        <v>0</v>
      </c>
      <c r="BF63" s="261">
        <f>SUMIF($C:$C,$F63,BF:BF)</f>
        <v>0</v>
      </c>
      <c r="BG63" s="261">
        <f>SUMIF($C:$C,$F63,BG:BG)</f>
        <v>0</v>
      </c>
      <c r="BH63" s="261">
        <f>SUMIF($C:$C,$F63,BH:BH)</f>
        <v>0</v>
      </c>
      <c r="BI63" s="261">
        <f>SUMIF($C:$C,$F63,BI:BI)</f>
        <v>0</v>
      </c>
      <c r="BJ63" s="261">
        <f>SUMIF($C:$C,$F63,BJ:BJ)</f>
        <v>0</v>
      </c>
      <c r="BK63" s="261">
        <f>SUMIF($C:$C,$F63,BK:BK)</f>
        <v>0</v>
      </c>
      <c r="BL63" s="261">
        <f>SUMIF($C:$C,$F63,BL:BL)</f>
        <v>0</v>
      </c>
      <c r="BM63" s="261">
        <f>SUMIF($C:$C,$F63,BM:BM)</f>
        <v>0</v>
      </c>
      <c r="BN63" s="261">
        <f>SUMIF($C:$C,$F63,BN:BN)</f>
        <v>0</v>
      </c>
      <c r="BO63" s="261">
        <f>SUMIF($C:$C,$F63,BO:BO)</f>
        <v>0</v>
      </c>
      <c r="BP63" s="261">
        <f>SUMIF($C:$C,$F63,BP:BP)</f>
        <v>0</v>
      </c>
      <c r="BQ63" s="261">
        <f>SUMIF($C:$C,$F63,BQ:BQ)</f>
        <v>0</v>
      </c>
      <c r="BR63" s="261">
        <f>SUMIF($C:$C,$F63,BR:BR)</f>
        <v>0</v>
      </c>
      <c r="BS63" s="261">
        <f>SUMIF($C:$C,$F63,BS:BS)</f>
        <v>0</v>
      </c>
      <c r="BT63" s="261">
        <f>SUMIF($C:$C,$F63,BT:BT)</f>
        <v>0</v>
      </c>
      <c r="BU63" s="261">
        <f>SUMIF($C:$C,$F63,BU:BU)</f>
        <v>0</v>
      </c>
      <c r="BV63" s="261">
        <f>SUMIF($C:$C,$F63,BV:BV)</f>
        <v>0</v>
      </c>
      <c r="BW63" s="261">
        <f>SUMIF($C:$C,$F63,BW:BW)</f>
        <v>0</v>
      </c>
      <c r="BX63" s="261">
        <f>SUMIF($C:$C,$F63,BX:BX)</f>
        <v>0</v>
      </c>
      <c r="BY63" s="261">
        <f>SUMIF($C:$C,$F63,BY:BY)</f>
        <v>0</v>
      </c>
      <c r="BZ63" s="261">
        <f>SUMIF($C:$C,$F63,BZ:BZ)</f>
        <v>0</v>
      </c>
      <c r="CA63" s="261">
        <f>SUMIF($C:$C,$F63,CA:CA)</f>
        <v>0</v>
      </c>
      <c r="CB63" s="261">
        <f>SUMIF($C:$C,$F63,CB:CB)</f>
        <v>0</v>
      </c>
      <c r="CC63" s="261">
        <f>SUMIF($C:$C,$F63,CC:CC)</f>
        <v>0</v>
      </c>
      <c r="CD63" s="261">
        <f>SUMIF($C:$C,$F63,CD:CD)</f>
        <v>0</v>
      </c>
      <c r="CE63" s="261">
        <f>SUMIF($C:$C,$F63,CE:CE)</f>
        <v>0</v>
      </c>
      <c r="CF63" s="261">
        <f>SUMIF($C:$C,$F63,CF:CF)</f>
        <v>0</v>
      </c>
      <c r="CG63" s="261">
        <f>SUMIF($C:$C,$F63,CG:CG)</f>
        <v>0</v>
      </c>
      <c r="CH63" s="261">
        <f>SUMIF($C:$C,$F63,CH:CH)</f>
        <v>0</v>
      </c>
      <c r="CI63" s="261">
        <f>SUMIF($C:$C,$F63,CI:CI)</f>
        <v>0</v>
      </c>
      <c r="CJ63" s="261">
        <f>SUMIF($C:$C,$F63,CJ:CJ)</f>
        <v>0</v>
      </c>
      <c r="CK63" s="261">
        <f>SUMIF($C:$C,$F63,CK:CK)</f>
        <v>0</v>
      </c>
      <c r="CL63" s="261">
        <f>SUMIF($C:$C,$F63,CL:CL)</f>
        <v>0</v>
      </c>
      <c r="CN63" s="261">
        <f>SUMIF($C:$C,$F63,CN:CN)</f>
        <v>0</v>
      </c>
      <c r="CO63" s="261">
        <f>SUMIF($C:$C,$F63,CO:CO)</f>
        <v>0</v>
      </c>
      <c r="CP63" s="261">
        <f>SUMIF($C:$C,$F63,CP:CP)</f>
        <v>0</v>
      </c>
      <c r="CQ63" s="261">
        <f>SUMIF($C:$C,$F63,CQ:CQ)</f>
        <v>0</v>
      </c>
      <c r="CR63" s="261">
        <f>SUMIF($C:$C,$F63,CR:CR)</f>
        <v>0</v>
      </c>
      <c r="CS63" s="261">
        <f>SUMIF($C:$C,$F63,CS:CS)</f>
        <v>0</v>
      </c>
      <c r="CT63" s="261">
        <f>SUMIF($C:$C,$F63,CT:CT)</f>
        <v>0</v>
      </c>
      <c r="CU63" s="261">
        <f>SUMIF($C:$C,$F63,CU:CU)</f>
        <v>0</v>
      </c>
      <c r="CV63" s="261">
        <f>SUMIF($C:$C,$F63,CV:CV)</f>
        <v>0</v>
      </c>
      <c r="CW63" s="261">
        <f>SUMIF($C:$C,$F63,CW:CW)</f>
        <v>0</v>
      </c>
      <c r="CX63" s="261">
        <f>SUMIF($C:$C,$F63,CX:CX)</f>
        <v>0</v>
      </c>
      <c r="CY63" s="261">
        <f>SUMIF($C:$C,$F63,CY:CY)</f>
        <v>0</v>
      </c>
      <c r="CZ63" s="261">
        <f>SUMIF($C:$C,$F63,CZ:CZ)</f>
        <v>0</v>
      </c>
      <c r="DA63" s="261">
        <f>SUMIF($C:$C,$F63,DA:DA)</f>
        <v>0</v>
      </c>
      <c r="DB63" s="261">
        <f>SUMIF($C:$C,$F63,DB:DB)</f>
        <v>0</v>
      </c>
      <c r="DC63" s="261">
        <f>SUMIF($C:$C,$F63,DC:DC)</f>
        <v>0</v>
      </c>
      <c r="DD63" s="261">
        <f>SUMIF($C:$C,$F63,DD:DD)</f>
        <v>0</v>
      </c>
      <c r="DE63" s="261">
        <f>SUMIF($C:$C,$F63,DE:DE)</f>
        <v>0</v>
      </c>
      <c r="DF63" s="261">
        <f>SUMIF($C:$C,$F63,DF:DF)</f>
        <v>0</v>
      </c>
      <c r="DG63" s="261">
        <f>SUMIF($C:$C,$F63,DG:DG)</f>
        <v>0</v>
      </c>
      <c r="DH63" s="261">
        <f>SUMIF($C:$C,$F63,DH:DH)</f>
        <v>0</v>
      </c>
      <c r="DI63" s="261">
        <f>SUMIF($C:$C,$F63,DI:DI)</f>
        <v>0</v>
      </c>
      <c r="DJ63" s="261">
        <f>SUMIF($C:$C,$F63,DJ:DJ)</f>
        <v>0</v>
      </c>
      <c r="DK63" s="261">
        <f>SUMIF($C:$C,$F63,DK:DK)</f>
        <v>0</v>
      </c>
      <c r="DL63" s="261">
        <f>SUMIF($C:$C,$F63,DL:DL)</f>
        <v>0</v>
      </c>
    </row>
    <row r="64" spans="1:116" hidden="1" x14ac:dyDescent="0.4">
      <c r="A64" s="65"/>
      <c r="B64" s="27" t="s">
        <v>240</v>
      </c>
    </row>
    <row r="65" spans="1:116" x14ac:dyDescent="0.4">
      <c r="A65" s="65"/>
      <c r="B65" s="27"/>
      <c r="C65" s="27"/>
      <c r="D65" s="27"/>
      <c r="E65" s="27"/>
      <c r="F65" s="27"/>
      <c r="G65" s="27" t="s">
        <v>621</v>
      </c>
      <c r="H65" s="27"/>
      <c r="I65" s="27"/>
      <c r="J65" s="28"/>
      <c r="K65" s="28">
        <f ca="1">SUMIF($5:$5,K$3,65:65)</f>
        <v>170000000</v>
      </c>
      <c r="L65" s="28">
        <f ca="1">SUMIF($5:$5,L$3,65:65)</f>
        <v>170000000</v>
      </c>
      <c r="M65" s="28">
        <f ca="1">SUMIF($5:$5,M$3,65:65)</f>
        <v>170000000</v>
      </c>
      <c r="N65" s="28">
        <f ca="1">SUMIF($5:$5,N$3,65:65)</f>
        <v>170000000</v>
      </c>
      <c r="O65" s="28">
        <f ca="1">SUMIF($5:$5,O$3,65:65)</f>
        <v>170000000</v>
      </c>
      <c r="P65" s="28">
        <f ca="1">SUMIF($5:$5,P$3,65:65)</f>
        <v>170000000</v>
      </c>
      <c r="Q65" s="28"/>
      <c r="R65" s="33">
        <f t="shared" ref="R65:AW65" si="54">R60+R63</f>
        <v>0</v>
      </c>
      <c r="S65" s="28">
        <f t="shared" ca="1" si="54"/>
        <v>170000000</v>
      </c>
      <c r="T65" s="28">
        <f t="shared" ca="1" si="54"/>
        <v>170000000</v>
      </c>
      <c r="U65" s="28">
        <f t="shared" ca="1" si="54"/>
        <v>170000000</v>
      </c>
      <c r="V65" s="28">
        <f t="shared" ca="1" si="54"/>
        <v>170000000</v>
      </c>
      <c r="W65" s="28">
        <f t="shared" ca="1" si="54"/>
        <v>170000000</v>
      </c>
      <c r="X65" s="28">
        <f t="shared" ca="1" si="54"/>
        <v>170000000</v>
      </c>
      <c r="Y65" s="28">
        <f t="shared" ca="1" si="54"/>
        <v>170000000</v>
      </c>
      <c r="Z65" s="28">
        <f t="shared" ca="1" si="54"/>
        <v>170000000</v>
      </c>
      <c r="AA65" s="28">
        <f t="shared" ca="1" si="54"/>
        <v>170000000</v>
      </c>
      <c r="AB65" s="28">
        <f t="shared" ca="1" si="54"/>
        <v>170000000</v>
      </c>
      <c r="AC65" s="28">
        <f t="shared" ca="1" si="54"/>
        <v>170000000</v>
      </c>
      <c r="AD65" s="28">
        <f t="shared" ca="1" si="54"/>
        <v>170000000</v>
      </c>
      <c r="AE65" s="28">
        <f t="shared" ca="1" si="54"/>
        <v>170000000</v>
      </c>
      <c r="AF65" s="28">
        <f t="shared" ca="1" si="54"/>
        <v>170000000</v>
      </c>
      <c r="AG65" s="28">
        <f t="shared" ca="1" si="54"/>
        <v>170000000</v>
      </c>
      <c r="AH65" s="28">
        <f t="shared" ca="1" si="54"/>
        <v>170000000</v>
      </c>
      <c r="AI65" s="28">
        <f t="shared" ca="1" si="54"/>
        <v>170000000</v>
      </c>
      <c r="AJ65" s="28">
        <f t="shared" ca="1" si="54"/>
        <v>170000000</v>
      </c>
      <c r="AK65" s="28">
        <f t="shared" ca="1" si="54"/>
        <v>170000000</v>
      </c>
      <c r="AL65" s="28">
        <f t="shared" ca="1" si="54"/>
        <v>170000000</v>
      </c>
      <c r="AM65" s="28">
        <f t="shared" ca="1" si="54"/>
        <v>170000000</v>
      </c>
      <c r="AN65" s="28">
        <f t="shared" ca="1" si="54"/>
        <v>170000000</v>
      </c>
      <c r="AO65" s="28">
        <f t="shared" ca="1" si="54"/>
        <v>170000000</v>
      </c>
      <c r="AP65" s="28">
        <f t="shared" ca="1" si="54"/>
        <v>170000000</v>
      </c>
      <c r="AQ65" s="28">
        <f t="shared" ca="1" si="54"/>
        <v>170000000</v>
      </c>
      <c r="AR65" s="28">
        <f t="shared" ca="1" si="54"/>
        <v>170000000</v>
      </c>
      <c r="AS65" s="28">
        <f t="shared" ca="1" si="54"/>
        <v>170000000</v>
      </c>
      <c r="AT65" s="28">
        <f t="shared" ca="1" si="54"/>
        <v>170000000</v>
      </c>
      <c r="AU65" s="28">
        <f t="shared" ca="1" si="54"/>
        <v>170000000</v>
      </c>
      <c r="AV65" s="28">
        <f t="shared" ca="1" si="54"/>
        <v>170000000</v>
      </c>
      <c r="AW65" s="28">
        <f t="shared" ca="1" si="54"/>
        <v>170000000</v>
      </c>
      <c r="AX65" s="28">
        <f t="shared" ref="AX65:CC65" ca="1" si="55">AX60+AX63</f>
        <v>170000000</v>
      </c>
      <c r="AY65" s="28">
        <f t="shared" ca="1" si="55"/>
        <v>170000000</v>
      </c>
      <c r="AZ65" s="28">
        <f t="shared" ca="1" si="55"/>
        <v>170000000</v>
      </c>
      <c r="BA65" s="28">
        <f t="shared" ca="1" si="55"/>
        <v>170000000</v>
      </c>
      <c r="BB65" s="28">
        <f t="shared" ca="1" si="55"/>
        <v>170000000</v>
      </c>
      <c r="BC65" s="28">
        <f t="shared" ca="1" si="55"/>
        <v>170000000</v>
      </c>
      <c r="BD65" s="28">
        <f t="shared" ca="1" si="55"/>
        <v>170000000</v>
      </c>
      <c r="BE65" s="28">
        <f t="shared" ca="1" si="55"/>
        <v>170000000</v>
      </c>
      <c r="BF65" s="28">
        <f t="shared" ca="1" si="55"/>
        <v>170000000</v>
      </c>
      <c r="BG65" s="28">
        <f t="shared" ca="1" si="55"/>
        <v>170000000</v>
      </c>
      <c r="BH65" s="28">
        <f t="shared" ca="1" si="55"/>
        <v>170000000</v>
      </c>
      <c r="BI65" s="28">
        <f t="shared" ca="1" si="55"/>
        <v>170000000</v>
      </c>
      <c r="BJ65" s="28">
        <f t="shared" ca="1" si="55"/>
        <v>170000000</v>
      </c>
      <c r="BK65" s="28">
        <f t="shared" ca="1" si="55"/>
        <v>170000000</v>
      </c>
      <c r="BL65" s="28">
        <f t="shared" ca="1" si="55"/>
        <v>170000000</v>
      </c>
      <c r="BM65" s="28">
        <f t="shared" ca="1" si="55"/>
        <v>170000000</v>
      </c>
      <c r="BN65" s="28">
        <f t="shared" ca="1" si="55"/>
        <v>170000000</v>
      </c>
      <c r="BO65" s="28">
        <f t="shared" ca="1" si="55"/>
        <v>170000000</v>
      </c>
      <c r="BP65" s="28">
        <f t="shared" ca="1" si="55"/>
        <v>170000000</v>
      </c>
      <c r="BQ65" s="28">
        <f t="shared" ca="1" si="55"/>
        <v>170000000</v>
      </c>
      <c r="BR65" s="28">
        <f t="shared" ca="1" si="55"/>
        <v>170000000</v>
      </c>
      <c r="BS65" s="28">
        <f t="shared" ca="1" si="55"/>
        <v>170000000</v>
      </c>
      <c r="BT65" s="28">
        <f t="shared" ca="1" si="55"/>
        <v>170000000</v>
      </c>
      <c r="BU65" s="28">
        <f t="shared" ca="1" si="55"/>
        <v>170000000</v>
      </c>
      <c r="BV65" s="28">
        <f t="shared" ca="1" si="55"/>
        <v>170000000</v>
      </c>
      <c r="BW65" s="28">
        <f t="shared" ca="1" si="55"/>
        <v>170000000</v>
      </c>
      <c r="BX65" s="28">
        <f t="shared" ca="1" si="55"/>
        <v>170000000</v>
      </c>
      <c r="BY65" s="28">
        <f t="shared" ca="1" si="55"/>
        <v>170000000</v>
      </c>
      <c r="BZ65" s="28">
        <f t="shared" ca="1" si="55"/>
        <v>170000000</v>
      </c>
      <c r="CA65" s="28">
        <f t="shared" ca="1" si="55"/>
        <v>170000000</v>
      </c>
      <c r="CB65" s="28">
        <f t="shared" ca="1" si="55"/>
        <v>170000000</v>
      </c>
      <c r="CC65" s="28">
        <f t="shared" ca="1" si="55"/>
        <v>170000000</v>
      </c>
      <c r="CD65" s="28">
        <f t="shared" ref="CD65:CL65" ca="1" si="56">CD60+CD63</f>
        <v>170000000</v>
      </c>
      <c r="CE65" s="28">
        <f t="shared" ca="1" si="56"/>
        <v>170000000</v>
      </c>
      <c r="CF65" s="28">
        <f t="shared" ca="1" si="56"/>
        <v>170000000</v>
      </c>
      <c r="CG65" s="28">
        <f t="shared" ca="1" si="56"/>
        <v>170000000</v>
      </c>
      <c r="CH65" s="28">
        <f t="shared" ca="1" si="56"/>
        <v>170000000</v>
      </c>
      <c r="CI65" s="28">
        <f t="shared" ca="1" si="56"/>
        <v>170000000</v>
      </c>
      <c r="CJ65" s="28">
        <f t="shared" ca="1" si="56"/>
        <v>170000000</v>
      </c>
      <c r="CK65" s="28">
        <f t="shared" ca="1" si="56"/>
        <v>170000000</v>
      </c>
      <c r="CL65" s="28">
        <f t="shared" ca="1" si="56"/>
        <v>170000000</v>
      </c>
      <c r="CN65" s="28">
        <f t="shared" ref="CN65:DL65" ca="1" si="57">CN60+CN63</f>
        <v>0</v>
      </c>
      <c r="CO65" s="28">
        <f t="shared" ca="1" si="57"/>
        <v>0</v>
      </c>
      <c r="CP65" s="28">
        <f t="shared" ca="1" si="57"/>
        <v>0</v>
      </c>
      <c r="CQ65" s="28">
        <f t="shared" ca="1" si="57"/>
        <v>0</v>
      </c>
      <c r="CR65" s="28">
        <f t="shared" ca="1" si="57"/>
        <v>0</v>
      </c>
      <c r="CS65" s="28">
        <f t="shared" ca="1" si="57"/>
        <v>0</v>
      </c>
      <c r="CT65" s="28">
        <f t="shared" ca="1" si="57"/>
        <v>0</v>
      </c>
      <c r="CU65" s="28">
        <f t="shared" ca="1" si="57"/>
        <v>0</v>
      </c>
      <c r="CV65" s="28">
        <f t="shared" ca="1" si="57"/>
        <v>0</v>
      </c>
      <c r="CW65" s="28">
        <f t="shared" ca="1" si="57"/>
        <v>0</v>
      </c>
      <c r="CX65" s="28">
        <f t="shared" ca="1" si="57"/>
        <v>0</v>
      </c>
      <c r="CY65" s="28">
        <f t="shared" ca="1" si="57"/>
        <v>0</v>
      </c>
      <c r="CZ65" s="28">
        <f t="shared" ca="1" si="57"/>
        <v>0</v>
      </c>
      <c r="DA65" s="28">
        <f t="shared" ca="1" si="57"/>
        <v>0</v>
      </c>
      <c r="DB65" s="28">
        <f t="shared" ca="1" si="57"/>
        <v>0</v>
      </c>
      <c r="DC65" s="28">
        <f t="shared" ca="1" si="57"/>
        <v>0</v>
      </c>
      <c r="DD65" s="28">
        <f t="shared" ca="1" si="57"/>
        <v>0</v>
      </c>
      <c r="DE65" s="28">
        <f t="shared" ca="1" si="57"/>
        <v>0</v>
      </c>
      <c r="DF65" s="28">
        <f t="shared" ca="1" si="57"/>
        <v>0</v>
      </c>
      <c r="DG65" s="28">
        <f t="shared" ca="1" si="57"/>
        <v>0</v>
      </c>
      <c r="DH65" s="28">
        <f t="shared" ca="1" si="57"/>
        <v>0</v>
      </c>
      <c r="DI65" s="28">
        <f t="shared" ca="1" si="57"/>
        <v>0</v>
      </c>
      <c r="DJ65" s="28">
        <f t="shared" ca="1" si="57"/>
        <v>0</v>
      </c>
      <c r="DK65" s="28">
        <f t="shared" ca="1" si="57"/>
        <v>0</v>
      </c>
      <c r="DL65" s="28">
        <f t="shared" ca="1" si="57"/>
        <v>0</v>
      </c>
    </row>
    <row r="67" spans="1:116" hidden="1" x14ac:dyDescent="0.4">
      <c r="B67" s="27" t="s">
        <v>232</v>
      </c>
      <c r="G67" s="12" t="s">
        <v>622</v>
      </c>
    </row>
    <row r="68" spans="1:116" hidden="1" x14ac:dyDescent="0.4">
      <c r="A68" s="65"/>
      <c r="B68" s="27" t="s">
        <v>232</v>
      </c>
      <c r="C68" s="27"/>
      <c r="D68" s="27"/>
      <c r="E68" s="27"/>
      <c r="F68" s="27" t="s">
        <v>232</v>
      </c>
      <c r="G68" s="27" t="s">
        <v>623</v>
      </c>
      <c r="H68" s="28"/>
      <c r="I68" s="28"/>
      <c r="J68" s="28"/>
      <c r="K68" s="63">
        <f>SUMIF($5:$5,K$3,68:68)</f>
        <v>0</v>
      </c>
      <c r="L68" s="63">
        <f>SUMIF($5:$5,L$3,68:68)</f>
        <v>0</v>
      </c>
      <c r="M68" s="63">
        <f>SUMIF($5:$5,M$3,68:68)</f>
        <v>0</v>
      </c>
      <c r="N68" s="63">
        <f>SUMIF($5:$5,N$3,68:68)</f>
        <v>0</v>
      </c>
      <c r="O68" s="63">
        <f>SUMIF($5:$5,O$3,68:68)</f>
        <v>0</v>
      </c>
      <c r="P68" s="63">
        <f>SUMIF($5:$5,P$3,68:68)</f>
        <v>0</v>
      </c>
      <c r="Q68" s="28"/>
      <c r="R68" s="252">
        <f>SUMIF($C:$C,$F68,R:R)</f>
        <v>0</v>
      </c>
      <c r="S68" s="261">
        <f>SUMIF($C:$C,$F68,S:S)</f>
        <v>0</v>
      </c>
      <c r="T68" s="261">
        <f>SUMIF($C:$C,$F68,T:T)</f>
        <v>0</v>
      </c>
      <c r="U68" s="261">
        <f>SUMIF($C:$C,$F68,U:U)</f>
        <v>0</v>
      </c>
      <c r="V68" s="261">
        <f>SUMIF($C:$C,$F68,V:V)</f>
        <v>0</v>
      </c>
      <c r="W68" s="261">
        <f>SUMIF($C:$C,$F68,W:W)</f>
        <v>0</v>
      </c>
      <c r="X68" s="261">
        <f>SUMIF($C:$C,$F68,X:X)</f>
        <v>0</v>
      </c>
      <c r="Y68" s="261">
        <f>SUMIF($C:$C,$F68,Y:Y)</f>
        <v>0</v>
      </c>
      <c r="Z68" s="261">
        <f>SUMIF($C:$C,$F68,Z:Z)</f>
        <v>0</v>
      </c>
      <c r="AA68" s="261">
        <f>SUMIF($C:$C,$F68,AA:AA)</f>
        <v>0</v>
      </c>
      <c r="AB68" s="261">
        <f>SUMIF($C:$C,$F68,AB:AB)</f>
        <v>0</v>
      </c>
      <c r="AC68" s="261">
        <f>SUMIF($C:$C,$F68,AC:AC)</f>
        <v>0</v>
      </c>
      <c r="AD68" s="261">
        <f>SUMIF($C:$C,$F68,AD:AD)</f>
        <v>0</v>
      </c>
      <c r="AE68" s="261">
        <f>SUMIF($C:$C,$F68,AE:AE)</f>
        <v>0</v>
      </c>
      <c r="AF68" s="261">
        <f>SUMIF($C:$C,$F68,AF:AF)</f>
        <v>0</v>
      </c>
      <c r="AG68" s="261">
        <f>SUMIF($C:$C,$F68,AG:AG)</f>
        <v>0</v>
      </c>
      <c r="AH68" s="261">
        <f>SUMIF($C:$C,$F68,AH:AH)</f>
        <v>0</v>
      </c>
      <c r="AI68" s="261">
        <f>SUMIF($C:$C,$F68,AI:AI)</f>
        <v>0</v>
      </c>
      <c r="AJ68" s="261">
        <f>SUMIF($C:$C,$F68,AJ:AJ)</f>
        <v>0</v>
      </c>
      <c r="AK68" s="261">
        <f>SUMIF($C:$C,$F68,AK:AK)</f>
        <v>0</v>
      </c>
      <c r="AL68" s="261">
        <f>SUMIF($C:$C,$F68,AL:AL)</f>
        <v>0</v>
      </c>
      <c r="AM68" s="261">
        <f>SUMIF($C:$C,$F68,AM:AM)</f>
        <v>0</v>
      </c>
      <c r="AN68" s="261">
        <f>SUMIF($C:$C,$F68,AN:AN)</f>
        <v>0</v>
      </c>
      <c r="AO68" s="261">
        <f>SUMIF($C:$C,$F68,AO:AO)</f>
        <v>0</v>
      </c>
      <c r="AP68" s="261">
        <f>SUMIF($C:$C,$F68,AP:AP)</f>
        <v>0</v>
      </c>
      <c r="AQ68" s="261">
        <f>SUMIF($C:$C,$F68,AQ:AQ)</f>
        <v>0</v>
      </c>
      <c r="AR68" s="261">
        <f>SUMIF($C:$C,$F68,AR:AR)</f>
        <v>0</v>
      </c>
      <c r="AS68" s="261">
        <f>SUMIF($C:$C,$F68,AS:AS)</f>
        <v>0</v>
      </c>
      <c r="AT68" s="261">
        <f>SUMIF($C:$C,$F68,AT:AT)</f>
        <v>0</v>
      </c>
      <c r="AU68" s="261">
        <f>SUMIF($C:$C,$F68,AU:AU)</f>
        <v>0</v>
      </c>
      <c r="AV68" s="261">
        <f>SUMIF($C:$C,$F68,AV:AV)</f>
        <v>0</v>
      </c>
      <c r="AW68" s="261">
        <f>SUMIF($C:$C,$F68,AW:AW)</f>
        <v>0</v>
      </c>
      <c r="AX68" s="261">
        <f>SUMIF($C:$C,$F68,AX:AX)</f>
        <v>0</v>
      </c>
      <c r="AY68" s="261">
        <f>SUMIF($C:$C,$F68,AY:AY)</f>
        <v>0</v>
      </c>
      <c r="AZ68" s="261">
        <f>SUMIF($C:$C,$F68,AZ:AZ)</f>
        <v>0</v>
      </c>
      <c r="BA68" s="261">
        <f>SUMIF($C:$C,$F68,BA:BA)</f>
        <v>0</v>
      </c>
      <c r="BB68" s="261">
        <f>SUMIF($C:$C,$F68,BB:BB)</f>
        <v>0</v>
      </c>
      <c r="BC68" s="261">
        <f>SUMIF($C:$C,$F68,BC:BC)</f>
        <v>0</v>
      </c>
      <c r="BD68" s="261">
        <f>SUMIF($C:$C,$F68,BD:BD)</f>
        <v>0</v>
      </c>
      <c r="BE68" s="261">
        <f>SUMIF($C:$C,$F68,BE:BE)</f>
        <v>0</v>
      </c>
      <c r="BF68" s="261">
        <f>SUMIF($C:$C,$F68,BF:BF)</f>
        <v>0</v>
      </c>
      <c r="BG68" s="261">
        <f>SUMIF($C:$C,$F68,BG:BG)</f>
        <v>0</v>
      </c>
      <c r="BH68" s="261">
        <f>SUMIF($C:$C,$F68,BH:BH)</f>
        <v>0</v>
      </c>
      <c r="BI68" s="261">
        <f>SUMIF($C:$C,$F68,BI:BI)</f>
        <v>0</v>
      </c>
      <c r="BJ68" s="261">
        <f>SUMIF($C:$C,$F68,BJ:BJ)</f>
        <v>0</v>
      </c>
      <c r="BK68" s="261">
        <f>SUMIF($C:$C,$F68,BK:BK)</f>
        <v>0</v>
      </c>
      <c r="BL68" s="261">
        <f>SUMIF($C:$C,$F68,BL:BL)</f>
        <v>0</v>
      </c>
      <c r="BM68" s="261">
        <f>SUMIF($C:$C,$F68,BM:BM)</f>
        <v>0</v>
      </c>
      <c r="BN68" s="261">
        <f>SUMIF($C:$C,$F68,BN:BN)</f>
        <v>0</v>
      </c>
      <c r="BO68" s="261">
        <f>SUMIF($C:$C,$F68,BO:BO)</f>
        <v>0</v>
      </c>
      <c r="BP68" s="261">
        <f>SUMIF($C:$C,$F68,BP:BP)</f>
        <v>0</v>
      </c>
      <c r="BQ68" s="261">
        <f>SUMIF($C:$C,$F68,BQ:BQ)</f>
        <v>0</v>
      </c>
      <c r="BR68" s="261">
        <f>SUMIF($C:$C,$F68,BR:BR)</f>
        <v>0</v>
      </c>
      <c r="BS68" s="261">
        <f>SUMIF($C:$C,$F68,BS:BS)</f>
        <v>0</v>
      </c>
      <c r="BT68" s="261">
        <f>SUMIF($C:$C,$F68,BT:BT)</f>
        <v>0</v>
      </c>
      <c r="BU68" s="261">
        <f>SUMIF($C:$C,$F68,BU:BU)</f>
        <v>0</v>
      </c>
      <c r="BV68" s="261">
        <f>SUMIF($C:$C,$F68,BV:BV)</f>
        <v>0</v>
      </c>
      <c r="BW68" s="261">
        <f>SUMIF($C:$C,$F68,BW:BW)</f>
        <v>0</v>
      </c>
      <c r="BX68" s="261">
        <f>SUMIF($C:$C,$F68,BX:BX)</f>
        <v>0</v>
      </c>
      <c r="BY68" s="261">
        <f>SUMIF($C:$C,$F68,BY:BY)</f>
        <v>0</v>
      </c>
      <c r="BZ68" s="261">
        <f>SUMIF($C:$C,$F68,BZ:BZ)</f>
        <v>0</v>
      </c>
      <c r="CA68" s="261">
        <f>SUMIF($C:$C,$F68,CA:CA)</f>
        <v>0</v>
      </c>
      <c r="CB68" s="261">
        <f>SUMIF($C:$C,$F68,CB:CB)</f>
        <v>0</v>
      </c>
      <c r="CC68" s="261">
        <f>SUMIF($C:$C,$F68,CC:CC)</f>
        <v>0</v>
      </c>
      <c r="CD68" s="261">
        <f>SUMIF($C:$C,$F68,CD:CD)</f>
        <v>0</v>
      </c>
      <c r="CE68" s="261">
        <f>SUMIF($C:$C,$F68,CE:CE)</f>
        <v>0</v>
      </c>
      <c r="CF68" s="261">
        <f>SUMIF($C:$C,$F68,CF:CF)</f>
        <v>0</v>
      </c>
      <c r="CG68" s="261">
        <f>SUMIF($C:$C,$F68,CG:CG)</f>
        <v>0</v>
      </c>
      <c r="CH68" s="261">
        <f>SUMIF($C:$C,$F68,CH:CH)</f>
        <v>0</v>
      </c>
      <c r="CI68" s="261">
        <f>SUMIF($C:$C,$F68,CI:CI)</f>
        <v>0</v>
      </c>
      <c r="CJ68" s="261">
        <f>SUMIF($C:$C,$F68,CJ:CJ)</f>
        <v>0</v>
      </c>
      <c r="CK68" s="261">
        <f>SUMIF($C:$C,$F68,CK:CK)</f>
        <v>0</v>
      </c>
      <c r="CL68" s="261">
        <f>SUMIF($C:$C,$F68,CL:CL)</f>
        <v>0</v>
      </c>
      <c r="CN68" s="261">
        <f>SUMIF($C:$C,$F68,CN:CN)</f>
        <v>0</v>
      </c>
      <c r="CO68" s="261">
        <f>SUMIF($C:$C,$F68,CO:CO)</f>
        <v>0</v>
      </c>
      <c r="CP68" s="261">
        <f>SUMIF($C:$C,$F68,CP:CP)</f>
        <v>0</v>
      </c>
      <c r="CQ68" s="261">
        <f>SUMIF($C:$C,$F68,CQ:CQ)</f>
        <v>0</v>
      </c>
      <c r="CR68" s="261">
        <f>SUMIF($C:$C,$F68,CR:CR)</f>
        <v>0</v>
      </c>
      <c r="CS68" s="261">
        <f>SUMIF($C:$C,$F68,CS:CS)</f>
        <v>0</v>
      </c>
      <c r="CT68" s="261">
        <f>SUMIF($C:$C,$F68,CT:CT)</f>
        <v>0</v>
      </c>
      <c r="CU68" s="261">
        <f>SUMIF($C:$C,$F68,CU:CU)</f>
        <v>0</v>
      </c>
      <c r="CV68" s="261">
        <f>SUMIF($C:$C,$F68,CV:CV)</f>
        <v>0</v>
      </c>
      <c r="CW68" s="261">
        <f>SUMIF($C:$C,$F68,CW:CW)</f>
        <v>0</v>
      </c>
      <c r="CX68" s="261">
        <f>SUMIF($C:$C,$F68,CX:CX)</f>
        <v>0</v>
      </c>
      <c r="CY68" s="261">
        <f>SUMIF($C:$C,$F68,CY:CY)</f>
        <v>0</v>
      </c>
      <c r="CZ68" s="261">
        <f>SUMIF($C:$C,$F68,CZ:CZ)</f>
        <v>0</v>
      </c>
      <c r="DA68" s="261">
        <f>SUMIF($C:$C,$F68,DA:DA)</f>
        <v>0</v>
      </c>
      <c r="DB68" s="261">
        <f>SUMIF($C:$C,$F68,DB:DB)</f>
        <v>0</v>
      </c>
      <c r="DC68" s="261">
        <f>SUMIF($C:$C,$F68,DC:DC)</f>
        <v>0</v>
      </c>
      <c r="DD68" s="261">
        <f>SUMIF($C:$C,$F68,DD:DD)</f>
        <v>0</v>
      </c>
      <c r="DE68" s="261">
        <f>SUMIF($C:$C,$F68,DE:DE)</f>
        <v>0</v>
      </c>
      <c r="DF68" s="261">
        <f>SUMIF($C:$C,$F68,DF:DF)</f>
        <v>0</v>
      </c>
      <c r="DG68" s="261">
        <f>SUMIF($C:$C,$F68,DG:DG)</f>
        <v>0</v>
      </c>
      <c r="DH68" s="261">
        <f>SUMIF($C:$C,$F68,DH:DH)</f>
        <v>0</v>
      </c>
      <c r="DI68" s="261">
        <f>SUMIF($C:$C,$F68,DI:DI)</f>
        <v>0</v>
      </c>
      <c r="DJ68" s="261">
        <f>SUMIF($C:$C,$F68,DJ:DJ)</f>
        <v>0</v>
      </c>
      <c r="DK68" s="261">
        <f>SUMIF($C:$C,$F68,DK:DK)</f>
        <v>0</v>
      </c>
      <c r="DL68" s="261">
        <f>SUMIF($C:$C,$F68,DL:DL)</f>
        <v>0</v>
      </c>
    </row>
    <row r="69" spans="1:116" hidden="1" x14ac:dyDescent="0.4">
      <c r="A69" s="65"/>
      <c r="B69" s="27" t="s">
        <v>232</v>
      </c>
    </row>
    <row r="70" spans="1:116" hidden="1" x14ac:dyDescent="0.4">
      <c r="B70" s="27" t="s">
        <v>237</v>
      </c>
      <c r="G70" s="12" t="s">
        <v>624</v>
      </c>
    </row>
    <row r="71" spans="1:116" hidden="1" x14ac:dyDescent="0.4">
      <c r="A71" s="65"/>
      <c r="B71" s="27" t="s">
        <v>237</v>
      </c>
      <c r="C71" s="27"/>
      <c r="D71" s="27"/>
      <c r="E71" s="27"/>
      <c r="F71" s="27" t="s">
        <v>237</v>
      </c>
      <c r="G71" s="27" t="s">
        <v>625</v>
      </c>
      <c r="H71" s="27"/>
      <c r="I71" s="27"/>
      <c r="J71" s="28"/>
      <c r="K71" s="63">
        <f>SUMIF($5:$5,K$3,71:71)</f>
        <v>0</v>
      </c>
      <c r="L71" s="63">
        <f>SUMIF($5:$5,L$3,71:71)</f>
        <v>0</v>
      </c>
      <c r="M71" s="63">
        <f>SUMIF($5:$5,M$3,71:71)</f>
        <v>0</v>
      </c>
      <c r="N71" s="63">
        <f>SUMIF($5:$5,N$3,71:71)</f>
        <v>0</v>
      </c>
      <c r="O71" s="63">
        <f>SUMIF($5:$5,O$3,71:71)</f>
        <v>0</v>
      </c>
      <c r="P71" s="63">
        <f>SUMIF($5:$5,P$3,71:71)</f>
        <v>0</v>
      </c>
      <c r="Q71" s="28"/>
      <c r="R71" s="252">
        <f>SUMIF($C:$C,$F71,R:R)</f>
        <v>0</v>
      </c>
      <c r="S71" s="261">
        <f>SUMIF($C:$C,$F71,S:S)</f>
        <v>0</v>
      </c>
      <c r="T71" s="261">
        <f>SUMIF($C:$C,$F71,T:T)</f>
        <v>0</v>
      </c>
      <c r="U71" s="261">
        <f>SUMIF($C:$C,$F71,U:U)</f>
        <v>0</v>
      </c>
      <c r="V71" s="261">
        <f>SUMIF($C:$C,$F71,V:V)</f>
        <v>0</v>
      </c>
      <c r="W71" s="261">
        <f>SUMIF($C:$C,$F71,W:W)</f>
        <v>0</v>
      </c>
      <c r="X71" s="261">
        <f>SUMIF($C:$C,$F71,X:X)</f>
        <v>0</v>
      </c>
      <c r="Y71" s="261">
        <f>SUMIF($C:$C,$F71,Y:Y)</f>
        <v>0</v>
      </c>
      <c r="Z71" s="261">
        <f>SUMIF($C:$C,$F71,Z:Z)</f>
        <v>0</v>
      </c>
      <c r="AA71" s="261">
        <f>SUMIF($C:$C,$F71,AA:AA)</f>
        <v>0</v>
      </c>
      <c r="AB71" s="261">
        <f>SUMIF($C:$C,$F71,AB:AB)</f>
        <v>0</v>
      </c>
      <c r="AC71" s="261">
        <f>SUMIF($C:$C,$F71,AC:AC)</f>
        <v>0</v>
      </c>
      <c r="AD71" s="261">
        <f>SUMIF($C:$C,$F71,AD:AD)</f>
        <v>0</v>
      </c>
      <c r="AE71" s="261">
        <f>SUMIF($C:$C,$F71,AE:AE)</f>
        <v>0</v>
      </c>
      <c r="AF71" s="261">
        <f>SUMIF($C:$C,$F71,AF:AF)</f>
        <v>0</v>
      </c>
      <c r="AG71" s="261">
        <f>SUMIF($C:$C,$F71,AG:AG)</f>
        <v>0</v>
      </c>
      <c r="AH71" s="261">
        <f>SUMIF($C:$C,$F71,AH:AH)</f>
        <v>0</v>
      </c>
      <c r="AI71" s="261">
        <f>SUMIF($C:$C,$F71,AI:AI)</f>
        <v>0</v>
      </c>
      <c r="AJ71" s="261">
        <f>SUMIF($C:$C,$F71,AJ:AJ)</f>
        <v>0</v>
      </c>
      <c r="AK71" s="261">
        <f>SUMIF($C:$C,$F71,AK:AK)</f>
        <v>0</v>
      </c>
      <c r="AL71" s="261">
        <f>SUMIF($C:$C,$F71,AL:AL)</f>
        <v>0</v>
      </c>
      <c r="AM71" s="261">
        <f>SUMIF($C:$C,$F71,AM:AM)</f>
        <v>0</v>
      </c>
      <c r="AN71" s="261">
        <f>SUMIF($C:$C,$F71,AN:AN)</f>
        <v>0</v>
      </c>
      <c r="AO71" s="261">
        <f>SUMIF($C:$C,$F71,AO:AO)</f>
        <v>0</v>
      </c>
      <c r="AP71" s="261">
        <f>SUMIF($C:$C,$F71,AP:AP)</f>
        <v>0</v>
      </c>
      <c r="AQ71" s="261">
        <f>SUMIF($C:$C,$F71,AQ:AQ)</f>
        <v>0</v>
      </c>
      <c r="AR71" s="261">
        <f>SUMIF($C:$C,$F71,AR:AR)</f>
        <v>0</v>
      </c>
      <c r="AS71" s="261">
        <f>SUMIF($C:$C,$F71,AS:AS)</f>
        <v>0</v>
      </c>
      <c r="AT71" s="261">
        <f>SUMIF($C:$C,$F71,AT:AT)</f>
        <v>0</v>
      </c>
      <c r="AU71" s="261">
        <f>SUMIF($C:$C,$F71,AU:AU)</f>
        <v>0</v>
      </c>
      <c r="AV71" s="261">
        <f>SUMIF($C:$C,$F71,AV:AV)</f>
        <v>0</v>
      </c>
      <c r="AW71" s="261">
        <f>SUMIF($C:$C,$F71,AW:AW)</f>
        <v>0</v>
      </c>
      <c r="AX71" s="261">
        <f>SUMIF($C:$C,$F71,AX:AX)</f>
        <v>0</v>
      </c>
      <c r="AY71" s="261">
        <f>SUMIF($C:$C,$F71,AY:AY)</f>
        <v>0</v>
      </c>
      <c r="AZ71" s="261">
        <f>SUMIF($C:$C,$F71,AZ:AZ)</f>
        <v>0</v>
      </c>
      <c r="BA71" s="261">
        <f>SUMIF($C:$C,$F71,BA:BA)</f>
        <v>0</v>
      </c>
      <c r="BB71" s="261">
        <f>SUMIF($C:$C,$F71,BB:BB)</f>
        <v>0</v>
      </c>
      <c r="BC71" s="261">
        <f>SUMIF($C:$C,$F71,BC:BC)</f>
        <v>0</v>
      </c>
      <c r="BD71" s="261">
        <f>SUMIF($C:$C,$F71,BD:BD)</f>
        <v>0</v>
      </c>
      <c r="BE71" s="261">
        <f>SUMIF($C:$C,$F71,BE:BE)</f>
        <v>0</v>
      </c>
      <c r="BF71" s="261">
        <f>SUMIF($C:$C,$F71,BF:BF)</f>
        <v>0</v>
      </c>
      <c r="BG71" s="261">
        <f>SUMIF($C:$C,$F71,BG:BG)</f>
        <v>0</v>
      </c>
      <c r="BH71" s="261">
        <f>SUMIF($C:$C,$F71,BH:BH)</f>
        <v>0</v>
      </c>
      <c r="BI71" s="261">
        <f>SUMIF($C:$C,$F71,BI:BI)</f>
        <v>0</v>
      </c>
      <c r="BJ71" s="261">
        <f>SUMIF($C:$C,$F71,BJ:BJ)</f>
        <v>0</v>
      </c>
      <c r="BK71" s="261">
        <f>SUMIF($C:$C,$F71,BK:BK)</f>
        <v>0</v>
      </c>
      <c r="BL71" s="261">
        <f>SUMIF($C:$C,$F71,BL:BL)</f>
        <v>0</v>
      </c>
      <c r="BM71" s="261">
        <f>SUMIF($C:$C,$F71,BM:BM)</f>
        <v>0</v>
      </c>
      <c r="BN71" s="261">
        <f>SUMIF($C:$C,$F71,BN:BN)</f>
        <v>0</v>
      </c>
      <c r="BO71" s="261">
        <f>SUMIF($C:$C,$F71,BO:BO)</f>
        <v>0</v>
      </c>
      <c r="BP71" s="261">
        <f>SUMIF($C:$C,$F71,BP:BP)</f>
        <v>0</v>
      </c>
      <c r="BQ71" s="261">
        <f>SUMIF($C:$C,$F71,BQ:BQ)</f>
        <v>0</v>
      </c>
      <c r="BR71" s="261">
        <f>SUMIF($C:$C,$F71,BR:BR)</f>
        <v>0</v>
      </c>
      <c r="BS71" s="261">
        <f>SUMIF($C:$C,$F71,BS:BS)</f>
        <v>0</v>
      </c>
      <c r="BT71" s="261">
        <f>SUMIF($C:$C,$F71,BT:BT)</f>
        <v>0</v>
      </c>
      <c r="BU71" s="261">
        <f>SUMIF($C:$C,$F71,BU:BU)</f>
        <v>0</v>
      </c>
      <c r="BV71" s="261">
        <f>SUMIF($C:$C,$F71,BV:BV)</f>
        <v>0</v>
      </c>
      <c r="BW71" s="261">
        <f>SUMIF($C:$C,$F71,BW:BW)</f>
        <v>0</v>
      </c>
      <c r="BX71" s="261">
        <f>SUMIF($C:$C,$F71,BX:BX)</f>
        <v>0</v>
      </c>
      <c r="BY71" s="261">
        <f>SUMIF($C:$C,$F71,BY:BY)</f>
        <v>0</v>
      </c>
      <c r="BZ71" s="261">
        <f>SUMIF($C:$C,$F71,BZ:BZ)</f>
        <v>0</v>
      </c>
      <c r="CA71" s="261">
        <f>SUMIF($C:$C,$F71,CA:CA)</f>
        <v>0</v>
      </c>
      <c r="CB71" s="261">
        <f>SUMIF($C:$C,$F71,CB:CB)</f>
        <v>0</v>
      </c>
      <c r="CC71" s="261">
        <f>SUMIF($C:$C,$F71,CC:CC)</f>
        <v>0</v>
      </c>
      <c r="CD71" s="261">
        <f>SUMIF($C:$C,$F71,CD:CD)</f>
        <v>0</v>
      </c>
      <c r="CE71" s="261">
        <f>SUMIF($C:$C,$F71,CE:CE)</f>
        <v>0</v>
      </c>
      <c r="CF71" s="261">
        <f>SUMIF($C:$C,$F71,CF:CF)</f>
        <v>0</v>
      </c>
      <c r="CG71" s="261">
        <f>SUMIF($C:$C,$F71,CG:CG)</f>
        <v>0</v>
      </c>
      <c r="CH71" s="261">
        <f>SUMIF($C:$C,$F71,CH:CH)</f>
        <v>0</v>
      </c>
      <c r="CI71" s="261">
        <f>SUMIF($C:$C,$F71,CI:CI)</f>
        <v>0</v>
      </c>
      <c r="CJ71" s="261">
        <f>SUMIF($C:$C,$F71,CJ:CJ)</f>
        <v>0</v>
      </c>
      <c r="CK71" s="261">
        <f>SUMIF($C:$C,$F71,CK:CK)</f>
        <v>0</v>
      </c>
      <c r="CL71" s="261">
        <f>SUMIF($C:$C,$F71,CL:CL)</f>
        <v>0</v>
      </c>
      <c r="CN71" s="261">
        <f>SUMIF($C:$C,$F71,CN:CN)</f>
        <v>0</v>
      </c>
      <c r="CO71" s="261">
        <f>SUMIF($C:$C,$F71,CO:CO)</f>
        <v>0</v>
      </c>
      <c r="CP71" s="261">
        <f>SUMIF($C:$C,$F71,CP:CP)</f>
        <v>0</v>
      </c>
      <c r="CQ71" s="261">
        <f>SUMIF($C:$C,$F71,CQ:CQ)</f>
        <v>0</v>
      </c>
      <c r="CR71" s="261">
        <f>SUMIF($C:$C,$F71,CR:CR)</f>
        <v>0</v>
      </c>
      <c r="CS71" s="261">
        <f>SUMIF($C:$C,$F71,CS:CS)</f>
        <v>0</v>
      </c>
      <c r="CT71" s="261">
        <f>SUMIF($C:$C,$F71,CT:CT)</f>
        <v>0</v>
      </c>
      <c r="CU71" s="261">
        <f>SUMIF($C:$C,$F71,CU:CU)</f>
        <v>0</v>
      </c>
      <c r="CV71" s="261">
        <f>SUMIF($C:$C,$F71,CV:CV)</f>
        <v>0</v>
      </c>
      <c r="CW71" s="261">
        <f>SUMIF($C:$C,$F71,CW:CW)</f>
        <v>0</v>
      </c>
      <c r="CX71" s="261">
        <f>SUMIF($C:$C,$F71,CX:CX)</f>
        <v>0</v>
      </c>
      <c r="CY71" s="261">
        <f>SUMIF($C:$C,$F71,CY:CY)</f>
        <v>0</v>
      </c>
      <c r="CZ71" s="261">
        <f>SUMIF($C:$C,$F71,CZ:CZ)</f>
        <v>0</v>
      </c>
      <c r="DA71" s="261">
        <f>SUMIF($C:$C,$F71,DA:DA)</f>
        <v>0</v>
      </c>
      <c r="DB71" s="261">
        <f>SUMIF($C:$C,$F71,DB:DB)</f>
        <v>0</v>
      </c>
      <c r="DC71" s="261">
        <f>SUMIF($C:$C,$F71,DC:DC)</f>
        <v>0</v>
      </c>
      <c r="DD71" s="261">
        <f>SUMIF($C:$C,$F71,DD:DD)</f>
        <v>0</v>
      </c>
      <c r="DE71" s="261">
        <f>SUMIF($C:$C,$F71,DE:DE)</f>
        <v>0</v>
      </c>
      <c r="DF71" s="261">
        <f>SUMIF($C:$C,$F71,DF:DF)</f>
        <v>0</v>
      </c>
      <c r="DG71" s="261">
        <f>SUMIF($C:$C,$F71,DG:DG)</f>
        <v>0</v>
      </c>
      <c r="DH71" s="261">
        <f>SUMIF($C:$C,$F71,DH:DH)</f>
        <v>0</v>
      </c>
      <c r="DI71" s="261">
        <f>SUMIF($C:$C,$F71,DI:DI)</f>
        <v>0</v>
      </c>
      <c r="DJ71" s="261">
        <f>SUMIF($C:$C,$F71,DJ:DJ)</f>
        <v>0</v>
      </c>
      <c r="DK71" s="261">
        <f>SUMIF($C:$C,$F71,DK:DK)</f>
        <v>0</v>
      </c>
      <c r="DL71" s="261">
        <f>SUMIF($C:$C,$F71,DL:DL)</f>
        <v>0</v>
      </c>
    </row>
    <row r="72" spans="1:116" hidden="1" x14ac:dyDescent="0.4">
      <c r="A72" s="65"/>
      <c r="B72" s="27" t="s">
        <v>237</v>
      </c>
    </row>
    <row r="73" spans="1:116" x14ac:dyDescent="0.4">
      <c r="A73" s="65"/>
      <c r="B73" s="27"/>
      <c r="C73" s="27"/>
      <c r="D73" s="27"/>
      <c r="E73" s="27"/>
      <c r="F73" s="27"/>
      <c r="G73" s="27" t="s">
        <v>626</v>
      </c>
      <c r="H73" s="27"/>
      <c r="I73" s="27"/>
      <c r="J73" s="28"/>
      <c r="K73" s="28">
        <f>SUMIF($5:$5,K$3,73:73)</f>
        <v>0</v>
      </c>
      <c r="L73" s="28">
        <f>SUMIF($5:$5,L$3,73:73)</f>
        <v>0</v>
      </c>
      <c r="M73" s="28">
        <f>SUMIF($5:$5,M$3,73:73)</f>
        <v>0</v>
      </c>
      <c r="N73" s="28">
        <f>SUMIF($5:$5,N$3,73:73)</f>
        <v>0</v>
      </c>
      <c r="O73" s="28">
        <f>SUMIF($5:$5,O$3,73:73)</f>
        <v>0</v>
      </c>
      <c r="P73" s="28">
        <f>SUMIF($5:$5,P$3,73:73)</f>
        <v>0</v>
      </c>
      <c r="Q73" s="28"/>
      <c r="R73" s="33">
        <f t="shared" ref="R73:AW73" si="58">R68+R71</f>
        <v>0</v>
      </c>
      <c r="S73" s="28">
        <f t="shared" si="58"/>
        <v>0</v>
      </c>
      <c r="T73" s="28">
        <f t="shared" si="58"/>
        <v>0</v>
      </c>
      <c r="U73" s="28">
        <f t="shared" si="58"/>
        <v>0</v>
      </c>
      <c r="V73" s="28">
        <f t="shared" si="58"/>
        <v>0</v>
      </c>
      <c r="W73" s="28">
        <f t="shared" si="58"/>
        <v>0</v>
      </c>
      <c r="X73" s="28">
        <f t="shared" si="58"/>
        <v>0</v>
      </c>
      <c r="Y73" s="28">
        <f t="shared" si="58"/>
        <v>0</v>
      </c>
      <c r="Z73" s="28">
        <f t="shared" si="58"/>
        <v>0</v>
      </c>
      <c r="AA73" s="28">
        <f t="shared" si="58"/>
        <v>0</v>
      </c>
      <c r="AB73" s="28">
        <f t="shared" si="58"/>
        <v>0</v>
      </c>
      <c r="AC73" s="28">
        <f t="shared" si="58"/>
        <v>0</v>
      </c>
      <c r="AD73" s="28">
        <f t="shared" si="58"/>
        <v>0</v>
      </c>
      <c r="AE73" s="28">
        <f t="shared" si="58"/>
        <v>0</v>
      </c>
      <c r="AF73" s="28">
        <f t="shared" si="58"/>
        <v>0</v>
      </c>
      <c r="AG73" s="28">
        <f t="shared" si="58"/>
        <v>0</v>
      </c>
      <c r="AH73" s="28">
        <f t="shared" si="58"/>
        <v>0</v>
      </c>
      <c r="AI73" s="28">
        <f t="shared" si="58"/>
        <v>0</v>
      </c>
      <c r="AJ73" s="28">
        <f t="shared" si="58"/>
        <v>0</v>
      </c>
      <c r="AK73" s="28">
        <f t="shared" si="58"/>
        <v>0</v>
      </c>
      <c r="AL73" s="28">
        <f t="shared" si="58"/>
        <v>0</v>
      </c>
      <c r="AM73" s="28">
        <f t="shared" si="58"/>
        <v>0</v>
      </c>
      <c r="AN73" s="28">
        <f t="shared" si="58"/>
        <v>0</v>
      </c>
      <c r="AO73" s="28">
        <f t="shared" si="58"/>
        <v>0</v>
      </c>
      <c r="AP73" s="28">
        <f t="shared" si="58"/>
        <v>0</v>
      </c>
      <c r="AQ73" s="28">
        <f t="shared" si="58"/>
        <v>0</v>
      </c>
      <c r="AR73" s="28">
        <f t="shared" si="58"/>
        <v>0</v>
      </c>
      <c r="AS73" s="28">
        <f t="shared" si="58"/>
        <v>0</v>
      </c>
      <c r="AT73" s="28">
        <f t="shared" si="58"/>
        <v>0</v>
      </c>
      <c r="AU73" s="28">
        <f t="shared" si="58"/>
        <v>0</v>
      </c>
      <c r="AV73" s="28">
        <f t="shared" si="58"/>
        <v>0</v>
      </c>
      <c r="AW73" s="28">
        <f t="shared" si="58"/>
        <v>0</v>
      </c>
      <c r="AX73" s="28">
        <f t="shared" ref="AX73:CC73" si="59">AX68+AX71</f>
        <v>0</v>
      </c>
      <c r="AY73" s="28">
        <f t="shared" si="59"/>
        <v>0</v>
      </c>
      <c r="AZ73" s="28">
        <f t="shared" si="59"/>
        <v>0</v>
      </c>
      <c r="BA73" s="28">
        <f t="shared" si="59"/>
        <v>0</v>
      </c>
      <c r="BB73" s="28">
        <f t="shared" si="59"/>
        <v>0</v>
      </c>
      <c r="BC73" s="28">
        <f t="shared" si="59"/>
        <v>0</v>
      </c>
      <c r="BD73" s="28">
        <f t="shared" si="59"/>
        <v>0</v>
      </c>
      <c r="BE73" s="28">
        <f t="shared" si="59"/>
        <v>0</v>
      </c>
      <c r="BF73" s="28">
        <f t="shared" si="59"/>
        <v>0</v>
      </c>
      <c r="BG73" s="28">
        <f t="shared" si="59"/>
        <v>0</v>
      </c>
      <c r="BH73" s="28">
        <f t="shared" si="59"/>
        <v>0</v>
      </c>
      <c r="BI73" s="28">
        <f t="shared" si="59"/>
        <v>0</v>
      </c>
      <c r="BJ73" s="28">
        <f t="shared" si="59"/>
        <v>0</v>
      </c>
      <c r="BK73" s="28">
        <f t="shared" si="59"/>
        <v>0</v>
      </c>
      <c r="BL73" s="28">
        <f t="shared" si="59"/>
        <v>0</v>
      </c>
      <c r="BM73" s="28">
        <f t="shared" si="59"/>
        <v>0</v>
      </c>
      <c r="BN73" s="28">
        <f t="shared" si="59"/>
        <v>0</v>
      </c>
      <c r="BO73" s="28">
        <f t="shared" si="59"/>
        <v>0</v>
      </c>
      <c r="BP73" s="28">
        <f t="shared" si="59"/>
        <v>0</v>
      </c>
      <c r="BQ73" s="28">
        <f t="shared" si="59"/>
        <v>0</v>
      </c>
      <c r="BR73" s="28">
        <f t="shared" si="59"/>
        <v>0</v>
      </c>
      <c r="BS73" s="28">
        <f t="shared" si="59"/>
        <v>0</v>
      </c>
      <c r="BT73" s="28">
        <f t="shared" si="59"/>
        <v>0</v>
      </c>
      <c r="BU73" s="28">
        <f t="shared" si="59"/>
        <v>0</v>
      </c>
      <c r="BV73" s="28">
        <f t="shared" si="59"/>
        <v>0</v>
      </c>
      <c r="BW73" s="28">
        <f t="shared" si="59"/>
        <v>0</v>
      </c>
      <c r="BX73" s="28">
        <f t="shared" si="59"/>
        <v>0</v>
      </c>
      <c r="BY73" s="28">
        <f t="shared" si="59"/>
        <v>0</v>
      </c>
      <c r="BZ73" s="28">
        <f t="shared" si="59"/>
        <v>0</v>
      </c>
      <c r="CA73" s="28">
        <f t="shared" si="59"/>
        <v>0</v>
      </c>
      <c r="CB73" s="28">
        <f t="shared" si="59"/>
        <v>0</v>
      </c>
      <c r="CC73" s="28">
        <f t="shared" si="59"/>
        <v>0</v>
      </c>
      <c r="CD73" s="28">
        <f t="shared" ref="CD73:CL73" si="60">CD68+CD71</f>
        <v>0</v>
      </c>
      <c r="CE73" s="28">
        <f t="shared" si="60"/>
        <v>0</v>
      </c>
      <c r="CF73" s="28">
        <f t="shared" si="60"/>
        <v>0</v>
      </c>
      <c r="CG73" s="28">
        <f t="shared" si="60"/>
        <v>0</v>
      </c>
      <c r="CH73" s="28">
        <f t="shared" si="60"/>
        <v>0</v>
      </c>
      <c r="CI73" s="28">
        <f t="shared" si="60"/>
        <v>0</v>
      </c>
      <c r="CJ73" s="28">
        <f t="shared" si="60"/>
        <v>0</v>
      </c>
      <c r="CK73" s="28">
        <f t="shared" si="60"/>
        <v>0</v>
      </c>
      <c r="CL73" s="28">
        <f t="shared" si="60"/>
        <v>0</v>
      </c>
      <c r="CN73" s="28">
        <f t="shared" ref="CN73:DL73" si="61">CN68+CN71</f>
        <v>0</v>
      </c>
      <c r="CO73" s="28">
        <f t="shared" si="61"/>
        <v>0</v>
      </c>
      <c r="CP73" s="28">
        <f t="shared" si="61"/>
        <v>0</v>
      </c>
      <c r="CQ73" s="28">
        <f t="shared" si="61"/>
        <v>0</v>
      </c>
      <c r="CR73" s="28">
        <f t="shared" si="61"/>
        <v>0</v>
      </c>
      <c r="CS73" s="28">
        <f t="shared" si="61"/>
        <v>0</v>
      </c>
      <c r="CT73" s="28">
        <f t="shared" si="61"/>
        <v>0</v>
      </c>
      <c r="CU73" s="28">
        <f t="shared" si="61"/>
        <v>0</v>
      </c>
      <c r="CV73" s="28">
        <f t="shared" si="61"/>
        <v>0</v>
      </c>
      <c r="CW73" s="28">
        <f t="shared" si="61"/>
        <v>0</v>
      </c>
      <c r="CX73" s="28">
        <f t="shared" si="61"/>
        <v>0</v>
      </c>
      <c r="CY73" s="28">
        <f t="shared" si="61"/>
        <v>0</v>
      </c>
      <c r="CZ73" s="28">
        <f t="shared" si="61"/>
        <v>0</v>
      </c>
      <c r="DA73" s="28">
        <f t="shared" si="61"/>
        <v>0</v>
      </c>
      <c r="DB73" s="28">
        <f t="shared" si="61"/>
        <v>0</v>
      </c>
      <c r="DC73" s="28">
        <f t="shared" si="61"/>
        <v>0</v>
      </c>
      <c r="DD73" s="28">
        <f t="shared" si="61"/>
        <v>0</v>
      </c>
      <c r="DE73" s="28">
        <f t="shared" si="61"/>
        <v>0</v>
      </c>
      <c r="DF73" s="28">
        <f t="shared" si="61"/>
        <v>0</v>
      </c>
      <c r="DG73" s="28">
        <f t="shared" si="61"/>
        <v>0</v>
      </c>
      <c r="DH73" s="28">
        <f t="shared" si="61"/>
        <v>0</v>
      </c>
      <c r="DI73" s="28">
        <f t="shared" si="61"/>
        <v>0</v>
      </c>
      <c r="DJ73" s="28">
        <f t="shared" si="61"/>
        <v>0</v>
      </c>
      <c r="DK73" s="28">
        <f t="shared" si="61"/>
        <v>0</v>
      </c>
      <c r="DL73" s="28">
        <f t="shared" si="61"/>
        <v>0</v>
      </c>
    </row>
    <row r="75" spans="1:116" x14ac:dyDescent="0.4">
      <c r="B75" t="s">
        <v>231</v>
      </c>
      <c r="G75" s="12" t="s">
        <v>627</v>
      </c>
    </row>
    <row r="76" spans="1:116" x14ac:dyDescent="0.4">
      <c r="C76" t="s">
        <v>231</v>
      </c>
      <c r="F76" s="27" t="s">
        <v>231</v>
      </c>
      <c r="G76" s="367" t="s">
        <v>581</v>
      </c>
      <c r="K76" s="260">
        <f>Equity!K26</f>
        <v>170000000</v>
      </c>
      <c r="L76" s="260">
        <f>Equity!L26</f>
        <v>170000000</v>
      </c>
      <c r="M76" s="260">
        <f>Equity!M26</f>
        <v>170000000</v>
      </c>
      <c r="N76" s="260">
        <f>Equity!N26</f>
        <v>170000000</v>
      </c>
      <c r="O76" s="260">
        <f>Equity!O26</f>
        <v>170000000</v>
      </c>
      <c r="P76" s="260">
        <f>Equity!P26</f>
        <v>170000000</v>
      </c>
      <c r="Q76" s="260"/>
      <c r="R76" s="325">
        <v>0</v>
      </c>
      <c r="S76" s="260">
        <f>Equity!S26</f>
        <v>170000000</v>
      </c>
      <c r="T76" s="260">
        <f>Equity!T26</f>
        <v>170000000</v>
      </c>
      <c r="U76" s="260">
        <f>Equity!U26</f>
        <v>170000000</v>
      </c>
      <c r="V76" s="260">
        <f>Equity!V26</f>
        <v>170000000</v>
      </c>
      <c r="W76" s="260">
        <f>Equity!W26</f>
        <v>170000000</v>
      </c>
      <c r="X76" s="260">
        <f>Equity!X26</f>
        <v>170000000</v>
      </c>
      <c r="Y76" s="260">
        <f>Equity!Y26</f>
        <v>170000000</v>
      </c>
      <c r="Z76" s="260">
        <f>Equity!Z26</f>
        <v>170000000</v>
      </c>
      <c r="AA76" s="260">
        <f>Equity!AA26</f>
        <v>170000000</v>
      </c>
      <c r="AB76" s="260">
        <f>Equity!AB26</f>
        <v>170000000</v>
      </c>
      <c r="AC76" s="260">
        <f>Equity!AC26</f>
        <v>170000000</v>
      </c>
      <c r="AD76" s="260">
        <f>Equity!AD26</f>
        <v>170000000</v>
      </c>
      <c r="AE76" s="260">
        <f>Equity!AE26</f>
        <v>170000000</v>
      </c>
      <c r="AF76" s="260">
        <f>Equity!AF26</f>
        <v>170000000</v>
      </c>
      <c r="AG76" s="260">
        <f>Equity!AG26</f>
        <v>170000000</v>
      </c>
      <c r="AH76" s="260">
        <f>Equity!AH26</f>
        <v>170000000</v>
      </c>
      <c r="AI76" s="260">
        <f>Equity!AI26</f>
        <v>170000000</v>
      </c>
      <c r="AJ76" s="260">
        <f>Equity!AJ26</f>
        <v>170000000</v>
      </c>
      <c r="AK76" s="260">
        <f>Equity!AK26</f>
        <v>170000000</v>
      </c>
      <c r="AL76" s="260">
        <f>Equity!AL26</f>
        <v>170000000</v>
      </c>
      <c r="AM76" s="260">
        <f>Equity!AM26</f>
        <v>170000000</v>
      </c>
      <c r="AN76" s="260">
        <f>Equity!AN26</f>
        <v>170000000</v>
      </c>
      <c r="AO76" s="260">
        <f>Equity!AO26</f>
        <v>170000000</v>
      </c>
      <c r="AP76" s="260">
        <f>Equity!AP26</f>
        <v>170000000</v>
      </c>
      <c r="AQ76" s="260">
        <f>Equity!AQ26</f>
        <v>170000000</v>
      </c>
      <c r="AR76" s="260">
        <f>Equity!AR26</f>
        <v>170000000</v>
      </c>
      <c r="AS76" s="260">
        <f>Equity!AS26</f>
        <v>170000000</v>
      </c>
      <c r="AT76" s="260">
        <f>Equity!AT26</f>
        <v>170000000</v>
      </c>
      <c r="AU76" s="260">
        <f>Equity!AU26</f>
        <v>170000000</v>
      </c>
      <c r="AV76" s="260">
        <f>Equity!AV26</f>
        <v>170000000</v>
      </c>
      <c r="AW76" s="260">
        <f>Equity!AW26</f>
        <v>170000000</v>
      </c>
      <c r="AX76" s="260">
        <f>Equity!AX26</f>
        <v>170000000</v>
      </c>
      <c r="AY76" s="260">
        <f>Equity!AY26</f>
        <v>170000000</v>
      </c>
      <c r="AZ76" s="260">
        <f>Equity!AZ26</f>
        <v>170000000</v>
      </c>
      <c r="BA76" s="260">
        <f>Equity!BA26</f>
        <v>170000000</v>
      </c>
      <c r="BB76" s="260">
        <f>Equity!BB26</f>
        <v>170000000</v>
      </c>
      <c r="BC76" s="260">
        <f>Equity!BC26</f>
        <v>170000000</v>
      </c>
      <c r="BD76" s="260">
        <f>Equity!BD26</f>
        <v>170000000</v>
      </c>
      <c r="BE76" s="260">
        <f>Equity!BE26</f>
        <v>170000000</v>
      </c>
      <c r="BF76" s="260">
        <f>Equity!BF26</f>
        <v>170000000</v>
      </c>
      <c r="BG76" s="260">
        <f>Equity!BG26</f>
        <v>170000000</v>
      </c>
      <c r="BH76" s="260">
        <f>Equity!BH26</f>
        <v>170000000</v>
      </c>
      <c r="BI76" s="260">
        <f>Equity!BI26</f>
        <v>170000000</v>
      </c>
      <c r="BJ76" s="260">
        <f>Equity!BJ26</f>
        <v>170000000</v>
      </c>
      <c r="BK76" s="260">
        <f>Equity!BK26</f>
        <v>170000000</v>
      </c>
      <c r="BL76" s="260">
        <f>Equity!BL26</f>
        <v>170000000</v>
      </c>
      <c r="BM76" s="260">
        <f>Equity!BM26</f>
        <v>170000000</v>
      </c>
      <c r="BN76" s="260">
        <f>Equity!BN26</f>
        <v>170000000</v>
      </c>
      <c r="BO76" s="260">
        <f>Equity!BO26</f>
        <v>170000000</v>
      </c>
      <c r="BP76" s="260">
        <f>Equity!BP26</f>
        <v>170000000</v>
      </c>
      <c r="BQ76" s="260">
        <f>Equity!BQ26</f>
        <v>170000000</v>
      </c>
      <c r="BR76" s="260">
        <f>Equity!BR26</f>
        <v>170000000</v>
      </c>
      <c r="BS76" s="260">
        <f>Equity!BS26</f>
        <v>170000000</v>
      </c>
      <c r="BT76" s="260">
        <f>Equity!BT26</f>
        <v>170000000</v>
      </c>
      <c r="BU76" s="260">
        <f>Equity!BU26</f>
        <v>170000000</v>
      </c>
      <c r="BV76" s="260">
        <f>Equity!BV26</f>
        <v>170000000</v>
      </c>
      <c r="BW76" s="260">
        <f>Equity!BW26</f>
        <v>170000000</v>
      </c>
      <c r="BX76" s="260">
        <f>Equity!BX26</f>
        <v>170000000</v>
      </c>
      <c r="BY76" s="260">
        <f>Equity!BY26</f>
        <v>170000000</v>
      </c>
      <c r="BZ76" s="260">
        <f>Equity!BZ26</f>
        <v>170000000</v>
      </c>
      <c r="CA76" s="260">
        <f>Equity!CA26</f>
        <v>170000000</v>
      </c>
      <c r="CB76" s="260">
        <f>Equity!CB26</f>
        <v>170000000</v>
      </c>
      <c r="CC76" s="260">
        <f>Equity!CC26</f>
        <v>170000000</v>
      </c>
      <c r="CD76" s="260">
        <f>Equity!CD26</f>
        <v>170000000</v>
      </c>
      <c r="CE76" s="260">
        <f>Equity!CE26</f>
        <v>170000000</v>
      </c>
      <c r="CF76" s="260">
        <f>Equity!CF26</f>
        <v>170000000</v>
      </c>
      <c r="CG76" s="260">
        <f>Equity!CG26</f>
        <v>170000000</v>
      </c>
      <c r="CH76" s="260">
        <f>Equity!CH26</f>
        <v>170000000</v>
      </c>
      <c r="CI76" s="260">
        <f>Equity!CI26</f>
        <v>170000000</v>
      </c>
      <c r="CJ76" s="260">
        <f>Equity!CJ26</f>
        <v>170000000</v>
      </c>
      <c r="CK76" s="260">
        <f>Equity!CK26</f>
        <v>170000000</v>
      </c>
      <c r="CL76" s="260">
        <f>Equity!CL26</f>
        <v>170000000</v>
      </c>
    </row>
    <row r="77" spans="1:116" x14ac:dyDescent="0.4">
      <c r="C77" t="s">
        <v>231</v>
      </c>
      <c r="D77" t="s">
        <v>231</v>
      </c>
      <c r="E77" t="s">
        <v>785</v>
      </c>
      <c r="F77" s="27" t="s">
        <v>231</v>
      </c>
      <c r="G77" s="367" t="s">
        <v>628</v>
      </c>
      <c r="H77" s="270"/>
      <c r="I77" s="270"/>
      <c r="J77" s="270"/>
      <c r="K77" s="238">
        <f ca="1">SUMIF($5:$5,K$3,77:77)</f>
        <v>0</v>
      </c>
      <c r="L77" s="238">
        <f ca="1">K77+L54</f>
        <v>0</v>
      </c>
      <c r="M77" s="238">
        <f ca="1">L77+M54</f>
        <v>0</v>
      </c>
      <c r="N77" s="238">
        <f ca="1">M77+N54</f>
        <v>0</v>
      </c>
      <c r="O77" s="238">
        <f ca="1">N77+O54</f>
        <v>0</v>
      </c>
      <c r="P77" s="238">
        <f ca="1">O77+P54</f>
        <v>0</v>
      </c>
      <c r="Q77" s="269"/>
      <c r="R77" s="138">
        <f ca="1">R78-SUM(R76:OFFSET(R77,-1,0))</f>
        <v>0</v>
      </c>
      <c r="S77" s="238">
        <f t="shared" ref="S77:AX77" ca="1" si="62">R77+S54</f>
        <v>0</v>
      </c>
      <c r="T77" s="238">
        <f t="shared" ca="1" si="62"/>
        <v>0</v>
      </c>
      <c r="U77" s="238">
        <f t="shared" ca="1" si="62"/>
        <v>0</v>
      </c>
      <c r="V77" s="238">
        <f t="shared" ca="1" si="62"/>
        <v>0</v>
      </c>
      <c r="W77" s="238">
        <f t="shared" ca="1" si="62"/>
        <v>0</v>
      </c>
      <c r="X77" s="238">
        <f t="shared" ca="1" si="62"/>
        <v>0</v>
      </c>
      <c r="Y77" s="238">
        <f t="shared" ca="1" si="62"/>
        <v>0</v>
      </c>
      <c r="Z77" s="238">
        <f t="shared" ca="1" si="62"/>
        <v>0</v>
      </c>
      <c r="AA77" s="238">
        <f t="shared" ca="1" si="62"/>
        <v>0</v>
      </c>
      <c r="AB77" s="238">
        <f t="shared" ca="1" si="62"/>
        <v>0</v>
      </c>
      <c r="AC77" s="238">
        <f t="shared" ca="1" si="62"/>
        <v>0</v>
      </c>
      <c r="AD77" s="238">
        <f t="shared" ca="1" si="62"/>
        <v>0</v>
      </c>
      <c r="AE77" s="238">
        <f t="shared" ca="1" si="62"/>
        <v>0</v>
      </c>
      <c r="AF77" s="238">
        <f t="shared" ca="1" si="62"/>
        <v>0</v>
      </c>
      <c r="AG77" s="238">
        <f t="shared" ca="1" si="62"/>
        <v>0</v>
      </c>
      <c r="AH77" s="238">
        <f t="shared" ca="1" si="62"/>
        <v>0</v>
      </c>
      <c r="AI77" s="238">
        <f t="shared" ca="1" si="62"/>
        <v>0</v>
      </c>
      <c r="AJ77" s="238">
        <f t="shared" ca="1" si="62"/>
        <v>0</v>
      </c>
      <c r="AK77" s="238">
        <f t="shared" ca="1" si="62"/>
        <v>0</v>
      </c>
      <c r="AL77" s="238">
        <f t="shared" ca="1" si="62"/>
        <v>0</v>
      </c>
      <c r="AM77" s="238">
        <f t="shared" ca="1" si="62"/>
        <v>0</v>
      </c>
      <c r="AN77" s="238">
        <f t="shared" ca="1" si="62"/>
        <v>0</v>
      </c>
      <c r="AO77" s="238">
        <f t="shared" ca="1" si="62"/>
        <v>0</v>
      </c>
      <c r="AP77" s="238">
        <f t="shared" ca="1" si="62"/>
        <v>0</v>
      </c>
      <c r="AQ77" s="238">
        <f t="shared" ca="1" si="62"/>
        <v>0</v>
      </c>
      <c r="AR77" s="238">
        <f t="shared" ca="1" si="62"/>
        <v>0</v>
      </c>
      <c r="AS77" s="238">
        <f t="shared" ca="1" si="62"/>
        <v>0</v>
      </c>
      <c r="AT77" s="238">
        <f t="shared" ca="1" si="62"/>
        <v>0</v>
      </c>
      <c r="AU77" s="238">
        <f t="shared" ca="1" si="62"/>
        <v>0</v>
      </c>
      <c r="AV77" s="238">
        <f t="shared" ca="1" si="62"/>
        <v>0</v>
      </c>
      <c r="AW77" s="238">
        <f t="shared" ca="1" si="62"/>
        <v>0</v>
      </c>
      <c r="AX77" s="238">
        <f t="shared" ca="1" si="62"/>
        <v>0</v>
      </c>
      <c r="AY77" s="238">
        <f t="shared" ref="AY77:CD77" ca="1" si="63">AX77+AY54</f>
        <v>0</v>
      </c>
      <c r="AZ77" s="238">
        <f t="shared" ca="1" si="63"/>
        <v>0</v>
      </c>
      <c r="BA77" s="238">
        <f t="shared" ca="1" si="63"/>
        <v>0</v>
      </c>
      <c r="BB77" s="238">
        <f t="shared" ca="1" si="63"/>
        <v>0</v>
      </c>
      <c r="BC77" s="238">
        <f t="shared" ca="1" si="63"/>
        <v>0</v>
      </c>
      <c r="BD77" s="238">
        <f t="shared" ca="1" si="63"/>
        <v>0</v>
      </c>
      <c r="BE77" s="238">
        <f t="shared" ca="1" si="63"/>
        <v>0</v>
      </c>
      <c r="BF77" s="238">
        <f t="shared" ca="1" si="63"/>
        <v>0</v>
      </c>
      <c r="BG77" s="238">
        <f t="shared" ca="1" si="63"/>
        <v>0</v>
      </c>
      <c r="BH77" s="238">
        <f t="shared" ca="1" si="63"/>
        <v>0</v>
      </c>
      <c r="BI77" s="238">
        <f t="shared" ca="1" si="63"/>
        <v>0</v>
      </c>
      <c r="BJ77" s="238">
        <f t="shared" ca="1" si="63"/>
        <v>0</v>
      </c>
      <c r="BK77" s="238">
        <f t="shared" ca="1" si="63"/>
        <v>0</v>
      </c>
      <c r="BL77" s="238">
        <f t="shared" ca="1" si="63"/>
        <v>0</v>
      </c>
      <c r="BM77" s="238">
        <f t="shared" ca="1" si="63"/>
        <v>0</v>
      </c>
      <c r="BN77" s="238">
        <f t="shared" ca="1" si="63"/>
        <v>0</v>
      </c>
      <c r="BO77" s="238">
        <f t="shared" ca="1" si="63"/>
        <v>0</v>
      </c>
      <c r="BP77" s="238">
        <f t="shared" ca="1" si="63"/>
        <v>0</v>
      </c>
      <c r="BQ77" s="238">
        <f t="shared" ca="1" si="63"/>
        <v>0</v>
      </c>
      <c r="BR77" s="238">
        <f t="shared" ca="1" si="63"/>
        <v>0</v>
      </c>
      <c r="BS77" s="238">
        <f t="shared" ca="1" si="63"/>
        <v>0</v>
      </c>
      <c r="BT77" s="238">
        <f t="shared" ca="1" si="63"/>
        <v>0</v>
      </c>
      <c r="BU77" s="238">
        <f t="shared" ca="1" si="63"/>
        <v>0</v>
      </c>
      <c r="BV77" s="238">
        <f t="shared" ca="1" si="63"/>
        <v>0</v>
      </c>
      <c r="BW77" s="238">
        <f t="shared" ca="1" si="63"/>
        <v>0</v>
      </c>
      <c r="BX77" s="238">
        <f t="shared" ca="1" si="63"/>
        <v>0</v>
      </c>
      <c r="BY77" s="238">
        <f t="shared" ca="1" si="63"/>
        <v>0</v>
      </c>
      <c r="BZ77" s="238">
        <f t="shared" ca="1" si="63"/>
        <v>0</v>
      </c>
      <c r="CA77" s="238">
        <f t="shared" ca="1" si="63"/>
        <v>0</v>
      </c>
      <c r="CB77" s="238">
        <f t="shared" ca="1" si="63"/>
        <v>0</v>
      </c>
      <c r="CC77" s="238">
        <f t="shared" ca="1" si="63"/>
        <v>0</v>
      </c>
      <c r="CD77" s="238">
        <f t="shared" ca="1" si="63"/>
        <v>0</v>
      </c>
      <c r="CE77" s="238">
        <f t="shared" ref="CE77:CL77" ca="1" si="64">CD77+CE54</f>
        <v>0</v>
      </c>
      <c r="CF77" s="238">
        <f t="shared" ca="1" si="64"/>
        <v>0</v>
      </c>
      <c r="CG77" s="238">
        <f t="shared" ca="1" si="64"/>
        <v>0</v>
      </c>
      <c r="CH77" s="238">
        <f t="shared" ca="1" si="64"/>
        <v>0</v>
      </c>
      <c r="CI77" s="238">
        <f t="shared" ca="1" si="64"/>
        <v>0</v>
      </c>
      <c r="CJ77" s="238">
        <f t="shared" ca="1" si="64"/>
        <v>0</v>
      </c>
      <c r="CK77" s="238">
        <f t="shared" ca="1" si="64"/>
        <v>0</v>
      </c>
      <c r="CL77" s="238">
        <f t="shared" ca="1" si="64"/>
        <v>0</v>
      </c>
      <c r="CN77" s="238">
        <f t="shared" ref="CN77:DL77" si="65">CM77+CN54</f>
        <v>0</v>
      </c>
      <c r="CO77" s="238">
        <f t="shared" si="65"/>
        <v>0</v>
      </c>
      <c r="CP77" s="238">
        <f t="shared" si="65"/>
        <v>0</v>
      </c>
      <c r="CQ77" s="238">
        <f t="shared" si="65"/>
        <v>0</v>
      </c>
      <c r="CR77" s="238">
        <f t="shared" si="65"/>
        <v>0</v>
      </c>
      <c r="CS77" s="238">
        <f t="shared" si="65"/>
        <v>0</v>
      </c>
      <c r="CT77" s="238">
        <f t="shared" si="65"/>
        <v>0</v>
      </c>
      <c r="CU77" s="238">
        <f t="shared" si="65"/>
        <v>0</v>
      </c>
      <c r="CV77" s="238">
        <f t="shared" si="65"/>
        <v>0</v>
      </c>
      <c r="CW77" s="238">
        <f t="shared" si="65"/>
        <v>0</v>
      </c>
      <c r="CX77" s="238">
        <f t="shared" si="65"/>
        <v>0</v>
      </c>
      <c r="CY77" s="238">
        <f t="shared" si="65"/>
        <v>0</v>
      </c>
      <c r="CZ77" s="238">
        <f t="shared" si="65"/>
        <v>0</v>
      </c>
      <c r="DA77" s="238">
        <f t="shared" si="65"/>
        <v>0</v>
      </c>
      <c r="DB77" s="238">
        <f t="shared" si="65"/>
        <v>0</v>
      </c>
      <c r="DC77" s="238">
        <f t="shared" si="65"/>
        <v>0</v>
      </c>
      <c r="DD77" s="238">
        <f t="shared" si="65"/>
        <v>0</v>
      </c>
      <c r="DE77" s="238">
        <f t="shared" si="65"/>
        <v>0</v>
      </c>
      <c r="DF77" s="238">
        <f t="shared" si="65"/>
        <v>0</v>
      </c>
      <c r="DG77" s="238">
        <f t="shared" si="65"/>
        <v>0</v>
      </c>
      <c r="DH77" s="238">
        <f t="shared" si="65"/>
        <v>0</v>
      </c>
      <c r="DI77" s="238">
        <f t="shared" si="65"/>
        <v>0</v>
      </c>
      <c r="DJ77" s="238">
        <f t="shared" si="65"/>
        <v>0</v>
      </c>
      <c r="DK77" s="238">
        <f t="shared" si="65"/>
        <v>0</v>
      </c>
      <c r="DL77" s="238">
        <f t="shared" si="65"/>
        <v>0</v>
      </c>
    </row>
    <row r="78" spans="1:116" x14ac:dyDescent="0.4">
      <c r="B78" t="s">
        <v>231</v>
      </c>
      <c r="C78" s="27"/>
      <c r="D78" s="27"/>
      <c r="E78" s="27"/>
      <c r="F78" s="28"/>
      <c r="G78" s="27" t="s">
        <v>629</v>
      </c>
      <c r="H78" s="28"/>
      <c r="I78" s="28"/>
      <c r="J78" s="28"/>
      <c r="K78" s="28">
        <f ca="1">SUMIF($5:$5,K$3,78:78)</f>
        <v>170000000</v>
      </c>
      <c r="L78" s="28">
        <f ca="1">SUMIF($5:$5,L$3,78:78)</f>
        <v>170000000</v>
      </c>
      <c r="M78" s="28">
        <f ca="1">SUMIF($5:$5,M$3,78:78)</f>
        <v>170000000</v>
      </c>
      <c r="N78" s="28">
        <f ca="1">SUMIF($5:$5,N$3,78:78)</f>
        <v>170000000</v>
      </c>
      <c r="O78" s="28">
        <f ca="1">SUMIF($5:$5,O$3,78:78)</f>
        <v>170000000</v>
      </c>
      <c r="P78" s="28">
        <f ca="1">SUMIF($5:$5,P$3,78:78)</f>
        <v>170000000</v>
      </c>
      <c r="Q78" s="28"/>
      <c r="R78" s="33">
        <f>R65-R73</f>
        <v>0</v>
      </c>
      <c r="S78" s="264">
        <f ca="1">SUMIF($C:$C,$F77,S:S)</f>
        <v>170000000</v>
      </c>
      <c r="T78" s="264">
        <f ca="1">SUMIF($C:$C,$F77,T:T)</f>
        <v>170000000</v>
      </c>
      <c r="U78" s="264">
        <f ca="1">SUMIF($C:$C,$F77,U:U)</f>
        <v>170000000</v>
      </c>
      <c r="V78" s="264">
        <f ca="1">SUMIF($C:$C,$F77,V:V)</f>
        <v>170000000</v>
      </c>
      <c r="W78" s="264">
        <f ca="1">SUMIF($C:$C,$F77,W:W)</f>
        <v>170000000</v>
      </c>
      <c r="X78" s="264">
        <f ca="1">SUMIF($C:$C,$F77,X:X)</f>
        <v>170000000</v>
      </c>
      <c r="Y78" s="264">
        <f ca="1">SUMIF($C:$C,$F77,Y:Y)</f>
        <v>170000000</v>
      </c>
      <c r="Z78" s="264">
        <f ca="1">SUMIF($C:$C,$F77,Z:Z)</f>
        <v>170000000</v>
      </c>
      <c r="AA78" s="264">
        <f ca="1">SUMIF($C:$C,$F77,AA:AA)</f>
        <v>170000000</v>
      </c>
      <c r="AB78" s="264">
        <f ca="1">SUMIF($C:$C,$F77,AB:AB)</f>
        <v>170000000</v>
      </c>
      <c r="AC78" s="264">
        <f ca="1">SUMIF($C:$C,$F77,AC:AC)</f>
        <v>170000000</v>
      </c>
      <c r="AD78" s="264">
        <f ca="1">SUMIF($C:$C,$F77,AD:AD)</f>
        <v>170000000</v>
      </c>
      <c r="AE78" s="264">
        <f ca="1">SUMIF($C:$C,$F77,AE:AE)</f>
        <v>170000000</v>
      </c>
      <c r="AF78" s="264">
        <f ca="1">SUMIF($C:$C,$F77,AF:AF)</f>
        <v>170000000</v>
      </c>
      <c r="AG78" s="264">
        <f ca="1">SUMIF($C:$C,$F77,AG:AG)</f>
        <v>170000000</v>
      </c>
      <c r="AH78" s="264">
        <f ca="1">SUMIF($C:$C,$F77,AH:AH)</f>
        <v>170000000</v>
      </c>
      <c r="AI78" s="264">
        <f ca="1">SUMIF($C:$C,$F77,AI:AI)</f>
        <v>170000000</v>
      </c>
      <c r="AJ78" s="264">
        <f ca="1">SUMIF($C:$C,$F77,AJ:AJ)</f>
        <v>170000000</v>
      </c>
      <c r="AK78" s="264">
        <f ca="1">SUMIF($C:$C,$F77,AK:AK)</f>
        <v>170000000</v>
      </c>
      <c r="AL78" s="264">
        <f ca="1">SUMIF($C:$C,$F77,AL:AL)</f>
        <v>170000000</v>
      </c>
      <c r="AM78" s="264">
        <f ca="1">SUMIF($C:$C,$F77,AM:AM)</f>
        <v>170000000</v>
      </c>
      <c r="AN78" s="264">
        <f ca="1">SUMIF($C:$C,$F77,AN:AN)</f>
        <v>170000000</v>
      </c>
      <c r="AO78" s="264">
        <f ca="1">SUMIF($C:$C,$F77,AO:AO)</f>
        <v>170000000</v>
      </c>
      <c r="AP78" s="264">
        <f ca="1">SUMIF($C:$C,$F77,AP:AP)</f>
        <v>170000000</v>
      </c>
      <c r="AQ78" s="264">
        <f ca="1">SUMIF($C:$C,$F77,AQ:AQ)</f>
        <v>170000000</v>
      </c>
      <c r="AR78" s="264">
        <f ca="1">SUMIF($C:$C,$F77,AR:AR)</f>
        <v>170000000</v>
      </c>
      <c r="AS78" s="264">
        <f ca="1">SUMIF($C:$C,$F77,AS:AS)</f>
        <v>170000000</v>
      </c>
      <c r="AT78" s="264">
        <f ca="1">SUMIF($C:$C,$F77,AT:AT)</f>
        <v>170000000</v>
      </c>
      <c r="AU78" s="264">
        <f ca="1">SUMIF($C:$C,$F77,AU:AU)</f>
        <v>170000000</v>
      </c>
      <c r="AV78" s="264">
        <f ca="1">SUMIF($C:$C,$F77,AV:AV)</f>
        <v>170000000</v>
      </c>
      <c r="AW78" s="264">
        <f ca="1">SUMIF($C:$C,$F77,AW:AW)</f>
        <v>170000000</v>
      </c>
      <c r="AX78" s="264">
        <f ca="1">SUMIF($C:$C,$F77,AX:AX)</f>
        <v>170000000</v>
      </c>
      <c r="AY78" s="264">
        <f ca="1">SUMIF($C:$C,$F77,AY:AY)</f>
        <v>170000000</v>
      </c>
      <c r="AZ78" s="264">
        <f ca="1">SUMIF($C:$C,$F77,AZ:AZ)</f>
        <v>170000000</v>
      </c>
      <c r="BA78" s="264">
        <f ca="1">SUMIF($C:$C,$F77,BA:BA)</f>
        <v>170000000</v>
      </c>
      <c r="BB78" s="264">
        <f ca="1">SUMIF($C:$C,$F77,BB:BB)</f>
        <v>170000000</v>
      </c>
      <c r="BC78" s="264">
        <f ca="1">SUMIF($C:$C,$F77,BC:BC)</f>
        <v>170000000</v>
      </c>
      <c r="BD78" s="264">
        <f ca="1">SUMIF($C:$C,$F77,BD:BD)</f>
        <v>170000000</v>
      </c>
      <c r="BE78" s="264">
        <f ca="1">SUMIF($C:$C,$F77,BE:BE)</f>
        <v>170000000</v>
      </c>
      <c r="BF78" s="264">
        <f ca="1">SUMIF($C:$C,$F77,BF:BF)</f>
        <v>170000000</v>
      </c>
      <c r="BG78" s="264">
        <f ca="1">SUMIF($C:$C,$F77,BG:BG)</f>
        <v>170000000</v>
      </c>
      <c r="BH78" s="264">
        <f ca="1">SUMIF($C:$C,$F77,BH:BH)</f>
        <v>170000000</v>
      </c>
      <c r="BI78" s="264">
        <f ca="1">SUMIF($C:$C,$F77,BI:BI)</f>
        <v>170000000</v>
      </c>
      <c r="BJ78" s="264">
        <f ca="1">SUMIF($C:$C,$F77,BJ:BJ)</f>
        <v>170000000</v>
      </c>
      <c r="BK78" s="264">
        <f ca="1">SUMIF($C:$C,$F77,BK:BK)</f>
        <v>170000000</v>
      </c>
      <c r="BL78" s="264">
        <f ca="1">SUMIF($C:$C,$F77,BL:BL)</f>
        <v>170000000</v>
      </c>
      <c r="BM78" s="264">
        <f ca="1">SUMIF($C:$C,$F77,BM:BM)</f>
        <v>170000000</v>
      </c>
      <c r="BN78" s="264">
        <f ca="1">SUMIF($C:$C,$F77,BN:BN)</f>
        <v>170000000</v>
      </c>
      <c r="BO78" s="264">
        <f ca="1">SUMIF($C:$C,$F77,BO:BO)</f>
        <v>170000000</v>
      </c>
      <c r="BP78" s="264">
        <f ca="1">SUMIF($C:$C,$F77,BP:BP)</f>
        <v>170000000</v>
      </c>
      <c r="BQ78" s="264">
        <f ca="1">SUMIF($C:$C,$F77,BQ:BQ)</f>
        <v>170000000</v>
      </c>
      <c r="BR78" s="264">
        <f ca="1">SUMIF($C:$C,$F77,BR:BR)</f>
        <v>170000000</v>
      </c>
      <c r="BS78" s="264">
        <f ca="1">SUMIF($C:$C,$F77,BS:BS)</f>
        <v>170000000</v>
      </c>
      <c r="BT78" s="264">
        <f ca="1">SUMIF($C:$C,$F77,BT:BT)</f>
        <v>170000000</v>
      </c>
      <c r="BU78" s="264">
        <f ca="1">SUMIF($C:$C,$F77,BU:BU)</f>
        <v>170000000</v>
      </c>
      <c r="BV78" s="264">
        <f ca="1">SUMIF($C:$C,$F77,BV:BV)</f>
        <v>170000000</v>
      </c>
      <c r="BW78" s="264">
        <f ca="1">SUMIF($C:$C,$F77,BW:BW)</f>
        <v>170000000</v>
      </c>
      <c r="BX78" s="264">
        <f ca="1">SUMIF($C:$C,$F77,BX:BX)</f>
        <v>170000000</v>
      </c>
      <c r="BY78" s="264">
        <f ca="1">SUMIF($C:$C,$F77,BY:BY)</f>
        <v>170000000</v>
      </c>
      <c r="BZ78" s="264">
        <f ca="1">SUMIF($C:$C,$F77,BZ:BZ)</f>
        <v>170000000</v>
      </c>
      <c r="CA78" s="264">
        <f ca="1">SUMIF($C:$C,$F77,CA:CA)</f>
        <v>170000000</v>
      </c>
      <c r="CB78" s="264">
        <f ca="1">SUMIF($C:$C,$F77,CB:CB)</f>
        <v>170000000</v>
      </c>
      <c r="CC78" s="264">
        <f ca="1">SUMIF($C:$C,$F77,CC:CC)</f>
        <v>170000000</v>
      </c>
      <c r="CD78" s="264">
        <f ca="1">SUMIF($C:$C,$F77,CD:CD)</f>
        <v>170000000</v>
      </c>
      <c r="CE78" s="264">
        <f ca="1">SUMIF($C:$C,$F77,CE:CE)</f>
        <v>170000000</v>
      </c>
      <c r="CF78" s="264">
        <f ca="1">SUMIF($C:$C,$F77,CF:CF)</f>
        <v>170000000</v>
      </c>
      <c r="CG78" s="264">
        <f ca="1">SUMIF($C:$C,$F77,CG:CG)</f>
        <v>170000000</v>
      </c>
      <c r="CH78" s="264">
        <f ca="1">SUMIF($C:$C,$F77,CH:CH)</f>
        <v>170000000</v>
      </c>
      <c r="CI78" s="264">
        <f ca="1">SUMIF($C:$C,$F77,CI:CI)</f>
        <v>170000000</v>
      </c>
      <c r="CJ78" s="264">
        <f ca="1">SUMIF($C:$C,$F77,CJ:CJ)</f>
        <v>170000000</v>
      </c>
      <c r="CK78" s="264">
        <f ca="1">SUMIF($C:$C,$F77,CK:CK)</f>
        <v>170000000</v>
      </c>
      <c r="CL78" s="264">
        <f ca="1">SUMIF($C:$C,$F77,CL:CL)</f>
        <v>170000000</v>
      </c>
      <c r="CN78" s="264">
        <f>SUMIF($C:$C,$F77,CN:CN)</f>
        <v>0</v>
      </c>
      <c r="CO78" s="264">
        <f>SUMIF($C:$C,$F77,CO:CO)</f>
        <v>0</v>
      </c>
      <c r="CP78" s="264">
        <f>SUMIF($C:$C,$F77,CP:CP)</f>
        <v>0</v>
      </c>
      <c r="CQ78" s="264">
        <f>SUMIF($C:$C,$F77,CQ:CQ)</f>
        <v>0</v>
      </c>
      <c r="CR78" s="264">
        <f>SUMIF($C:$C,$F77,CR:CR)</f>
        <v>0</v>
      </c>
      <c r="CS78" s="264">
        <f>SUMIF($C:$C,$F77,CS:CS)</f>
        <v>0</v>
      </c>
      <c r="CT78" s="264">
        <f>SUMIF($C:$C,$F77,CT:CT)</f>
        <v>0</v>
      </c>
      <c r="CU78" s="264">
        <f>SUMIF($C:$C,$F77,CU:CU)</f>
        <v>0</v>
      </c>
      <c r="CV78" s="264">
        <f>SUMIF($C:$C,$F77,CV:CV)</f>
        <v>0</v>
      </c>
      <c r="CW78" s="264">
        <f>SUMIF($C:$C,$F77,CW:CW)</f>
        <v>0</v>
      </c>
      <c r="CX78" s="264">
        <f>SUMIF($C:$C,$F77,CX:CX)</f>
        <v>0</v>
      </c>
      <c r="CY78" s="264">
        <f>SUMIF($C:$C,$F77,CY:CY)</f>
        <v>0</v>
      </c>
      <c r="CZ78" s="264">
        <f>SUMIF($C:$C,$F77,CZ:CZ)</f>
        <v>0</v>
      </c>
      <c r="DA78" s="264">
        <f>SUMIF($C:$C,$F77,DA:DA)</f>
        <v>0</v>
      </c>
      <c r="DB78" s="264">
        <f>SUMIF($C:$C,$F77,DB:DB)</f>
        <v>0</v>
      </c>
      <c r="DC78" s="264">
        <f>SUMIF($C:$C,$F77,DC:DC)</f>
        <v>0</v>
      </c>
      <c r="DD78" s="264">
        <f>SUMIF($C:$C,$F77,DD:DD)</f>
        <v>0</v>
      </c>
      <c r="DE78" s="264">
        <f>SUMIF($C:$C,$F77,DE:DE)</f>
        <v>0</v>
      </c>
      <c r="DF78" s="264">
        <f>SUMIF($C:$C,$F77,DF:DF)</f>
        <v>0</v>
      </c>
      <c r="DG78" s="264">
        <f>SUMIF($C:$C,$F77,DG:DG)</f>
        <v>0</v>
      </c>
      <c r="DH78" s="264">
        <f>SUMIF($C:$C,$F77,DH:DH)</f>
        <v>0</v>
      </c>
      <c r="DI78" s="264">
        <f>SUMIF($C:$C,$F77,DI:DI)</f>
        <v>0</v>
      </c>
      <c r="DJ78" s="264">
        <f>SUMIF($C:$C,$F77,DJ:DJ)</f>
        <v>0</v>
      </c>
      <c r="DK78" s="264">
        <f>SUMIF($C:$C,$F77,DK:DK)</f>
        <v>0</v>
      </c>
      <c r="DL78" s="264">
        <f>SUMIF($C:$C,$F77,DL:DL)</f>
        <v>0</v>
      </c>
    </row>
    <row r="80" spans="1:116" x14ac:dyDescent="0.4">
      <c r="B80" s="64"/>
      <c r="C80" s="64"/>
      <c r="D80" s="64"/>
      <c r="E80" s="64"/>
      <c r="F80" t="s">
        <v>782</v>
      </c>
      <c r="G80" s="34" t="s">
        <v>62</v>
      </c>
      <c r="H80" s="34"/>
      <c r="I80" s="34"/>
      <c r="J80" s="34"/>
      <c r="K80" s="34">
        <f t="shared" ref="K80:P80" ca="1" si="66">K65-K73-K78</f>
        <v>0</v>
      </c>
      <c r="L80" s="34">
        <f t="shared" ca="1" si="66"/>
        <v>0</v>
      </c>
      <c r="M80" s="34">
        <f t="shared" ca="1" si="66"/>
        <v>0</v>
      </c>
      <c r="N80" s="34">
        <f t="shared" ca="1" si="66"/>
        <v>0</v>
      </c>
      <c r="O80" s="34">
        <f t="shared" ca="1" si="66"/>
        <v>0</v>
      </c>
      <c r="P80" s="34">
        <f t="shared" ca="1" si="66"/>
        <v>0</v>
      </c>
      <c r="Q80" s="34"/>
      <c r="R80" s="15">
        <f t="shared" ref="R80:AW80" si="67">R65-R73-R78</f>
        <v>0</v>
      </c>
      <c r="S80" s="34">
        <f t="shared" ca="1" si="67"/>
        <v>0</v>
      </c>
      <c r="T80" s="34">
        <f t="shared" ca="1" si="67"/>
        <v>0</v>
      </c>
      <c r="U80" s="34">
        <f t="shared" ca="1" si="67"/>
        <v>0</v>
      </c>
      <c r="V80" s="34">
        <f t="shared" ca="1" si="67"/>
        <v>0</v>
      </c>
      <c r="W80" s="34">
        <f t="shared" ca="1" si="67"/>
        <v>0</v>
      </c>
      <c r="X80" s="34">
        <f t="shared" ca="1" si="67"/>
        <v>0</v>
      </c>
      <c r="Y80" s="34">
        <f t="shared" ca="1" si="67"/>
        <v>0</v>
      </c>
      <c r="Z80" s="34">
        <f t="shared" ca="1" si="67"/>
        <v>0</v>
      </c>
      <c r="AA80" s="34">
        <f t="shared" ca="1" si="67"/>
        <v>0</v>
      </c>
      <c r="AB80" s="34">
        <f t="shared" ca="1" si="67"/>
        <v>0</v>
      </c>
      <c r="AC80" s="34">
        <f t="shared" ca="1" si="67"/>
        <v>0</v>
      </c>
      <c r="AD80" s="34">
        <f t="shared" ca="1" si="67"/>
        <v>0</v>
      </c>
      <c r="AE80" s="34">
        <f t="shared" ca="1" si="67"/>
        <v>0</v>
      </c>
      <c r="AF80" s="34">
        <f t="shared" ca="1" si="67"/>
        <v>0</v>
      </c>
      <c r="AG80" s="34">
        <f t="shared" ca="1" si="67"/>
        <v>0</v>
      </c>
      <c r="AH80" s="34">
        <f t="shared" ca="1" si="67"/>
        <v>0</v>
      </c>
      <c r="AI80" s="34">
        <f t="shared" ca="1" si="67"/>
        <v>0</v>
      </c>
      <c r="AJ80" s="34">
        <f t="shared" ca="1" si="67"/>
        <v>0</v>
      </c>
      <c r="AK80" s="34">
        <f t="shared" ca="1" si="67"/>
        <v>0</v>
      </c>
      <c r="AL80" s="34">
        <f t="shared" ca="1" si="67"/>
        <v>0</v>
      </c>
      <c r="AM80" s="34">
        <f t="shared" ca="1" si="67"/>
        <v>0</v>
      </c>
      <c r="AN80" s="34">
        <f t="shared" ca="1" si="67"/>
        <v>0</v>
      </c>
      <c r="AO80" s="34">
        <f t="shared" ca="1" si="67"/>
        <v>0</v>
      </c>
      <c r="AP80" s="34">
        <f t="shared" ca="1" si="67"/>
        <v>0</v>
      </c>
      <c r="AQ80" s="34">
        <f t="shared" ca="1" si="67"/>
        <v>0</v>
      </c>
      <c r="AR80" s="34">
        <f t="shared" ca="1" si="67"/>
        <v>0</v>
      </c>
      <c r="AS80" s="34">
        <f t="shared" ca="1" si="67"/>
        <v>0</v>
      </c>
      <c r="AT80" s="34">
        <f t="shared" ca="1" si="67"/>
        <v>0</v>
      </c>
      <c r="AU80" s="34">
        <f t="shared" ca="1" si="67"/>
        <v>0</v>
      </c>
      <c r="AV80" s="34">
        <f t="shared" ca="1" si="67"/>
        <v>0</v>
      </c>
      <c r="AW80" s="34">
        <f t="shared" ca="1" si="67"/>
        <v>0</v>
      </c>
      <c r="AX80" s="34">
        <f t="shared" ref="AX80:CC80" ca="1" si="68">AX65-AX73-AX78</f>
        <v>0</v>
      </c>
      <c r="AY80" s="34">
        <f t="shared" ca="1" si="68"/>
        <v>0</v>
      </c>
      <c r="AZ80" s="34">
        <f t="shared" ca="1" si="68"/>
        <v>0</v>
      </c>
      <c r="BA80" s="34">
        <f t="shared" ca="1" si="68"/>
        <v>0</v>
      </c>
      <c r="BB80" s="34">
        <f t="shared" ca="1" si="68"/>
        <v>0</v>
      </c>
      <c r="BC80" s="34">
        <f t="shared" ca="1" si="68"/>
        <v>0</v>
      </c>
      <c r="BD80" s="34">
        <f t="shared" ca="1" si="68"/>
        <v>0</v>
      </c>
      <c r="BE80" s="34">
        <f t="shared" ca="1" si="68"/>
        <v>0</v>
      </c>
      <c r="BF80" s="34">
        <f t="shared" ca="1" si="68"/>
        <v>0</v>
      </c>
      <c r="BG80" s="34">
        <f t="shared" ca="1" si="68"/>
        <v>0</v>
      </c>
      <c r="BH80" s="34">
        <f t="shared" ca="1" si="68"/>
        <v>0</v>
      </c>
      <c r="BI80" s="34">
        <f t="shared" ca="1" si="68"/>
        <v>0</v>
      </c>
      <c r="BJ80" s="34">
        <f t="shared" ca="1" si="68"/>
        <v>0</v>
      </c>
      <c r="BK80" s="34">
        <f t="shared" ca="1" si="68"/>
        <v>0</v>
      </c>
      <c r="BL80" s="34">
        <f t="shared" ca="1" si="68"/>
        <v>0</v>
      </c>
      <c r="BM80" s="34">
        <f t="shared" ca="1" si="68"/>
        <v>0</v>
      </c>
      <c r="BN80" s="34">
        <f t="shared" ca="1" si="68"/>
        <v>0</v>
      </c>
      <c r="BO80" s="34">
        <f t="shared" ca="1" si="68"/>
        <v>0</v>
      </c>
      <c r="BP80" s="34">
        <f t="shared" ca="1" si="68"/>
        <v>0</v>
      </c>
      <c r="BQ80" s="34">
        <f t="shared" ca="1" si="68"/>
        <v>0</v>
      </c>
      <c r="BR80" s="34">
        <f t="shared" ca="1" si="68"/>
        <v>0</v>
      </c>
      <c r="BS80" s="34">
        <f t="shared" ca="1" si="68"/>
        <v>0</v>
      </c>
      <c r="BT80" s="34">
        <f t="shared" ca="1" si="68"/>
        <v>0</v>
      </c>
      <c r="BU80" s="34">
        <f t="shared" ca="1" si="68"/>
        <v>0</v>
      </c>
      <c r="BV80" s="34">
        <f t="shared" ca="1" si="68"/>
        <v>0</v>
      </c>
      <c r="BW80" s="34">
        <f t="shared" ca="1" si="68"/>
        <v>0</v>
      </c>
      <c r="BX80" s="34">
        <f t="shared" ca="1" si="68"/>
        <v>0</v>
      </c>
      <c r="BY80" s="34">
        <f t="shared" ca="1" si="68"/>
        <v>0</v>
      </c>
      <c r="BZ80" s="34">
        <f t="shared" ca="1" si="68"/>
        <v>0</v>
      </c>
      <c r="CA80" s="34">
        <f t="shared" ca="1" si="68"/>
        <v>0</v>
      </c>
      <c r="CB80" s="34">
        <f t="shared" ca="1" si="68"/>
        <v>0</v>
      </c>
      <c r="CC80" s="34">
        <f t="shared" ca="1" si="68"/>
        <v>0</v>
      </c>
      <c r="CD80" s="34">
        <f t="shared" ref="CD80:CL80" ca="1" si="69">CD65-CD73-CD78</f>
        <v>0</v>
      </c>
      <c r="CE80" s="34">
        <f t="shared" ca="1" si="69"/>
        <v>0</v>
      </c>
      <c r="CF80" s="34">
        <f t="shared" ca="1" si="69"/>
        <v>0</v>
      </c>
      <c r="CG80" s="34">
        <f t="shared" ca="1" si="69"/>
        <v>0</v>
      </c>
      <c r="CH80" s="34">
        <f t="shared" ca="1" si="69"/>
        <v>0</v>
      </c>
      <c r="CI80" s="34">
        <f t="shared" ca="1" si="69"/>
        <v>0</v>
      </c>
      <c r="CJ80" s="34">
        <f t="shared" ca="1" si="69"/>
        <v>0</v>
      </c>
      <c r="CK80" s="34">
        <f t="shared" ca="1" si="69"/>
        <v>0</v>
      </c>
      <c r="CL80" s="34">
        <f t="shared" ca="1" si="69"/>
        <v>0</v>
      </c>
      <c r="CN80" s="34">
        <f t="shared" ref="CN80:DL80" ca="1" si="70">CN65-CN73-CN78</f>
        <v>0</v>
      </c>
      <c r="CO80" s="34">
        <f t="shared" ca="1" si="70"/>
        <v>0</v>
      </c>
      <c r="CP80" s="34">
        <f t="shared" ca="1" si="70"/>
        <v>0</v>
      </c>
      <c r="CQ80" s="34">
        <f t="shared" ca="1" si="70"/>
        <v>0</v>
      </c>
      <c r="CR80" s="34">
        <f t="shared" ca="1" si="70"/>
        <v>0</v>
      </c>
      <c r="CS80" s="34">
        <f t="shared" ca="1" si="70"/>
        <v>0</v>
      </c>
      <c r="CT80" s="34">
        <f t="shared" ca="1" si="70"/>
        <v>0</v>
      </c>
      <c r="CU80" s="34">
        <f t="shared" ca="1" si="70"/>
        <v>0</v>
      </c>
      <c r="CV80" s="34">
        <f t="shared" ca="1" si="70"/>
        <v>0</v>
      </c>
      <c r="CW80" s="34">
        <f t="shared" ca="1" si="70"/>
        <v>0</v>
      </c>
      <c r="CX80" s="34">
        <f t="shared" ca="1" si="70"/>
        <v>0</v>
      </c>
      <c r="CY80" s="34">
        <f t="shared" ca="1" si="70"/>
        <v>0</v>
      </c>
      <c r="CZ80" s="34">
        <f t="shared" ca="1" si="70"/>
        <v>0</v>
      </c>
      <c r="DA80" s="34">
        <f t="shared" ca="1" si="70"/>
        <v>0</v>
      </c>
      <c r="DB80" s="34">
        <f t="shared" ca="1" si="70"/>
        <v>0</v>
      </c>
      <c r="DC80" s="34">
        <f t="shared" ca="1" si="70"/>
        <v>0</v>
      </c>
      <c r="DD80" s="34">
        <f t="shared" ca="1" si="70"/>
        <v>0</v>
      </c>
      <c r="DE80" s="34">
        <f t="shared" ca="1" si="70"/>
        <v>0</v>
      </c>
      <c r="DF80" s="34">
        <f t="shared" ca="1" si="70"/>
        <v>0</v>
      </c>
      <c r="DG80" s="34">
        <f t="shared" ca="1" si="70"/>
        <v>0</v>
      </c>
      <c r="DH80" s="34">
        <f t="shared" ca="1" si="70"/>
        <v>0</v>
      </c>
      <c r="DI80" s="34">
        <f t="shared" ca="1" si="70"/>
        <v>0</v>
      </c>
      <c r="DJ80" s="34">
        <f t="shared" ca="1" si="70"/>
        <v>0</v>
      </c>
      <c r="DK80" s="34">
        <f t="shared" ca="1" si="70"/>
        <v>0</v>
      </c>
      <c r="DL80" s="34">
        <f t="shared" ca="1" si="70"/>
        <v>0</v>
      </c>
    </row>
    <row r="82" spans="1:116" x14ac:dyDescent="0.4">
      <c r="A82" s="64" t="s">
        <v>218</v>
      </c>
      <c r="G82" s="304" t="s">
        <v>630</v>
      </c>
      <c r="H82" s="303"/>
      <c r="I82" s="303"/>
      <c r="J82" s="307"/>
      <c r="K82" s="307"/>
      <c r="L82" s="307"/>
      <c r="M82" s="307"/>
      <c r="N82" s="307"/>
      <c r="O82" s="307"/>
      <c r="P82" s="310"/>
      <c r="Q82" s="259"/>
      <c r="R82" s="309"/>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c r="BA82" s="308"/>
      <c r="BB82" s="308"/>
      <c r="BC82" s="308"/>
      <c r="BD82" s="308"/>
      <c r="BE82" s="308"/>
      <c r="BF82" s="308"/>
      <c r="BG82" s="308"/>
      <c r="BH82" s="308"/>
      <c r="BI82" s="308"/>
      <c r="BJ82" s="308"/>
      <c r="BK82" s="308"/>
      <c r="BL82" s="308"/>
      <c r="BM82" s="308"/>
      <c r="BN82" s="308"/>
      <c r="BO82" s="308"/>
      <c r="BP82" s="308"/>
      <c r="BQ82" s="308"/>
      <c r="BR82" s="308"/>
      <c r="BS82" s="308"/>
      <c r="BT82" s="308"/>
      <c r="BU82" s="308"/>
      <c r="BV82" s="308"/>
      <c r="BW82" s="308"/>
      <c r="BX82" s="308"/>
      <c r="BY82" s="308"/>
      <c r="BZ82" s="308"/>
      <c r="CA82" s="308"/>
      <c r="CB82" s="308"/>
      <c r="CC82" s="308"/>
      <c r="CD82" s="308"/>
      <c r="CE82" s="308"/>
      <c r="CF82" s="308"/>
      <c r="CG82" s="308"/>
      <c r="CH82" s="308"/>
      <c r="CI82" s="308"/>
      <c r="CJ82" s="308"/>
      <c r="CK82" s="308"/>
      <c r="CL82" s="311"/>
      <c r="CN82" s="309"/>
      <c r="CO82" s="308"/>
      <c r="CP82" s="308"/>
      <c r="CQ82" s="308"/>
      <c r="CR82" s="308"/>
      <c r="CS82" s="308"/>
      <c r="CT82" s="308"/>
      <c r="CU82" s="308"/>
      <c r="CV82" s="308"/>
      <c r="CW82" s="308"/>
      <c r="CX82" s="308"/>
      <c r="CY82" s="308"/>
      <c r="CZ82" s="308"/>
      <c r="DA82" s="308"/>
      <c r="DB82" s="308"/>
      <c r="DC82" s="308"/>
      <c r="DD82" s="308"/>
      <c r="DE82" s="308"/>
      <c r="DF82" s="308"/>
      <c r="DG82" s="308"/>
      <c r="DH82" s="308"/>
      <c r="DI82" s="308"/>
      <c r="DJ82" s="308"/>
      <c r="DK82" s="308"/>
      <c r="DL82" s="311"/>
    </row>
    <row r="83" spans="1:116" x14ac:dyDescent="0.4">
      <c r="G83" s="12" t="s">
        <v>631</v>
      </c>
    </row>
    <row r="84" spans="1:116" x14ac:dyDescent="0.4">
      <c r="G84" s="367" t="s">
        <v>615</v>
      </c>
      <c r="K84" s="53">
        <f>SUMIF($4:$4,K$3,84:84)</f>
        <v>0</v>
      </c>
      <c r="L84" s="53">
        <f>SUMIF($4:$4,L$3,84:84)</f>
        <v>0</v>
      </c>
      <c r="M84" s="53">
        <f>SUMIF($4:$4,M$3,84:84)</f>
        <v>0</v>
      </c>
      <c r="N84" s="53">
        <f>SUMIF($4:$4,N$3,84:84)</f>
        <v>0</v>
      </c>
      <c r="O84" s="53">
        <f>SUMIF($4:$4,O$3,84:84)</f>
        <v>0</v>
      </c>
      <c r="P84" s="53">
        <f>SUMIF($4:$4,P$3,84:84)</f>
        <v>0</v>
      </c>
      <c r="R84"/>
      <c r="S84" s="53">
        <f t="shared" ref="S84:AX84" si="71">S54</f>
        <v>0</v>
      </c>
      <c r="T84" s="53">
        <f t="shared" si="71"/>
        <v>0</v>
      </c>
      <c r="U84" s="53">
        <f t="shared" si="71"/>
        <v>0</v>
      </c>
      <c r="V84" s="53">
        <f t="shared" si="71"/>
        <v>0</v>
      </c>
      <c r="W84" s="53">
        <f t="shared" si="71"/>
        <v>0</v>
      </c>
      <c r="X84" s="53">
        <f t="shared" si="71"/>
        <v>0</v>
      </c>
      <c r="Y84" s="53">
        <f t="shared" si="71"/>
        <v>0</v>
      </c>
      <c r="Z84" s="53">
        <f t="shared" si="71"/>
        <v>0</v>
      </c>
      <c r="AA84" s="53">
        <f t="shared" si="71"/>
        <v>0</v>
      </c>
      <c r="AB84" s="53">
        <f t="shared" si="71"/>
        <v>0</v>
      </c>
      <c r="AC84" s="53">
        <f t="shared" si="71"/>
        <v>0</v>
      </c>
      <c r="AD84" s="53">
        <f t="shared" si="71"/>
        <v>0</v>
      </c>
      <c r="AE84" s="53">
        <f t="shared" si="71"/>
        <v>0</v>
      </c>
      <c r="AF84" s="53">
        <f t="shared" si="71"/>
        <v>0</v>
      </c>
      <c r="AG84" s="53">
        <f t="shared" si="71"/>
        <v>0</v>
      </c>
      <c r="AH84" s="53">
        <f t="shared" si="71"/>
        <v>0</v>
      </c>
      <c r="AI84" s="53">
        <f t="shared" si="71"/>
        <v>0</v>
      </c>
      <c r="AJ84" s="53">
        <f t="shared" si="71"/>
        <v>0</v>
      </c>
      <c r="AK84" s="53">
        <f t="shared" si="71"/>
        <v>0</v>
      </c>
      <c r="AL84" s="53">
        <f t="shared" si="71"/>
        <v>0</v>
      </c>
      <c r="AM84" s="53">
        <f t="shared" si="71"/>
        <v>0</v>
      </c>
      <c r="AN84" s="53">
        <f t="shared" si="71"/>
        <v>0</v>
      </c>
      <c r="AO84" s="53">
        <f t="shared" si="71"/>
        <v>0</v>
      </c>
      <c r="AP84" s="53">
        <f t="shared" si="71"/>
        <v>0</v>
      </c>
      <c r="AQ84" s="53">
        <f t="shared" si="71"/>
        <v>0</v>
      </c>
      <c r="AR84" s="53">
        <f t="shared" si="71"/>
        <v>0</v>
      </c>
      <c r="AS84" s="53">
        <f t="shared" si="71"/>
        <v>0</v>
      </c>
      <c r="AT84" s="53">
        <f t="shared" si="71"/>
        <v>0</v>
      </c>
      <c r="AU84" s="53">
        <f t="shared" si="71"/>
        <v>0</v>
      </c>
      <c r="AV84" s="53">
        <f t="shared" si="71"/>
        <v>0</v>
      </c>
      <c r="AW84" s="53">
        <f t="shared" si="71"/>
        <v>0</v>
      </c>
      <c r="AX84" s="53">
        <f t="shared" si="71"/>
        <v>0</v>
      </c>
      <c r="AY84" s="53">
        <f t="shared" ref="AY84:CD84" si="72">AY54</f>
        <v>0</v>
      </c>
      <c r="AZ84" s="53">
        <f t="shared" si="72"/>
        <v>0</v>
      </c>
      <c r="BA84" s="53">
        <f t="shared" si="72"/>
        <v>0</v>
      </c>
      <c r="BB84" s="53">
        <f t="shared" si="72"/>
        <v>0</v>
      </c>
      <c r="BC84" s="53">
        <f t="shared" si="72"/>
        <v>0</v>
      </c>
      <c r="BD84" s="53">
        <f t="shared" si="72"/>
        <v>0</v>
      </c>
      <c r="BE84" s="53">
        <f t="shared" si="72"/>
        <v>0</v>
      </c>
      <c r="BF84" s="53">
        <f t="shared" si="72"/>
        <v>0</v>
      </c>
      <c r="BG84" s="53">
        <f t="shared" si="72"/>
        <v>0</v>
      </c>
      <c r="BH84" s="53">
        <f t="shared" si="72"/>
        <v>0</v>
      </c>
      <c r="BI84" s="53">
        <f t="shared" si="72"/>
        <v>0</v>
      </c>
      <c r="BJ84" s="53">
        <f t="shared" si="72"/>
        <v>0</v>
      </c>
      <c r="BK84" s="53">
        <f t="shared" si="72"/>
        <v>0</v>
      </c>
      <c r="BL84" s="53">
        <f t="shared" si="72"/>
        <v>0</v>
      </c>
      <c r="BM84" s="53">
        <f t="shared" si="72"/>
        <v>0</v>
      </c>
      <c r="BN84" s="53">
        <f t="shared" si="72"/>
        <v>0</v>
      </c>
      <c r="BO84" s="53">
        <f t="shared" si="72"/>
        <v>0</v>
      </c>
      <c r="BP84" s="53">
        <f t="shared" si="72"/>
        <v>0</v>
      </c>
      <c r="BQ84" s="53">
        <f t="shared" si="72"/>
        <v>0</v>
      </c>
      <c r="BR84" s="53">
        <f t="shared" si="72"/>
        <v>0</v>
      </c>
      <c r="BS84" s="53">
        <f t="shared" si="72"/>
        <v>0</v>
      </c>
      <c r="BT84" s="53">
        <f t="shared" si="72"/>
        <v>0</v>
      </c>
      <c r="BU84" s="53">
        <f t="shared" si="72"/>
        <v>0</v>
      </c>
      <c r="BV84" s="53">
        <f t="shared" si="72"/>
        <v>0</v>
      </c>
      <c r="BW84" s="53">
        <f t="shared" si="72"/>
        <v>0</v>
      </c>
      <c r="BX84" s="53">
        <f t="shared" si="72"/>
        <v>0</v>
      </c>
      <c r="BY84" s="53">
        <f t="shared" si="72"/>
        <v>0</v>
      </c>
      <c r="BZ84" s="53">
        <f t="shared" si="72"/>
        <v>0</v>
      </c>
      <c r="CA84" s="53">
        <f t="shared" si="72"/>
        <v>0</v>
      </c>
      <c r="CB84" s="53">
        <f t="shared" si="72"/>
        <v>0</v>
      </c>
      <c r="CC84" s="53">
        <f t="shared" si="72"/>
        <v>0</v>
      </c>
      <c r="CD84" s="53">
        <f t="shared" si="72"/>
        <v>0</v>
      </c>
      <c r="CE84" s="53">
        <f t="shared" ref="CE84:CL84" si="73">CE54</f>
        <v>0</v>
      </c>
      <c r="CF84" s="53">
        <f t="shared" si="73"/>
        <v>0</v>
      </c>
      <c r="CG84" s="53">
        <f t="shared" si="73"/>
        <v>0</v>
      </c>
      <c r="CH84" s="53">
        <f t="shared" si="73"/>
        <v>0</v>
      </c>
      <c r="CI84" s="53">
        <f t="shared" si="73"/>
        <v>0</v>
      </c>
      <c r="CJ84" s="53">
        <f t="shared" si="73"/>
        <v>0</v>
      </c>
      <c r="CK84" s="53">
        <f t="shared" si="73"/>
        <v>0</v>
      </c>
      <c r="CL84" s="53">
        <f t="shared" si="73"/>
        <v>0</v>
      </c>
      <c r="CN84" s="53">
        <f t="shared" ref="CN84:DL84" si="74">CN54</f>
        <v>0</v>
      </c>
      <c r="CO84" s="53">
        <f t="shared" si="74"/>
        <v>0</v>
      </c>
      <c r="CP84" s="53">
        <f t="shared" si="74"/>
        <v>0</v>
      </c>
      <c r="CQ84" s="53">
        <f t="shared" si="74"/>
        <v>0</v>
      </c>
      <c r="CR84" s="53">
        <f t="shared" si="74"/>
        <v>0</v>
      </c>
      <c r="CS84" s="53">
        <f t="shared" si="74"/>
        <v>0</v>
      </c>
      <c r="CT84" s="53">
        <f t="shared" si="74"/>
        <v>0</v>
      </c>
      <c r="CU84" s="53">
        <f t="shared" si="74"/>
        <v>0</v>
      </c>
      <c r="CV84" s="53">
        <f t="shared" si="74"/>
        <v>0</v>
      </c>
      <c r="CW84" s="53">
        <f t="shared" si="74"/>
        <v>0</v>
      </c>
      <c r="CX84" s="53">
        <f t="shared" si="74"/>
        <v>0</v>
      </c>
      <c r="CY84" s="53">
        <f t="shared" si="74"/>
        <v>0</v>
      </c>
      <c r="CZ84" s="53">
        <f t="shared" si="74"/>
        <v>0</v>
      </c>
      <c r="DA84" s="53">
        <f t="shared" si="74"/>
        <v>0</v>
      </c>
      <c r="DB84" s="53">
        <f t="shared" si="74"/>
        <v>0</v>
      </c>
      <c r="DC84" s="53">
        <f t="shared" si="74"/>
        <v>0</v>
      </c>
      <c r="DD84" s="53">
        <f t="shared" si="74"/>
        <v>0</v>
      </c>
      <c r="DE84" s="53">
        <f t="shared" si="74"/>
        <v>0</v>
      </c>
      <c r="DF84" s="53">
        <f t="shared" si="74"/>
        <v>0</v>
      </c>
      <c r="DG84" s="53">
        <f t="shared" si="74"/>
        <v>0</v>
      </c>
      <c r="DH84" s="53">
        <f t="shared" si="74"/>
        <v>0</v>
      </c>
      <c r="DI84" s="53">
        <f t="shared" si="74"/>
        <v>0</v>
      </c>
      <c r="DJ84" s="53">
        <f t="shared" si="74"/>
        <v>0</v>
      </c>
      <c r="DK84" s="53">
        <f t="shared" si="74"/>
        <v>0</v>
      </c>
      <c r="DL84" s="53">
        <f t="shared" si="74"/>
        <v>0</v>
      </c>
    </row>
    <row r="85" spans="1:116" hidden="1" x14ac:dyDescent="0.4">
      <c r="B85" s="27" t="s">
        <v>234</v>
      </c>
      <c r="R85"/>
    </row>
    <row r="86" spans="1:116" hidden="1" x14ac:dyDescent="0.4">
      <c r="B86" s="27" t="s">
        <v>234</v>
      </c>
      <c r="G86" s="12" t="s">
        <v>632</v>
      </c>
      <c r="R86"/>
    </row>
    <row r="87" spans="1:116" hidden="1" x14ac:dyDescent="0.4">
      <c r="B87" s="27" t="s">
        <v>234</v>
      </c>
      <c r="C87" s="53"/>
      <c r="D87" s="53"/>
      <c r="E87" s="53"/>
      <c r="F87" s="27" t="s">
        <v>234</v>
      </c>
      <c r="G87" s="27" t="s">
        <v>633</v>
      </c>
      <c r="H87" s="53"/>
      <c r="I87" s="53"/>
      <c r="K87" s="63">
        <f>SUMIF($4:$4,K$3,87:87)</f>
        <v>0</v>
      </c>
      <c r="L87" s="63">
        <f>SUMIF($4:$4,L$3,87:87)</f>
        <v>0</v>
      </c>
      <c r="M87" s="63">
        <f>SUMIF($4:$4,M$3,87:87)</f>
        <v>0</v>
      </c>
      <c r="N87" s="63">
        <f>SUMIF($4:$4,N$3,87:87)</f>
        <v>0</v>
      </c>
      <c r="O87" s="63">
        <f>SUMIF($4:$4,O$3,87:87)</f>
        <v>0</v>
      </c>
      <c r="P87" s="63">
        <f>SUMIF($4:$4,P$3,87:87)</f>
        <v>0</v>
      </c>
      <c r="Q87" s="28"/>
      <c r="R87"/>
      <c r="S87" s="261">
        <f>SUMIF($C:$C,$F87,S:S)</f>
        <v>0</v>
      </c>
      <c r="T87" s="261">
        <f>SUMIF($C:$C,$F87,T:T)</f>
        <v>0</v>
      </c>
      <c r="U87" s="261">
        <f>SUMIF($C:$C,$F87,U:U)</f>
        <v>0</v>
      </c>
      <c r="V87" s="261">
        <f>SUMIF($C:$C,$F87,V:V)</f>
        <v>0</v>
      </c>
      <c r="W87" s="261">
        <f>SUMIF($C:$C,$F87,W:W)</f>
        <v>0</v>
      </c>
      <c r="X87" s="261">
        <f>SUMIF($C:$C,$F87,X:X)</f>
        <v>0</v>
      </c>
      <c r="Y87" s="261">
        <f>SUMIF($C:$C,$F87,Y:Y)</f>
        <v>0</v>
      </c>
      <c r="Z87" s="261">
        <f>SUMIF($C:$C,$F87,Z:Z)</f>
        <v>0</v>
      </c>
      <c r="AA87" s="261">
        <f>SUMIF($C:$C,$F87,AA:AA)</f>
        <v>0</v>
      </c>
      <c r="AB87" s="261">
        <f>SUMIF($C:$C,$F87,AB:AB)</f>
        <v>0</v>
      </c>
      <c r="AC87" s="261">
        <f>SUMIF($C:$C,$F87,AC:AC)</f>
        <v>0</v>
      </c>
      <c r="AD87" s="261">
        <f>SUMIF($C:$C,$F87,AD:AD)</f>
        <v>0</v>
      </c>
      <c r="AE87" s="261">
        <f>SUMIF($C:$C,$F87,AE:AE)</f>
        <v>0</v>
      </c>
      <c r="AF87" s="261">
        <f>SUMIF($C:$C,$F87,AF:AF)</f>
        <v>0</v>
      </c>
      <c r="AG87" s="261">
        <f>SUMIF($C:$C,$F87,AG:AG)</f>
        <v>0</v>
      </c>
      <c r="AH87" s="261">
        <f>SUMIF($C:$C,$F87,AH:AH)</f>
        <v>0</v>
      </c>
      <c r="AI87" s="261">
        <f>SUMIF($C:$C,$F87,AI:AI)</f>
        <v>0</v>
      </c>
      <c r="AJ87" s="261">
        <f>SUMIF($C:$C,$F87,AJ:AJ)</f>
        <v>0</v>
      </c>
      <c r="AK87" s="261">
        <f>SUMIF($C:$C,$F87,AK:AK)</f>
        <v>0</v>
      </c>
      <c r="AL87" s="261">
        <f>SUMIF($C:$C,$F87,AL:AL)</f>
        <v>0</v>
      </c>
      <c r="AM87" s="261">
        <f>SUMIF($C:$C,$F87,AM:AM)</f>
        <v>0</v>
      </c>
      <c r="AN87" s="261">
        <f>SUMIF($C:$C,$F87,AN:AN)</f>
        <v>0</v>
      </c>
      <c r="AO87" s="261">
        <f>SUMIF($C:$C,$F87,AO:AO)</f>
        <v>0</v>
      </c>
      <c r="AP87" s="261">
        <f>SUMIF($C:$C,$F87,AP:AP)</f>
        <v>0</v>
      </c>
      <c r="AQ87" s="261">
        <f>SUMIF($C:$C,$F87,AQ:AQ)</f>
        <v>0</v>
      </c>
      <c r="AR87" s="261">
        <f>SUMIF($C:$C,$F87,AR:AR)</f>
        <v>0</v>
      </c>
      <c r="AS87" s="261">
        <f>SUMIF($C:$C,$F87,AS:AS)</f>
        <v>0</v>
      </c>
      <c r="AT87" s="261">
        <f>SUMIF($C:$C,$F87,AT:AT)</f>
        <v>0</v>
      </c>
      <c r="AU87" s="261">
        <f>SUMIF($C:$C,$F87,AU:AU)</f>
        <v>0</v>
      </c>
      <c r="AV87" s="261">
        <f>SUMIF($C:$C,$F87,AV:AV)</f>
        <v>0</v>
      </c>
      <c r="AW87" s="261">
        <f>SUMIF($C:$C,$F87,AW:AW)</f>
        <v>0</v>
      </c>
      <c r="AX87" s="261">
        <f>SUMIF($C:$C,$F87,AX:AX)</f>
        <v>0</v>
      </c>
      <c r="AY87" s="261">
        <f>SUMIF($C:$C,$F87,AY:AY)</f>
        <v>0</v>
      </c>
      <c r="AZ87" s="261">
        <f>SUMIF($C:$C,$F87,AZ:AZ)</f>
        <v>0</v>
      </c>
      <c r="BA87" s="261">
        <f>SUMIF($C:$C,$F87,BA:BA)</f>
        <v>0</v>
      </c>
      <c r="BB87" s="261">
        <f>SUMIF($C:$C,$F87,BB:BB)</f>
        <v>0</v>
      </c>
      <c r="BC87" s="261">
        <f>SUMIF($C:$C,$F87,BC:BC)</f>
        <v>0</v>
      </c>
      <c r="BD87" s="261">
        <f>SUMIF($C:$C,$F87,BD:BD)</f>
        <v>0</v>
      </c>
      <c r="BE87" s="261">
        <f>SUMIF($C:$C,$F87,BE:BE)</f>
        <v>0</v>
      </c>
      <c r="BF87" s="261">
        <f>SUMIF($C:$C,$F87,BF:BF)</f>
        <v>0</v>
      </c>
      <c r="BG87" s="261">
        <f>SUMIF($C:$C,$F87,BG:BG)</f>
        <v>0</v>
      </c>
      <c r="BH87" s="261">
        <f>SUMIF($C:$C,$F87,BH:BH)</f>
        <v>0</v>
      </c>
      <c r="BI87" s="261">
        <f>SUMIF($C:$C,$F87,BI:BI)</f>
        <v>0</v>
      </c>
      <c r="BJ87" s="261">
        <f>SUMIF($C:$C,$F87,BJ:BJ)</f>
        <v>0</v>
      </c>
      <c r="BK87" s="261">
        <f>SUMIF($C:$C,$F87,BK:BK)</f>
        <v>0</v>
      </c>
      <c r="BL87" s="261">
        <f>SUMIF($C:$C,$F87,BL:BL)</f>
        <v>0</v>
      </c>
      <c r="BM87" s="261">
        <f>SUMIF($C:$C,$F87,BM:BM)</f>
        <v>0</v>
      </c>
      <c r="BN87" s="261">
        <f>SUMIF($C:$C,$F87,BN:BN)</f>
        <v>0</v>
      </c>
      <c r="BO87" s="261">
        <f>SUMIF($C:$C,$F87,BO:BO)</f>
        <v>0</v>
      </c>
      <c r="BP87" s="261">
        <f>SUMIF($C:$C,$F87,BP:BP)</f>
        <v>0</v>
      </c>
      <c r="BQ87" s="261">
        <f>SUMIF($C:$C,$F87,BQ:BQ)</f>
        <v>0</v>
      </c>
      <c r="BR87" s="261">
        <f>SUMIF($C:$C,$F87,BR:BR)</f>
        <v>0</v>
      </c>
      <c r="BS87" s="261">
        <f>SUMIF($C:$C,$F87,BS:BS)</f>
        <v>0</v>
      </c>
      <c r="BT87" s="261">
        <f>SUMIF($C:$C,$F87,BT:BT)</f>
        <v>0</v>
      </c>
      <c r="BU87" s="261">
        <f>SUMIF($C:$C,$F87,BU:BU)</f>
        <v>0</v>
      </c>
      <c r="BV87" s="261">
        <f>SUMIF($C:$C,$F87,BV:BV)</f>
        <v>0</v>
      </c>
      <c r="BW87" s="261">
        <f>SUMIF($C:$C,$F87,BW:BW)</f>
        <v>0</v>
      </c>
      <c r="BX87" s="261">
        <f>SUMIF($C:$C,$F87,BX:BX)</f>
        <v>0</v>
      </c>
      <c r="BY87" s="261">
        <f>SUMIF($C:$C,$F87,BY:BY)</f>
        <v>0</v>
      </c>
      <c r="BZ87" s="261">
        <f>SUMIF($C:$C,$F87,BZ:BZ)</f>
        <v>0</v>
      </c>
      <c r="CA87" s="261">
        <f>SUMIF($C:$C,$F87,CA:CA)</f>
        <v>0</v>
      </c>
      <c r="CB87" s="261">
        <f>SUMIF($C:$C,$F87,CB:CB)</f>
        <v>0</v>
      </c>
      <c r="CC87" s="261">
        <f>SUMIF($C:$C,$F87,CC:CC)</f>
        <v>0</v>
      </c>
      <c r="CD87" s="261">
        <f>SUMIF($C:$C,$F87,CD:CD)</f>
        <v>0</v>
      </c>
      <c r="CE87" s="261">
        <f>SUMIF($C:$C,$F87,CE:CE)</f>
        <v>0</v>
      </c>
      <c r="CF87" s="261">
        <f>SUMIF($C:$C,$F87,CF:CF)</f>
        <v>0</v>
      </c>
      <c r="CG87" s="261">
        <f>SUMIF($C:$C,$F87,CG:CG)</f>
        <v>0</v>
      </c>
      <c r="CH87" s="261">
        <f>SUMIF($C:$C,$F87,CH:CH)</f>
        <v>0</v>
      </c>
      <c r="CI87" s="261">
        <f>SUMIF($C:$C,$F87,CI:CI)</f>
        <v>0</v>
      </c>
      <c r="CJ87" s="261">
        <f>SUMIF($C:$C,$F87,CJ:CJ)</f>
        <v>0</v>
      </c>
      <c r="CK87" s="261">
        <f>SUMIF($C:$C,$F87,CK:CK)</f>
        <v>0</v>
      </c>
      <c r="CL87" s="261">
        <f>SUMIF($C:$C,$F87,CL:CL)</f>
        <v>0</v>
      </c>
      <c r="CN87" s="261">
        <f>SUMIF($C:$C,$F87,CN:CN)</f>
        <v>0</v>
      </c>
      <c r="CO87" s="261">
        <f>SUMIF($C:$C,$F87,CO:CO)</f>
        <v>0</v>
      </c>
      <c r="CP87" s="261">
        <f>SUMIF($C:$C,$F87,CP:CP)</f>
        <v>0</v>
      </c>
      <c r="CQ87" s="261">
        <f>SUMIF($C:$C,$F87,CQ:CQ)</f>
        <v>0</v>
      </c>
      <c r="CR87" s="261">
        <f>SUMIF($C:$C,$F87,CR:CR)</f>
        <v>0</v>
      </c>
      <c r="CS87" s="261">
        <f>SUMIF($C:$C,$F87,CS:CS)</f>
        <v>0</v>
      </c>
      <c r="CT87" s="261">
        <f>SUMIF($C:$C,$F87,CT:CT)</f>
        <v>0</v>
      </c>
      <c r="CU87" s="261">
        <f>SUMIF($C:$C,$F87,CU:CU)</f>
        <v>0</v>
      </c>
      <c r="CV87" s="261">
        <f>SUMIF($C:$C,$F87,CV:CV)</f>
        <v>0</v>
      </c>
      <c r="CW87" s="261">
        <f>SUMIF($C:$C,$F87,CW:CW)</f>
        <v>0</v>
      </c>
      <c r="CX87" s="261">
        <f>SUMIF($C:$C,$F87,CX:CX)</f>
        <v>0</v>
      </c>
      <c r="CY87" s="261">
        <f>SUMIF($C:$C,$F87,CY:CY)</f>
        <v>0</v>
      </c>
      <c r="CZ87" s="261">
        <f>SUMIF($C:$C,$F87,CZ:CZ)</f>
        <v>0</v>
      </c>
      <c r="DA87" s="261">
        <f>SUMIF($C:$C,$F87,DA:DA)</f>
        <v>0</v>
      </c>
      <c r="DB87" s="261">
        <f>SUMIF($C:$C,$F87,DB:DB)</f>
        <v>0</v>
      </c>
      <c r="DC87" s="261">
        <f>SUMIF($C:$C,$F87,DC:DC)</f>
        <v>0</v>
      </c>
      <c r="DD87" s="261">
        <f>SUMIF($C:$C,$F87,DD:DD)</f>
        <v>0</v>
      </c>
      <c r="DE87" s="261">
        <f>SUMIF($C:$C,$F87,DE:DE)</f>
        <v>0</v>
      </c>
      <c r="DF87" s="261">
        <f>SUMIF($C:$C,$F87,DF:DF)</f>
        <v>0</v>
      </c>
      <c r="DG87" s="261">
        <f>SUMIF($C:$C,$F87,DG:DG)</f>
        <v>0</v>
      </c>
      <c r="DH87" s="261">
        <f>SUMIF($C:$C,$F87,DH:DH)</f>
        <v>0</v>
      </c>
      <c r="DI87" s="261">
        <f>SUMIF($C:$C,$F87,DI:DI)</f>
        <v>0</v>
      </c>
      <c r="DJ87" s="261">
        <f>SUMIF($C:$C,$F87,DJ:DJ)</f>
        <v>0</v>
      </c>
      <c r="DK87" s="261">
        <f>SUMIF($C:$C,$F87,DK:DK)</f>
        <v>0</v>
      </c>
      <c r="DL87" s="261">
        <f>SUMIF($C:$C,$F87,DL:DL)</f>
        <v>0</v>
      </c>
    </row>
    <row r="88" spans="1:116" x14ac:dyDescent="0.4">
      <c r="B88" t="s">
        <v>577</v>
      </c>
      <c r="F88" t="s">
        <v>577</v>
      </c>
      <c r="G88" s="367" t="s">
        <v>634</v>
      </c>
      <c r="H88" s="53"/>
      <c r="I88" s="53"/>
      <c r="K88" s="53">
        <f t="shared" ref="K88:P88" si="75">-K47</f>
        <v>0</v>
      </c>
      <c r="L88" s="53">
        <f t="shared" si="75"/>
        <v>0</v>
      </c>
      <c r="M88" s="53">
        <f t="shared" si="75"/>
        <v>0</v>
      </c>
      <c r="N88" s="53">
        <f t="shared" si="75"/>
        <v>0</v>
      </c>
      <c r="O88" s="53">
        <f t="shared" si="75"/>
        <v>0</v>
      </c>
      <c r="P88" s="53">
        <f t="shared" si="75"/>
        <v>0</v>
      </c>
      <c r="R88"/>
      <c r="S88" s="53">
        <f t="shared" ref="S88:AX88" si="76">-S47</f>
        <v>0</v>
      </c>
      <c r="T88" s="53">
        <f t="shared" si="76"/>
        <v>0</v>
      </c>
      <c r="U88" s="53">
        <f t="shared" si="76"/>
        <v>0</v>
      </c>
      <c r="V88" s="53">
        <f t="shared" si="76"/>
        <v>0</v>
      </c>
      <c r="W88" s="53">
        <f t="shared" si="76"/>
        <v>0</v>
      </c>
      <c r="X88" s="53">
        <f t="shared" si="76"/>
        <v>0</v>
      </c>
      <c r="Y88" s="53">
        <f t="shared" si="76"/>
        <v>0</v>
      </c>
      <c r="Z88" s="53">
        <f t="shared" si="76"/>
        <v>0</v>
      </c>
      <c r="AA88" s="53">
        <f t="shared" si="76"/>
        <v>0</v>
      </c>
      <c r="AB88" s="53">
        <f t="shared" si="76"/>
        <v>0</v>
      </c>
      <c r="AC88" s="53">
        <f t="shared" si="76"/>
        <v>0</v>
      </c>
      <c r="AD88" s="53">
        <f t="shared" si="76"/>
        <v>0</v>
      </c>
      <c r="AE88" s="53">
        <f t="shared" si="76"/>
        <v>0</v>
      </c>
      <c r="AF88" s="53">
        <f t="shared" si="76"/>
        <v>0</v>
      </c>
      <c r="AG88" s="53">
        <f t="shared" si="76"/>
        <v>0</v>
      </c>
      <c r="AH88" s="53">
        <f t="shared" si="76"/>
        <v>0</v>
      </c>
      <c r="AI88" s="53">
        <f t="shared" si="76"/>
        <v>0</v>
      </c>
      <c r="AJ88" s="53">
        <f t="shared" si="76"/>
        <v>0</v>
      </c>
      <c r="AK88" s="53">
        <f t="shared" si="76"/>
        <v>0</v>
      </c>
      <c r="AL88" s="53">
        <f t="shared" si="76"/>
        <v>0</v>
      </c>
      <c r="AM88" s="53">
        <f t="shared" si="76"/>
        <v>0</v>
      </c>
      <c r="AN88" s="53">
        <f t="shared" si="76"/>
        <v>0</v>
      </c>
      <c r="AO88" s="53">
        <f t="shared" si="76"/>
        <v>0</v>
      </c>
      <c r="AP88" s="53">
        <f t="shared" si="76"/>
        <v>0</v>
      </c>
      <c r="AQ88" s="53">
        <f t="shared" si="76"/>
        <v>0</v>
      </c>
      <c r="AR88" s="53">
        <f t="shared" si="76"/>
        <v>0</v>
      </c>
      <c r="AS88" s="53">
        <f t="shared" si="76"/>
        <v>0</v>
      </c>
      <c r="AT88" s="53">
        <f t="shared" si="76"/>
        <v>0</v>
      </c>
      <c r="AU88" s="53">
        <f t="shared" si="76"/>
        <v>0</v>
      </c>
      <c r="AV88" s="53">
        <f t="shared" si="76"/>
        <v>0</v>
      </c>
      <c r="AW88" s="53">
        <f t="shared" si="76"/>
        <v>0</v>
      </c>
      <c r="AX88" s="53">
        <f t="shared" si="76"/>
        <v>0</v>
      </c>
      <c r="AY88" s="53">
        <f t="shared" ref="AY88:CD88" si="77">-AY47</f>
        <v>0</v>
      </c>
      <c r="AZ88" s="53">
        <f t="shared" si="77"/>
        <v>0</v>
      </c>
      <c r="BA88" s="53">
        <f t="shared" si="77"/>
        <v>0</v>
      </c>
      <c r="BB88" s="53">
        <f t="shared" si="77"/>
        <v>0</v>
      </c>
      <c r="BC88" s="53">
        <f t="shared" si="77"/>
        <v>0</v>
      </c>
      <c r="BD88" s="53">
        <f t="shared" si="77"/>
        <v>0</v>
      </c>
      <c r="BE88" s="53">
        <f t="shared" si="77"/>
        <v>0</v>
      </c>
      <c r="BF88" s="53">
        <f t="shared" si="77"/>
        <v>0</v>
      </c>
      <c r="BG88" s="53">
        <f t="shared" si="77"/>
        <v>0</v>
      </c>
      <c r="BH88" s="53">
        <f t="shared" si="77"/>
        <v>0</v>
      </c>
      <c r="BI88" s="53">
        <f t="shared" si="77"/>
        <v>0</v>
      </c>
      <c r="BJ88" s="53">
        <f t="shared" si="77"/>
        <v>0</v>
      </c>
      <c r="BK88" s="53">
        <f t="shared" si="77"/>
        <v>0</v>
      </c>
      <c r="BL88" s="53">
        <f t="shared" si="77"/>
        <v>0</v>
      </c>
      <c r="BM88" s="53">
        <f t="shared" si="77"/>
        <v>0</v>
      </c>
      <c r="BN88" s="53">
        <f t="shared" si="77"/>
        <v>0</v>
      </c>
      <c r="BO88" s="53">
        <f t="shared" si="77"/>
        <v>0</v>
      </c>
      <c r="BP88" s="53">
        <f t="shared" si="77"/>
        <v>0</v>
      </c>
      <c r="BQ88" s="53">
        <f t="shared" si="77"/>
        <v>0</v>
      </c>
      <c r="BR88" s="53">
        <f t="shared" si="77"/>
        <v>0</v>
      </c>
      <c r="BS88" s="53">
        <f t="shared" si="77"/>
        <v>0</v>
      </c>
      <c r="BT88" s="53">
        <f t="shared" si="77"/>
        <v>0</v>
      </c>
      <c r="BU88" s="53">
        <f t="shared" si="77"/>
        <v>0</v>
      </c>
      <c r="BV88" s="53">
        <f t="shared" si="77"/>
        <v>0</v>
      </c>
      <c r="BW88" s="53">
        <f t="shared" si="77"/>
        <v>0</v>
      </c>
      <c r="BX88" s="53">
        <f t="shared" si="77"/>
        <v>0</v>
      </c>
      <c r="BY88" s="53">
        <f t="shared" si="77"/>
        <v>0</v>
      </c>
      <c r="BZ88" s="53">
        <f t="shared" si="77"/>
        <v>0</v>
      </c>
      <c r="CA88" s="53">
        <f t="shared" si="77"/>
        <v>0</v>
      </c>
      <c r="CB88" s="53">
        <f t="shared" si="77"/>
        <v>0</v>
      </c>
      <c r="CC88" s="53">
        <f t="shared" si="77"/>
        <v>0</v>
      </c>
      <c r="CD88" s="53">
        <f t="shared" si="77"/>
        <v>0</v>
      </c>
      <c r="CE88" s="53">
        <f t="shared" ref="CE88:CL88" si="78">-CE47</f>
        <v>0</v>
      </c>
      <c r="CF88" s="53">
        <f t="shared" si="78"/>
        <v>0</v>
      </c>
      <c r="CG88" s="53">
        <f t="shared" si="78"/>
        <v>0</v>
      </c>
      <c r="CH88" s="53">
        <f t="shared" si="78"/>
        <v>0</v>
      </c>
      <c r="CI88" s="53">
        <f t="shared" si="78"/>
        <v>0</v>
      </c>
      <c r="CJ88" s="53">
        <f t="shared" si="78"/>
        <v>0</v>
      </c>
      <c r="CK88" s="53">
        <f t="shared" si="78"/>
        <v>0</v>
      </c>
      <c r="CL88" s="53">
        <f t="shared" si="78"/>
        <v>0</v>
      </c>
      <c r="CN88" s="53">
        <f t="shared" ref="CN88:DL88" si="79">-CN47</f>
        <v>0</v>
      </c>
      <c r="CO88" s="53">
        <f t="shared" si="79"/>
        <v>0</v>
      </c>
      <c r="CP88" s="53">
        <f t="shared" si="79"/>
        <v>0</v>
      </c>
      <c r="CQ88" s="53">
        <f t="shared" si="79"/>
        <v>0</v>
      </c>
      <c r="CR88" s="53">
        <f t="shared" si="79"/>
        <v>0</v>
      </c>
      <c r="CS88" s="53">
        <f t="shared" si="79"/>
        <v>0</v>
      </c>
      <c r="CT88" s="53">
        <f t="shared" si="79"/>
        <v>0</v>
      </c>
      <c r="CU88" s="53">
        <f t="shared" si="79"/>
        <v>0</v>
      </c>
      <c r="CV88" s="53">
        <f t="shared" si="79"/>
        <v>0</v>
      </c>
      <c r="CW88" s="53">
        <f t="shared" si="79"/>
        <v>0</v>
      </c>
      <c r="CX88" s="53">
        <f t="shared" si="79"/>
        <v>0</v>
      </c>
      <c r="CY88" s="53">
        <f t="shared" si="79"/>
        <v>0</v>
      </c>
      <c r="CZ88" s="53">
        <f t="shared" si="79"/>
        <v>0</v>
      </c>
      <c r="DA88" s="53">
        <f t="shared" si="79"/>
        <v>0</v>
      </c>
      <c r="DB88" s="53">
        <f t="shared" si="79"/>
        <v>0</v>
      </c>
      <c r="DC88" s="53">
        <f t="shared" si="79"/>
        <v>0</v>
      </c>
      <c r="DD88" s="53">
        <f t="shared" si="79"/>
        <v>0</v>
      </c>
      <c r="DE88" s="53">
        <f t="shared" si="79"/>
        <v>0</v>
      </c>
      <c r="DF88" s="53">
        <f t="shared" si="79"/>
        <v>0</v>
      </c>
      <c r="DG88" s="53">
        <f t="shared" si="79"/>
        <v>0</v>
      </c>
      <c r="DH88" s="53">
        <f t="shared" si="79"/>
        <v>0</v>
      </c>
      <c r="DI88" s="53">
        <f t="shared" si="79"/>
        <v>0</v>
      </c>
      <c r="DJ88" s="53">
        <f t="shared" si="79"/>
        <v>0</v>
      </c>
      <c r="DK88" s="53">
        <f t="shared" si="79"/>
        <v>0</v>
      </c>
      <c r="DL88" s="53">
        <f t="shared" si="79"/>
        <v>0</v>
      </c>
    </row>
    <row r="89" spans="1:116" x14ac:dyDescent="0.4">
      <c r="B89" t="s">
        <v>577</v>
      </c>
      <c r="F89" t="s">
        <v>577</v>
      </c>
      <c r="G89" s="27" t="s">
        <v>635</v>
      </c>
      <c r="K89" s="63">
        <f ca="1">SUMIF($4:$4,K$3,89:89)</f>
        <v>0</v>
      </c>
      <c r="L89" s="63">
        <f ca="1">SUMIF($4:$4,L$3,89:89)</f>
        <v>0</v>
      </c>
      <c r="M89" s="63">
        <f ca="1">SUMIF($4:$4,M$3,89:89)</f>
        <v>0</v>
      </c>
      <c r="N89" s="63">
        <f ca="1">SUMIF($4:$4,N$3,89:89)</f>
        <v>0</v>
      </c>
      <c r="O89" s="63">
        <f ca="1">SUMIF($4:$4,O$3,89:89)</f>
        <v>0</v>
      </c>
      <c r="P89" s="63">
        <f ca="1">SUMIF($4:$4,P$3,89:89)</f>
        <v>0</v>
      </c>
      <c r="R89"/>
      <c r="S89" s="63">
        <f ca="1">SUM(S84:OFFSET(S89,-1,0))-S87</f>
        <v>0</v>
      </c>
      <c r="T89" s="63">
        <f ca="1">SUM(T84:OFFSET(T89,-1,0))-T87</f>
        <v>0</v>
      </c>
      <c r="U89" s="63">
        <f ca="1">SUM(U84:OFFSET(U89,-1,0))-U87</f>
        <v>0</v>
      </c>
      <c r="V89" s="63">
        <f ca="1">SUM(V84:OFFSET(V89,-1,0))-V87</f>
        <v>0</v>
      </c>
      <c r="W89" s="63">
        <f ca="1">SUM(W84:OFFSET(W89,-1,0))-W87</f>
        <v>0</v>
      </c>
      <c r="X89" s="63">
        <f ca="1">SUM(X84:OFFSET(X89,-1,0))-X87</f>
        <v>0</v>
      </c>
      <c r="Y89" s="63">
        <f ca="1">SUM(Y84:OFFSET(Y89,-1,0))-Y87</f>
        <v>0</v>
      </c>
      <c r="Z89" s="63">
        <f ca="1">SUM(Z84:OFFSET(Z89,-1,0))-Z87</f>
        <v>0</v>
      </c>
      <c r="AA89" s="63">
        <f ca="1">SUM(AA84:OFFSET(AA89,-1,0))-AA87</f>
        <v>0</v>
      </c>
      <c r="AB89" s="63">
        <f ca="1">SUM(AB84:OFFSET(AB89,-1,0))-AB87</f>
        <v>0</v>
      </c>
      <c r="AC89" s="63">
        <f ca="1">SUM(AC84:OFFSET(AC89,-1,0))-AC87</f>
        <v>0</v>
      </c>
      <c r="AD89" s="63">
        <f ca="1">SUM(AD84:OFFSET(AD89,-1,0))-AD87</f>
        <v>0</v>
      </c>
      <c r="AE89" s="63">
        <f ca="1">SUM(AE84:OFFSET(AE89,-1,0))-AE87</f>
        <v>0</v>
      </c>
      <c r="AF89" s="63">
        <f ca="1">SUM(AF84:OFFSET(AF89,-1,0))-AF87</f>
        <v>0</v>
      </c>
      <c r="AG89" s="63">
        <f ca="1">SUM(AG84:OFFSET(AG89,-1,0))-AG87</f>
        <v>0</v>
      </c>
      <c r="AH89" s="63">
        <f ca="1">SUM(AH84:OFFSET(AH89,-1,0))-AH87</f>
        <v>0</v>
      </c>
      <c r="AI89" s="63">
        <f ca="1">SUM(AI84:OFFSET(AI89,-1,0))-AI87</f>
        <v>0</v>
      </c>
      <c r="AJ89" s="63">
        <f ca="1">SUM(AJ84:OFFSET(AJ89,-1,0))-AJ87</f>
        <v>0</v>
      </c>
      <c r="AK89" s="63">
        <f ca="1">SUM(AK84:OFFSET(AK89,-1,0))-AK87</f>
        <v>0</v>
      </c>
      <c r="AL89" s="63">
        <f ca="1">SUM(AL84:OFFSET(AL89,-1,0))-AL87</f>
        <v>0</v>
      </c>
      <c r="AM89" s="63">
        <f ca="1">SUM(AM84:OFFSET(AM89,-1,0))-AM87</f>
        <v>0</v>
      </c>
      <c r="AN89" s="63">
        <f ca="1">SUM(AN84:OFFSET(AN89,-1,0))-AN87</f>
        <v>0</v>
      </c>
      <c r="AO89" s="63">
        <f ca="1">SUM(AO84:OFFSET(AO89,-1,0))-AO87</f>
        <v>0</v>
      </c>
      <c r="AP89" s="63">
        <f ca="1">SUM(AP84:OFFSET(AP89,-1,0))-AP87</f>
        <v>0</v>
      </c>
      <c r="AQ89" s="63">
        <f ca="1">SUM(AQ84:OFFSET(AQ89,-1,0))-AQ87</f>
        <v>0</v>
      </c>
      <c r="AR89" s="63">
        <f ca="1">SUM(AR84:OFFSET(AR89,-1,0))-AR87</f>
        <v>0</v>
      </c>
      <c r="AS89" s="63">
        <f ca="1">SUM(AS84:OFFSET(AS89,-1,0))-AS87</f>
        <v>0</v>
      </c>
      <c r="AT89" s="63">
        <f ca="1">SUM(AT84:OFFSET(AT89,-1,0))-AT87</f>
        <v>0</v>
      </c>
      <c r="AU89" s="63">
        <f ca="1">SUM(AU84:OFFSET(AU89,-1,0))-AU87</f>
        <v>0</v>
      </c>
      <c r="AV89" s="63">
        <f ca="1">SUM(AV84:OFFSET(AV89,-1,0))-AV87</f>
        <v>0</v>
      </c>
      <c r="AW89" s="63">
        <f ca="1">SUM(AW84:OFFSET(AW89,-1,0))-AW87</f>
        <v>0</v>
      </c>
      <c r="AX89" s="63">
        <f ca="1">SUM(AX84:OFFSET(AX89,-1,0))-AX87</f>
        <v>0</v>
      </c>
      <c r="AY89" s="63">
        <f ca="1">SUM(AY84:OFFSET(AY89,-1,0))-AY87</f>
        <v>0</v>
      </c>
      <c r="AZ89" s="63">
        <f ca="1">SUM(AZ84:OFFSET(AZ89,-1,0))-AZ87</f>
        <v>0</v>
      </c>
      <c r="BA89" s="63">
        <f ca="1">SUM(BA84:OFFSET(BA89,-1,0))-BA87</f>
        <v>0</v>
      </c>
      <c r="BB89" s="63">
        <f ca="1">SUM(BB84:OFFSET(BB89,-1,0))-BB87</f>
        <v>0</v>
      </c>
      <c r="BC89" s="63">
        <f ca="1">SUM(BC84:OFFSET(BC89,-1,0))-BC87</f>
        <v>0</v>
      </c>
      <c r="BD89" s="63">
        <f ca="1">SUM(BD84:OFFSET(BD89,-1,0))-BD87</f>
        <v>0</v>
      </c>
      <c r="BE89" s="63">
        <f ca="1">SUM(BE84:OFFSET(BE89,-1,0))-BE87</f>
        <v>0</v>
      </c>
      <c r="BF89" s="63">
        <f ca="1">SUM(BF84:OFFSET(BF89,-1,0))-BF87</f>
        <v>0</v>
      </c>
      <c r="BG89" s="63">
        <f ca="1">SUM(BG84:OFFSET(BG89,-1,0))-BG87</f>
        <v>0</v>
      </c>
      <c r="BH89" s="63">
        <f ca="1">SUM(BH84:OFFSET(BH89,-1,0))-BH87</f>
        <v>0</v>
      </c>
      <c r="BI89" s="63">
        <f ca="1">SUM(BI84:OFFSET(BI89,-1,0))-BI87</f>
        <v>0</v>
      </c>
      <c r="BJ89" s="63">
        <f ca="1">SUM(BJ84:OFFSET(BJ89,-1,0))-BJ87</f>
        <v>0</v>
      </c>
      <c r="BK89" s="63">
        <f ca="1">SUM(BK84:OFFSET(BK89,-1,0))-BK87</f>
        <v>0</v>
      </c>
      <c r="BL89" s="63">
        <f ca="1">SUM(BL84:OFFSET(BL89,-1,0))-BL87</f>
        <v>0</v>
      </c>
      <c r="BM89" s="63">
        <f ca="1">SUM(BM84:OFFSET(BM89,-1,0))-BM87</f>
        <v>0</v>
      </c>
      <c r="BN89" s="63">
        <f ca="1">SUM(BN84:OFFSET(BN89,-1,0))-BN87</f>
        <v>0</v>
      </c>
      <c r="BO89" s="63">
        <f ca="1">SUM(BO84:OFFSET(BO89,-1,0))-BO87</f>
        <v>0</v>
      </c>
      <c r="BP89" s="63">
        <f ca="1">SUM(BP84:OFFSET(BP89,-1,0))-BP87</f>
        <v>0</v>
      </c>
      <c r="BQ89" s="63">
        <f ca="1">SUM(BQ84:OFFSET(BQ89,-1,0))-BQ87</f>
        <v>0</v>
      </c>
      <c r="BR89" s="63">
        <f ca="1">SUM(BR84:OFFSET(BR89,-1,0))-BR87</f>
        <v>0</v>
      </c>
      <c r="BS89" s="63">
        <f ca="1">SUM(BS84:OFFSET(BS89,-1,0))-BS87</f>
        <v>0</v>
      </c>
      <c r="BT89" s="63">
        <f ca="1">SUM(BT84:OFFSET(BT89,-1,0))-BT87</f>
        <v>0</v>
      </c>
      <c r="BU89" s="63">
        <f ca="1">SUM(BU84:OFFSET(BU89,-1,0))-BU87</f>
        <v>0</v>
      </c>
      <c r="BV89" s="63">
        <f ca="1">SUM(BV84:OFFSET(BV89,-1,0))-BV87</f>
        <v>0</v>
      </c>
      <c r="BW89" s="63">
        <f ca="1">SUM(BW84:OFFSET(BW89,-1,0))-BW87</f>
        <v>0</v>
      </c>
      <c r="BX89" s="63">
        <f ca="1">SUM(BX84:OFFSET(BX89,-1,0))-BX87</f>
        <v>0</v>
      </c>
      <c r="BY89" s="63">
        <f ca="1">SUM(BY84:OFFSET(BY89,-1,0))-BY87</f>
        <v>0</v>
      </c>
      <c r="BZ89" s="63">
        <f ca="1">SUM(BZ84:OFFSET(BZ89,-1,0))-BZ87</f>
        <v>0</v>
      </c>
      <c r="CA89" s="63">
        <f ca="1">SUM(CA84:OFFSET(CA89,-1,0))-CA87</f>
        <v>0</v>
      </c>
      <c r="CB89" s="63">
        <f ca="1">SUM(CB84:OFFSET(CB89,-1,0))-CB87</f>
        <v>0</v>
      </c>
      <c r="CC89" s="63">
        <f ca="1">SUM(CC84:OFFSET(CC89,-1,0))-CC87</f>
        <v>0</v>
      </c>
      <c r="CD89" s="63">
        <f ca="1">SUM(CD84:OFFSET(CD89,-1,0))-CD87</f>
        <v>0</v>
      </c>
      <c r="CE89" s="63">
        <f ca="1">SUM(CE84:OFFSET(CE89,-1,0))-CE87</f>
        <v>0</v>
      </c>
      <c r="CF89" s="63">
        <f ca="1">SUM(CF84:OFFSET(CF89,-1,0))-CF87</f>
        <v>0</v>
      </c>
      <c r="CG89" s="63">
        <f ca="1">SUM(CG84:OFFSET(CG89,-1,0))-CG87</f>
        <v>0</v>
      </c>
      <c r="CH89" s="63">
        <f ca="1">SUM(CH84:OFFSET(CH89,-1,0))-CH87</f>
        <v>0</v>
      </c>
      <c r="CI89" s="63">
        <f ca="1">SUM(CI84:OFFSET(CI89,-1,0))-CI87</f>
        <v>0</v>
      </c>
      <c r="CJ89" s="63">
        <f ca="1">SUM(CJ84:OFFSET(CJ89,-1,0))-CJ87</f>
        <v>0</v>
      </c>
      <c r="CK89" s="63">
        <f ca="1">SUM(CK84:OFFSET(CK89,-1,0))-CK87</f>
        <v>0</v>
      </c>
      <c r="CL89" s="63">
        <f ca="1">SUM(CL84:OFFSET(CL89,-1,0))-CL87</f>
        <v>0</v>
      </c>
      <c r="CN89" s="63">
        <f ca="1">SUM(CN84:OFFSET(CN89,-1,0))-CN87</f>
        <v>0</v>
      </c>
      <c r="CO89" s="63">
        <f ca="1">SUM(CO84:OFFSET(CO89,-1,0))-CO87</f>
        <v>0</v>
      </c>
      <c r="CP89" s="63">
        <f ca="1">SUM(CP84:OFFSET(CP89,-1,0))-CP87</f>
        <v>0</v>
      </c>
      <c r="CQ89" s="63">
        <f ca="1">SUM(CQ84:OFFSET(CQ89,-1,0))-CQ87</f>
        <v>0</v>
      </c>
      <c r="CR89" s="63">
        <f ca="1">SUM(CR84:OFFSET(CR89,-1,0))-CR87</f>
        <v>0</v>
      </c>
      <c r="CS89" s="63">
        <f ca="1">SUM(CS84:OFFSET(CS89,-1,0))-CS87</f>
        <v>0</v>
      </c>
      <c r="CT89" s="63">
        <f ca="1">SUM(CT84:OFFSET(CT89,-1,0))-CT87</f>
        <v>0</v>
      </c>
      <c r="CU89" s="63">
        <f ca="1">SUM(CU84:OFFSET(CU89,-1,0))-CU87</f>
        <v>0</v>
      </c>
      <c r="CV89" s="63">
        <f ca="1">SUM(CV84:OFFSET(CV89,-1,0))-CV87</f>
        <v>0</v>
      </c>
      <c r="CW89" s="63">
        <f ca="1">SUM(CW84:OFFSET(CW89,-1,0))-CW87</f>
        <v>0</v>
      </c>
      <c r="CX89" s="63">
        <f ca="1">SUM(CX84:OFFSET(CX89,-1,0))-CX87</f>
        <v>0</v>
      </c>
      <c r="CY89" s="63">
        <f ca="1">SUM(CY84:OFFSET(CY89,-1,0))-CY87</f>
        <v>0</v>
      </c>
      <c r="CZ89" s="63">
        <f ca="1">SUM(CZ84:OFFSET(CZ89,-1,0))-CZ87</f>
        <v>0</v>
      </c>
      <c r="DA89" s="63">
        <f ca="1">SUM(DA84:OFFSET(DA89,-1,0))-DA87</f>
        <v>0</v>
      </c>
      <c r="DB89" s="63">
        <f ca="1">SUM(DB84:OFFSET(DB89,-1,0))-DB87</f>
        <v>0</v>
      </c>
      <c r="DC89" s="63">
        <f ca="1">SUM(DC84:OFFSET(DC89,-1,0))-DC87</f>
        <v>0</v>
      </c>
      <c r="DD89" s="63">
        <f ca="1">SUM(DD84:OFFSET(DD89,-1,0))-DD87</f>
        <v>0</v>
      </c>
      <c r="DE89" s="63">
        <f ca="1">SUM(DE84:OFFSET(DE89,-1,0))-DE87</f>
        <v>0</v>
      </c>
      <c r="DF89" s="63">
        <f ca="1">SUM(DF84:OFFSET(DF89,-1,0))-DF87</f>
        <v>0</v>
      </c>
      <c r="DG89" s="63">
        <f ca="1">SUM(DG84:OFFSET(DG89,-1,0))-DG87</f>
        <v>0</v>
      </c>
      <c r="DH89" s="63">
        <f ca="1">SUM(DH84:OFFSET(DH89,-1,0))-DH87</f>
        <v>0</v>
      </c>
      <c r="DI89" s="63">
        <f ca="1">SUM(DI84:OFFSET(DI89,-1,0))-DI87</f>
        <v>0</v>
      </c>
      <c r="DJ89" s="63">
        <f ca="1">SUM(DJ84:OFFSET(DJ89,-1,0))-DJ87</f>
        <v>0</v>
      </c>
      <c r="DK89" s="63">
        <f ca="1">SUM(DK84:OFFSET(DK89,-1,0))-DK87</f>
        <v>0</v>
      </c>
      <c r="DL89" s="63">
        <f ca="1">SUM(DL84:OFFSET(DL89,-1,0))-DL87</f>
        <v>0</v>
      </c>
    </row>
    <row r="90" spans="1:116" x14ac:dyDescent="0.4">
      <c r="R90"/>
    </row>
    <row r="91" spans="1:116" hidden="1" x14ac:dyDescent="0.4">
      <c r="B91" t="s">
        <v>235</v>
      </c>
      <c r="G91" s="12" t="s">
        <v>636</v>
      </c>
      <c r="R91"/>
    </row>
    <row r="92" spans="1:116" hidden="1" x14ac:dyDescent="0.4">
      <c r="B92" t="s">
        <v>235</v>
      </c>
      <c r="F92" t="s">
        <v>235</v>
      </c>
      <c r="G92" s="27" t="s">
        <v>637</v>
      </c>
      <c r="K92" s="63">
        <f>SUMIF($4:$4,K$3,92:92)</f>
        <v>0</v>
      </c>
      <c r="L92" s="63">
        <f>SUMIF($4:$4,L$3,92:92)</f>
        <v>0</v>
      </c>
      <c r="M92" s="63">
        <f>SUMIF($4:$4,M$3,92:92)</f>
        <v>0</v>
      </c>
      <c r="N92" s="63">
        <f>SUMIF($4:$4,N$3,92:92)</f>
        <v>0</v>
      </c>
      <c r="O92" s="63">
        <f>SUMIF($4:$4,O$3,92:92)</f>
        <v>0</v>
      </c>
      <c r="P92" s="63">
        <f>SUMIF($4:$4,P$3,92:92)</f>
        <v>0</v>
      </c>
      <c r="Q92" s="28"/>
      <c r="R92"/>
      <c r="S92" s="261">
        <f>SUMIF($C:$C,$F92,S:S)</f>
        <v>0</v>
      </c>
      <c r="T92" s="261">
        <f>SUMIF($C:$C,$F92,T:T)</f>
        <v>0</v>
      </c>
      <c r="U92" s="261">
        <f>SUMIF($C:$C,$F92,U:U)</f>
        <v>0</v>
      </c>
      <c r="V92" s="261">
        <f>SUMIF($C:$C,$F92,V:V)</f>
        <v>0</v>
      </c>
      <c r="W92" s="261">
        <f>SUMIF($C:$C,$F92,W:W)</f>
        <v>0</v>
      </c>
      <c r="X92" s="261">
        <f>SUMIF($C:$C,$F92,X:X)</f>
        <v>0</v>
      </c>
      <c r="Y92" s="261">
        <f>SUMIF($C:$C,$F92,Y:Y)</f>
        <v>0</v>
      </c>
      <c r="Z92" s="261">
        <f>SUMIF($C:$C,$F92,Z:Z)</f>
        <v>0</v>
      </c>
      <c r="AA92" s="261">
        <f>SUMIF($C:$C,$F92,AA:AA)</f>
        <v>0</v>
      </c>
      <c r="AB92" s="261">
        <f>SUMIF($C:$C,$F92,AB:AB)</f>
        <v>0</v>
      </c>
      <c r="AC92" s="261">
        <f>SUMIF($C:$C,$F92,AC:AC)</f>
        <v>0</v>
      </c>
      <c r="AD92" s="261">
        <f>SUMIF($C:$C,$F92,AD:AD)</f>
        <v>0</v>
      </c>
      <c r="AE92" s="261">
        <f>SUMIF($C:$C,$F92,AE:AE)</f>
        <v>0</v>
      </c>
      <c r="AF92" s="261">
        <f>SUMIF($C:$C,$F92,AF:AF)</f>
        <v>0</v>
      </c>
      <c r="AG92" s="261">
        <f>SUMIF($C:$C,$F92,AG:AG)</f>
        <v>0</v>
      </c>
      <c r="AH92" s="261">
        <f>SUMIF($C:$C,$F92,AH:AH)</f>
        <v>0</v>
      </c>
      <c r="AI92" s="261">
        <f>SUMIF($C:$C,$F92,AI:AI)</f>
        <v>0</v>
      </c>
      <c r="AJ92" s="261">
        <f>SUMIF($C:$C,$F92,AJ:AJ)</f>
        <v>0</v>
      </c>
      <c r="AK92" s="261">
        <f>SUMIF($C:$C,$F92,AK:AK)</f>
        <v>0</v>
      </c>
      <c r="AL92" s="261">
        <f>SUMIF($C:$C,$F92,AL:AL)</f>
        <v>0</v>
      </c>
      <c r="AM92" s="261">
        <f>SUMIF($C:$C,$F92,AM:AM)</f>
        <v>0</v>
      </c>
      <c r="AN92" s="261">
        <f>SUMIF($C:$C,$F92,AN:AN)</f>
        <v>0</v>
      </c>
      <c r="AO92" s="261">
        <f>SUMIF($C:$C,$F92,AO:AO)</f>
        <v>0</v>
      </c>
      <c r="AP92" s="261">
        <f>SUMIF($C:$C,$F92,AP:AP)</f>
        <v>0</v>
      </c>
      <c r="AQ92" s="261">
        <f>SUMIF($C:$C,$F92,AQ:AQ)</f>
        <v>0</v>
      </c>
      <c r="AR92" s="261">
        <f>SUMIF($C:$C,$F92,AR:AR)</f>
        <v>0</v>
      </c>
      <c r="AS92" s="261">
        <f>SUMIF($C:$C,$F92,AS:AS)</f>
        <v>0</v>
      </c>
      <c r="AT92" s="261">
        <f>SUMIF($C:$C,$F92,AT:AT)</f>
        <v>0</v>
      </c>
      <c r="AU92" s="261">
        <f>SUMIF($C:$C,$F92,AU:AU)</f>
        <v>0</v>
      </c>
      <c r="AV92" s="261">
        <f>SUMIF($C:$C,$F92,AV:AV)</f>
        <v>0</v>
      </c>
      <c r="AW92" s="261">
        <f>SUMIF($C:$C,$F92,AW:AW)</f>
        <v>0</v>
      </c>
      <c r="AX92" s="261">
        <f>SUMIF($C:$C,$F92,AX:AX)</f>
        <v>0</v>
      </c>
      <c r="AY92" s="261">
        <f>SUMIF($C:$C,$F92,AY:AY)</f>
        <v>0</v>
      </c>
      <c r="AZ92" s="261">
        <f>SUMIF($C:$C,$F92,AZ:AZ)</f>
        <v>0</v>
      </c>
      <c r="BA92" s="261">
        <f>SUMIF($C:$C,$F92,BA:BA)</f>
        <v>0</v>
      </c>
      <c r="BB92" s="261">
        <f>SUMIF($C:$C,$F92,BB:BB)</f>
        <v>0</v>
      </c>
      <c r="BC92" s="261">
        <f>SUMIF($C:$C,$F92,BC:BC)</f>
        <v>0</v>
      </c>
      <c r="BD92" s="261">
        <f>SUMIF($C:$C,$F92,BD:BD)</f>
        <v>0</v>
      </c>
      <c r="BE92" s="261">
        <f>SUMIF($C:$C,$F92,BE:BE)</f>
        <v>0</v>
      </c>
      <c r="BF92" s="261">
        <f>SUMIF($C:$C,$F92,BF:BF)</f>
        <v>0</v>
      </c>
      <c r="BG92" s="261">
        <f>SUMIF($C:$C,$F92,BG:BG)</f>
        <v>0</v>
      </c>
      <c r="BH92" s="261">
        <f>SUMIF($C:$C,$F92,BH:BH)</f>
        <v>0</v>
      </c>
      <c r="BI92" s="261">
        <f>SUMIF($C:$C,$F92,BI:BI)</f>
        <v>0</v>
      </c>
      <c r="BJ92" s="261">
        <f>SUMIF($C:$C,$F92,BJ:BJ)</f>
        <v>0</v>
      </c>
      <c r="BK92" s="261">
        <f>SUMIF($C:$C,$F92,BK:BK)</f>
        <v>0</v>
      </c>
      <c r="BL92" s="261">
        <f>SUMIF($C:$C,$F92,BL:BL)</f>
        <v>0</v>
      </c>
      <c r="BM92" s="261">
        <f>SUMIF($C:$C,$F92,BM:BM)</f>
        <v>0</v>
      </c>
      <c r="BN92" s="261">
        <f>SUMIF($C:$C,$F92,BN:BN)</f>
        <v>0</v>
      </c>
      <c r="BO92" s="261">
        <f>SUMIF($C:$C,$F92,BO:BO)</f>
        <v>0</v>
      </c>
      <c r="BP92" s="261">
        <f>SUMIF($C:$C,$F92,BP:BP)</f>
        <v>0</v>
      </c>
      <c r="BQ92" s="261">
        <f>SUMIF($C:$C,$F92,BQ:BQ)</f>
        <v>0</v>
      </c>
      <c r="BR92" s="261">
        <f>SUMIF($C:$C,$F92,BR:BR)</f>
        <v>0</v>
      </c>
      <c r="BS92" s="261">
        <f>SUMIF($C:$C,$F92,BS:BS)</f>
        <v>0</v>
      </c>
      <c r="BT92" s="261">
        <f>SUMIF($C:$C,$F92,BT:BT)</f>
        <v>0</v>
      </c>
      <c r="BU92" s="261">
        <f>SUMIF($C:$C,$F92,BU:BU)</f>
        <v>0</v>
      </c>
      <c r="BV92" s="261">
        <f>SUMIF($C:$C,$F92,BV:BV)</f>
        <v>0</v>
      </c>
      <c r="BW92" s="261">
        <f>SUMIF($C:$C,$F92,BW:BW)</f>
        <v>0</v>
      </c>
      <c r="BX92" s="261">
        <f>SUMIF($C:$C,$F92,BX:BX)</f>
        <v>0</v>
      </c>
      <c r="BY92" s="261">
        <f>SUMIF($C:$C,$F92,BY:BY)</f>
        <v>0</v>
      </c>
      <c r="BZ92" s="261">
        <f>SUMIF($C:$C,$F92,BZ:BZ)</f>
        <v>0</v>
      </c>
      <c r="CA92" s="261">
        <f>SUMIF($C:$C,$F92,CA:CA)</f>
        <v>0</v>
      </c>
      <c r="CB92" s="261">
        <f>SUMIF($C:$C,$F92,CB:CB)</f>
        <v>0</v>
      </c>
      <c r="CC92" s="261">
        <f>SUMIF($C:$C,$F92,CC:CC)</f>
        <v>0</v>
      </c>
      <c r="CD92" s="261">
        <f>SUMIF($C:$C,$F92,CD:CD)</f>
        <v>0</v>
      </c>
      <c r="CE92" s="261">
        <f>SUMIF($C:$C,$F92,CE:CE)</f>
        <v>0</v>
      </c>
      <c r="CF92" s="261">
        <f>SUMIF($C:$C,$F92,CF:CF)</f>
        <v>0</v>
      </c>
      <c r="CG92" s="261">
        <f>SUMIF($C:$C,$F92,CG:CG)</f>
        <v>0</v>
      </c>
      <c r="CH92" s="261">
        <f>SUMIF($C:$C,$F92,CH:CH)</f>
        <v>0</v>
      </c>
      <c r="CI92" s="261">
        <f>SUMIF($C:$C,$F92,CI:CI)</f>
        <v>0</v>
      </c>
      <c r="CJ92" s="261">
        <f>SUMIF($C:$C,$F92,CJ:CJ)</f>
        <v>0</v>
      </c>
      <c r="CK92" s="261">
        <f>SUMIF($C:$C,$F92,CK:CK)</f>
        <v>0</v>
      </c>
      <c r="CL92" s="261">
        <f>SUMIF($C:$C,$F92,CL:CL)</f>
        <v>0</v>
      </c>
      <c r="CN92" s="261">
        <f>SUMIF($C:$C,$F92,CN:CN)</f>
        <v>0</v>
      </c>
      <c r="CO92" s="261">
        <f>SUMIF($C:$C,$F92,CO:CO)</f>
        <v>0</v>
      </c>
      <c r="CP92" s="261">
        <f>SUMIF($C:$C,$F92,CP:CP)</f>
        <v>0</v>
      </c>
      <c r="CQ92" s="261">
        <f>SUMIF($C:$C,$F92,CQ:CQ)</f>
        <v>0</v>
      </c>
      <c r="CR92" s="261">
        <f>SUMIF($C:$C,$F92,CR:CR)</f>
        <v>0</v>
      </c>
      <c r="CS92" s="261">
        <f>SUMIF($C:$C,$F92,CS:CS)</f>
        <v>0</v>
      </c>
      <c r="CT92" s="261">
        <f>SUMIF($C:$C,$F92,CT:CT)</f>
        <v>0</v>
      </c>
      <c r="CU92" s="261">
        <f>SUMIF($C:$C,$F92,CU:CU)</f>
        <v>0</v>
      </c>
      <c r="CV92" s="261">
        <f>SUMIF($C:$C,$F92,CV:CV)</f>
        <v>0</v>
      </c>
      <c r="CW92" s="261">
        <f>SUMIF($C:$C,$F92,CW:CW)</f>
        <v>0</v>
      </c>
      <c r="CX92" s="261">
        <f>SUMIF($C:$C,$F92,CX:CX)</f>
        <v>0</v>
      </c>
      <c r="CY92" s="261">
        <f>SUMIF($C:$C,$F92,CY:CY)</f>
        <v>0</v>
      </c>
      <c r="CZ92" s="261">
        <f>SUMIF($C:$C,$F92,CZ:CZ)</f>
        <v>0</v>
      </c>
      <c r="DA92" s="261">
        <f>SUMIF($C:$C,$F92,DA:DA)</f>
        <v>0</v>
      </c>
      <c r="DB92" s="261">
        <f>SUMIF($C:$C,$F92,DB:DB)</f>
        <v>0</v>
      </c>
      <c r="DC92" s="261">
        <f>SUMIF($C:$C,$F92,DC:DC)</f>
        <v>0</v>
      </c>
      <c r="DD92" s="261">
        <f>SUMIF($C:$C,$F92,DD:DD)</f>
        <v>0</v>
      </c>
      <c r="DE92" s="261">
        <f>SUMIF($C:$C,$F92,DE:DE)</f>
        <v>0</v>
      </c>
      <c r="DF92" s="261">
        <f>SUMIF($C:$C,$F92,DF:DF)</f>
        <v>0</v>
      </c>
      <c r="DG92" s="261">
        <f>SUMIF($C:$C,$F92,DG:DG)</f>
        <v>0</v>
      </c>
      <c r="DH92" s="261">
        <f>SUMIF($C:$C,$F92,DH:DH)</f>
        <v>0</v>
      </c>
      <c r="DI92" s="261">
        <f>SUMIF($C:$C,$F92,DI:DI)</f>
        <v>0</v>
      </c>
      <c r="DJ92" s="261">
        <f>SUMIF($C:$C,$F92,DJ:DJ)</f>
        <v>0</v>
      </c>
      <c r="DK92" s="261">
        <f>SUMIF($C:$C,$F92,DK:DK)</f>
        <v>0</v>
      </c>
      <c r="DL92" s="261">
        <f>SUMIF($C:$C,$F92,DL:DL)</f>
        <v>0</v>
      </c>
    </row>
    <row r="93" spans="1:116" hidden="1" x14ac:dyDescent="0.4">
      <c r="B93" t="s">
        <v>235</v>
      </c>
      <c r="R93"/>
    </row>
    <row r="94" spans="1:116" x14ac:dyDescent="0.4">
      <c r="B94" t="s">
        <v>236</v>
      </c>
      <c r="G94" s="12" t="s">
        <v>638</v>
      </c>
      <c r="R94"/>
    </row>
    <row r="95" spans="1:116" x14ac:dyDescent="0.4">
      <c r="C95" s="169" t="s">
        <v>236</v>
      </c>
      <c r="G95" s="367" t="s">
        <v>302</v>
      </c>
      <c r="K95" s="260">
        <f>Equity!K24</f>
        <v>170000000</v>
      </c>
      <c r="L95" s="260">
        <f>Equity!L24</f>
        <v>0</v>
      </c>
      <c r="M95" s="260">
        <f>Equity!M24</f>
        <v>0</v>
      </c>
      <c r="N95" s="260">
        <f>Equity!N24</f>
        <v>0</v>
      </c>
      <c r="O95" s="260">
        <f>Equity!O24</f>
        <v>0</v>
      </c>
      <c r="P95" s="260">
        <f>Equity!P24</f>
        <v>0</v>
      </c>
      <c r="Q95" s="260"/>
      <c r="R95"/>
      <c r="S95" s="260">
        <f>Equity!S24</f>
        <v>170000000</v>
      </c>
      <c r="T95" s="260">
        <f>Equity!T24</f>
        <v>0</v>
      </c>
      <c r="U95" s="260">
        <f>Equity!U24</f>
        <v>0</v>
      </c>
      <c r="V95" s="260">
        <f>Equity!V24</f>
        <v>0</v>
      </c>
      <c r="W95" s="260">
        <f>Equity!W24</f>
        <v>0</v>
      </c>
      <c r="X95" s="260">
        <f>Equity!X24</f>
        <v>0</v>
      </c>
      <c r="Y95" s="260">
        <f>Equity!Y24</f>
        <v>0</v>
      </c>
      <c r="Z95" s="260">
        <f>Equity!Z24</f>
        <v>0</v>
      </c>
      <c r="AA95" s="260">
        <f>Equity!AA24</f>
        <v>0</v>
      </c>
      <c r="AB95" s="260">
        <f>Equity!AB24</f>
        <v>0</v>
      </c>
      <c r="AC95" s="260">
        <f>Equity!AC24</f>
        <v>0</v>
      </c>
      <c r="AD95" s="260">
        <f>Equity!AD24</f>
        <v>0</v>
      </c>
      <c r="AE95" s="260">
        <f>Equity!AE24</f>
        <v>0</v>
      </c>
      <c r="AF95" s="260">
        <f>Equity!AF24</f>
        <v>0</v>
      </c>
      <c r="AG95" s="260">
        <f>Equity!AG24</f>
        <v>0</v>
      </c>
      <c r="AH95" s="260">
        <f>Equity!AH24</f>
        <v>0</v>
      </c>
      <c r="AI95" s="260">
        <f>Equity!AI24</f>
        <v>0</v>
      </c>
      <c r="AJ95" s="260">
        <f>Equity!AJ24</f>
        <v>0</v>
      </c>
      <c r="AK95" s="260">
        <f>Equity!AK24</f>
        <v>0</v>
      </c>
      <c r="AL95" s="260">
        <f>Equity!AL24</f>
        <v>0</v>
      </c>
      <c r="AM95" s="260">
        <f>Equity!AM24</f>
        <v>0</v>
      </c>
      <c r="AN95" s="260">
        <f>Equity!AN24</f>
        <v>0</v>
      </c>
      <c r="AO95" s="260">
        <f>Equity!AO24</f>
        <v>0</v>
      </c>
      <c r="AP95" s="260">
        <f>Equity!AP24</f>
        <v>0</v>
      </c>
      <c r="AQ95" s="260">
        <f>Equity!AQ24</f>
        <v>0</v>
      </c>
      <c r="AR95" s="260">
        <f>Equity!AR24</f>
        <v>0</v>
      </c>
      <c r="AS95" s="260">
        <f>Equity!AS24</f>
        <v>0</v>
      </c>
      <c r="AT95" s="260">
        <f>Equity!AT24</f>
        <v>0</v>
      </c>
      <c r="AU95" s="260">
        <f>Equity!AU24</f>
        <v>0</v>
      </c>
      <c r="AV95" s="260">
        <f>Equity!AV24</f>
        <v>0</v>
      </c>
      <c r="AW95" s="260">
        <f>Equity!AW24</f>
        <v>0</v>
      </c>
      <c r="AX95" s="260">
        <f>Equity!AX24</f>
        <v>0</v>
      </c>
      <c r="AY95" s="260">
        <f>Equity!AY24</f>
        <v>0</v>
      </c>
      <c r="AZ95" s="260">
        <f>Equity!AZ24</f>
        <v>0</v>
      </c>
      <c r="BA95" s="260">
        <f>Equity!BA24</f>
        <v>0</v>
      </c>
      <c r="BB95" s="260">
        <f>Equity!BB24</f>
        <v>0</v>
      </c>
      <c r="BC95" s="260">
        <f>Equity!BC24</f>
        <v>0</v>
      </c>
      <c r="BD95" s="260">
        <f>Equity!BD24</f>
        <v>0</v>
      </c>
      <c r="BE95" s="260">
        <f>Equity!BE24</f>
        <v>0</v>
      </c>
      <c r="BF95" s="260">
        <f>Equity!BF24</f>
        <v>0</v>
      </c>
      <c r="BG95" s="260">
        <f>Equity!BG24</f>
        <v>0</v>
      </c>
      <c r="BH95" s="260">
        <f>Equity!BH24</f>
        <v>0</v>
      </c>
      <c r="BI95" s="260">
        <f>Equity!BI24</f>
        <v>0</v>
      </c>
      <c r="BJ95" s="260">
        <f>Equity!BJ24</f>
        <v>0</v>
      </c>
      <c r="BK95" s="260">
        <f>Equity!BK24</f>
        <v>0</v>
      </c>
      <c r="BL95" s="260">
        <f>Equity!BL24</f>
        <v>0</v>
      </c>
      <c r="BM95" s="260">
        <f>Equity!BM24</f>
        <v>0</v>
      </c>
      <c r="BN95" s="260">
        <f>Equity!BN24</f>
        <v>0</v>
      </c>
      <c r="BO95" s="260">
        <f>Equity!BO24</f>
        <v>0</v>
      </c>
      <c r="BP95" s="260">
        <f>Equity!BP24</f>
        <v>0</v>
      </c>
      <c r="BQ95" s="260">
        <f>Equity!BQ24</f>
        <v>0</v>
      </c>
      <c r="BR95" s="260">
        <f>Equity!BR24</f>
        <v>0</v>
      </c>
      <c r="BS95" s="260">
        <f>Equity!BS24</f>
        <v>0</v>
      </c>
      <c r="BT95" s="260">
        <f>Equity!BT24</f>
        <v>0</v>
      </c>
      <c r="BU95" s="260">
        <f>Equity!BU24</f>
        <v>0</v>
      </c>
      <c r="BV95" s="260">
        <f>Equity!BV24</f>
        <v>0</v>
      </c>
      <c r="BW95" s="260">
        <f>Equity!BW24</f>
        <v>0</v>
      </c>
      <c r="BX95" s="260">
        <f>Equity!BX24</f>
        <v>0</v>
      </c>
      <c r="BY95" s="260">
        <f>Equity!BY24</f>
        <v>0</v>
      </c>
      <c r="BZ95" s="260">
        <f>Equity!BZ24</f>
        <v>0</v>
      </c>
      <c r="CA95" s="260">
        <f>Equity!CA24</f>
        <v>0</v>
      </c>
      <c r="CB95" s="260">
        <f>Equity!CB24</f>
        <v>0</v>
      </c>
      <c r="CC95" s="260">
        <f>Equity!CC24</f>
        <v>0</v>
      </c>
      <c r="CD95" s="260">
        <f>Equity!CD24</f>
        <v>0</v>
      </c>
      <c r="CE95" s="260">
        <f>Equity!CE24</f>
        <v>0</v>
      </c>
      <c r="CF95" s="260">
        <f>Equity!CF24</f>
        <v>0</v>
      </c>
      <c r="CG95" s="260">
        <f>Equity!CG24</f>
        <v>0</v>
      </c>
      <c r="CH95" s="260">
        <f>Equity!CH24</f>
        <v>0</v>
      </c>
      <c r="CI95" s="260">
        <f>Equity!CI24</f>
        <v>0</v>
      </c>
      <c r="CJ95" s="260">
        <f>Equity!CJ24</f>
        <v>0</v>
      </c>
      <c r="CK95" s="260">
        <f>Equity!CK24</f>
        <v>0</v>
      </c>
      <c r="CL95" s="260">
        <f>Equity!CL24</f>
        <v>0</v>
      </c>
    </row>
    <row r="96" spans="1:116" x14ac:dyDescent="0.4">
      <c r="B96" t="s">
        <v>236</v>
      </c>
      <c r="F96" t="s">
        <v>236</v>
      </c>
      <c r="G96" s="27" t="s">
        <v>639</v>
      </c>
      <c r="K96" s="63">
        <f>SUMIF($4:$4,K$3,96:96)</f>
        <v>170000000</v>
      </c>
      <c r="L96" s="63">
        <f>SUMIF($4:$4,L$3,96:96)</f>
        <v>0</v>
      </c>
      <c r="M96" s="63">
        <f>SUMIF($4:$4,M$3,96:96)</f>
        <v>0</v>
      </c>
      <c r="N96" s="63">
        <f>SUMIF($4:$4,N$3,96:96)</f>
        <v>0</v>
      </c>
      <c r="O96" s="63">
        <f>SUMIF($4:$4,O$3,96:96)</f>
        <v>0</v>
      </c>
      <c r="P96" s="63">
        <f>SUMIF($4:$4,P$3,96:96)</f>
        <v>0</v>
      </c>
      <c r="Q96" s="28"/>
      <c r="R96"/>
      <c r="S96" s="261">
        <f>SUMIF($C:$C,$F96,S:S)</f>
        <v>170000000</v>
      </c>
      <c r="T96" s="261">
        <f>SUMIF($C:$C,$F96,T:T)</f>
        <v>0</v>
      </c>
      <c r="U96" s="261">
        <f>SUMIF($C:$C,$F96,U:U)</f>
        <v>0</v>
      </c>
      <c r="V96" s="261">
        <f>SUMIF($C:$C,$F96,V:V)</f>
        <v>0</v>
      </c>
      <c r="W96" s="261">
        <f>SUMIF($C:$C,$F96,W:W)</f>
        <v>0</v>
      </c>
      <c r="X96" s="261">
        <f>SUMIF($C:$C,$F96,X:X)</f>
        <v>0</v>
      </c>
      <c r="Y96" s="261">
        <f>SUMIF($C:$C,$F96,Y:Y)</f>
        <v>0</v>
      </c>
      <c r="Z96" s="261">
        <f>SUMIF($C:$C,$F96,Z:Z)</f>
        <v>0</v>
      </c>
      <c r="AA96" s="261">
        <f>SUMIF($C:$C,$F96,AA:AA)</f>
        <v>0</v>
      </c>
      <c r="AB96" s="261">
        <f>SUMIF($C:$C,$F96,AB:AB)</f>
        <v>0</v>
      </c>
      <c r="AC96" s="261">
        <f>SUMIF($C:$C,$F96,AC:AC)</f>
        <v>0</v>
      </c>
      <c r="AD96" s="261">
        <f>SUMIF($C:$C,$F96,AD:AD)</f>
        <v>0</v>
      </c>
      <c r="AE96" s="261">
        <f>SUMIF($C:$C,$F96,AE:AE)</f>
        <v>0</v>
      </c>
      <c r="AF96" s="261">
        <f>SUMIF($C:$C,$F96,AF:AF)</f>
        <v>0</v>
      </c>
      <c r="AG96" s="261">
        <f>SUMIF($C:$C,$F96,AG:AG)</f>
        <v>0</v>
      </c>
      <c r="AH96" s="261">
        <f>SUMIF($C:$C,$F96,AH:AH)</f>
        <v>0</v>
      </c>
      <c r="AI96" s="261">
        <f>SUMIF($C:$C,$F96,AI:AI)</f>
        <v>0</v>
      </c>
      <c r="AJ96" s="261">
        <f>SUMIF($C:$C,$F96,AJ:AJ)</f>
        <v>0</v>
      </c>
      <c r="AK96" s="261">
        <f>SUMIF($C:$C,$F96,AK:AK)</f>
        <v>0</v>
      </c>
      <c r="AL96" s="261">
        <f>SUMIF($C:$C,$F96,AL:AL)</f>
        <v>0</v>
      </c>
      <c r="AM96" s="261">
        <f>SUMIF($C:$C,$F96,AM:AM)</f>
        <v>0</v>
      </c>
      <c r="AN96" s="261">
        <f>SUMIF($C:$C,$F96,AN:AN)</f>
        <v>0</v>
      </c>
      <c r="AO96" s="261">
        <f>SUMIF($C:$C,$F96,AO:AO)</f>
        <v>0</v>
      </c>
      <c r="AP96" s="261">
        <f>SUMIF($C:$C,$F96,AP:AP)</f>
        <v>0</v>
      </c>
      <c r="AQ96" s="261">
        <f>SUMIF($C:$C,$F96,AQ:AQ)</f>
        <v>0</v>
      </c>
      <c r="AR96" s="261">
        <f>SUMIF($C:$C,$F96,AR:AR)</f>
        <v>0</v>
      </c>
      <c r="AS96" s="261">
        <f>SUMIF($C:$C,$F96,AS:AS)</f>
        <v>0</v>
      </c>
      <c r="AT96" s="261">
        <f>SUMIF($C:$C,$F96,AT:AT)</f>
        <v>0</v>
      </c>
      <c r="AU96" s="261">
        <f>SUMIF($C:$C,$F96,AU:AU)</f>
        <v>0</v>
      </c>
      <c r="AV96" s="261">
        <f>SUMIF($C:$C,$F96,AV:AV)</f>
        <v>0</v>
      </c>
      <c r="AW96" s="261">
        <f>SUMIF($C:$C,$F96,AW:AW)</f>
        <v>0</v>
      </c>
      <c r="AX96" s="261">
        <f>SUMIF($C:$C,$F96,AX:AX)</f>
        <v>0</v>
      </c>
      <c r="AY96" s="261">
        <f>SUMIF($C:$C,$F96,AY:AY)</f>
        <v>0</v>
      </c>
      <c r="AZ96" s="261">
        <f>SUMIF($C:$C,$F96,AZ:AZ)</f>
        <v>0</v>
      </c>
      <c r="BA96" s="261">
        <f>SUMIF($C:$C,$F96,BA:BA)</f>
        <v>0</v>
      </c>
      <c r="BB96" s="261">
        <f>SUMIF($C:$C,$F96,BB:BB)</f>
        <v>0</v>
      </c>
      <c r="BC96" s="261">
        <f>SUMIF($C:$C,$F96,BC:BC)</f>
        <v>0</v>
      </c>
      <c r="BD96" s="261">
        <f>SUMIF($C:$C,$F96,BD:BD)</f>
        <v>0</v>
      </c>
      <c r="BE96" s="261">
        <f>SUMIF($C:$C,$F96,BE:BE)</f>
        <v>0</v>
      </c>
      <c r="BF96" s="261">
        <f>SUMIF($C:$C,$F96,BF:BF)</f>
        <v>0</v>
      </c>
      <c r="BG96" s="261">
        <f>SUMIF($C:$C,$F96,BG:BG)</f>
        <v>0</v>
      </c>
      <c r="BH96" s="261">
        <f>SUMIF($C:$C,$F96,BH:BH)</f>
        <v>0</v>
      </c>
      <c r="BI96" s="261">
        <f>SUMIF($C:$C,$F96,BI:BI)</f>
        <v>0</v>
      </c>
      <c r="BJ96" s="261">
        <f>SUMIF($C:$C,$F96,BJ:BJ)</f>
        <v>0</v>
      </c>
      <c r="BK96" s="261">
        <f>SUMIF($C:$C,$F96,BK:BK)</f>
        <v>0</v>
      </c>
      <c r="BL96" s="261">
        <f>SUMIF($C:$C,$F96,BL:BL)</f>
        <v>0</v>
      </c>
      <c r="BM96" s="261">
        <f>SUMIF($C:$C,$F96,BM:BM)</f>
        <v>0</v>
      </c>
      <c r="BN96" s="261">
        <f>SUMIF($C:$C,$F96,BN:BN)</f>
        <v>0</v>
      </c>
      <c r="BO96" s="261">
        <f>SUMIF($C:$C,$F96,BO:BO)</f>
        <v>0</v>
      </c>
      <c r="BP96" s="261">
        <f>SUMIF($C:$C,$F96,BP:BP)</f>
        <v>0</v>
      </c>
      <c r="BQ96" s="261">
        <f>SUMIF($C:$C,$F96,BQ:BQ)</f>
        <v>0</v>
      </c>
      <c r="BR96" s="261">
        <f>SUMIF($C:$C,$F96,BR:BR)</f>
        <v>0</v>
      </c>
      <c r="BS96" s="261">
        <f>SUMIF($C:$C,$F96,BS:BS)</f>
        <v>0</v>
      </c>
      <c r="BT96" s="261">
        <f>SUMIF($C:$C,$F96,BT:BT)</f>
        <v>0</v>
      </c>
      <c r="BU96" s="261">
        <f>SUMIF($C:$C,$F96,BU:BU)</f>
        <v>0</v>
      </c>
      <c r="BV96" s="261">
        <f>SUMIF($C:$C,$F96,BV:BV)</f>
        <v>0</v>
      </c>
      <c r="BW96" s="261">
        <f>SUMIF($C:$C,$F96,BW:BW)</f>
        <v>0</v>
      </c>
      <c r="BX96" s="261">
        <f>SUMIF($C:$C,$F96,BX:BX)</f>
        <v>0</v>
      </c>
      <c r="BY96" s="261">
        <f>SUMIF($C:$C,$F96,BY:BY)</f>
        <v>0</v>
      </c>
      <c r="BZ96" s="261">
        <f>SUMIF($C:$C,$F96,BZ:BZ)</f>
        <v>0</v>
      </c>
      <c r="CA96" s="261">
        <f>SUMIF($C:$C,$F96,CA:CA)</f>
        <v>0</v>
      </c>
      <c r="CB96" s="261">
        <f>SUMIF($C:$C,$F96,CB:CB)</f>
        <v>0</v>
      </c>
      <c r="CC96" s="261">
        <f>SUMIF($C:$C,$F96,CC:CC)</f>
        <v>0</v>
      </c>
      <c r="CD96" s="261">
        <f>SUMIF($C:$C,$F96,CD:CD)</f>
        <v>0</v>
      </c>
      <c r="CE96" s="261">
        <f>SUMIF($C:$C,$F96,CE:CE)</f>
        <v>0</v>
      </c>
      <c r="CF96" s="261">
        <f>SUMIF($C:$C,$F96,CF:CF)</f>
        <v>0</v>
      </c>
      <c r="CG96" s="261">
        <f>SUMIF($C:$C,$F96,CG:CG)</f>
        <v>0</v>
      </c>
      <c r="CH96" s="261">
        <f>SUMIF($C:$C,$F96,CH:CH)</f>
        <v>0</v>
      </c>
      <c r="CI96" s="261">
        <f>SUMIF($C:$C,$F96,CI:CI)</f>
        <v>0</v>
      </c>
      <c r="CJ96" s="261">
        <f>SUMIF($C:$C,$F96,CJ:CJ)</f>
        <v>0</v>
      </c>
      <c r="CK96" s="261">
        <f>SUMIF($C:$C,$F96,CK:CK)</f>
        <v>0</v>
      </c>
      <c r="CL96" s="261">
        <f>SUMIF($C:$C,$F96,CL:CL)</f>
        <v>0</v>
      </c>
      <c r="CN96" s="261">
        <f>SUMIF($C:$C,$F96,CN:CN)</f>
        <v>0</v>
      </c>
      <c r="CO96" s="261">
        <f>SUMIF($C:$C,$F96,CO:CO)</f>
        <v>0</v>
      </c>
      <c r="CP96" s="261">
        <f>SUMIF($C:$C,$F96,CP:CP)</f>
        <v>0</v>
      </c>
      <c r="CQ96" s="261">
        <f>SUMIF($C:$C,$F96,CQ:CQ)</f>
        <v>0</v>
      </c>
      <c r="CR96" s="261">
        <f>SUMIF($C:$C,$F96,CR:CR)</f>
        <v>0</v>
      </c>
      <c r="CS96" s="261">
        <f>SUMIF($C:$C,$F96,CS:CS)</f>
        <v>0</v>
      </c>
      <c r="CT96" s="261">
        <f>SUMIF($C:$C,$F96,CT:CT)</f>
        <v>0</v>
      </c>
      <c r="CU96" s="261">
        <f>SUMIF($C:$C,$F96,CU:CU)</f>
        <v>0</v>
      </c>
      <c r="CV96" s="261">
        <f>SUMIF($C:$C,$F96,CV:CV)</f>
        <v>0</v>
      </c>
      <c r="CW96" s="261">
        <f>SUMIF($C:$C,$F96,CW:CW)</f>
        <v>0</v>
      </c>
      <c r="CX96" s="261">
        <f>SUMIF($C:$C,$F96,CX:CX)</f>
        <v>0</v>
      </c>
      <c r="CY96" s="261">
        <f>SUMIF($C:$C,$F96,CY:CY)</f>
        <v>0</v>
      </c>
      <c r="CZ96" s="261">
        <f>SUMIF($C:$C,$F96,CZ:CZ)</f>
        <v>0</v>
      </c>
      <c r="DA96" s="261">
        <f>SUMIF($C:$C,$F96,DA:DA)</f>
        <v>0</v>
      </c>
      <c r="DB96" s="261">
        <f>SUMIF($C:$C,$F96,DB:DB)</f>
        <v>0</v>
      </c>
      <c r="DC96" s="261">
        <f>SUMIF($C:$C,$F96,DC:DC)</f>
        <v>0</v>
      </c>
      <c r="DD96" s="261">
        <f>SUMIF($C:$C,$F96,DD:DD)</f>
        <v>0</v>
      </c>
      <c r="DE96" s="261">
        <f>SUMIF($C:$C,$F96,DE:DE)</f>
        <v>0</v>
      </c>
      <c r="DF96" s="261">
        <f>SUMIF($C:$C,$F96,DF:DF)</f>
        <v>0</v>
      </c>
      <c r="DG96" s="261">
        <f>SUMIF($C:$C,$F96,DG:DG)</f>
        <v>0</v>
      </c>
      <c r="DH96" s="261">
        <f>SUMIF($C:$C,$F96,DH:DH)</f>
        <v>0</v>
      </c>
      <c r="DI96" s="261">
        <f>SUMIF($C:$C,$F96,DI:DI)</f>
        <v>0</v>
      </c>
      <c r="DJ96" s="261">
        <f>SUMIF($C:$C,$F96,DJ:DJ)</f>
        <v>0</v>
      </c>
      <c r="DK96" s="261">
        <f>SUMIF($C:$C,$F96,DK:DK)</f>
        <v>0</v>
      </c>
      <c r="DL96" s="261">
        <f>SUMIF($C:$C,$F96,DL:DL)</f>
        <v>0</v>
      </c>
    </row>
    <row r="97" spans="2:116" x14ac:dyDescent="0.4">
      <c r="B97" t="s">
        <v>236</v>
      </c>
      <c r="K97" s="28"/>
      <c r="L97" s="28"/>
      <c r="M97" s="28"/>
      <c r="N97" s="28"/>
      <c r="O97" s="28"/>
      <c r="P97" s="28"/>
      <c r="R97"/>
    </row>
    <row r="98" spans="2:116" x14ac:dyDescent="0.4">
      <c r="G98" s="27" t="s">
        <v>640</v>
      </c>
      <c r="K98" s="28">
        <f t="shared" ref="K98:P98" ca="1" si="80">SUMIF($4:$4,K$3,98:98)</f>
        <v>170000000</v>
      </c>
      <c r="L98" s="28">
        <f t="shared" ca="1" si="80"/>
        <v>0</v>
      </c>
      <c r="M98" s="28">
        <f t="shared" ca="1" si="80"/>
        <v>0</v>
      </c>
      <c r="N98" s="28">
        <f t="shared" ca="1" si="80"/>
        <v>0</v>
      </c>
      <c r="O98" s="28">
        <f t="shared" ca="1" si="80"/>
        <v>0</v>
      </c>
      <c r="P98" s="28">
        <f t="shared" ca="1" si="80"/>
        <v>0</v>
      </c>
      <c r="S98" s="28">
        <f t="shared" ref="S98:AX98" ca="1" si="81">S89+S96+S92</f>
        <v>170000000</v>
      </c>
      <c r="T98" s="28">
        <f t="shared" ca="1" si="81"/>
        <v>0</v>
      </c>
      <c r="U98" s="28">
        <f t="shared" ca="1" si="81"/>
        <v>0</v>
      </c>
      <c r="V98" s="28">
        <f t="shared" ca="1" si="81"/>
        <v>0</v>
      </c>
      <c r="W98" s="28">
        <f t="shared" ca="1" si="81"/>
        <v>0</v>
      </c>
      <c r="X98" s="28">
        <f t="shared" ca="1" si="81"/>
        <v>0</v>
      </c>
      <c r="Y98" s="28">
        <f t="shared" ca="1" si="81"/>
        <v>0</v>
      </c>
      <c r="Z98" s="28">
        <f t="shared" ca="1" si="81"/>
        <v>0</v>
      </c>
      <c r="AA98" s="28">
        <f t="shared" ca="1" si="81"/>
        <v>0</v>
      </c>
      <c r="AB98" s="28">
        <f t="shared" ca="1" si="81"/>
        <v>0</v>
      </c>
      <c r="AC98" s="28">
        <f t="shared" ca="1" si="81"/>
        <v>0</v>
      </c>
      <c r="AD98" s="28">
        <f t="shared" ca="1" si="81"/>
        <v>0</v>
      </c>
      <c r="AE98" s="28">
        <f t="shared" ca="1" si="81"/>
        <v>0</v>
      </c>
      <c r="AF98" s="28">
        <f t="shared" ca="1" si="81"/>
        <v>0</v>
      </c>
      <c r="AG98" s="28">
        <f t="shared" ca="1" si="81"/>
        <v>0</v>
      </c>
      <c r="AH98" s="28">
        <f t="shared" ca="1" si="81"/>
        <v>0</v>
      </c>
      <c r="AI98" s="28">
        <f t="shared" ca="1" si="81"/>
        <v>0</v>
      </c>
      <c r="AJ98" s="28">
        <f t="shared" ca="1" si="81"/>
        <v>0</v>
      </c>
      <c r="AK98" s="28">
        <f t="shared" ca="1" si="81"/>
        <v>0</v>
      </c>
      <c r="AL98" s="28">
        <f t="shared" ca="1" si="81"/>
        <v>0</v>
      </c>
      <c r="AM98" s="28">
        <f t="shared" ca="1" si="81"/>
        <v>0</v>
      </c>
      <c r="AN98" s="28">
        <f t="shared" ca="1" si="81"/>
        <v>0</v>
      </c>
      <c r="AO98" s="28">
        <f t="shared" ca="1" si="81"/>
        <v>0</v>
      </c>
      <c r="AP98" s="28">
        <f t="shared" ca="1" si="81"/>
        <v>0</v>
      </c>
      <c r="AQ98" s="28">
        <f t="shared" ca="1" si="81"/>
        <v>0</v>
      </c>
      <c r="AR98" s="28">
        <f t="shared" ca="1" si="81"/>
        <v>0</v>
      </c>
      <c r="AS98" s="28">
        <f t="shared" ca="1" si="81"/>
        <v>0</v>
      </c>
      <c r="AT98" s="28">
        <f t="shared" ca="1" si="81"/>
        <v>0</v>
      </c>
      <c r="AU98" s="28">
        <f t="shared" ca="1" si="81"/>
        <v>0</v>
      </c>
      <c r="AV98" s="28">
        <f t="shared" ca="1" si="81"/>
        <v>0</v>
      </c>
      <c r="AW98" s="28">
        <f t="shared" ca="1" si="81"/>
        <v>0</v>
      </c>
      <c r="AX98" s="28">
        <f t="shared" ca="1" si="81"/>
        <v>0</v>
      </c>
      <c r="AY98" s="28">
        <f t="shared" ref="AY98:CD98" ca="1" si="82">AY89+AY96+AY92</f>
        <v>0</v>
      </c>
      <c r="AZ98" s="28">
        <f t="shared" ca="1" si="82"/>
        <v>0</v>
      </c>
      <c r="BA98" s="28">
        <f t="shared" ca="1" si="82"/>
        <v>0</v>
      </c>
      <c r="BB98" s="28">
        <f t="shared" ca="1" si="82"/>
        <v>0</v>
      </c>
      <c r="BC98" s="28">
        <f t="shared" ca="1" si="82"/>
        <v>0</v>
      </c>
      <c r="BD98" s="28">
        <f t="shared" ca="1" si="82"/>
        <v>0</v>
      </c>
      <c r="BE98" s="28">
        <f t="shared" ca="1" si="82"/>
        <v>0</v>
      </c>
      <c r="BF98" s="28">
        <f t="shared" ca="1" si="82"/>
        <v>0</v>
      </c>
      <c r="BG98" s="28">
        <f t="shared" ca="1" si="82"/>
        <v>0</v>
      </c>
      <c r="BH98" s="28">
        <f t="shared" ca="1" si="82"/>
        <v>0</v>
      </c>
      <c r="BI98" s="28">
        <f t="shared" ca="1" si="82"/>
        <v>0</v>
      </c>
      <c r="BJ98" s="28">
        <f t="shared" ca="1" si="82"/>
        <v>0</v>
      </c>
      <c r="BK98" s="28">
        <f t="shared" ca="1" si="82"/>
        <v>0</v>
      </c>
      <c r="BL98" s="28">
        <f t="shared" ca="1" si="82"/>
        <v>0</v>
      </c>
      <c r="BM98" s="28">
        <f t="shared" ca="1" si="82"/>
        <v>0</v>
      </c>
      <c r="BN98" s="28">
        <f t="shared" ca="1" si="82"/>
        <v>0</v>
      </c>
      <c r="BO98" s="28">
        <f t="shared" ca="1" si="82"/>
        <v>0</v>
      </c>
      <c r="BP98" s="28">
        <f t="shared" ca="1" si="82"/>
        <v>0</v>
      </c>
      <c r="BQ98" s="28">
        <f t="shared" ca="1" si="82"/>
        <v>0</v>
      </c>
      <c r="BR98" s="28">
        <f t="shared" ca="1" si="82"/>
        <v>0</v>
      </c>
      <c r="BS98" s="28">
        <f t="shared" ca="1" si="82"/>
        <v>0</v>
      </c>
      <c r="BT98" s="28">
        <f t="shared" ca="1" si="82"/>
        <v>0</v>
      </c>
      <c r="BU98" s="28">
        <f t="shared" ca="1" si="82"/>
        <v>0</v>
      </c>
      <c r="BV98" s="28">
        <f t="shared" ca="1" si="82"/>
        <v>0</v>
      </c>
      <c r="BW98" s="28">
        <f t="shared" ca="1" si="82"/>
        <v>0</v>
      </c>
      <c r="BX98" s="28">
        <f t="shared" ca="1" si="82"/>
        <v>0</v>
      </c>
      <c r="BY98" s="28">
        <f t="shared" ca="1" si="82"/>
        <v>0</v>
      </c>
      <c r="BZ98" s="28">
        <f t="shared" ca="1" si="82"/>
        <v>0</v>
      </c>
      <c r="CA98" s="28">
        <f t="shared" ca="1" si="82"/>
        <v>0</v>
      </c>
      <c r="CB98" s="28">
        <f t="shared" ca="1" si="82"/>
        <v>0</v>
      </c>
      <c r="CC98" s="28">
        <f t="shared" ca="1" si="82"/>
        <v>0</v>
      </c>
      <c r="CD98" s="28">
        <f t="shared" ca="1" si="82"/>
        <v>0</v>
      </c>
      <c r="CE98" s="28">
        <f t="shared" ref="CE98:CL98" ca="1" si="83">CE89+CE96+CE92</f>
        <v>0</v>
      </c>
      <c r="CF98" s="28">
        <f t="shared" ca="1" si="83"/>
        <v>0</v>
      </c>
      <c r="CG98" s="28">
        <f t="shared" ca="1" si="83"/>
        <v>0</v>
      </c>
      <c r="CH98" s="28">
        <f t="shared" ca="1" si="83"/>
        <v>0</v>
      </c>
      <c r="CI98" s="28">
        <f t="shared" ca="1" si="83"/>
        <v>0</v>
      </c>
      <c r="CJ98" s="28">
        <f t="shared" ca="1" si="83"/>
        <v>0</v>
      </c>
      <c r="CK98" s="28">
        <f t="shared" ca="1" si="83"/>
        <v>0</v>
      </c>
      <c r="CL98" s="28">
        <f t="shared" ca="1" si="83"/>
        <v>0</v>
      </c>
      <c r="CN98" s="28">
        <f t="shared" ref="CN98:DL98" ca="1" si="84">CN89+CN96+CN92</f>
        <v>0</v>
      </c>
      <c r="CO98" s="28">
        <f t="shared" ca="1" si="84"/>
        <v>0</v>
      </c>
      <c r="CP98" s="28">
        <f t="shared" ca="1" si="84"/>
        <v>0</v>
      </c>
      <c r="CQ98" s="28">
        <f t="shared" ca="1" si="84"/>
        <v>0</v>
      </c>
      <c r="CR98" s="28">
        <f t="shared" ca="1" si="84"/>
        <v>0</v>
      </c>
      <c r="CS98" s="28">
        <f t="shared" ca="1" si="84"/>
        <v>0</v>
      </c>
      <c r="CT98" s="28">
        <f t="shared" ca="1" si="84"/>
        <v>0</v>
      </c>
      <c r="CU98" s="28">
        <f t="shared" ca="1" si="84"/>
        <v>0</v>
      </c>
      <c r="CV98" s="28">
        <f t="shared" ca="1" si="84"/>
        <v>0</v>
      </c>
      <c r="CW98" s="28">
        <f t="shared" ca="1" si="84"/>
        <v>0</v>
      </c>
      <c r="CX98" s="28">
        <f t="shared" ca="1" si="84"/>
        <v>0</v>
      </c>
      <c r="CY98" s="28">
        <f t="shared" ca="1" si="84"/>
        <v>0</v>
      </c>
      <c r="CZ98" s="28">
        <f t="shared" ca="1" si="84"/>
        <v>0</v>
      </c>
      <c r="DA98" s="28">
        <f t="shared" ca="1" si="84"/>
        <v>0</v>
      </c>
      <c r="DB98" s="28">
        <f t="shared" ca="1" si="84"/>
        <v>0</v>
      </c>
      <c r="DC98" s="28">
        <f t="shared" ca="1" si="84"/>
        <v>0</v>
      </c>
      <c r="DD98" s="28">
        <f t="shared" ca="1" si="84"/>
        <v>0</v>
      </c>
      <c r="DE98" s="28">
        <f t="shared" ca="1" si="84"/>
        <v>0</v>
      </c>
      <c r="DF98" s="28">
        <f t="shared" ca="1" si="84"/>
        <v>0</v>
      </c>
      <c r="DG98" s="28">
        <f t="shared" ca="1" si="84"/>
        <v>0</v>
      </c>
      <c r="DH98" s="28">
        <f t="shared" ca="1" si="84"/>
        <v>0</v>
      </c>
      <c r="DI98" s="28">
        <f t="shared" ca="1" si="84"/>
        <v>0</v>
      </c>
      <c r="DJ98" s="28">
        <f t="shared" ca="1" si="84"/>
        <v>0</v>
      </c>
      <c r="DK98" s="28">
        <f t="shared" ca="1" si="84"/>
        <v>0</v>
      </c>
      <c r="DL98" s="28">
        <f t="shared" ca="1" si="84"/>
        <v>0</v>
      </c>
    </row>
  </sheetData>
  <conditionalFormatting sqref="H59:CL59 CN59:DL59">
    <cfRule type="cellIs" dxfId="7" priority="2" operator="lessThan">
      <formula>0</formula>
    </cfRule>
  </conditionalFormatting>
  <conditionalFormatting sqref="H59:CL59 CN59:DL59">
    <cfRule type="expression" dxfId="6" priority="1">
      <formula>ISNUMBER(SEARCH("Calcs.", _xlfn.FORMULATEXT(H59)))</formula>
    </cfRule>
  </conditionalFormatting>
  <conditionalFormatting sqref="H59:CL59 CN59:DL59">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489AA-5CD3-4FC9-89AC-BBC68918B382}">
  <sheetPr codeName="Sheet10">
    <tabColor theme="4"/>
  </sheetPr>
  <dimension ref="A1:DM2504"/>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33" sqref="S33"/>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style="362" bestFit="1" customWidth="1" collapsed="1"/>
    <col min="8" max="8" width="5.07421875" bestFit="1" customWidth="1"/>
    <col min="9" max="9" width="4.921875" style="1" bestFit="1" customWidth="1"/>
    <col min="10" max="10" width="10.61328125" style="1" customWidth="1"/>
    <col min="11" max="11" width="10.61328125" customWidth="1"/>
    <col min="12" max="16" width="10.61328125" bestFit="1" customWidth="1"/>
    <col min="17" max="17" width="2" customWidth="1"/>
    <col min="18" max="18" width="8.61328125" style="8" customWidth="1"/>
    <col min="19" max="30" width="8.61328125" style="8" bestFit="1" customWidth="1"/>
    <col min="31" max="90" width="9.613281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EOMONTH(S2,1)</f>
        <v>45351</v>
      </c>
      <c r="U2" s="351">
        <f>EOMONTH(T2,1)</f>
        <v>45382</v>
      </c>
      <c r="V2" s="351">
        <f>EOMONTH(U2,1)</f>
        <v>45412</v>
      </c>
      <c r="W2" s="351">
        <f>EOMONTH(V2,1)</f>
        <v>45443</v>
      </c>
      <c r="X2" s="351">
        <f>EOMONTH(W2,1)</f>
        <v>45473</v>
      </c>
      <c r="Y2" s="351">
        <f>EOMONTH(X2,1)</f>
        <v>45504</v>
      </c>
      <c r="Z2" s="351">
        <f>EOMONTH(Y2,1)</f>
        <v>45535</v>
      </c>
      <c r="AA2" s="351">
        <f>EOMONTH(Z2,1)</f>
        <v>45565</v>
      </c>
      <c r="AB2" s="351">
        <f>EOMONTH(AA2,1)</f>
        <v>45596</v>
      </c>
      <c r="AC2" s="351">
        <f>EOMONTH(AB2,1)</f>
        <v>45626</v>
      </c>
      <c r="AD2" s="351">
        <f>EOMONTH(AC2,1)</f>
        <v>45657</v>
      </c>
      <c r="AE2" s="351">
        <f>EOMONTH(AD2,1)</f>
        <v>45688</v>
      </c>
      <c r="AF2" s="351">
        <f>EOMONTH(AE2,1)</f>
        <v>45716</v>
      </c>
      <c r="AG2" s="351">
        <f>EOMONTH(AF2,1)</f>
        <v>45747</v>
      </c>
      <c r="AH2" s="351">
        <f>EOMONTH(AG2,1)</f>
        <v>45777</v>
      </c>
      <c r="AI2" s="351">
        <f>EOMONTH(AH2,1)</f>
        <v>45808</v>
      </c>
      <c r="AJ2" s="351">
        <f>EOMONTH(AI2,1)</f>
        <v>45838</v>
      </c>
      <c r="AK2" s="351">
        <f>EOMONTH(AJ2,1)</f>
        <v>45869</v>
      </c>
      <c r="AL2" s="351">
        <f>EOMONTH(AK2,1)</f>
        <v>45900</v>
      </c>
      <c r="AM2" s="351">
        <f>EOMONTH(AL2,1)</f>
        <v>45930</v>
      </c>
      <c r="AN2" s="351">
        <f>EOMONTH(AM2,1)</f>
        <v>45961</v>
      </c>
      <c r="AO2" s="351">
        <f>EOMONTH(AN2,1)</f>
        <v>45991</v>
      </c>
      <c r="AP2" s="351">
        <f>EOMONTH(AO2,1)</f>
        <v>46022</v>
      </c>
      <c r="AQ2" s="351">
        <f>EOMONTH(AP2,1)</f>
        <v>46053</v>
      </c>
      <c r="AR2" s="351">
        <f>EOMONTH(AQ2,1)</f>
        <v>46081</v>
      </c>
      <c r="AS2" s="351">
        <f>EOMONTH(AR2,1)</f>
        <v>46112</v>
      </c>
      <c r="AT2" s="351">
        <f>EOMONTH(AS2,1)</f>
        <v>46142</v>
      </c>
      <c r="AU2" s="351">
        <f>EOMONTH(AT2,1)</f>
        <v>46173</v>
      </c>
      <c r="AV2" s="351">
        <f>EOMONTH(AU2,1)</f>
        <v>46203</v>
      </c>
      <c r="AW2" s="351">
        <f>EOMONTH(AV2,1)</f>
        <v>46234</v>
      </c>
      <c r="AX2" s="351">
        <f>EOMONTH(AW2,1)</f>
        <v>46265</v>
      </c>
      <c r="AY2" s="351">
        <f>EOMONTH(AX2,1)</f>
        <v>46295</v>
      </c>
      <c r="AZ2" s="351">
        <f>EOMONTH(AY2,1)</f>
        <v>46326</v>
      </c>
      <c r="BA2" s="351">
        <f>EOMONTH(AZ2,1)</f>
        <v>46356</v>
      </c>
      <c r="BB2" s="351">
        <f>EOMONTH(BA2,1)</f>
        <v>46387</v>
      </c>
      <c r="BC2" s="351">
        <f>EOMONTH(BB2,1)</f>
        <v>46418</v>
      </c>
      <c r="BD2" s="351">
        <f>EOMONTH(BC2,1)</f>
        <v>46446</v>
      </c>
      <c r="BE2" s="351">
        <f>EOMONTH(BD2,1)</f>
        <v>46477</v>
      </c>
      <c r="BF2" s="351">
        <f>EOMONTH(BE2,1)</f>
        <v>46507</v>
      </c>
      <c r="BG2" s="351">
        <f>EOMONTH(BF2,1)</f>
        <v>46538</v>
      </c>
      <c r="BH2" s="351">
        <f>EOMONTH(BG2,1)</f>
        <v>46568</v>
      </c>
      <c r="BI2" s="351">
        <f>EOMONTH(BH2,1)</f>
        <v>46599</v>
      </c>
      <c r="BJ2" s="351">
        <f>EOMONTH(BI2,1)</f>
        <v>46630</v>
      </c>
      <c r="BK2" s="351">
        <f>EOMONTH(BJ2,1)</f>
        <v>46660</v>
      </c>
      <c r="BL2" s="351">
        <f>EOMONTH(BK2,1)</f>
        <v>46691</v>
      </c>
      <c r="BM2" s="351">
        <f>EOMONTH(BL2,1)</f>
        <v>46721</v>
      </c>
      <c r="BN2" s="351">
        <f>EOMONTH(BM2,1)</f>
        <v>46752</v>
      </c>
      <c r="BO2" s="351">
        <f>EOMONTH(BN2,1)</f>
        <v>46783</v>
      </c>
      <c r="BP2" s="351">
        <f>EOMONTH(BO2,1)</f>
        <v>46812</v>
      </c>
      <c r="BQ2" s="351">
        <f>EOMONTH(BP2,1)</f>
        <v>46843</v>
      </c>
      <c r="BR2" s="351">
        <f>EOMONTH(BQ2,1)</f>
        <v>46873</v>
      </c>
      <c r="BS2" s="351">
        <f>EOMONTH(BR2,1)</f>
        <v>46904</v>
      </c>
      <c r="BT2" s="351">
        <f>EOMONTH(BS2,1)</f>
        <v>46934</v>
      </c>
      <c r="BU2" s="351">
        <f>EOMONTH(BT2,1)</f>
        <v>46965</v>
      </c>
      <c r="BV2" s="351">
        <f>EOMONTH(BU2,1)</f>
        <v>46996</v>
      </c>
      <c r="BW2" s="351">
        <f>EOMONTH(BV2,1)</f>
        <v>47026</v>
      </c>
      <c r="BX2" s="351">
        <f>EOMONTH(BW2,1)</f>
        <v>47057</v>
      </c>
      <c r="BY2" s="351">
        <f>EOMONTH(BX2,1)</f>
        <v>47087</v>
      </c>
      <c r="BZ2" s="351">
        <f>EOMONTH(BY2,1)</f>
        <v>47118</v>
      </c>
      <c r="CA2" s="351">
        <f>EOMONTH(BZ2,1)</f>
        <v>47149</v>
      </c>
      <c r="CB2" s="351">
        <f>EOMONTH(CA2,1)</f>
        <v>47177</v>
      </c>
      <c r="CC2" s="351">
        <f>EOMONTH(CB2,1)</f>
        <v>47208</v>
      </c>
      <c r="CD2" s="351">
        <f>EOMONTH(CC2,1)</f>
        <v>47238</v>
      </c>
      <c r="CE2" s="351">
        <f>EOMONTH(CD2,1)</f>
        <v>47269</v>
      </c>
      <c r="CF2" s="351">
        <f>EOMONTH(CE2,1)</f>
        <v>47299</v>
      </c>
      <c r="CG2" s="351">
        <f>EOMONTH(CF2,1)</f>
        <v>47330</v>
      </c>
      <c r="CH2" s="351">
        <f>EOMONTH(CG2,1)</f>
        <v>47361</v>
      </c>
      <c r="CI2" s="351">
        <f>EOMONTH(CH2,1)</f>
        <v>47391</v>
      </c>
      <c r="CJ2" s="351">
        <f>EOMONTH(CI2,1)</f>
        <v>47422</v>
      </c>
      <c r="CK2" s="351">
        <f>EOMONTH(CJ2,1)</f>
        <v>47452</v>
      </c>
      <c r="CL2" s="351">
        <f>EOMONTH(CK2,1)</f>
        <v>47483</v>
      </c>
      <c r="CN2" s="351">
        <f>EOMONTH(CO2,-3)</f>
        <v>45291</v>
      </c>
      <c r="CO2" s="351">
        <v>45352</v>
      </c>
      <c r="CP2" s="351">
        <f>EOMONTH(CO2,3)</f>
        <v>45473</v>
      </c>
      <c r="CQ2" s="351">
        <f>EOMONTH(CP2,3)</f>
        <v>45565</v>
      </c>
      <c r="CR2" s="351">
        <f>EOMONTH(CQ2,3)</f>
        <v>45657</v>
      </c>
      <c r="CS2" s="351">
        <f>EOMONTH(CR2,3)</f>
        <v>45747</v>
      </c>
      <c r="CT2" s="351">
        <f>EOMONTH(CS2,3)</f>
        <v>45838</v>
      </c>
      <c r="CU2" s="351">
        <f>EOMONTH(CT2,3)</f>
        <v>45930</v>
      </c>
      <c r="CV2" s="351">
        <f>EOMONTH(CU2,3)</f>
        <v>46022</v>
      </c>
      <c r="CW2" s="351">
        <f>EOMONTH(CV2,3)</f>
        <v>46112</v>
      </c>
      <c r="CX2" s="351">
        <f>EOMONTH(CW2,3)</f>
        <v>46203</v>
      </c>
      <c r="CY2" s="351">
        <f>EOMONTH(CX2,3)</f>
        <v>46295</v>
      </c>
      <c r="CZ2" s="351">
        <f>EOMONTH(CY2,3)</f>
        <v>46387</v>
      </c>
      <c r="DA2" s="351">
        <f>EOMONTH(CZ2,3)</f>
        <v>46477</v>
      </c>
      <c r="DB2" s="351">
        <f>EOMONTH(DA2,3)</f>
        <v>46568</v>
      </c>
      <c r="DC2" s="351">
        <f>EOMONTH(DB2,3)</f>
        <v>46660</v>
      </c>
      <c r="DD2" s="351">
        <f>EOMONTH(DC2,3)</f>
        <v>46752</v>
      </c>
      <c r="DE2" s="351">
        <f>EOMONTH(DD2,3)</f>
        <v>46843</v>
      </c>
      <c r="DF2" s="351">
        <f>EOMONTH(DE2,3)</f>
        <v>46934</v>
      </c>
      <c r="DG2" s="351">
        <f>EOMONTH(DF2,3)</f>
        <v>47026</v>
      </c>
      <c r="DH2" s="351">
        <f>EOMONTH(DG2,3)</f>
        <v>47118</v>
      </c>
      <c r="DI2" s="351">
        <f>EOMONTH(DH2,3)</f>
        <v>47208</v>
      </c>
      <c r="DJ2" s="351">
        <f>EOMONTH(DI2,3)</f>
        <v>47299</v>
      </c>
      <c r="DK2" s="351">
        <f>EOMONTH(DJ2,3)</f>
        <v>47391</v>
      </c>
      <c r="DL2" s="351">
        <f>EOMONTH(DK2,3)</f>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72"/>
      <c r="J11" s="372"/>
      <c r="K11" s="303"/>
      <c r="L11" s="303"/>
      <c r="M11" s="303"/>
      <c r="N11" s="303"/>
      <c r="O11" s="303"/>
      <c r="P11" s="306"/>
      <c r="R11" s="305"/>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c r="BD11" s="373"/>
      <c r="BE11" s="373"/>
      <c r="BF11" s="373"/>
      <c r="BG11" s="373"/>
      <c r="BH11" s="373"/>
      <c r="BI11" s="373"/>
      <c r="BJ11" s="373"/>
      <c r="BK11" s="373"/>
      <c r="BL11" s="373"/>
      <c r="BM11" s="373"/>
      <c r="BN11" s="373"/>
      <c r="BO11" s="373"/>
      <c r="BP11" s="373"/>
      <c r="BQ11" s="373"/>
      <c r="BR11" s="373"/>
      <c r="BS11" s="373"/>
      <c r="BT11" s="373"/>
      <c r="BU11" s="373"/>
      <c r="BV11" s="373"/>
      <c r="BW11" s="373"/>
      <c r="BX11" s="373"/>
      <c r="BY11" s="373"/>
      <c r="BZ11" s="373"/>
      <c r="CA11" s="373"/>
      <c r="CB11" s="373"/>
      <c r="CC11" s="373"/>
      <c r="CD11" s="373"/>
      <c r="CE11" s="373"/>
      <c r="CF11" s="373"/>
      <c r="CG11" s="373"/>
      <c r="CH11" s="373"/>
      <c r="CI11" s="373"/>
      <c r="CJ11" s="373"/>
      <c r="CK11" s="373"/>
      <c r="CL11" s="376"/>
      <c r="CN11" s="375"/>
      <c r="CO11" s="374"/>
      <c r="CP11" s="374"/>
      <c r="CQ11" s="374"/>
      <c r="CR11" s="374"/>
      <c r="CS11" s="374"/>
      <c r="CT11" s="374"/>
      <c r="CU11" s="374"/>
      <c r="CV11" s="374"/>
      <c r="CW11" s="374"/>
      <c r="CX11" s="374"/>
      <c r="CY11" s="374"/>
      <c r="CZ11" s="374"/>
      <c r="DA11" s="374"/>
      <c r="DB11" s="374"/>
      <c r="DC11" s="374"/>
      <c r="DD11" s="374"/>
      <c r="DE11" s="374"/>
      <c r="DF11" s="374"/>
      <c r="DG11" s="374"/>
      <c r="DH11" s="374"/>
      <c r="DI11" s="374"/>
      <c r="DJ11" s="374"/>
      <c r="DK11" s="374"/>
      <c r="DL11" s="377"/>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s="362"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s="362"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ROW()&amp;" "&amp;D15</f>
        <v>15 AD-EV</v>
      </c>
      <c r="F15" t="s">
        <v>341</v>
      </c>
      <c r="G15" s="304" t="s">
        <v>826</v>
      </c>
      <c r="H15" s="303"/>
      <c r="I15" s="372"/>
      <c r="J15" s="372"/>
      <c r="K15" s="303"/>
      <c r="L15" s="303"/>
      <c r="M15" s="303"/>
      <c r="N15" s="303"/>
      <c r="O15" s="303"/>
      <c r="P15" s="306"/>
      <c r="R15" s="305"/>
      <c r="S15" s="373"/>
      <c r="T15" s="373"/>
      <c r="U15" s="373"/>
      <c r="V15" s="373"/>
      <c r="W15" s="373"/>
      <c r="X15" s="373"/>
      <c r="Y15" s="373"/>
      <c r="Z15" s="373"/>
      <c r="AA15" s="373"/>
      <c r="AB15" s="373"/>
      <c r="AC15" s="373"/>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c r="AZ15" s="373"/>
      <c r="BA15" s="373"/>
      <c r="BB15" s="373"/>
      <c r="BC15" s="373"/>
      <c r="BD15" s="373"/>
      <c r="BE15" s="373"/>
      <c r="BF15" s="373"/>
      <c r="BG15" s="373"/>
      <c r="BH15" s="373"/>
      <c r="BI15" s="373"/>
      <c r="BJ15" s="373"/>
      <c r="BK15" s="373"/>
      <c r="BL15" s="373"/>
      <c r="BM15" s="373"/>
      <c r="BN15" s="373"/>
      <c r="BO15" s="373"/>
      <c r="BP15" s="373"/>
      <c r="BQ15" s="373"/>
      <c r="BR15" s="373"/>
      <c r="BS15" s="373"/>
      <c r="BT15" s="373"/>
      <c r="BU15" s="373"/>
      <c r="BV15" s="373"/>
      <c r="BW15" s="373"/>
      <c r="BX15" s="373"/>
      <c r="BY15" s="373"/>
      <c r="BZ15" s="373"/>
      <c r="CA15" s="373"/>
      <c r="CB15" s="373"/>
      <c r="CC15" s="373"/>
      <c r="CD15" s="373"/>
      <c r="CE15" s="373"/>
      <c r="CF15" s="373"/>
      <c r="CG15" s="373"/>
      <c r="CH15" s="373"/>
      <c r="CI15" s="373"/>
      <c r="CJ15" s="373"/>
      <c r="CK15" s="373"/>
      <c r="CL15" s="376"/>
      <c r="CN15" s="375"/>
      <c r="CO15" s="374"/>
      <c r="CP15" s="374"/>
      <c r="CQ15" s="374"/>
      <c r="CR15" s="374"/>
      <c r="CS15" s="374"/>
      <c r="CT15" s="374"/>
      <c r="CU15" s="374"/>
      <c r="CV15" s="374"/>
      <c r="CW15" s="374"/>
      <c r="CX15" s="374"/>
      <c r="CY15" s="374"/>
      <c r="CZ15" s="374"/>
      <c r="DA15" s="374"/>
      <c r="DB15" s="374"/>
      <c r="DC15" s="374"/>
      <c r="DD15" s="374"/>
      <c r="DE15" s="374"/>
      <c r="DF15" s="374"/>
      <c r="DG15" s="374"/>
      <c r="DH15" s="374"/>
      <c r="DI15" s="374"/>
      <c r="DJ15" s="374"/>
      <c r="DK15" s="374"/>
      <c r="DL15" s="377"/>
    </row>
    <row r="16" spans="1:116" x14ac:dyDescent="0.4">
      <c r="B16" t="str">
        <f>E16</f>
        <v>16 AD-EV</v>
      </c>
      <c r="C16" t="s">
        <v>227</v>
      </c>
      <c r="D16" t="s">
        <v>259</v>
      </c>
      <c r="E16" s="8" t="str">
        <f>ROW()&amp;" "&amp;D16</f>
        <v>16 AD-EV</v>
      </c>
      <c r="G16" s="367" t="s">
        <v>66</v>
      </c>
      <c r="K16" s="23">
        <v>-100000</v>
      </c>
      <c r="L16" s="23">
        <v>-200000</v>
      </c>
      <c r="M16" s="23">
        <v>-200000</v>
      </c>
      <c r="N16" s="23">
        <v>-200000</v>
      </c>
      <c r="O16" s="23">
        <v>-200000</v>
      </c>
      <c r="P16" s="23">
        <v>-200000</v>
      </c>
      <c r="R16" s="24"/>
      <c r="S16" s="24">
        <f>INDEX($K:$P,ROW(),MATCH(S$3,$K$2:$P$2,0))/12</f>
        <v>-8333.3333333333339</v>
      </c>
      <c r="T16" s="24">
        <f>INDEX($K:$P,ROW(),MATCH(T$3,$K$2:$P$2,0))/12</f>
        <v>-8333.3333333333339</v>
      </c>
      <c r="U16" s="24">
        <f>INDEX($K:$P,ROW(),MATCH(U$3,$K$2:$P$2,0))/12</f>
        <v>-8333.3333333333339</v>
      </c>
      <c r="V16" s="24">
        <f>INDEX($K:$P,ROW(),MATCH(V$3,$K$2:$P$2,0))/12</f>
        <v>-8333.3333333333339</v>
      </c>
      <c r="W16" s="24">
        <f>INDEX($K:$P,ROW(),MATCH(W$3,$K$2:$P$2,0))/12</f>
        <v>-8333.3333333333339</v>
      </c>
      <c r="X16" s="24">
        <f>INDEX($K:$P,ROW(),MATCH(X$3,$K$2:$P$2,0))/12</f>
        <v>-8333.3333333333339</v>
      </c>
      <c r="Y16" s="24">
        <f>INDEX($K:$P,ROW(),MATCH(Y$3,$K$2:$P$2,0))/12</f>
        <v>-8333.3333333333339</v>
      </c>
      <c r="Z16" s="24">
        <f>INDEX($K:$P,ROW(),MATCH(Z$3,$K$2:$P$2,0))/12</f>
        <v>-8333.3333333333339</v>
      </c>
      <c r="AA16" s="24">
        <f>INDEX($K:$P,ROW(),MATCH(AA$3,$K$2:$P$2,0))/12</f>
        <v>-8333.3333333333339</v>
      </c>
      <c r="AB16" s="24">
        <f>INDEX($K:$P,ROW(),MATCH(AB$3,$K$2:$P$2,0))/12</f>
        <v>-8333.3333333333339</v>
      </c>
      <c r="AC16" s="24">
        <f>INDEX($K:$P,ROW(),MATCH(AC$3,$K$2:$P$2,0))/12</f>
        <v>-8333.3333333333339</v>
      </c>
      <c r="AD16" s="24">
        <f>INDEX($K:$P,ROW(),MATCH(AD$3,$K$2:$P$2,0))/12</f>
        <v>-8333.3333333333339</v>
      </c>
      <c r="AE16" s="24">
        <f>INDEX($K:$P,ROW(),MATCH(AE$3,$K$2:$P$2,0))/12</f>
        <v>-16666.666666666668</v>
      </c>
      <c r="AF16" s="24">
        <f>INDEX($K:$P,ROW(),MATCH(AF$3,$K$2:$P$2,0))/12</f>
        <v>-16666.666666666668</v>
      </c>
      <c r="AG16" s="24">
        <f>INDEX($K:$P,ROW(),MATCH(AG$3,$K$2:$P$2,0))/12</f>
        <v>-16666.666666666668</v>
      </c>
      <c r="AH16" s="24">
        <f>INDEX($K:$P,ROW(),MATCH(AH$3,$K$2:$P$2,0))/12</f>
        <v>-16666.666666666668</v>
      </c>
      <c r="AI16" s="24">
        <f>INDEX($K:$P,ROW(),MATCH(AI$3,$K$2:$P$2,0))/12</f>
        <v>-16666.666666666668</v>
      </c>
      <c r="AJ16" s="24">
        <f>INDEX($K:$P,ROW(),MATCH(AJ$3,$K$2:$P$2,0))/12</f>
        <v>-16666.666666666668</v>
      </c>
      <c r="AK16" s="24">
        <f>INDEX($K:$P,ROW(),MATCH(AK$3,$K$2:$P$2,0))/12</f>
        <v>-16666.666666666668</v>
      </c>
      <c r="AL16" s="24">
        <f>INDEX($K:$P,ROW(),MATCH(AL$3,$K$2:$P$2,0))/12</f>
        <v>-16666.666666666668</v>
      </c>
      <c r="AM16" s="24">
        <f>INDEX($K:$P,ROW(),MATCH(AM$3,$K$2:$P$2,0))/12</f>
        <v>-16666.666666666668</v>
      </c>
      <c r="AN16" s="24">
        <f>INDEX($K:$P,ROW(),MATCH(AN$3,$K$2:$P$2,0))/12</f>
        <v>-16666.666666666668</v>
      </c>
      <c r="AO16" s="24">
        <f>INDEX($K:$P,ROW(),MATCH(AO$3,$K$2:$P$2,0))/12</f>
        <v>-16666.666666666668</v>
      </c>
      <c r="AP16" s="24">
        <f>INDEX($K:$P,ROW(),MATCH(AP$3,$K$2:$P$2,0))/12</f>
        <v>-16666.666666666668</v>
      </c>
      <c r="AQ16" s="24">
        <f>INDEX($K:$P,ROW(),MATCH(AQ$3,$K$2:$P$2,0))/12</f>
        <v>-16666.666666666668</v>
      </c>
      <c r="AR16" s="24">
        <f>INDEX($K:$P,ROW(),MATCH(AR$3,$K$2:$P$2,0))/12</f>
        <v>-16666.666666666668</v>
      </c>
      <c r="AS16" s="24">
        <f>INDEX($K:$P,ROW(),MATCH(AS$3,$K$2:$P$2,0))/12</f>
        <v>-16666.666666666668</v>
      </c>
      <c r="AT16" s="24">
        <f>INDEX($K:$P,ROW(),MATCH(AT$3,$K$2:$P$2,0))/12</f>
        <v>-16666.666666666668</v>
      </c>
      <c r="AU16" s="24">
        <f>INDEX($K:$P,ROW(),MATCH(AU$3,$K$2:$P$2,0))/12</f>
        <v>-16666.666666666668</v>
      </c>
      <c r="AV16" s="24">
        <f>INDEX($K:$P,ROW(),MATCH(AV$3,$K$2:$P$2,0))/12</f>
        <v>-16666.666666666668</v>
      </c>
      <c r="AW16" s="24">
        <f>INDEX($K:$P,ROW(),MATCH(AW$3,$K$2:$P$2,0))/12</f>
        <v>-16666.666666666668</v>
      </c>
      <c r="AX16" s="24">
        <f>INDEX($K:$P,ROW(),MATCH(AX$3,$K$2:$P$2,0))/12</f>
        <v>-16666.666666666668</v>
      </c>
      <c r="AY16" s="24">
        <f>INDEX($K:$P,ROW(),MATCH(AY$3,$K$2:$P$2,0))/12</f>
        <v>-16666.666666666668</v>
      </c>
      <c r="AZ16" s="24">
        <f>INDEX($K:$P,ROW(),MATCH(AZ$3,$K$2:$P$2,0))/12</f>
        <v>-16666.666666666668</v>
      </c>
      <c r="BA16" s="24">
        <f>INDEX($K:$P,ROW(),MATCH(BA$3,$K$2:$P$2,0))/12</f>
        <v>-16666.666666666668</v>
      </c>
      <c r="BB16" s="24">
        <f>INDEX($K:$P,ROW(),MATCH(BB$3,$K$2:$P$2,0))/12</f>
        <v>-16666.666666666668</v>
      </c>
      <c r="BC16" s="24">
        <f>INDEX($K:$P,ROW(),MATCH(BC$3,$K$2:$P$2,0))/12</f>
        <v>-16666.666666666668</v>
      </c>
      <c r="BD16" s="24">
        <f>INDEX($K:$P,ROW(),MATCH(BD$3,$K$2:$P$2,0))/12</f>
        <v>-16666.666666666668</v>
      </c>
      <c r="BE16" s="24">
        <f>INDEX($K:$P,ROW(),MATCH(BE$3,$K$2:$P$2,0))/12</f>
        <v>-16666.666666666668</v>
      </c>
      <c r="BF16" s="24">
        <f>INDEX($K:$P,ROW(),MATCH(BF$3,$K$2:$P$2,0))/12</f>
        <v>-16666.666666666668</v>
      </c>
      <c r="BG16" s="24">
        <f>INDEX($K:$P,ROW(),MATCH(BG$3,$K$2:$P$2,0))/12</f>
        <v>-16666.666666666668</v>
      </c>
      <c r="BH16" s="24">
        <f>INDEX($K:$P,ROW(),MATCH(BH$3,$K$2:$P$2,0))/12</f>
        <v>-16666.666666666668</v>
      </c>
      <c r="BI16" s="24">
        <f>INDEX($K:$P,ROW(),MATCH(BI$3,$K$2:$P$2,0))/12</f>
        <v>-16666.666666666668</v>
      </c>
      <c r="BJ16" s="24">
        <f>INDEX($K:$P,ROW(),MATCH(BJ$3,$K$2:$P$2,0))/12</f>
        <v>-16666.666666666668</v>
      </c>
      <c r="BK16" s="24">
        <f>INDEX($K:$P,ROW(),MATCH(BK$3,$K$2:$P$2,0))/12</f>
        <v>-16666.666666666668</v>
      </c>
      <c r="BL16" s="24">
        <f>INDEX($K:$P,ROW(),MATCH(BL$3,$K$2:$P$2,0))/12</f>
        <v>-16666.666666666668</v>
      </c>
      <c r="BM16" s="24">
        <f>INDEX($K:$P,ROW(),MATCH(BM$3,$K$2:$P$2,0))/12</f>
        <v>-16666.666666666668</v>
      </c>
      <c r="BN16" s="24">
        <f>INDEX($K:$P,ROW(),MATCH(BN$3,$K$2:$P$2,0))/12</f>
        <v>-16666.666666666668</v>
      </c>
      <c r="BO16" s="24">
        <f>INDEX($K:$P,ROW(),MATCH(BO$3,$K$2:$P$2,0))/12</f>
        <v>-16666.666666666668</v>
      </c>
      <c r="BP16" s="24">
        <f>INDEX($K:$P,ROW(),MATCH(BP$3,$K$2:$P$2,0))/12</f>
        <v>-16666.666666666668</v>
      </c>
      <c r="BQ16" s="24">
        <f>INDEX($K:$P,ROW(),MATCH(BQ$3,$K$2:$P$2,0))/12</f>
        <v>-16666.666666666668</v>
      </c>
      <c r="BR16" s="24">
        <f>INDEX($K:$P,ROW(),MATCH(BR$3,$K$2:$P$2,0))/12</f>
        <v>-16666.666666666668</v>
      </c>
      <c r="BS16" s="24">
        <f>INDEX($K:$P,ROW(),MATCH(BS$3,$K$2:$P$2,0))/12</f>
        <v>-16666.666666666668</v>
      </c>
      <c r="BT16" s="24">
        <f>INDEX($K:$P,ROW(),MATCH(BT$3,$K$2:$P$2,0))/12</f>
        <v>-16666.666666666668</v>
      </c>
      <c r="BU16" s="24">
        <f>INDEX($K:$P,ROW(),MATCH(BU$3,$K$2:$P$2,0))/12</f>
        <v>-16666.666666666668</v>
      </c>
      <c r="BV16" s="24">
        <f>INDEX($K:$P,ROW(),MATCH(BV$3,$K$2:$P$2,0))/12</f>
        <v>-16666.666666666668</v>
      </c>
      <c r="BW16" s="24">
        <f>INDEX($K:$P,ROW(),MATCH(BW$3,$K$2:$P$2,0))/12</f>
        <v>-16666.666666666668</v>
      </c>
      <c r="BX16" s="24">
        <f>INDEX($K:$P,ROW(),MATCH(BX$3,$K$2:$P$2,0))/12</f>
        <v>-16666.666666666668</v>
      </c>
      <c r="BY16" s="24">
        <f>INDEX($K:$P,ROW(),MATCH(BY$3,$K$2:$P$2,0))/12</f>
        <v>-16666.666666666668</v>
      </c>
      <c r="BZ16" s="24">
        <f>INDEX($K:$P,ROW(),MATCH(BZ$3,$K$2:$P$2,0))/12</f>
        <v>-16666.666666666668</v>
      </c>
      <c r="CA16" s="24">
        <f>INDEX($K:$P,ROW(),MATCH(CA$3,$K$2:$P$2,0))/12</f>
        <v>-16666.666666666668</v>
      </c>
      <c r="CB16" s="24">
        <f>INDEX($K:$P,ROW(),MATCH(CB$3,$K$2:$P$2,0))/12</f>
        <v>-16666.666666666668</v>
      </c>
      <c r="CC16" s="24">
        <f>INDEX($K:$P,ROW(),MATCH(CC$3,$K$2:$P$2,0))/12</f>
        <v>-16666.666666666668</v>
      </c>
      <c r="CD16" s="24">
        <f>INDEX($K:$P,ROW(),MATCH(CD$3,$K$2:$P$2,0))/12</f>
        <v>-16666.666666666668</v>
      </c>
      <c r="CE16" s="24">
        <f>INDEX($K:$P,ROW(),MATCH(CE$3,$K$2:$P$2,0))/12</f>
        <v>-16666.666666666668</v>
      </c>
      <c r="CF16" s="24">
        <f>INDEX($K:$P,ROW(),MATCH(CF$3,$K$2:$P$2,0))/12</f>
        <v>-16666.666666666668</v>
      </c>
      <c r="CG16" s="24">
        <f>INDEX($K:$P,ROW(),MATCH(CG$3,$K$2:$P$2,0))/12</f>
        <v>-16666.666666666668</v>
      </c>
      <c r="CH16" s="24">
        <f>INDEX($K:$P,ROW(),MATCH(CH$3,$K$2:$P$2,0))/12</f>
        <v>-16666.666666666668</v>
      </c>
      <c r="CI16" s="24">
        <f>INDEX($K:$P,ROW(),MATCH(CI$3,$K$2:$P$2,0))/12</f>
        <v>-16666.666666666668</v>
      </c>
      <c r="CJ16" s="24">
        <f>INDEX($K:$P,ROW(),MATCH(CJ$3,$K$2:$P$2,0))/12</f>
        <v>-16666.666666666668</v>
      </c>
      <c r="CK16" s="24">
        <f>INDEX($K:$P,ROW(),MATCH(CK$3,$K$2:$P$2,0))/12</f>
        <v>-16666.666666666668</v>
      </c>
      <c r="CL16" s="24">
        <f>INDEX($K:$P,ROW(),MATCH(CL$3,$K$2:$P$2,0))/12</f>
        <v>-16666.666666666668</v>
      </c>
      <c r="CO16" s="24" t="e">
        <f>INDEX($K:$P,ROW(),MATCH(CO$3,$K$2:$P$2,0))/CO$5</f>
        <v>#N/A</v>
      </c>
      <c r="CP16" s="24" t="e">
        <f>INDEX($K:$P,ROW(),MATCH(CP$3,$K$2:$P$2,0))/CP$5</f>
        <v>#N/A</v>
      </c>
      <c r="CQ16" s="24" t="e">
        <f>INDEX($K:$P,ROW(),MATCH(CQ$3,$K$2:$P$2,0))/CQ$5</f>
        <v>#N/A</v>
      </c>
      <c r="CR16" s="24" t="e">
        <f>INDEX($K:$P,ROW(),MATCH(CR$3,$K$2:$P$2,0))/CR$5</f>
        <v>#N/A</v>
      </c>
      <c r="CS16" s="24" t="e">
        <f>INDEX($K:$P,ROW(),MATCH(CS$3,$K$2:$P$2,0))/CS$5</f>
        <v>#N/A</v>
      </c>
      <c r="CT16" s="24" t="e">
        <f>INDEX($K:$P,ROW(),MATCH(CT$3,$K$2:$P$2,0))/CT$5</f>
        <v>#N/A</v>
      </c>
      <c r="CU16" s="24" t="e">
        <f>INDEX($K:$P,ROW(),MATCH(CU$3,$K$2:$P$2,0))/CU$5</f>
        <v>#N/A</v>
      </c>
      <c r="CV16" s="24" t="e">
        <f>INDEX($K:$P,ROW(),MATCH(CV$3,$K$2:$P$2,0))/CV$5</f>
        <v>#N/A</v>
      </c>
      <c r="CW16" s="24" t="e">
        <f>INDEX($K:$P,ROW(),MATCH(CW$3,$K$2:$P$2,0))/CW$5</f>
        <v>#N/A</v>
      </c>
      <c r="CX16" s="24" t="e">
        <f>INDEX($K:$P,ROW(),MATCH(CX$3,$K$2:$P$2,0))/CX$5</f>
        <v>#N/A</v>
      </c>
      <c r="CY16" s="24" t="e">
        <f>INDEX($K:$P,ROW(),MATCH(CY$3,$K$2:$P$2,0))/CL$5</f>
        <v>#N/A</v>
      </c>
      <c r="CZ16" s="24" t="e">
        <f>INDEX($K:$P,ROW(),MATCH(CZ$3,$K$2:$P$2,0))/CZ$5</f>
        <v>#N/A</v>
      </c>
      <c r="DA16" s="24" t="e">
        <f>INDEX($K:$P,ROW(),MATCH(DA$3,$K$2:$P$2,0))/DA$5</f>
        <v>#N/A</v>
      </c>
      <c r="DB16" s="24" t="e">
        <f>INDEX($K:$P,ROW(),MATCH(DB$3,$K$2:$P$2,0))/DB$5</f>
        <v>#N/A</v>
      </c>
      <c r="DC16" s="24" t="e">
        <f>INDEX($K:$P,ROW(),MATCH(DC$3,$K$2:$P$2,0))/DC$5</f>
        <v>#N/A</v>
      </c>
      <c r="DD16" s="24" t="e">
        <f>INDEX($K:$P,ROW(),MATCH(DD$3,$K$2:$P$2,0))/DD$5</f>
        <v>#N/A</v>
      </c>
      <c r="DE16" s="24" t="e">
        <f>INDEX($K:$P,ROW(),MATCH(DE$3,$K$2:$P$2,0))/DE$5</f>
        <v>#N/A</v>
      </c>
      <c r="DF16" s="24" t="e">
        <f>INDEX($K:$P,ROW(),MATCH(DF$3,$K$2:$P$2,0))/DF$5</f>
        <v>#N/A</v>
      </c>
      <c r="DG16" s="24" t="e">
        <f>INDEX($K:$P,ROW(),MATCH(DG$3,$K$2:$P$2,0))/DG$5</f>
        <v>#N/A</v>
      </c>
      <c r="DH16" s="24" t="e">
        <f>INDEX($K:$P,ROW(),MATCH(DH$3,$K$2:$P$2,0))/DH$5</f>
        <v>#N/A</v>
      </c>
      <c r="DI16" s="24" t="e">
        <f>INDEX($K:$P,ROW(),MATCH(DI$3,$K$2:$P$2,0))/DI$5</f>
        <v>#N/A</v>
      </c>
      <c r="DJ16" s="24" t="e">
        <f>INDEX($K:$P,ROW(),MATCH(DJ$3,$K$2:$P$2,0))/DJ$5</f>
        <v>#N/A</v>
      </c>
      <c r="DK16" s="24" t="e">
        <f>INDEX($K:$P,ROW(),MATCH(DK$3,$K$2:$P$2,0))/DK$5</f>
        <v>#N/A</v>
      </c>
      <c r="DL16" s="24" t="e">
        <f>INDEX($K:$P,ROW(),MATCH(DL$3,$K$2:$P$2,0))/DL$5</f>
        <v>#N/A</v>
      </c>
    </row>
    <row r="17" spans="2:116" x14ac:dyDescent="0.4">
      <c r="B17" t="str">
        <f>E17</f>
        <v>17 AD-EV</v>
      </c>
      <c r="D17" t="s">
        <v>259</v>
      </c>
      <c r="E17" s="8" t="str">
        <f>ROW()&amp;" "&amp;D17</f>
        <v>17 AD-EV</v>
      </c>
      <c r="G17" s="369" t="s">
        <v>338</v>
      </c>
      <c r="H17" s="12"/>
      <c r="I17" s="60"/>
      <c r="J17" s="60"/>
      <c r="K17" s="122">
        <v>10</v>
      </c>
      <c r="L17" s="122">
        <v>10</v>
      </c>
      <c r="M17" s="122">
        <v>10</v>
      </c>
      <c r="N17" s="122">
        <v>10</v>
      </c>
      <c r="O17" s="122">
        <v>10</v>
      </c>
      <c r="P17" s="122">
        <v>10</v>
      </c>
      <c r="R17" s="123"/>
      <c r="S17" s="123">
        <f>INDEX($K:$P,ROW(),MATCH(S$3,$K$2:$P$2,0))</f>
        <v>10</v>
      </c>
      <c r="T17" s="123">
        <f>INDEX($K:$P,ROW(),MATCH(T$3,$K$2:$P$2,0))</f>
        <v>10</v>
      </c>
      <c r="U17" s="123">
        <f>INDEX($K:$P,ROW(),MATCH(U$3,$K$2:$P$2,0))</f>
        <v>10</v>
      </c>
      <c r="V17" s="123">
        <f>INDEX($K:$P,ROW(),MATCH(V$3,$K$2:$P$2,0))</f>
        <v>10</v>
      </c>
      <c r="W17" s="161">
        <f>INDEX($K:$P,ROW(),MATCH(W$3,$K$2:$P$2,0))</f>
        <v>10</v>
      </c>
      <c r="X17" s="123">
        <f>INDEX($K:$P,ROW(),MATCH(X$3,$K$2:$P$2,0))</f>
        <v>10</v>
      </c>
      <c r="Y17" s="123">
        <f>INDEX($K:$P,ROW(),MATCH(Y$3,$K$2:$P$2,0))</f>
        <v>10</v>
      </c>
      <c r="Z17" s="123">
        <f>INDEX($K:$P,ROW(),MATCH(Z$3,$K$2:$P$2,0))</f>
        <v>10</v>
      </c>
      <c r="AA17" s="123">
        <f>INDEX($K:$P,ROW(),MATCH(AA$3,$K$2:$P$2,0))</f>
        <v>10</v>
      </c>
      <c r="AB17" s="123">
        <f>INDEX($K:$P,ROW(),MATCH(AB$3,$K$2:$P$2,0))</f>
        <v>10</v>
      </c>
      <c r="AC17" s="123">
        <f>INDEX($K:$P,ROW(),MATCH(AC$3,$K$2:$P$2,0))</f>
        <v>10</v>
      </c>
      <c r="AD17" s="123">
        <f>INDEX($K:$P,ROW(),MATCH(AD$3,$K$2:$P$2,0))</f>
        <v>10</v>
      </c>
      <c r="AE17" s="123">
        <f>INDEX($K:$P,ROW(),MATCH(AE$3,$K$2:$P$2,0))</f>
        <v>10</v>
      </c>
      <c r="AF17" s="123">
        <f>INDEX($K:$P,ROW(),MATCH(AF$3,$K$2:$P$2,0))</f>
        <v>10</v>
      </c>
      <c r="AG17" s="123">
        <f>INDEX($K:$P,ROW(),MATCH(AG$3,$K$2:$P$2,0))</f>
        <v>10</v>
      </c>
      <c r="AH17" s="123">
        <f>INDEX($K:$P,ROW(),MATCH(AH$3,$K$2:$P$2,0))</f>
        <v>10</v>
      </c>
      <c r="AI17" s="123">
        <f>INDEX($K:$P,ROW(),MATCH(AI$3,$K$2:$P$2,0))</f>
        <v>10</v>
      </c>
      <c r="AJ17" s="123">
        <f>INDEX($K:$P,ROW(),MATCH(AJ$3,$K$2:$P$2,0))</f>
        <v>10</v>
      </c>
      <c r="AK17" s="123">
        <f>INDEX($K:$P,ROW(),MATCH(AK$3,$K$2:$P$2,0))</f>
        <v>10</v>
      </c>
      <c r="AL17" s="123">
        <f>INDEX($K:$P,ROW(),MATCH(AL$3,$K$2:$P$2,0))</f>
        <v>10</v>
      </c>
      <c r="AM17" s="123">
        <f>INDEX($K:$P,ROW(),MATCH(AM$3,$K$2:$P$2,0))</f>
        <v>10</v>
      </c>
      <c r="AN17" s="123">
        <f>INDEX($K:$P,ROW(),MATCH(AN$3,$K$2:$P$2,0))</f>
        <v>10</v>
      </c>
      <c r="AO17" s="123">
        <f>INDEX($K:$P,ROW(),MATCH(AO$3,$K$2:$P$2,0))</f>
        <v>10</v>
      </c>
      <c r="AP17" s="123">
        <f>INDEX($K:$P,ROW(),MATCH(AP$3,$K$2:$P$2,0))</f>
        <v>10</v>
      </c>
      <c r="AQ17" s="123">
        <f>INDEX($K:$P,ROW(),MATCH(AQ$3,$K$2:$P$2,0))</f>
        <v>10</v>
      </c>
      <c r="AR17" s="123">
        <f>INDEX($K:$P,ROW(),MATCH(AR$3,$K$2:$P$2,0))</f>
        <v>10</v>
      </c>
      <c r="AS17" s="123">
        <f>INDEX($K:$P,ROW(),MATCH(AS$3,$K$2:$P$2,0))</f>
        <v>10</v>
      </c>
      <c r="AT17" s="123">
        <f>INDEX($K:$P,ROW(),MATCH(AT$3,$K$2:$P$2,0))</f>
        <v>10</v>
      </c>
      <c r="AU17" s="123">
        <f>INDEX($K:$P,ROW(),MATCH(AU$3,$K$2:$P$2,0))</f>
        <v>10</v>
      </c>
      <c r="AV17" s="123">
        <f>INDEX($K:$P,ROW(),MATCH(AV$3,$K$2:$P$2,0))</f>
        <v>10</v>
      </c>
      <c r="AW17" s="123">
        <f>INDEX($K:$P,ROW(),MATCH(AW$3,$K$2:$P$2,0))</f>
        <v>10</v>
      </c>
      <c r="AX17" s="123">
        <f>INDEX($K:$P,ROW(),MATCH(AX$3,$K$2:$P$2,0))</f>
        <v>10</v>
      </c>
      <c r="AY17" s="123">
        <f>INDEX($K:$P,ROW(),MATCH(AY$3,$K$2:$P$2,0))</f>
        <v>10</v>
      </c>
      <c r="AZ17" s="123">
        <f>INDEX($K:$P,ROW(),MATCH(AZ$3,$K$2:$P$2,0))</f>
        <v>10</v>
      </c>
      <c r="BA17" s="123">
        <f>INDEX($K:$P,ROW(),MATCH(BA$3,$K$2:$P$2,0))</f>
        <v>10</v>
      </c>
      <c r="BB17" s="123">
        <f>INDEX($K:$P,ROW(),MATCH(BB$3,$K$2:$P$2,0))</f>
        <v>10</v>
      </c>
      <c r="BC17" s="123">
        <f>INDEX($K:$P,ROW(),MATCH(BC$3,$K$2:$P$2,0))</f>
        <v>10</v>
      </c>
      <c r="BD17" s="123">
        <f>INDEX($K:$P,ROW(),MATCH(BD$3,$K$2:$P$2,0))</f>
        <v>10</v>
      </c>
      <c r="BE17" s="123">
        <f>INDEX($K:$P,ROW(),MATCH(BE$3,$K$2:$P$2,0))</f>
        <v>10</v>
      </c>
      <c r="BF17" s="123">
        <f>INDEX($K:$P,ROW(),MATCH(BF$3,$K$2:$P$2,0))</f>
        <v>10</v>
      </c>
      <c r="BG17" s="123">
        <f>INDEX($K:$P,ROW(),MATCH(BG$3,$K$2:$P$2,0))</f>
        <v>10</v>
      </c>
      <c r="BH17" s="123">
        <f>INDEX($K:$P,ROW(),MATCH(BH$3,$K$2:$P$2,0))</f>
        <v>10</v>
      </c>
      <c r="BI17" s="123">
        <f>INDEX($K:$P,ROW(),MATCH(BI$3,$K$2:$P$2,0))</f>
        <v>10</v>
      </c>
      <c r="BJ17" s="123">
        <f>INDEX($K:$P,ROW(),MATCH(BJ$3,$K$2:$P$2,0))</f>
        <v>10</v>
      </c>
      <c r="BK17" s="123">
        <f>INDEX($K:$P,ROW(),MATCH(BK$3,$K$2:$P$2,0))</f>
        <v>10</v>
      </c>
      <c r="BL17" s="123">
        <f>INDEX($K:$P,ROW(),MATCH(BL$3,$K$2:$P$2,0))</f>
        <v>10</v>
      </c>
      <c r="BM17" s="123">
        <f>INDEX($K:$P,ROW(),MATCH(BM$3,$K$2:$P$2,0))</f>
        <v>10</v>
      </c>
      <c r="BN17" s="123">
        <f>INDEX($K:$P,ROW(),MATCH(BN$3,$K$2:$P$2,0))</f>
        <v>10</v>
      </c>
      <c r="BO17" s="123">
        <f>INDEX($K:$P,ROW(),MATCH(BO$3,$K$2:$P$2,0))</f>
        <v>10</v>
      </c>
      <c r="BP17" s="123">
        <f>INDEX($K:$P,ROW(),MATCH(BP$3,$K$2:$P$2,0))</f>
        <v>10</v>
      </c>
      <c r="BQ17" s="123">
        <f>INDEX($K:$P,ROW(),MATCH(BQ$3,$K$2:$P$2,0))</f>
        <v>10</v>
      </c>
      <c r="BR17" s="123">
        <f>INDEX($K:$P,ROW(),MATCH(BR$3,$K$2:$P$2,0))</f>
        <v>10</v>
      </c>
      <c r="BS17" s="123">
        <f>INDEX($K:$P,ROW(),MATCH(BS$3,$K$2:$P$2,0))</f>
        <v>10</v>
      </c>
      <c r="BT17" s="123">
        <f>INDEX($K:$P,ROW(),MATCH(BT$3,$K$2:$P$2,0))</f>
        <v>10</v>
      </c>
      <c r="BU17" s="123">
        <f>INDEX($K:$P,ROW(),MATCH(BU$3,$K$2:$P$2,0))</f>
        <v>10</v>
      </c>
      <c r="BV17" s="123">
        <f>INDEX($K:$P,ROW(),MATCH(BV$3,$K$2:$P$2,0))</f>
        <v>10</v>
      </c>
      <c r="BW17" s="123">
        <f>INDEX($K:$P,ROW(),MATCH(BW$3,$K$2:$P$2,0))</f>
        <v>10</v>
      </c>
      <c r="BX17" s="123">
        <f>INDEX($K:$P,ROW(),MATCH(BX$3,$K$2:$P$2,0))</f>
        <v>10</v>
      </c>
      <c r="BY17" s="123">
        <f>INDEX($K:$P,ROW(),MATCH(BY$3,$K$2:$P$2,0))</f>
        <v>10</v>
      </c>
      <c r="BZ17" s="123">
        <f>INDEX($K:$P,ROW(),MATCH(BZ$3,$K$2:$P$2,0))</f>
        <v>10</v>
      </c>
      <c r="CA17" s="123">
        <f>INDEX($K:$P,ROW(),MATCH(CA$3,$K$2:$P$2,0))</f>
        <v>10</v>
      </c>
      <c r="CB17" s="123">
        <f>INDEX($K:$P,ROW(),MATCH(CB$3,$K$2:$P$2,0))</f>
        <v>10</v>
      </c>
      <c r="CC17" s="123">
        <f>INDEX($K:$P,ROW(),MATCH(CC$3,$K$2:$P$2,0))</f>
        <v>10</v>
      </c>
      <c r="CD17" s="123">
        <f>INDEX($K:$P,ROW(),MATCH(CD$3,$K$2:$P$2,0))</f>
        <v>10</v>
      </c>
      <c r="CE17" s="123">
        <f>INDEX($K:$P,ROW(),MATCH(CE$3,$K$2:$P$2,0))</f>
        <v>10</v>
      </c>
      <c r="CF17" s="123">
        <f>INDEX($K:$P,ROW(),MATCH(CF$3,$K$2:$P$2,0))</f>
        <v>10</v>
      </c>
      <c r="CG17" s="123">
        <f>INDEX($K:$P,ROW(),MATCH(CG$3,$K$2:$P$2,0))</f>
        <v>10</v>
      </c>
      <c r="CH17" s="123">
        <f>INDEX($K:$P,ROW(),MATCH(CH$3,$K$2:$P$2,0))</f>
        <v>10</v>
      </c>
      <c r="CI17" s="123">
        <f>INDEX($K:$P,ROW(),MATCH(CI$3,$K$2:$P$2,0))</f>
        <v>10</v>
      </c>
      <c r="CJ17" s="123">
        <f>INDEX($K:$P,ROW(),MATCH(CJ$3,$K$2:$P$2,0))</f>
        <v>10</v>
      </c>
      <c r="CK17" s="123">
        <f>INDEX($K:$P,ROW(),MATCH(CK$3,$K$2:$P$2,0))</f>
        <v>10</v>
      </c>
      <c r="CL17" s="123">
        <f>INDEX($K:$P,ROW(),MATCH(CL$3,$K$2:$P$2,0))</f>
        <v>10</v>
      </c>
      <c r="CN17" s="60"/>
      <c r="CO17" s="123" t="e">
        <f>INDEX($K:$P,ROW(),MATCH(CO$3,$K$2:$P$2,0))</f>
        <v>#N/A</v>
      </c>
      <c r="CP17" s="123" t="e">
        <f>INDEX($K:$P,ROW(),MATCH(CP$3,$K$2:$P$2,0))</f>
        <v>#N/A</v>
      </c>
      <c r="CQ17" s="123" t="e">
        <f>INDEX($K:$P,ROW(),MATCH(CQ$3,$K$2:$P$2,0))</f>
        <v>#N/A</v>
      </c>
      <c r="CR17" s="123" t="e">
        <f>INDEX($K:$P,ROW(),MATCH(CR$3,$K$2:$P$2,0))</f>
        <v>#N/A</v>
      </c>
      <c r="CS17" s="123" t="e">
        <f>INDEX($K:$P,ROW(),MATCH(CS$3,$K$2:$P$2,0))</f>
        <v>#N/A</v>
      </c>
      <c r="CT17" s="123" t="e">
        <f>INDEX($K:$P,ROW(),MATCH(CT$3,$K$2:$P$2,0))</f>
        <v>#N/A</v>
      </c>
      <c r="CU17" s="123" t="e">
        <f>INDEX($K:$P,ROW(),MATCH(CU$3,$K$2:$P$2,0))</f>
        <v>#N/A</v>
      </c>
      <c r="CV17" s="123" t="e">
        <f>INDEX($K:$P,ROW(),MATCH(CV$3,$K$2:$P$2,0))</f>
        <v>#N/A</v>
      </c>
      <c r="CW17" s="123" t="e">
        <f>INDEX($K:$P,ROW(),MATCH(CW$3,$K$2:$P$2,0))</f>
        <v>#N/A</v>
      </c>
      <c r="CX17" s="123" t="e">
        <f>INDEX($K:$P,ROW(),MATCH(CX$3,$K$2:$P$2,0))</f>
        <v>#N/A</v>
      </c>
      <c r="CY17" s="123" t="e">
        <f>INDEX($K:$P,ROW(),MATCH(CY$3,$K$2:$P$2,0))</f>
        <v>#N/A</v>
      </c>
      <c r="CZ17" s="123" t="e">
        <f>INDEX($K:$P,ROW(),MATCH(CZ$3,$K$2:$P$2,0))</f>
        <v>#N/A</v>
      </c>
      <c r="DA17" s="123" t="e">
        <f>INDEX($K:$P,ROW(),MATCH(DA$3,$K$2:$P$2,0))</f>
        <v>#N/A</v>
      </c>
      <c r="DB17" s="123" t="e">
        <f>INDEX($K:$P,ROW(),MATCH(DB$3,$K$2:$P$2,0))</f>
        <v>#N/A</v>
      </c>
      <c r="DC17" s="123" t="e">
        <f>INDEX($K:$P,ROW(),MATCH(DC$3,$K$2:$P$2,0))</f>
        <v>#N/A</v>
      </c>
      <c r="DD17" s="123" t="e">
        <f>INDEX($K:$P,ROW(),MATCH(DD$3,$K$2:$P$2,0))</f>
        <v>#N/A</v>
      </c>
      <c r="DE17" s="123" t="e">
        <f>INDEX($K:$P,ROW(),MATCH(DE$3,$K$2:$P$2,0))</f>
        <v>#N/A</v>
      </c>
      <c r="DF17" s="123" t="e">
        <f>INDEX($K:$P,ROW(),MATCH(DF$3,$K$2:$P$2,0))</f>
        <v>#N/A</v>
      </c>
      <c r="DG17" s="123" t="e">
        <f>INDEX($K:$P,ROW(),MATCH(DG$3,$K$2:$P$2,0))</f>
        <v>#N/A</v>
      </c>
      <c r="DH17" s="123" t="e">
        <f>INDEX($K:$P,ROW(),MATCH(DH$3,$K$2:$P$2,0))</f>
        <v>#N/A</v>
      </c>
      <c r="DI17" s="123" t="e">
        <f>INDEX($K:$P,ROW(),MATCH(DI$3,$K$2:$P$2,0))</f>
        <v>#N/A</v>
      </c>
      <c r="DJ17" s="123" t="e">
        <f>INDEX($K:$P,ROW(),MATCH(DJ$3,$K$2:$P$2,0))</f>
        <v>#N/A</v>
      </c>
      <c r="DK17" s="123" t="e">
        <f>INDEX($K:$P,ROW(),MATCH(DK$3,$K$2:$P$2,0))</f>
        <v>#N/A</v>
      </c>
      <c r="DL17" s="123" t="e">
        <f>INDEX($K:$P,ROW(),MATCH(DL$3,$K$2:$P$2,0))</f>
        <v>#N/A</v>
      </c>
    </row>
    <row r="18" spans="2:116" x14ac:dyDescent="0.4">
      <c r="B18" t="str">
        <f>E18</f>
        <v>18 AD-EV</v>
      </c>
      <c r="D18" t="s">
        <v>259</v>
      </c>
      <c r="E18" s="8" t="str">
        <f>ROW()&amp;" "&amp;D18</f>
        <v>18 AD-EV</v>
      </c>
      <c r="G18" s="129" t="s">
        <v>805</v>
      </c>
      <c r="H18" s="31"/>
      <c r="I18" s="73"/>
      <c r="J18" s="73"/>
      <c r="K18" s="38">
        <f>SUMIF($3:$3,K$2,18:18)</f>
        <v>10000</v>
      </c>
      <c r="L18" s="32">
        <f>SUMIF($3:$3,L$2,18:18)</f>
        <v>20000</v>
      </c>
      <c r="M18" s="38">
        <f>SUMIF($3:$3,M$2,18:18)</f>
        <v>20000</v>
      </c>
      <c r="N18" s="38">
        <f>SUMIF($3:$3,N$2,18:18)</f>
        <v>20000</v>
      </c>
      <c r="O18" s="38">
        <f>SUMIF($3:$3,O$2,18:18)</f>
        <v>20000</v>
      </c>
      <c r="P18" s="38">
        <f>SUMIF($3:$3,P$2,18:18)</f>
        <v>20000</v>
      </c>
      <c r="R18" s="38"/>
      <c r="S18" s="38">
        <f>-S16/S17</f>
        <v>833.33333333333337</v>
      </c>
      <c r="T18" s="38">
        <f>-T16/T17</f>
        <v>833.33333333333337</v>
      </c>
      <c r="U18" s="38">
        <f>-U16/U17</f>
        <v>833.33333333333337</v>
      </c>
      <c r="V18" s="38">
        <f>-V16/V17</f>
        <v>833.33333333333337</v>
      </c>
      <c r="W18" s="38">
        <f>-W16/W17</f>
        <v>833.33333333333337</v>
      </c>
      <c r="X18" s="38">
        <f>-X16/X17</f>
        <v>833.33333333333337</v>
      </c>
      <c r="Y18" s="38">
        <f>-Y16/Y17</f>
        <v>833.33333333333337</v>
      </c>
      <c r="Z18" s="38">
        <f>-Z16/Z17</f>
        <v>833.33333333333337</v>
      </c>
      <c r="AA18" s="38">
        <f>-AA16/AA17</f>
        <v>833.33333333333337</v>
      </c>
      <c r="AB18" s="38">
        <f>-AB16/AB17</f>
        <v>833.33333333333337</v>
      </c>
      <c r="AC18" s="38">
        <f>-AC16/AC17</f>
        <v>833.33333333333337</v>
      </c>
      <c r="AD18" s="38">
        <f>-AD16/AD17</f>
        <v>833.33333333333337</v>
      </c>
      <c r="AE18" s="38">
        <f>-AE16/AE17</f>
        <v>1666.6666666666667</v>
      </c>
      <c r="AF18" s="38">
        <f>-AF16/AF17</f>
        <v>1666.6666666666667</v>
      </c>
      <c r="AG18" s="38">
        <f>-AG16/AG17</f>
        <v>1666.6666666666667</v>
      </c>
      <c r="AH18" s="38">
        <f>-AH16/AH17</f>
        <v>1666.6666666666667</v>
      </c>
      <c r="AI18" s="38">
        <f>-AI16/AI17</f>
        <v>1666.6666666666667</v>
      </c>
      <c r="AJ18" s="38">
        <f>-AJ16/AJ17</f>
        <v>1666.6666666666667</v>
      </c>
      <c r="AK18" s="38">
        <f>-AK16/AK17</f>
        <v>1666.6666666666667</v>
      </c>
      <c r="AL18" s="38">
        <f>-AL16/AL17</f>
        <v>1666.6666666666667</v>
      </c>
      <c r="AM18" s="38">
        <f>-AM16/AM17</f>
        <v>1666.6666666666667</v>
      </c>
      <c r="AN18" s="38">
        <f>-AN16/AN17</f>
        <v>1666.6666666666667</v>
      </c>
      <c r="AO18" s="38">
        <f>-AO16/AO17</f>
        <v>1666.6666666666667</v>
      </c>
      <c r="AP18" s="38">
        <f>-AP16/AP17</f>
        <v>1666.6666666666667</v>
      </c>
      <c r="AQ18" s="38">
        <f>-AQ16/AQ17</f>
        <v>1666.6666666666667</v>
      </c>
      <c r="AR18" s="38">
        <f>-AR16/AR17</f>
        <v>1666.6666666666667</v>
      </c>
      <c r="AS18" s="38">
        <f>-AS16/AS17</f>
        <v>1666.6666666666667</v>
      </c>
      <c r="AT18" s="38">
        <f>-AT16/AT17</f>
        <v>1666.6666666666667</v>
      </c>
      <c r="AU18" s="38">
        <f>-AU16/AU17</f>
        <v>1666.6666666666667</v>
      </c>
      <c r="AV18" s="38">
        <f>-AV16/AV17</f>
        <v>1666.6666666666667</v>
      </c>
      <c r="AW18" s="38">
        <f>-AW16/AW17</f>
        <v>1666.6666666666667</v>
      </c>
      <c r="AX18" s="38">
        <f>-AX16/AX17</f>
        <v>1666.6666666666667</v>
      </c>
      <c r="AY18" s="38">
        <f>-AY16/AY17</f>
        <v>1666.6666666666667</v>
      </c>
      <c r="AZ18" s="38">
        <f>-AZ16/AZ17</f>
        <v>1666.6666666666667</v>
      </c>
      <c r="BA18" s="38">
        <f>-BA16/BA17</f>
        <v>1666.6666666666667</v>
      </c>
      <c r="BB18" s="38">
        <f>-BB16/BB17</f>
        <v>1666.6666666666667</v>
      </c>
      <c r="BC18" s="38">
        <f>-BC16/BC17</f>
        <v>1666.6666666666667</v>
      </c>
      <c r="BD18" s="38">
        <f>-BD16/BD17</f>
        <v>1666.6666666666667</v>
      </c>
      <c r="BE18" s="38">
        <f>-BE16/BE17</f>
        <v>1666.6666666666667</v>
      </c>
      <c r="BF18" s="38">
        <f>-BF16/BF17</f>
        <v>1666.6666666666667</v>
      </c>
      <c r="BG18" s="38">
        <f>-BG16/BG17</f>
        <v>1666.6666666666667</v>
      </c>
      <c r="BH18" s="38">
        <f>-BH16/BH17</f>
        <v>1666.6666666666667</v>
      </c>
      <c r="BI18" s="38">
        <f>-BI16/BI17</f>
        <v>1666.6666666666667</v>
      </c>
      <c r="BJ18" s="38">
        <f>-BJ16/BJ17</f>
        <v>1666.6666666666667</v>
      </c>
      <c r="BK18" s="38">
        <f>-BK16/BK17</f>
        <v>1666.6666666666667</v>
      </c>
      <c r="BL18" s="38">
        <f>-BL16/BL17</f>
        <v>1666.6666666666667</v>
      </c>
      <c r="BM18" s="38">
        <f>-BM16/BM17</f>
        <v>1666.6666666666667</v>
      </c>
      <c r="BN18" s="38">
        <f>-BN16/BN17</f>
        <v>1666.6666666666667</v>
      </c>
      <c r="BO18" s="38">
        <f>-BO16/BO17</f>
        <v>1666.6666666666667</v>
      </c>
      <c r="BP18" s="38">
        <f>-BP16/BP17</f>
        <v>1666.6666666666667</v>
      </c>
      <c r="BQ18" s="38">
        <f>-BQ16/BQ17</f>
        <v>1666.6666666666667</v>
      </c>
      <c r="BR18" s="38">
        <f>-BR16/BR17</f>
        <v>1666.6666666666667</v>
      </c>
      <c r="BS18" s="38">
        <f>-BS16/BS17</f>
        <v>1666.6666666666667</v>
      </c>
      <c r="BT18" s="38">
        <f>-BT16/BT17</f>
        <v>1666.6666666666667</v>
      </c>
      <c r="BU18" s="38">
        <f>-BU16/BU17</f>
        <v>1666.6666666666667</v>
      </c>
      <c r="BV18" s="38">
        <f>-BV16/BV17</f>
        <v>1666.6666666666667</v>
      </c>
      <c r="BW18" s="38">
        <f>-BW16/BW17</f>
        <v>1666.6666666666667</v>
      </c>
      <c r="BX18" s="38">
        <f>-BX16/BX17</f>
        <v>1666.6666666666667</v>
      </c>
      <c r="BY18" s="38">
        <f>-BY16/BY17</f>
        <v>1666.6666666666667</v>
      </c>
      <c r="BZ18" s="38">
        <f>-BZ16/BZ17</f>
        <v>1666.6666666666667</v>
      </c>
      <c r="CA18" s="38">
        <f>-CA16/CA17</f>
        <v>1666.6666666666667</v>
      </c>
      <c r="CB18" s="38">
        <f>-CB16/CB17</f>
        <v>1666.6666666666667</v>
      </c>
      <c r="CC18" s="38">
        <f>-CC16/CC17</f>
        <v>1666.6666666666667</v>
      </c>
      <c r="CD18" s="38">
        <f>-CD16/CD17</f>
        <v>1666.6666666666667</v>
      </c>
      <c r="CE18" s="38">
        <f>-CE16/CE17</f>
        <v>1666.6666666666667</v>
      </c>
      <c r="CF18" s="38">
        <f>-CF16/CF17</f>
        <v>1666.6666666666667</v>
      </c>
      <c r="CG18" s="38">
        <f>-CG16/CG17</f>
        <v>1666.6666666666667</v>
      </c>
      <c r="CH18" s="38">
        <f>-CH16/CH17</f>
        <v>1666.6666666666667</v>
      </c>
      <c r="CI18" s="38">
        <f>-CI16/CI17</f>
        <v>1666.6666666666667</v>
      </c>
      <c r="CJ18" s="38">
        <f>-CJ16/CJ17</f>
        <v>1666.6666666666667</v>
      </c>
      <c r="CK18" s="38">
        <f>-CK16/CK17</f>
        <v>1666.6666666666667</v>
      </c>
      <c r="CL18" s="38">
        <f>-CL16/CL17</f>
        <v>1666.6666666666667</v>
      </c>
      <c r="CM18" s="38" t="e">
        <f>-CM16/CM17</f>
        <v>#DIV/0!</v>
      </c>
      <c r="CN18" s="38" t="e">
        <f>-CN16/CN17</f>
        <v>#DIV/0!</v>
      </c>
      <c r="CO18" s="38" t="e">
        <f>-CO16/CO17</f>
        <v>#N/A</v>
      </c>
      <c r="CP18" s="38" t="e">
        <f>-CP16/CP17</f>
        <v>#N/A</v>
      </c>
      <c r="CQ18" s="38" t="e">
        <f>-CQ16/CQ17</f>
        <v>#N/A</v>
      </c>
      <c r="CR18" s="38" t="e">
        <f>-CR16/CR17</f>
        <v>#N/A</v>
      </c>
      <c r="CS18" s="38" t="e">
        <f>-CS16/CS17</f>
        <v>#N/A</v>
      </c>
      <c r="CT18" s="38" t="e">
        <f>-CT16/CT17</f>
        <v>#N/A</v>
      </c>
      <c r="CU18" s="38" t="e">
        <f>-CU16/CU17</f>
        <v>#N/A</v>
      </c>
      <c r="CV18" s="38" t="e">
        <f>-CV16/CV17</f>
        <v>#N/A</v>
      </c>
      <c r="CW18" s="38" t="e">
        <f>-CW16/CW17</f>
        <v>#N/A</v>
      </c>
      <c r="CX18" s="38" t="e">
        <f>-CX16/CX17</f>
        <v>#N/A</v>
      </c>
      <c r="CY18" s="38" t="e">
        <f>-CY16/CY17</f>
        <v>#N/A</v>
      </c>
      <c r="CZ18" s="38" t="e">
        <f>-CZ16/CZ17</f>
        <v>#N/A</v>
      </c>
      <c r="DA18" s="38" t="e">
        <f>-DA16/DA17</f>
        <v>#N/A</v>
      </c>
      <c r="DB18" s="38" t="e">
        <f>-DB16/DB17</f>
        <v>#N/A</v>
      </c>
      <c r="DC18" s="38" t="e">
        <f>-DC16/DC17</f>
        <v>#N/A</v>
      </c>
      <c r="DD18" s="38" t="e">
        <f>-DD16/DD17</f>
        <v>#N/A</v>
      </c>
      <c r="DE18" s="38" t="e">
        <f>-DE16/DE17</f>
        <v>#N/A</v>
      </c>
      <c r="DF18" s="38" t="e">
        <f>-DF16/DF17</f>
        <v>#N/A</v>
      </c>
      <c r="DG18" s="38" t="e">
        <f>-DG16/DG17</f>
        <v>#N/A</v>
      </c>
      <c r="DH18" s="38" t="e">
        <f>-DH16/DH17</f>
        <v>#N/A</v>
      </c>
      <c r="DI18" s="38" t="e">
        <f>-DI16/DI17</f>
        <v>#N/A</v>
      </c>
      <c r="DJ18" s="38" t="e">
        <f>-DJ16/DJ17</f>
        <v>#N/A</v>
      </c>
      <c r="DK18" s="38" t="e">
        <f>-DK16/DK17</f>
        <v>#N/A</v>
      </c>
      <c r="DL18" s="38" t="e">
        <f>-DL16/DL17</f>
        <v>#N/A</v>
      </c>
    </row>
    <row r="19" spans="2:116" x14ac:dyDescent="0.4">
      <c r="D19" t="s">
        <v>268</v>
      </c>
      <c r="E19" s="8" t="str">
        <f>ROW()&amp;" "&amp;D19</f>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2:116" x14ac:dyDescent="0.4">
      <c r="B20" s="6"/>
      <c r="C20" s="6"/>
      <c r="D20" t="s">
        <v>268</v>
      </c>
      <c r="E20" s="8" t="str">
        <f>ROW()&amp;" "&amp;D20</f>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2:116" x14ac:dyDescent="0.4">
      <c r="B21" s="6"/>
      <c r="C21" s="6"/>
      <c r="D21" t="s">
        <v>268</v>
      </c>
      <c r="E21" s="8" t="str">
        <f>ROW()&amp;" "&amp;D21</f>
        <v>21 SUB-PV</v>
      </c>
      <c r="G21" s="370" t="s">
        <v>71</v>
      </c>
      <c r="K21" s="15">
        <f>SUMIF($4:$4,K$2-1,21:21)</f>
        <v>0</v>
      </c>
      <c r="L21" s="15">
        <f>K25</f>
        <v>9500</v>
      </c>
      <c r="M21" s="15">
        <f>L25</f>
        <v>28500.000000000015</v>
      </c>
      <c r="N21" s="15">
        <f>M25</f>
        <v>47499.999999999971</v>
      </c>
      <c r="O21" s="15">
        <f>N25</f>
        <v>66499.999999999927</v>
      </c>
      <c r="P21" s="15">
        <f>O25</f>
        <v>85500.000000000044</v>
      </c>
      <c r="R21" s="15"/>
      <c r="S21" s="76">
        <f>R25</f>
        <v>0</v>
      </c>
      <c r="T21" s="76">
        <f>S25</f>
        <v>791.66666666666674</v>
      </c>
      <c r="U21" s="76">
        <f>T25</f>
        <v>1583.3333333333333</v>
      </c>
      <c r="V21" s="76">
        <f>U25</f>
        <v>2375</v>
      </c>
      <c r="W21" s="76">
        <f>V25</f>
        <v>3166.666666666667</v>
      </c>
      <c r="X21" s="76">
        <f>W25</f>
        <v>3958.3333333333339</v>
      </c>
      <c r="Y21" s="76">
        <f>X25</f>
        <v>4750</v>
      </c>
      <c r="Z21" s="76">
        <f>Y25</f>
        <v>5541.6666666666661</v>
      </c>
      <c r="AA21" s="76">
        <f>Z25</f>
        <v>6333.3333333333321</v>
      </c>
      <c r="AB21" s="76">
        <f>AA25</f>
        <v>7124.9999999999982</v>
      </c>
      <c r="AC21" s="76">
        <f>AB25</f>
        <v>7916.6666666666642</v>
      </c>
      <c r="AD21" s="76">
        <f>AC25</f>
        <v>8708.3333333333321</v>
      </c>
      <c r="AE21" s="76">
        <f>AD25</f>
        <v>9500</v>
      </c>
      <c r="AF21" s="76">
        <f>AE25</f>
        <v>11083.333333333332</v>
      </c>
      <c r="AG21" s="76">
        <f>AF25</f>
        <v>12666.666666666664</v>
      </c>
      <c r="AH21" s="76">
        <f>AG25</f>
        <v>14249.999999999996</v>
      </c>
      <c r="AI21" s="76">
        <f>AH25</f>
        <v>15833.333333333328</v>
      </c>
      <c r="AJ21" s="76">
        <f>AI25</f>
        <v>17416.666666666664</v>
      </c>
      <c r="AK21" s="76">
        <f>AJ25</f>
        <v>19000</v>
      </c>
      <c r="AL21" s="76">
        <f>AK25</f>
        <v>20583.333333333336</v>
      </c>
      <c r="AM21" s="76">
        <f>AL25</f>
        <v>22166.666666666672</v>
      </c>
      <c r="AN21" s="76">
        <f>AM25</f>
        <v>23750.000000000007</v>
      </c>
      <c r="AO21" s="76">
        <f>AN25</f>
        <v>25333.333333333343</v>
      </c>
      <c r="AP21" s="76">
        <f>AO25</f>
        <v>26916.666666666679</v>
      </c>
      <c r="AQ21" s="76">
        <f>AP25</f>
        <v>28500.000000000015</v>
      </c>
      <c r="AR21" s="76">
        <f>AQ25</f>
        <v>30083.33333333335</v>
      </c>
      <c r="AS21" s="76">
        <f>AR25</f>
        <v>31666.666666666686</v>
      </c>
      <c r="AT21" s="76">
        <f>AS25</f>
        <v>33250.000000000015</v>
      </c>
      <c r="AU21" s="76">
        <f>AT25</f>
        <v>34833.333333333343</v>
      </c>
      <c r="AV21" s="76">
        <f>AU25</f>
        <v>36416.666666666672</v>
      </c>
      <c r="AW21" s="76">
        <f>AV25</f>
        <v>38000</v>
      </c>
      <c r="AX21" s="76">
        <f>AW25</f>
        <v>39583.333333333328</v>
      </c>
      <c r="AY21" s="76">
        <f>AX25</f>
        <v>41166.666666666657</v>
      </c>
      <c r="AZ21" s="76">
        <f>AY25</f>
        <v>42749.999999999985</v>
      </c>
      <c r="BA21" s="76">
        <f>AZ25</f>
        <v>44333.333333333314</v>
      </c>
      <c r="BB21" s="76">
        <f>BA25</f>
        <v>45916.666666666642</v>
      </c>
      <c r="BC21" s="76">
        <f>BB25</f>
        <v>47499.999999999971</v>
      </c>
      <c r="BD21" s="76">
        <f>BC25</f>
        <v>49083.333333333299</v>
      </c>
      <c r="BE21" s="76">
        <f>BD25</f>
        <v>50666.666666666628</v>
      </c>
      <c r="BF21" s="76">
        <f>BE25</f>
        <v>52249.999999999956</v>
      </c>
      <c r="BG21" s="76">
        <f>BF25</f>
        <v>53833.333333333285</v>
      </c>
      <c r="BH21" s="76">
        <f>BG25</f>
        <v>55416.666666666613</v>
      </c>
      <c r="BI21" s="76">
        <f>BH25</f>
        <v>56999.999999999942</v>
      </c>
      <c r="BJ21" s="76">
        <f>BI25</f>
        <v>58583.33333333327</v>
      </c>
      <c r="BK21" s="76">
        <f>BJ25</f>
        <v>60166.666666666599</v>
      </c>
      <c r="BL21" s="76">
        <f>BK25</f>
        <v>61749.999999999927</v>
      </c>
      <c r="BM21" s="76">
        <f>BL25</f>
        <v>63333.333333333256</v>
      </c>
      <c r="BN21" s="76">
        <f>BM25</f>
        <v>64916.666666666584</v>
      </c>
      <c r="BO21" s="76">
        <f>BN25</f>
        <v>66499.999999999927</v>
      </c>
      <c r="BP21" s="76">
        <f>BO25</f>
        <v>68083.33333333327</v>
      </c>
      <c r="BQ21" s="76">
        <f>BP25</f>
        <v>69666.666666666613</v>
      </c>
      <c r="BR21" s="76">
        <f>BQ25</f>
        <v>71249.999999999956</v>
      </c>
      <c r="BS21" s="76">
        <f>BR25</f>
        <v>72833.333333333299</v>
      </c>
      <c r="BT21" s="76">
        <f>BS25</f>
        <v>74416.666666666642</v>
      </c>
      <c r="BU21" s="76">
        <f>BT25</f>
        <v>75999.999999999985</v>
      </c>
      <c r="BV21" s="76">
        <f>BU25</f>
        <v>77583.333333333328</v>
      </c>
      <c r="BW21" s="76">
        <f>BV25</f>
        <v>79166.666666666672</v>
      </c>
      <c r="BX21" s="76">
        <f>BW25</f>
        <v>80750.000000000015</v>
      </c>
      <c r="BY21" s="76">
        <f>BX25</f>
        <v>82333.333333333358</v>
      </c>
      <c r="BZ21" s="76">
        <f>BY25</f>
        <v>83916.666666666701</v>
      </c>
      <c r="CA21" s="76">
        <f>BZ25</f>
        <v>85500.000000000044</v>
      </c>
      <c r="CB21" s="76">
        <f>CA25</f>
        <v>87083.333333333387</v>
      </c>
      <c r="CC21" s="76">
        <f>CB25</f>
        <v>88666.66666666673</v>
      </c>
      <c r="CD21" s="76">
        <f>CC25</f>
        <v>90250.000000000073</v>
      </c>
      <c r="CE21" s="76">
        <f>CD25</f>
        <v>91833.333333333416</v>
      </c>
      <c r="CF21" s="76">
        <f>CE25</f>
        <v>93416.666666666759</v>
      </c>
      <c r="CG21" s="76">
        <f>CF25</f>
        <v>95000.000000000102</v>
      </c>
      <c r="CH21" s="76">
        <f>CG25</f>
        <v>96583.333333333445</v>
      </c>
      <c r="CI21" s="76">
        <f>CH25</f>
        <v>98166.666666666788</v>
      </c>
      <c r="CJ21" s="76">
        <f>CI25</f>
        <v>99750.000000000131</v>
      </c>
      <c r="CK21" s="76">
        <f>CJ25</f>
        <v>101333.33333333347</v>
      </c>
      <c r="CL21" s="76">
        <f>CK25</f>
        <v>102916.66666666682</v>
      </c>
      <c r="CO21" s="76">
        <f>CN25</f>
        <v>0</v>
      </c>
      <c r="CP21" s="76" t="e">
        <f>CO25</f>
        <v>#N/A</v>
      </c>
      <c r="CQ21" s="76" t="e">
        <f>CP25</f>
        <v>#N/A</v>
      </c>
      <c r="CR21" s="76" t="e">
        <f>CQ25</f>
        <v>#N/A</v>
      </c>
      <c r="CS21" s="76" t="e">
        <f>CR25</f>
        <v>#N/A</v>
      </c>
      <c r="CT21" s="76" t="e">
        <f>CS25</f>
        <v>#N/A</v>
      </c>
      <c r="CU21" s="76" t="e">
        <f>CT25</f>
        <v>#N/A</v>
      </c>
      <c r="CV21" s="76" t="e">
        <f>CU25</f>
        <v>#N/A</v>
      </c>
      <c r="CW21" s="76" t="e">
        <f>CV25</f>
        <v>#N/A</v>
      </c>
      <c r="CX21" s="76" t="e">
        <f>CW25</f>
        <v>#N/A</v>
      </c>
      <c r="CY21" s="76" t="e">
        <f>CX25</f>
        <v>#N/A</v>
      </c>
      <c r="CZ21" s="76" t="e">
        <f>CY25</f>
        <v>#N/A</v>
      </c>
      <c r="DA21" s="76" t="e">
        <f>CZ25</f>
        <v>#N/A</v>
      </c>
      <c r="DB21" s="76" t="e">
        <f>DA25</f>
        <v>#N/A</v>
      </c>
      <c r="DC21" s="76" t="e">
        <f>DB25</f>
        <v>#N/A</v>
      </c>
      <c r="DD21" s="76" t="e">
        <f>DC25</f>
        <v>#N/A</v>
      </c>
      <c r="DE21" s="76" t="e">
        <f>DD25</f>
        <v>#N/A</v>
      </c>
      <c r="DF21" s="76" t="e">
        <f>DE25</f>
        <v>#N/A</v>
      </c>
      <c r="DG21" s="76" t="e">
        <f>DF25</f>
        <v>#N/A</v>
      </c>
      <c r="DH21" s="76" t="e">
        <f>DG25</f>
        <v>#N/A</v>
      </c>
      <c r="DI21" s="76" t="e">
        <f>DH25</f>
        <v>#N/A</v>
      </c>
      <c r="DJ21" s="76" t="e">
        <f>DI25</f>
        <v>#N/A</v>
      </c>
      <c r="DK21" s="76" t="e">
        <f>DJ25</f>
        <v>#N/A</v>
      </c>
      <c r="DL21" s="76" t="e">
        <f>DK25</f>
        <v>#N/A</v>
      </c>
    </row>
    <row r="22" spans="2:116" x14ac:dyDescent="0.4">
      <c r="B22" s="6"/>
      <c r="C22" s="6"/>
      <c r="D22" t="s">
        <v>268</v>
      </c>
      <c r="E22" s="8" t="str">
        <f>ROW()&amp;" "&amp;D22</f>
        <v>22 SUB-PV</v>
      </c>
      <c r="G22" s="370" t="s">
        <v>72</v>
      </c>
      <c r="K22" s="34">
        <f>SUMIF($3:$3,K$2,22:22)</f>
        <v>10000</v>
      </c>
      <c r="L22" s="34">
        <f>SUMIF($3:$3,L$2,22:22)</f>
        <v>20000</v>
      </c>
      <c r="M22" s="34">
        <f>SUMIF($3:$3,M$2,22:22)</f>
        <v>20000</v>
      </c>
      <c r="N22" s="34">
        <f>SUMIF($3:$3,N$2,22:22)</f>
        <v>20000</v>
      </c>
      <c r="O22" s="34">
        <f>SUMIF($3:$3,O$2,22:22)</f>
        <v>20000</v>
      </c>
      <c r="P22" s="34">
        <f>SUMIF($3:$3,P$2,22:22)</f>
        <v>20000</v>
      </c>
      <c r="R22" s="15"/>
      <c r="S22" s="76">
        <f>S$18</f>
        <v>833.33333333333337</v>
      </c>
      <c r="T22" s="76">
        <f>T$18</f>
        <v>833.33333333333337</v>
      </c>
      <c r="U22" s="76">
        <f>U$18</f>
        <v>833.33333333333337</v>
      </c>
      <c r="V22" s="76">
        <f>V$18</f>
        <v>833.33333333333337</v>
      </c>
      <c r="W22" s="76">
        <f>W$18</f>
        <v>833.33333333333337</v>
      </c>
      <c r="X22" s="76">
        <f>X$18</f>
        <v>833.33333333333337</v>
      </c>
      <c r="Y22" s="76">
        <f>Y$18</f>
        <v>833.33333333333337</v>
      </c>
      <c r="Z22" s="76">
        <f>Z$18</f>
        <v>833.33333333333337</v>
      </c>
      <c r="AA22" s="76">
        <f>AA$18</f>
        <v>833.33333333333337</v>
      </c>
      <c r="AB22" s="76">
        <f>AB$18</f>
        <v>833.33333333333337</v>
      </c>
      <c r="AC22" s="76">
        <f>AC$18</f>
        <v>833.33333333333337</v>
      </c>
      <c r="AD22" s="76">
        <f>AD$18</f>
        <v>833.33333333333337</v>
      </c>
      <c r="AE22" s="76">
        <f>AE$18</f>
        <v>1666.6666666666667</v>
      </c>
      <c r="AF22" s="76">
        <f>AF$18</f>
        <v>1666.6666666666667</v>
      </c>
      <c r="AG22" s="76">
        <f>AG$18</f>
        <v>1666.6666666666667</v>
      </c>
      <c r="AH22" s="76">
        <f>AH$18</f>
        <v>1666.6666666666667</v>
      </c>
      <c r="AI22" s="76">
        <f>AI$18</f>
        <v>1666.6666666666667</v>
      </c>
      <c r="AJ22" s="76">
        <f>AJ$18</f>
        <v>1666.6666666666667</v>
      </c>
      <c r="AK22" s="76">
        <f>AK$18</f>
        <v>1666.6666666666667</v>
      </c>
      <c r="AL22" s="76">
        <f>AL$18</f>
        <v>1666.6666666666667</v>
      </c>
      <c r="AM22" s="76">
        <f>AM$18</f>
        <v>1666.6666666666667</v>
      </c>
      <c r="AN22" s="76">
        <f>AN$18</f>
        <v>1666.6666666666667</v>
      </c>
      <c r="AO22" s="76">
        <f>AO$18</f>
        <v>1666.6666666666667</v>
      </c>
      <c r="AP22" s="76">
        <f>AP$18</f>
        <v>1666.6666666666667</v>
      </c>
      <c r="AQ22" s="76">
        <f>AQ$18</f>
        <v>1666.6666666666667</v>
      </c>
      <c r="AR22" s="76">
        <f>AR$18</f>
        <v>1666.6666666666667</v>
      </c>
      <c r="AS22" s="76">
        <f>AS$18</f>
        <v>1666.6666666666667</v>
      </c>
      <c r="AT22" s="76">
        <f>AT$18</f>
        <v>1666.6666666666667</v>
      </c>
      <c r="AU22" s="76">
        <f>AU$18</f>
        <v>1666.6666666666667</v>
      </c>
      <c r="AV22" s="76">
        <f>AV$18</f>
        <v>1666.6666666666667</v>
      </c>
      <c r="AW22" s="76">
        <f>AW$18</f>
        <v>1666.6666666666667</v>
      </c>
      <c r="AX22" s="76">
        <f>AX$18</f>
        <v>1666.6666666666667</v>
      </c>
      <c r="AY22" s="76">
        <f>AY$18</f>
        <v>1666.6666666666667</v>
      </c>
      <c r="AZ22" s="76">
        <f>AZ$18</f>
        <v>1666.6666666666667</v>
      </c>
      <c r="BA22" s="76">
        <f>BA$18</f>
        <v>1666.6666666666667</v>
      </c>
      <c r="BB22" s="76">
        <f>BB$18</f>
        <v>1666.6666666666667</v>
      </c>
      <c r="BC22" s="76">
        <f>BC$18</f>
        <v>1666.6666666666667</v>
      </c>
      <c r="BD22" s="76">
        <f>BD$18</f>
        <v>1666.6666666666667</v>
      </c>
      <c r="BE22" s="76">
        <f>BE$18</f>
        <v>1666.6666666666667</v>
      </c>
      <c r="BF22" s="76">
        <f>BF$18</f>
        <v>1666.6666666666667</v>
      </c>
      <c r="BG22" s="76">
        <f>BG$18</f>
        <v>1666.6666666666667</v>
      </c>
      <c r="BH22" s="76">
        <f>BH$18</f>
        <v>1666.6666666666667</v>
      </c>
      <c r="BI22" s="76">
        <f>BI$18</f>
        <v>1666.6666666666667</v>
      </c>
      <c r="BJ22" s="76">
        <f>BJ$18</f>
        <v>1666.6666666666667</v>
      </c>
      <c r="BK22" s="76">
        <f>BK$18</f>
        <v>1666.6666666666667</v>
      </c>
      <c r="BL22" s="76">
        <f>BL$18</f>
        <v>1666.6666666666667</v>
      </c>
      <c r="BM22" s="76">
        <f>BM$18</f>
        <v>1666.6666666666667</v>
      </c>
      <c r="BN22" s="76">
        <f>BN$18</f>
        <v>1666.6666666666667</v>
      </c>
      <c r="BO22" s="76">
        <f>BO$18</f>
        <v>1666.6666666666667</v>
      </c>
      <c r="BP22" s="76">
        <f>BP$18</f>
        <v>1666.6666666666667</v>
      </c>
      <c r="BQ22" s="76">
        <f>BQ$18</f>
        <v>1666.6666666666667</v>
      </c>
      <c r="BR22" s="76">
        <f>BR$18</f>
        <v>1666.6666666666667</v>
      </c>
      <c r="BS22" s="76">
        <f>BS$18</f>
        <v>1666.6666666666667</v>
      </c>
      <c r="BT22" s="76">
        <f>BT$18</f>
        <v>1666.6666666666667</v>
      </c>
      <c r="BU22" s="76">
        <f>BU$18</f>
        <v>1666.6666666666667</v>
      </c>
      <c r="BV22" s="76">
        <f>BV$18</f>
        <v>1666.6666666666667</v>
      </c>
      <c r="BW22" s="76">
        <f>BW$18</f>
        <v>1666.6666666666667</v>
      </c>
      <c r="BX22" s="76">
        <f>BX$18</f>
        <v>1666.6666666666667</v>
      </c>
      <c r="BY22" s="76">
        <f>BY$18</f>
        <v>1666.6666666666667</v>
      </c>
      <c r="BZ22" s="76">
        <f>BZ$18</f>
        <v>1666.6666666666667</v>
      </c>
      <c r="CA22" s="76">
        <f>CA$18</f>
        <v>1666.6666666666667</v>
      </c>
      <c r="CB22" s="76">
        <f>CB$18</f>
        <v>1666.6666666666667</v>
      </c>
      <c r="CC22" s="76">
        <f>CC$18</f>
        <v>1666.6666666666667</v>
      </c>
      <c r="CD22" s="76">
        <f>CD$18</f>
        <v>1666.6666666666667</v>
      </c>
      <c r="CE22" s="76">
        <f>CE$18</f>
        <v>1666.6666666666667</v>
      </c>
      <c r="CF22" s="76">
        <f>CF$18</f>
        <v>1666.6666666666667</v>
      </c>
      <c r="CG22" s="76">
        <f>CG$18</f>
        <v>1666.6666666666667</v>
      </c>
      <c r="CH22" s="76">
        <f>CH$18</f>
        <v>1666.6666666666667</v>
      </c>
      <c r="CI22" s="76">
        <f>CI$18</f>
        <v>1666.6666666666667</v>
      </c>
      <c r="CJ22" s="76">
        <f>CJ$18</f>
        <v>1666.6666666666667</v>
      </c>
      <c r="CK22" s="76">
        <f>CK$18</f>
        <v>1666.6666666666667</v>
      </c>
      <c r="CL22" s="76">
        <f>CL$18</f>
        <v>1666.6666666666667</v>
      </c>
      <c r="CO22" s="76" t="e">
        <f>CO$18</f>
        <v>#N/A</v>
      </c>
      <c r="CP22" s="76" t="e">
        <f>CP$18</f>
        <v>#N/A</v>
      </c>
      <c r="CQ22" s="76" t="e">
        <f>CQ$18</f>
        <v>#N/A</v>
      </c>
      <c r="CR22" s="76" t="e">
        <f>CR$18</f>
        <v>#N/A</v>
      </c>
      <c r="CS22" s="76" t="e">
        <f>CS$18</f>
        <v>#N/A</v>
      </c>
      <c r="CT22" s="76" t="e">
        <f>CT$18</f>
        <v>#N/A</v>
      </c>
      <c r="CU22" s="76" t="e">
        <f>CU$18</f>
        <v>#N/A</v>
      </c>
      <c r="CV22" s="76" t="e">
        <f>CV$18</f>
        <v>#N/A</v>
      </c>
      <c r="CW22" s="76" t="e">
        <f>CW$18</f>
        <v>#N/A</v>
      </c>
      <c r="CX22" s="76" t="e">
        <f>CX$18</f>
        <v>#N/A</v>
      </c>
      <c r="CY22" s="76" t="e">
        <f>CY$18</f>
        <v>#N/A</v>
      </c>
      <c r="CZ22" s="76" t="e">
        <f>CZ$18</f>
        <v>#N/A</v>
      </c>
      <c r="DA22" s="76" t="e">
        <f>DA$18</f>
        <v>#N/A</v>
      </c>
      <c r="DB22" s="76" t="e">
        <f>DB$18</f>
        <v>#N/A</v>
      </c>
      <c r="DC22" s="76" t="e">
        <f>DC$18</f>
        <v>#N/A</v>
      </c>
      <c r="DD22" s="76" t="e">
        <f>DD$18</f>
        <v>#N/A</v>
      </c>
      <c r="DE22" s="76" t="e">
        <f>DE$18</f>
        <v>#N/A</v>
      </c>
      <c r="DF22" s="76" t="e">
        <f>DF$18</f>
        <v>#N/A</v>
      </c>
      <c r="DG22" s="76" t="e">
        <f>DG$18</f>
        <v>#N/A</v>
      </c>
      <c r="DH22" s="76" t="e">
        <f>DH$18</f>
        <v>#N/A</v>
      </c>
      <c r="DI22" s="76" t="e">
        <f>DI$18</f>
        <v>#N/A</v>
      </c>
      <c r="DJ22" s="76" t="e">
        <f>DJ$18</f>
        <v>#N/A</v>
      </c>
      <c r="DK22" s="76" t="e">
        <f>DK$18</f>
        <v>#N/A</v>
      </c>
      <c r="DL22" s="76" t="e">
        <f>DL$18</f>
        <v>#N/A</v>
      </c>
    </row>
    <row r="23" spans="2:116" x14ac:dyDescent="0.4">
      <c r="B23" t="str">
        <f>E23</f>
        <v>23 SUB-PV</v>
      </c>
      <c r="D23" t="s">
        <v>268</v>
      </c>
      <c r="E23" s="8" t="str">
        <f>ROW()&amp;" "&amp;D23</f>
        <v>23 SUB-PV</v>
      </c>
      <c r="G23" s="369" t="s">
        <v>73</v>
      </c>
      <c r="H23" s="12"/>
      <c r="I23" s="60"/>
      <c r="J23" s="60"/>
      <c r="K23" s="16">
        <v>0.05</v>
      </c>
      <c r="L23" s="16">
        <v>0.05</v>
      </c>
      <c r="M23" s="16">
        <v>0.05</v>
      </c>
      <c r="N23" s="16">
        <v>0.05</v>
      </c>
      <c r="O23" s="16">
        <v>0.05</v>
      </c>
      <c r="P23" s="16">
        <v>0.05</v>
      </c>
      <c r="R23" s="20"/>
      <c r="S23" s="150">
        <f>INDEX($K:$P,ROW(),MATCH(S$3,$K$2:$P$2,0))</f>
        <v>0.05</v>
      </c>
      <c r="T23" s="150">
        <f>INDEX($K:$P,ROW(),MATCH(T$3,$K$2:$P$2,0))</f>
        <v>0.05</v>
      </c>
      <c r="U23" s="150">
        <f>INDEX($K:$P,ROW(),MATCH(U$3,$K$2:$P$2,0))</f>
        <v>0.05</v>
      </c>
      <c r="V23" s="150">
        <f>INDEX($K:$P,ROW(),MATCH(V$3,$K$2:$P$2,0))</f>
        <v>0.05</v>
      </c>
      <c r="W23" s="150">
        <f>INDEX($K:$P,ROW(),MATCH(W$3,$K$2:$P$2,0))</f>
        <v>0.05</v>
      </c>
      <c r="X23" s="150">
        <f>INDEX($K:$P,ROW(),MATCH(X$3,$K$2:$P$2,0))</f>
        <v>0.05</v>
      </c>
      <c r="Y23" s="150">
        <f>INDEX($K:$P,ROW(),MATCH(Y$3,$K$2:$P$2,0))</f>
        <v>0.05</v>
      </c>
      <c r="Z23" s="150">
        <f>INDEX($K:$P,ROW(),MATCH(Z$3,$K$2:$P$2,0))</f>
        <v>0.05</v>
      </c>
      <c r="AA23" s="150">
        <f>INDEX($K:$P,ROW(),MATCH(AA$3,$K$2:$P$2,0))</f>
        <v>0.05</v>
      </c>
      <c r="AB23" s="150">
        <f>INDEX($K:$P,ROW(),MATCH(AB$3,$K$2:$P$2,0))</f>
        <v>0.05</v>
      </c>
      <c r="AC23" s="150">
        <f>INDEX($K:$P,ROW(),MATCH(AC$3,$K$2:$P$2,0))</f>
        <v>0.05</v>
      </c>
      <c r="AD23" s="150">
        <f>INDEX($K:$P,ROW(),MATCH(AD$3,$K$2:$P$2,0))</f>
        <v>0.05</v>
      </c>
      <c r="AE23" s="150">
        <f>INDEX($K:$P,ROW(),MATCH(AE$3,$K$2:$P$2,0))</f>
        <v>0.05</v>
      </c>
      <c r="AF23" s="150">
        <f>INDEX($K:$P,ROW(),MATCH(AF$3,$K$2:$P$2,0))</f>
        <v>0.05</v>
      </c>
      <c r="AG23" s="150">
        <f>INDEX($K:$P,ROW(),MATCH(AG$3,$K$2:$P$2,0))</f>
        <v>0.05</v>
      </c>
      <c r="AH23" s="150">
        <f>INDEX($K:$P,ROW(),MATCH(AH$3,$K$2:$P$2,0))</f>
        <v>0.05</v>
      </c>
      <c r="AI23" s="150">
        <f>INDEX($K:$P,ROW(),MATCH(AI$3,$K$2:$P$2,0))</f>
        <v>0.05</v>
      </c>
      <c r="AJ23" s="150">
        <f>INDEX($K:$P,ROW(),MATCH(AJ$3,$K$2:$P$2,0))</f>
        <v>0.05</v>
      </c>
      <c r="AK23" s="150">
        <f>INDEX($K:$P,ROW(),MATCH(AK$3,$K$2:$P$2,0))</f>
        <v>0.05</v>
      </c>
      <c r="AL23" s="150">
        <f>INDEX($K:$P,ROW(),MATCH(AL$3,$K$2:$P$2,0))</f>
        <v>0.05</v>
      </c>
      <c r="AM23" s="150">
        <f>INDEX($K:$P,ROW(),MATCH(AM$3,$K$2:$P$2,0))</f>
        <v>0.05</v>
      </c>
      <c r="AN23" s="150">
        <f>INDEX($K:$P,ROW(),MATCH(AN$3,$K$2:$P$2,0))</f>
        <v>0.05</v>
      </c>
      <c r="AO23" s="150">
        <f>INDEX($K:$P,ROW(),MATCH(AO$3,$K$2:$P$2,0))</f>
        <v>0.05</v>
      </c>
      <c r="AP23" s="150">
        <f>INDEX($K:$P,ROW(),MATCH(AP$3,$K$2:$P$2,0))</f>
        <v>0.05</v>
      </c>
      <c r="AQ23" s="150">
        <f>INDEX($K:$P,ROW(),MATCH(AQ$3,$K$2:$P$2,0))</f>
        <v>0.05</v>
      </c>
      <c r="AR23" s="150">
        <f>INDEX($K:$P,ROW(),MATCH(AR$3,$K$2:$P$2,0))</f>
        <v>0.05</v>
      </c>
      <c r="AS23" s="150">
        <f>INDEX($K:$P,ROW(),MATCH(AS$3,$K$2:$P$2,0))</f>
        <v>0.05</v>
      </c>
      <c r="AT23" s="150">
        <f>INDEX($K:$P,ROW(),MATCH(AT$3,$K$2:$P$2,0))</f>
        <v>0.05</v>
      </c>
      <c r="AU23" s="150">
        <f>INDEX($K:$P,ROW(),MATCH(AU$3,$K$2:$P$2,0))</f>
        <v>0.05</v>
      </c>
      <c r="AV23" s="150">
        <f>INDEX($K:$P,ROW(),MATCH(AV$3,$K$2:$P$2,0))</f>
        <v>0.05</v>
      </c>
      <c r="AW23" s="150">
        <f>INDEX($K:$P,ROW(),MATCH(AW$3,$K$2:$P$2,0))</f>
        <v>0.05</v>
      </c>
      <c r="AX23" s="150">
        <f>INDEX($K:$P,ROW(),MATCH(AX$3,$K$2:$P$2,0))</f>
        <v>0.05</v>
      </c>
      <c r="AY23" s="150">
        <f>INDEX($K:$P,ROW(),MATCH(AY$3,$K$2:$P$2,0))</f>
        <v>0.05</v>
      </c>
      <c r="AZ23" s="150">
        <f>INDEX($K:$P,ROW(),MATCH(AZ$3,$K$2:$P$2,0))</f>
        <v>0.05</v>
      </c>
      <c r="BA23" s="150">
        <f>INDEX($K:$P,ROW(),MATCH(BA$3,$K$2:$P$2,0))</f>
        <v>0.05</v>
      </c>
      <c r="BB23" s="150">
        <f>INDEX($K:$P,ROW(),MATCH(BB$3,$K$2:$P$2,0))</f>
        <v>0.05</v>
      </c>
      <c r="BC23" s="150">
        <f>INDEX($K:$P,ROW(),MATCH(BC$3,$K$2:$P$2,0))</f>
        <v>0.05</v>
      </c>
      <c r="BD23" s="150">
        <f>INDEX($K:$P,ROW(),MATCH(BD$3,$K$2:$P$2,0))</f>
        <v>0.05</v>
      </c>
      <c r="BE23" s="150">
        <f>INDEX($K:$P,ROW(),MATCH(BE$3,$K$2:$P$2,0))</f>
        <v>0.05</v>
      </c>
      <c r="BF23" s="150">
        <f>INDEX($K:$P,ROW(),MATCH(BF$3,$K$2:$P$2,0))</f>
        <v>0.05</v>
      </c>
      <c r="BG23" s="150">
        <f>INDEX($K:$P,ROW(),MATCH(BG$3,$K$2:$P$2,0))</f>
        <v>0.05</v>
      </c>
      <c r="BH23" s="150">
        <f>INDEX($K:$P,ROW(),MATCH(BH$3,$K$2:$P$2,0))</f>
        <v>0.05</v>
      </c>
      <c r="BI23" s="150">
        <f>INDEX($K:$P,ROW(),MATCH(BI$3,$K$2:$P$2,0))</f>
        <v>0.05</v>
      </c>
      <c r="BJ23" s="150">
        <f>INDEX($K:$P,ROW(),MATCH(BJ$3,$K$2:$P$2,0))</f>
        <v>0.05</v>
      </c>
      <c r="BK23" s="150">
        <f>INDEX($K:$P,ROW(),MATCH(BK$3,$K$2:$P$2,0))</f>
        <v>0.05</v>
      </c>
      <c r="BL23" s="150">
        <f>INDEX($K:$P,ROW(),MATCH(BL$3,$K$2:$P$2,0))</f>
        <v>0.05</v>
      </c>
      <c r="BM23" s="150">
        <f>INDEX($K:$P,ROW(),MATCH(BM$3,$K$2:$P$2,0))</f>
        <v>0.05</v>
      </c>
      <c r="BN23" s="150">
        <f>INDEX($K:$P,ROW(),MATCH(BN$3,$K$2:$P$2,0))</f>
        <v>0.05</v>
      </c>
      <c r="BO23" s="150">
        <f>INDEX($K:$P,ROW(),MATCH(BO$3,$K$2:$P$2,0))</f>
        <v>0.05</v>
      </c>
      <c r="BP23" s="150">
        <f>INDEX($K:$P,ROW(),MATCH(BP$3,$K$2:$P$2,0))</f>
        <v>0.05</v>
      </c>
      <c r="BQ23" s="150">
        <f>INDEX($K:$P,ROW(),MATCH(BQ$3,$K$2:$P$2,0))</f>
        <v>0.05</v>
      </c>
      <c r="BR23" s="150">
        <f>INDEX($K:$P,ROW(),MATCH(BR$3,$K$2:$P$2,0))</f>
        <v>0.05</v>
      </c>
      <c r="BS23" s="150">
        <f>INDEX($K:$P,ROW(),MATCH(BS$3,$K$2:$P$2,0))</f>
        <v>0.05</v>
      </c>
      <c r="BT23" s="150">
        <f>INDEX($K:$P,ROW(),MATCH(BT$3,$K$2:$P$2,0))</f>
        <v>0.05</v>
      </c>
      <c r="BU23" s="150">
        <f>INDEX($K:$P,ROW(),MATCH(BU$3,$K$2:$P$2,0))</f>
        <v>0.05</v>
      </c>
      <c r="BV23" s="150">
        <f>INDEX($K:$P,ROW(),MATCH(BV$3,$K$2:$P$2,0))</f>
        <v>0.05</v>
      </c>
      <c r="BW23" s="150">
        <f>INDEX($K:$P,ROW(),MATCH(BW$3,$K$2:$P$2,0))</f>
        <v>0.05</v>
      </c>
      <c r="BX23" s="150">
        <f>INDEX($K:$P,ROW(),MATCH(BX$3,$K$2:$P$2,0))</f>
        <v>0.05</v>
      </c>
      <c r="BY23" s="150">
        <f>INDEX($K:$P,ROW(),MATCH(BY$3,$K$2:$P$2,0))</f>
        <v>0.05</v>
      </c>
      <c r="BZ23" s="150">
        <f>INDEX($K:$P,ROW(),MATCH(BZ$3,$K$2:$P$2,0))</f>
        <v>0.05</v>
      </c>
      <c r="CA23" s="150">
        <f>INDEX($K:$P,ROW(),MATCH(CA$3,$K$2:$P$2,0))</f>
        <v>0.05</v>
      </c>
      <c r="CB23" s="150">
        <f>INDEX($K:$P,ROW(),MATCH(CB$3,$K$2:$P$2,0))</f>
        <v>0.05</v>
      </c>
      <c r="CC23" s="150">
        <f>INDEX($K:$P,ROW(),MATCH(CC$3,$K$2:$P$2,0))</f>
        <v>0.05</v>
      </c>
      <c r="CD23" s="150">
        <f>INDEX($K:$P,ROW(),MATCH(CD$3,$K$2:$P$2,0))</f>
        <v>0.05</v>
      </c>
      <c r="CE23" s="150">
        <f>INDEX($K:$P,ROW(),MATCH(CE$3,$K$2:$P$2,0))</f>
        <v>0.05</v>
      </c>
      <c r="CF23" s="150">
        <f>INDEX($K:$P,ROW(),MATCH(CF$3,$K$2:$P$2,0))</f>
        <v>0.05</v>
      </c>
      <c r="CG23" s="150">
        <f>INDEX($K:$P,ROW(),MATCH(CG$3,$K$2:$P$2,0))</f>
        <v>0.05</v>
      </c>
      <c r="CH23" s="150">
        <f>INDEX($K:$P,ROW(),MATCH(CH$3,$K$2:$P$2,0))</f>
        <v>0.05</v>
      </c>
      <c r="CI23" s="150">
        <f>INDEX($K:$P,ROW(),MATCH(CI$3,$K$2:$P$2,0))</f>
        <v>0.05</v>
      </c>
      <c r="CJ23" s="150">
        <f>INDEX($K:$P,ROW(),MATCH(CJ$3,$K$2:$P$2,0))</f>
        <v>0.05</v>
      </c>
      <c r="CK23" s="150">
        <f>INDEX($K:$P,ROW(),MATCH(CK$3,$K$2:$P$2,0))</f>
        <v>0.05</v>
      </c>
      <c r="CL23" s="150">
        <f>INDEX($K:$P,ROW(),MATCH(CL$3,$K$2:$P$2,0))</f>
        <v>0.05</v>
      </c>
      <c r="CN23" s="60"/>
      <c r="CO23" s="150" t="e">
        <f>INDEX($K:$P,ROW(),MATCH(CO$3,$K$2:$P$2,0))</f>
        <v>#N/A</v>
      </c>
      <c r="CP23" s="150" t="e">
        <f>INDEX($K:$P,ROW(),MATCH(CP$3,$K$2:$P$2,0))</f>
        <v>#N/A</v>
      </c>
      <c r="CQ23" s="150" t="e">
        <f>INDEX($K:$P,ROW(),MATCH(CQ$3,$K$2:$P$2,0))</f>
        <v>#N/A</v>
      </c>
      <c r="CR23" s="150" t="e">
        <f>INDEX($K:$P,ROW(),MATCH(CR$3,$K$2:$P$2,0))</f>
        <v>#N/A</v>
      </c>
      <c r="CS23" s="150" t="e">
        <f>INDEX($K:$P,ROW(),MATCH(CS$3,$K$2:$P$2,0))</f>
        <v>#N/A</v>
      </c>
      <c r="CT23" s="150" t="e">
        <f>INDEX($K:$P,ROW(),MATCH(CT$3,$K$2:$P$2,0))</f>
        <v>#N/A</v>
      </c>
      <c r="CU23" s="150" t="e">
        <f>INDEX($K:$P,ROW(),MATCH(CU$3,$K$2:$P$2,0))</f>
        <v>#N/A</v>
      </c>
      <c r="CV23" s="150" t="e">
        <f>INDEX($K:$P,ROW(),MATCH(CV$3,$K$2:$P$2,0))</f>
        <v>#N/A</v>
      </c>
      <c r="CW23" s="150" t="e">
        <f>INDEX($K:$P,ROW(),MATCH(CW$3,$K$2:$P$2,0))</f>
        <v>#N/A</v>
      </c>
      <c r="CX23" s="150" t="e">
        <f>INDEX($K:$P,ROW(),MATCH(CX$3,$K$2:$P$2,0))</f>
        <v>#N/A</v>
      </c>
      <c r="CY23" s="150" t="e">
        <f>INDEX($K:$P,ROW(),MATCH(CY$3,$K$2:$P$2,0))</f>
        <v>#N/A</v>
      </c>
      <c r="CZ23" s="150" t="e">
        <f>INDEX($K:$P,ROW(),MATCH(CZ$3,$K$2:$P$2,0))</f>
        <v>#N/A</v>
      </c>
      <c r="DA23" s="150" t="e">
        <f>INDEX($K:$P,ROW(),MATCH(DA$3,$K$2:$P$2,0))</f>
        <v>#N/A</v>
      </c>
      <c r="DB23" s="150" t="e">
        <f>INDEX($K:$P,ROW(),MATCH(DB$3,$K$2:$P$2,0))</f>
        <v>#N/A</v>
      </c>
      <c r="DC23" s="150" t="e">
        <f>INDEX($K:$P,ROW(),MATCH(DC$3,$K$2:$P$2,0))</f>
        <v>#N/A</v>
      </c>
      <c r="DD23" s="150" t="e">
        <f>INDEX($K:$P,ROW(),MATCH(DD$3,$K$2:$P$2,0))</f>
        <v>#N/A</v>
      </c>
      <c r="DE23" s="150" t="e">
        <f>INDEX($K:$P,ROW(),MATCH(DE$3,$K$2:$P$2,0))</f>
        <v>#N/A</v>
      </c>
      <c r="DF23" s="150" t="e">
        <f>INDEX($K:$P,ROW(),MATCH(DF$3,$K$2:$P$2,0))</f>
        <v>#N/A</v>
      </c>
      <c r="DG23" s="150" t="e">
        <f>INDEX($K:$P,ROW(),MATCH(DG$3,$K$2:$P$2,0))</f>
        <v>#N/A</v>
      </c>
      <c r="DH23" s="150" t="e">
        <f>INDEX($K:$P,ROW(),MATCH(DH$3,$K$2:$P$2,0))</f>
        <v>#N/A</v>
      </c>
      <c r="DI23" s="150" t="e">
        <f>INDEX($K:$P,ROW(),MATCH(DI$3,$K$2:$P$2,0))</f>
        <v>#N/A</v>
      </c>
      <c r="DJ23" s="150" t="e">
        <f>INDEX($K:$P,ROW(),MATCH(DJ$3,$K$2:$P$2,0))</f>
        <v>#N/A</v>
      </c>
      <c r="DK23" s="150" t="e">
        <f>INDEX($K:$P,ROW(),MATCH(DK$3,$K$2:$P$2,0))</f>
        <v>#N/A</v>
      </c>
      <c r="DL23" s="150" t="e">
        <f>INDEX($K:$P,ROW(),MATCH(DL$3,$K$2:$P$2,0))</f>
        <v>#N/A</v>
      </c>
    </row>
    <row r="24" spans="2:116" x14ac:dyDescent="0.4">
      <c r="D24" t="s">
        <v>268</v>
      </c>
      <c r="E24" s="8" t="str">
        <f>ROW()&amp;" "&amp;D24</f>
        <v>24 SUB-PV</v>
      </c>
      <c r="G24" s="370" t="s">
        <v>74</v>
      </c>
      <c r="K24" s="34">
        <f>SUMIF($3:$3,K$2,24:24)</f>
        <v>-500.00000000000017</v>
      </c>
      <c r="L24" s="34">
        <f>SUMIF($3:$3,L$2,24:24)</f>
        <v>-1000.0000000000003</v>
      </c>
      <c r="M24" s="34">
        <f>SUMIF($3:$3,M$2,24:24)</f>
        <v>-1000.0000000000003</v>
      </c>
      <c r="N24" s="34">
        <f>SUMIF($3:$3,N$2,24:24)</f>
        <v>-1000.0000000000003</v>
      </c>
      <c r="O24" s="34">
        <f>SUMIF($3:$3,O$2,24:24)</f>
        <v>-1000.0000000000003</v>
      </c>
      <c r="P24" s="34">
        <f>SUMIF($3:$3,P$2,24:24)</f>
        <v>-1000.0000000000003</v>
      </c>
      <c r="R24" s="15"/>
      <c r="S24" s="76">
        <f>-S22*S23</f>
        <v>-41.666666666666671</v>
      </c>
      <c r="T24" s="76">
        <f>-T22*T23</f>
        <v>-41.666666666666671</v>
      </c>
      <c r="U24" s="76">
        <f>-U22*U23</f>
        <v>-41.666666666666671</v>
      </c>
      <c r="V24" s="76">
        <f>-V22*V23</f>
        <v>-41.666666666666671</v>
      </c>
      <c r="W24" s="76">
        <f>-W22*W23</f>
        <v>-41.666666666666671</v>
      </c>
      <c r="X24" s="76">
        <f>-X22*X23</f>
        <v>-41.666666666666671</v>
      </c>
      <c r="Y24" s="76">
        <f>-Y22*Y23</f>
        <v>-41.666666666666671</v>
      </c>
      <c r="Z24" s="76">
        <f>-Z22*Z23</f>
        <v>-41.666666666666671</v>
      </c>
      <c r="AA24" s="76">
        <f>-AA22*AA23</f>
        <v>-41.666666666666671</v>
      </c>
      <c r="AB24" s="76">
        <f>-AB22*AB23</f>
        <v>-41.666666666666671</v>
      </c>
      <c r="AC24" s="76">
        <f>-AC22*AC23</f>
        <v>-41.666666666666671</v>
      </c>
      <c r="AD24" s="76">
        <f>-AD22*AD23</f>
        <v>-41.666666666666671</v>
      </c>
      <c r="AE24" s="76">
        <f>-AE22*AE23</f>
        <v>-83.333333333333343</v>
      </c>
      <c r="AF24" s="76">
        <f>-AF22*AF23</f>
        <v>-83.333333333333343</v>
      </c>
      <c r="AG24" s="76">
        <f>-AG22*AG23</f>
        <v>-83.333333333333343</v>
      </c>
      <c r="AH24" s="76">
        <f>-AH22*AH23</f>
        <v>-83.333333333333343</v>
      </c>
      <c r="AI24" s="76">
        <f>-AI22*AI23</f>
        <v>-83.333333333333343</v>
      </c>
      <c r="AJ24" s="76">
        <f>-AJ22*AJ23</f>
        <v>-83.333333333333343</v>
      </c>
      <c r="AK24" s="76">
        <f>-AK22*AK23</f>
        <v>-83.333333333333343</v>
      </c>
      <c r="AL24" s="76">
        <f>-AL22*AL23</f>
        <v>-83.333333333333343</v>
      </c>
      <c r="AM24" s="76">
        <f>-AM22*AM23</f>
        <v>-83.333333333333343</v>
      </c>
      <c r="AN24" s="76">
        <f>-AN22*AN23</f>
        <v>-83.333333333333343</v>
      </c>
      <c r="AO24" s="76">
        <f>-AO22*AO23</f>
        <v>-83.333333333333343</v>
      </c>
      <c r="AP24" s="76">
        <f>-AP22*AP23</f>
        <v>-83.333333333333343</v>
      </c>
      <c r="AQ24" s="76">
        <f>-AQ22*AQ23</f>
        <v>-83.333333333333343</v>
      </c>
      <c r="AR24" s="76">
        <f>-AR22*AR23</f>
        <v>-83.333333333333343</v>
      </c>
      <c r="AS24" s="76">
        <f>-AS22*AS23</f>
        <v>-83.333333333333343</v>
      </c>
      <c r="AT24" s="76">
        <f>-AT22*AT23</f>
        <v>-83.333333333333343</v>
      </c>
      <c r="AU24" s="76">
        <f>-AU22*AU23</f>
        <v>-83.333333333333343</v>
      </c>
      <c r="AV24" s="76">
        <f>-AV22*AV23</f>
        <v>-83.333333333333343</v>
      </c>
      <c r="AW24" s="76">
        <f>-AW22*AW23</f>
        <v>-83.333333333333343</v>
      </c>
      <c r="AX24" s="76">
        <f>-AX22*AX23</f>
        <v>-83.333333333333343</v>
      </c>
      <c r="AY24" s="76">
        <f>-AY22*AY23</f>
        <v>-83.333333333333343</v>
      </c>
      <c r="AZ24" s="76">
        <f>-AZ22*AZ23</f>
        <v>-83.333333333333343</v>
      </c>
      <c r="BA24" s="76">
        <f>-BA22*BA23</f>
        <v>-83.333333333333343</v>
      </c>
      <c r="BB24" s="76">
        <f>-BB22*BB23</f>
        <v>-83.333333333333343</v>
      </c>
      <c r="BC24" s="76">
        <f>-BC22*BC23</f>
        <v>-83.333333333333343</v>
      </c>
      <c r="BD24" s="76">
        <f>-BD22*BD23</f>
        <v>-83.333333333333343</v>
      </c>
      <c r="BE24" s="76">
        <f>-BE22*BE23</f>
        <v>-83.333333333333343</v>
      </c>
      <c r="BF24" s="76">
        <f>-BF22*BF23</f>
        <v>-83.333333333333343</v>
      </c>
      <c r="BG24" s="76">
        <f>-BG22*BG23</f>
        <v>-83.333333333333343</v>
      </c>
      <c r="BH24" s="76">
        <f>-BH22*BH23</f>
        <v>-83.333333333333343</v>
      </c>
      <c r="BI24" s="76">
        <f>-BI22*BI23</f>
        <v>-83.333333333333343</v>
      </c>
      <c r="BJ24" s="76">
        <f>-BJ22*BJ23</f>
        <v>-83.333333333333343</v>
      </c>
      <c r="BK24" s="76">
        <f>-BK22*BK23</f>
        <v>-83.333333333333343</v>
      </c>
      <c r="BL24" s="76">
        <f>-BL22*BL23</f>
        <v>-83.333333333333343</v>
      </c>
      <c r="BM24" s="76">
        <f>-BM22*BM23</f>
        <v>-83.333333333333343</v>
      </c>
      <c r="BN24" s="76">
        <f>-BN22*BN23</f>
        <v>-83.333333333333343</v>
      </c>
      <c r="BO24" s="76">
        <f>-BO22*BO23</f>
        <v>-83.333333333333343</v>
      </c>
      <c r="BP24" s="76">
        <f>-BP22*BP23</f>
        <v>-83.333333333333343</v>
      </c>
      <c r="BQ24" s="76">
        <f>-BQ22*BQ23</f>
        <v>-83.333333333333343</v>
      </c>
      <c r="BR24" s="76">
        <f>-BR22*BR23</f>
        <v>-83.333333333333343</v>
      </c>
      <c r="BS24" s="76">
        <f>-BS22*BS23</f>
        <v>-83.333333333333343</v>
      </c>
      <c r="BT24" s="76">
        <f>-BT22*BT23</f>
        <v>-83.333333333333343</v>
      </c>
      <c r="BU24" s="76">
        <f>-BU22*BU23</f>
        <v>-83.333333333333343</v>
      </c>
      <c r="BV24" s="76">
        <f>-BV22*BV23</f>
        <v>-83.333333333333343</v>
      </c>
      <c r="BW24" s="76">
        <f>-BW22*BW23</f>
        <v>-83.333333333333343</v>
      </c>
      <c r="BX24" s="76">
        <f>-BX22*BX23</f>
        <v>-83.333333333333343</v>
      </c>
      <c r="BY24" s="76">
        <f>-BY22*BY23</f>
        <v>-83.333333333333343</v>
      </c>
      <c r="BZ24" s="76">
        <f>-BZ22*BZ23</f>
        <v>-83.333333333333343</v>
      </c>
      <c r="CA24" s="76">
        <f>-CA22*CA23</f>
        <v>-83.333333333333343</v>
      </c>
      <c r="CB24" s="76">
        <f>-CB22*CB23</f>
        <v>-83.333333333333343</v>
      </c>
      <c r="CC24" s="76">
        <f>-CC22*CC23</f>
        <v>-83.333333333333343</v>
      </c>
      <c r="CD24" s="76">
        <f>-CD22*CD23</f>
        <v>-83.333333333333343</v>
      </c>
      <c r="CE24" s="76">
        <f>-CE22*CE23</f>
        <v>-83.333333333333343</v>
      </c>
      <c r="CF24" s="76">
        <f>-CF22*CF23</f>
        <v>-83.333333333333343</v>
      </c>
      <c r="CG24" s="76">
        <f>-CG22*CG23</f>
        <v>-83.333333333333343</v>
      </c>
      <c r="CH24" s="76">
        <f>-CH22*CH23</f>
        <v>-83.333333333333343</v>
      </c>
      <c r="CI24" s="76">
        <f>-CI22*CI23</f>
        <v>-83.333333333333343</v>
      </c>
      <c r="CJ24" s="76">
        <f>-CJ22*CJ23</f>
        <v>-83.333333333333343</v>
      </c>
      <c r="CK24" s="76">
        <f>-CK22*CK23</f>
        <v>-83.333333333333343</v>
      </c>
      <c r="CL24" s="76">
        <f>-CL22*CL23</f>
        <v>-83.333333333333343</v>
      </c>
      <c r="CO24" s="76" t="e">
        <f>-CO22*CO23</f>
        <v>#N/A</v>
      </c>
      <c r="CP24" s="76" t="e">
        <f>-CP22*CP23</f>
        <v>#N/A</v>
      </c>
      <c r="CQ24" s="76" t="e">
        <f>-CQ22*CQ23</f>
        <v>#N/A</v>
      </c>
      <c r="CR24" s="76" t="e">
        <f>-CR22*CR23</f>
        <v>#N/A</v>
      </c>
      <c r="CS24" s="76" t="e">
        <f>-CS22*CS23</f>
        <v>#N/A</v>
      </c>
      <c r="CT24" s="76" t="e">
        <f>-CT22*CT23</f>
        <v>#N/A</v>
      </c>
      <c r="CU24" s="76" t="e">
        <f>-CU22*CU23</f>
        <v>#N/A</v>
      </c>
      <c r="CV24" s="76" t="e">
        <f>-CV22*CV23</f>
        <v>#N/A</v>
      </c>
      <c r="CW24" s="76" t="e">
        <f>-CW22*CW23</f>
        <v>#N/A</v>
      </c>
      <c r="CX24" s="76" t="e">
        <f>-CX22*CX23</f>
        <v>#N/A</v>
      </c>
      <c r="CY24" s="76" t="e">
        <f>-CY22*CY23</f>
        <v>#N/A</v>
      </c>
      <c r="CZ24" s="76" t="e">
        <f>-CZ22*CZ23</f>
        <v>#N/A</v>
      </c>
      <c r="DA24" s="76" t="e">
        <f>-DA22*DA23</f>
        <v>#N/A</v>
      </c>
      <c r="DB24" s="76" t="e">
        <f>-DB22*DB23</f>
        <v>#N/A</v>
      </c>
      <c r="DC24" s="76" t="e">
        <f>-DC22*DC23</f>
        <v>#N/A</v>
      </c>
      <c r="DD24" s="76" t="e">
        <f>-DD22*DD23</f>
        <v>#N/A</v>
      </c>
      <c r="DE24" s="76" t="e">
        <f>-DE22*DE23</f>
        <v>#N/A</v>
      </c>
      <c r="DF24" s="76" t="e">
        <f>-DF22*DF23</f>
        <v>#N/A</v>
      </c>
      <c r="DG24" s="76" t="e">
        <f>-DG22*DG23</f>
        <v>#N/A</v>
      </c>
      <c r="DH24" s="76" t="e">
        <f>-DH22*DH23</f>
        <v>#N/A</v>
      </c>
      <c r="DI24" s="76" t="e">
        <f>-DI22*DI23</f>
        <v>#N/A</v>
      </c>
      <c r="DJ24" s="76" t="e">
        <f>-DJ22*DJ23</f>
        <v>#N/A</v>
      </c>
      <c r="DK24" s="76" t="e">
        <f>-DK22*DK23</f>
        <v>#N/A</v>
      </c>
      <c r="DL24" s="76" t="e">
        <f>-DL22*DL23</f>
        <v>#N/A</v>
      </c>
    </row>
    <row r="25" spans="2:116" x14ac:dyDescent="0.4">
      <c r="C25" t="s">
        <v>80</v>
      </c>
      <c r="D25" t="s">
        <v>268</v>
      </c>
      <c r="E25" s="8" t="str">
        <f>ROW()&amp;" "&amp;D25</f>
        <v>25 SUB-PV</v>
      </c>
      <c r="G25" s="371" t="s">
        <v>474</v>
      </c>
      <c r="H25" s="31"/>
      <c r="I25" s="73"/>
      <c r="J25" s="73"/>
      <c r="K25" s="119">
        <f>SUMIF($4:$4,K$2,25:25)</f>
        <v>9500</v>
      </c>
      <c r="L25" s="119">
        <f>SUMIF($4:$4,L$2,25:25)</f>
        <v>28500.000000000015</v>
      </c>
      <c r="M25" s="119">
        <f>SUMIF($4:$4,M$2,25:25)</f>
        <v>47499.999999999971</v>
      </c>
      <c r="N25" s="119">
        <f>SUMIF($4:$4,N$2,25:25)</f>
        <v>66499.999999999927</v>
      </c>
      <c r="O25" s="119">
        <f>SUMIF($4:$4,O$2,25:25)</f>
        <v>85500.000000000044</v>
      </c>
      <c r="P25" s="119">
        <f>SUMIF($4:$4,P$2,25:25)</f>
        <v>104500.00000000016</v>
      </c>
      <c r="R25" s="117"/>
      <c r="S25" s="151">
        <f>S21+S22+S24</f>
        <v>791.66666666666674</v>
      </c>
      <c r="T25" s="151">
        <f>T21+T22+T24</f>
        <v>1583.3333333333333</v>
      </c>
      <c r="U25" s="151">
        <f>U21+U22+U24</f>
        <v>2375</v>
      </c>
      <c r="V25" s="151">
        <f>V21+V22+V24</f>
        <v>3166.666666666667</v>
      </c>
      <c r="W25" s="151">
        <f>W21+W22+W24</f>
        <v>3958.3333333333339</v>
      </c>
      <c r="X25" s="151">
        <f>X21+X22+X24</f>
        <v>4750</v>
      </c>
      <c r="Y25" s="151">
        <f>Y21+Y22+Y24</f>
        <v>5541.6666666666661</v>
      </c>
      <c r="Z25" s="151">
        <f>Z21+Z22+Z24</f>
        <v>6333.3333333333321</v>
      </c>
      <c r="AA25" s="151">
        <f>AA21+AA22+AA24</f>
        <v>7124.9999999999982</v>
      </c>
      <c r="AB25" s="151">
        <f>AB21+AB22+AB24</f>
        <v>7916.6666666666642</v>
      </c>
      <c r="AC25" s="151">
        <f>AC21+AC22+AC24</f>
        <v>8708.3333333333321</v>
      </c>
      <c r="AD25" s="151">
        <f>AD21+AD22+AD24</f>
        <v>9500</v>
      </c>
      <c r="AE25" s="151">
        <f>AE21+AE22+AE24</f>
        <v>11083.333333333332</v>
      </c>
      <c r="AF25" s="151">
        <f>AF21+AF22+AF24</f>
        <v>12666.666666666664</v>
      </c>
      <c r="AG25" s="151">
        <f>AG21+AG22+AG24</f>
        <v>14249.999999999996</v>
      </c>
      <c r="AH25" s="151">
        <f>AH21+AH22+AH24</f>
        <v>15833.333333333328</v>
      </c>
      <c r="AI25" s="151">
        <f>AI21+AI22+AI24</f>
        <v>17416.666666666664</v>
      </c>
      <c r="AJ25" s="151">
        <f>AJ21+AJ22+AJ24</f>
        <v>19000</v>
      </c>
      <c r="AK25" s="151">
        <f>AK21+AK22+AK24</f>
        <v>20583.333333333336</v>
      </c>
      <c r="AL25" s="151">
        <f>AL21+AL22+AL24</f>
        <v>22166.666666666672</v>
      </c>
      <c r="AM25" s="151">
        <f>AM21+AM22+AM24</f>
        <v>23750.000000000007</v>
      </c>
      <c r="AN25" s="151">
        <f>AN21+AN22+AN24</f>
        <v>25333.333333333343</v>
      </c>
      <c r="AO25" s="151">
        <f>AO21+AO22+AO24</f>
        <v>26916.666666666679</v>
      </c>
      <c r="AP25" s="151">
        <f>AP21+AP22+AP24</f>
        <v>28500.000000000015</v>
      </c>
      <c r="AQ25" s="151">
        <f>AQ21+AQ22+AQ24</f>
        <v>30083.33333333335</v>
      </c>
      <c r="AR25" s="151">
        <f>AR21+AR22+AR24</f>
        <v>31666.666666666686</v>
      </c>
      <c r="AS25" s="151">
        <f>AS21+AS22+AS24</f>
        <v>33250.000000000015</v>
      </c>
      <c r="AT25" s="151">
        <f>AT21+AT22+AT24</f>
        <v>34833.333333333343</v>
      </c>
      <c r="AU25" s="151">
        <f>AU21+AU22+AU24</f>
        <v>36416.666666666672</v>
      </c>
      <c r="AV25" s="151">
        <f>AV21+AV22+AV24</f>
        <v>38000</v>
      </c>
      <c r="AW25" s="151">
        <f>AW21+AW22+AW24</f>
        <v>39583.333333333328</v>
      </c>
      <c r="AX25" s="151">
        <f>AX21+AX22+AX24</f>
        <v>41166.666666666657</v>
      </c>
      <c r="AY25" s="151">
        <f>AY21+AY22+AY24</f>
        <v>42749.999999999985</v>
      </c>
      <c r="AZ25" s="151">
        <f>AZ21+AZ22+AZ24</f>
        <v>44333.333333333314</v>
      </c>
      <c r="BA25" s="151">
        <f>BA21+BA22+BA24</f>
        <v>45916.666666666642</v>
      </c>
      <c r="BB25" s="151">
        <f>BB21+BB22+BB24</f>
        <v>47499.999999999971</v>
      </c>
      <c r="BC25" s="151">
        <f>BC21+BC22+BC24</f>
        <v>49083.333333333299</v>
      </c>
      <c r="BD25" s="151">
        <f>BD21+BD22+BD24</f>
        <v>50666.666666666628</v>
      </c>
      <c r="BE25" s="151">
        <f>BE21+BE22+BE24</f>
        <v>52249.999999999956</v>
      </c>
      <c r="BF25" s="151">
        <f>BF21+BF22+BF24</f>
        <v>53833.333333333285</v>
      </c>
      <c r="BG25" s="151">
        <f>BG21+BG22+BG24</f>
        <v>55416.666666666613</v>
      </c>
      <c r="BH25" s="151">
        <f>BH21+BH22+BH24</f>
        <v>56999.999999999942</v>
      </c>
      <c r="BI25" s="151">
        <f>BI21+BI22+BI24</f>
        <v>58583.33333333327</v>
      </c>
      <c r="BJ25" s="151">
        <f>BJ21+BJ22+BJ24</f>
        <v>60166.666666666599</v>
      </c>
      <c r="BK25" s="151">
        <f>BK21+BK22+BK24</f>
        <v>61749.999999999927</v>
      </c>
      <c r="BL25" s="151">
        <f>BL21+BL22+BL24</f>
        <v>63333.333333333256</v>
      </c>
      <c r="BM25" s="151">
        <f>BM21+BM22+BM24</f>
        <v>64916.666666666584</v>
      </c>
      <c r="BN25" s="151">
        <f>BN21+BN22+BN24</f>
        <v>66499.999999999927</v>
      </c>
      <c r="BO25" s="151">
        <f>BO21+BO22+BO24</f>
        <v>68083.33333333327</v>
      </c>
      <c r="BP25" s="151">
        <f>BP21+BP22+BP24</f>
        <v>69666.666666666613</v>
      </c>
      <c r="BQ25" s="151">
        <f>BQ21+BQ22+BQ24</f>
        <v>71249.999999999956</v>
      </c>
      <c r="BR25" s="151">
        <f>BR21+BR22+BR24</f>
        <v>72833.333333333299</v>
      </c>
      <c r="BS25" s="151">
        <f>BS21+BS22+BS24</f>
        <v>74416.666666666642</v>
      </c>
      <c r="BT25" s="151">
        <f>BT21+BT22+BT24</f>
        <v>75999.999999999985</v>
      </c>
      <c r="BU25" s="151">
        <f>BU21+BU22+BU24</f>
        <v>77583.333333333328</v>
      </c>
      <c r="BV25" s="151">
        <f>BV21+BV22+BV24</f>
        <v>79166.666666666672</v>
      </c>
      <c r="BW25" s="151">
        <f>BW21+BW22+BW24</f>
        <v>80750.000000000015</v>
      </c>
      <c r="BX25" s="151">
        <f>BX21+BX22+BX24</f>
        <v>82333.333333333358</v>
      </c>
      <c r="BY25" s="151">
        <f>BY21+BY22+BY24</f>
        <v>83916.666666666701</v>
      </c>
      <c r="BZ25" s="151">
        <f>BZ21+BZ22+BZ24</f>
        <v>85500.000000000044</v>
      </c>
      <c r="CA25" s="151">
        <f>CA21+CA22+CA24</f>
        <v>87083.333333333387</v>
      </c>
      <c r="CB25" s="151">
        <f>CB21+CB22+CB24</f>
        <v>88666.66666666673</v>
      </c>
      <c r="CC25" s="151">
        <f>CC21+CC22+CC24</f>
        <v>90250.000000000073</v>
      </c>
      <c r="CD25" s="151">
        <f>CD21+CD22+CD24</f>
        <v>91833.333333333416</v>
      </c>
      <c r="CE25" s="151">
        <f>CE21+CE22+CE24</f>
        <v>93416.666666666759</v>
      </c>
      <c r="CF25" s="151">
        <f>CF21+CF22+CF24</f>
        <v>95000.000000000102</v>
      </c>
      <c r="CG25" s="151">
        <f>CG21+CG22+CG24</f>
        <v>96583.333333333445</v>
      </c>
      <c r="CH25" s="151">
        <f>CH21+CH22+CH24</f>
        <v>98166.666666666788</v>
      </c>
      <c r="CI25" s="151">
        <f>CI21+CI22+CI24</f>
        <v>99750.000000000131</v>
      </c>
      <c r="CJ25" s="151">
        <f>CJ21+CJ22+CJ24</f>
        <v>101333.33333333347</v>
      </c>
      <c r="CK25" s="151">
        <f>CK21+CK22+CK24</f>
        <v>102916.66666666682</v>
      </c>
      <c r="CL25" s="151">
        <f>CL21+CL22+CL24</f>
        <v>104500.00000000016</v>
      </c>
      <c r="CN25" s="73"/>
      <c r="CO25" s="151" t="e">
        <f>CO21+CO22+CO24</f>
        <v>#N/A</v>
      </c>
      <c r="CP25" s="151" t="e">
        <f>CP21+CP22+CP24</f>
        <v>#N/A</v>
      </c>
      <c r="CQ25" s="151" t="e">
        <f>CQ21+CQ22+CQ24</f>
        <v>#N/A</v>
      </c>
      <c r="CR25" s="151" t="e">
        <f>CR21+CR22+CR24</f>
        <v>#N/A</v>
      </c>
      <c r="CS25" s="151" t="e">
        <f>CS21+CS22+CS24</f>
        <v>#N/A</v>
      </c>
      <c r="CT25" s="151" t="e">
        <f>CT21+CT22+CT24</f>
        <v>#N/A</v>
      </c>
      <c r="CU25" s="151" t="e">
        <f>CU21+CU22+CU24</f>
        <v>#N/A</v>
      </c>
      <c r="CV25" s="151" t="e">
        <f>CV21+CV22+CV24</f>
        <v>#N/A</v>
      </c>
      <c r="CW25" s="151" t="e">
        <f>CW21+CW22+CW24</f>
        <v>#N/A</v>
      </c>
      <c r="CX25" s="151" t="e">
        <f>CX21+CX22+CX24</f>
        <v>#N/A</v>
      </c>
      <c r="CY25" s="151" t="e">
        <f>CY21+CY22+CY24</f>
        <v>#N/A</v>
      </c>
      <c r="CZ25" s="151" t="e">
        <f>CZ21+CZ22+CZ24</f>
        <v>#N/A</v>
      </c>
      <c r="DA25" s="151" t="e">
        <f>DA21+DA22+DA24</f>
        <v>#N/A</v>
      </c>
      <c r="DB25" s="151" t="e">
        <f>DB21+DB22+DB24</f>
        <v>#N/A</v>
      </c>
      <c r="DC25" s="151" t="e">
        <f>DC21+DC22+DC24</f>
        <v>#N/A</v>
      </c>
      <c r="DD25" s="151" t="e">
        <f>DD21+DD22+DD24</f>
        <v>#N/A</v>
      </c>
      <c r="DE25" s="151" t="e">
        <f>DE21+DE22+DE24</f>
        <v>#N/A</v>
      </c>
      <c r="DF25" s="151" t="e">
        <f>DF21+DF22+DF24</f>
        <v>#N/A</v>
      </c>
      <c r="DG25" s="151" t="e">
        <f>DG21+DG22+DG24</f>
        <v>#N/A</v>
      </c>
      <c r="DH25" s="151" t="e">
        <f>DH21+DH22+DH24</f>
        <v>#N/A</v>
      </c>
      <c r="DI25" s="151" t="e">
        <f>DI21+DI22+DI24</f>
        <v>#N/A</v>
      </c>
      <c r="DJ25" s="151" t="e">
        <f>DJ21+DJ22+DJ24</f>
        <v>#N/A</v>
      </c>
      <c r="DK25" s="151" t="e">
        <f>DK21+DK22+DK24</f>
        <v>#N/A</v>
      </c>
      <c r="DL25" s="151" t="e">
        <f>DL21+DL22+DL24</f>
        <v>#N/A</v>
      </c>
    </row>
    <row r="26" spans="2:116" x14ac:dyDescent="0.4">
      <c r="D26" t="s">
        <v>268</v>
      </c>
      <c r="E26" s="8" t="str">
        <f>ROW()&amp;" "&amp;D26</f>
        <v>26 SUB-PV</v>
      </c>
      <c r="G26" s="369" t="s">
        <v>62</v>
      </c>
      <c r="H26" s="12"/>
      <c r="I26" s="60"/>
      <c r="J26" s="60"/>
      <c r="K26" s="34">
        <f>K25-SUM(K24,K21:K22)</f>
        <v>0</v>
      </c>
      <c r="L26" s="34">
        <f>L25-SUM(L24,L21:L22)</f>
        <v>0</v>
      </c>
      <c r="M26" s="34">
        <f>M25-SUM(M24,M21:M22)</f>
        <v>0</v>
      </c>
      <c r="N26" s="34">
        <f>N25-SUM(N24,N21:N22)</f>
        <v>0</v>
      </c>
      <c r="O26" s="34">
        <f>O25-SUM(O24,O21:O22)</f>
        <v>1.1641532182693481E-10</v>
      </c>
      <c r="P26" s="34">
        <f>P25-SUM(P24,P21:P22)</f>
        <v>1.1641532182693481E-10</v>
      </c>
      <c r="R26" s="15"/>
      <c r="S26" s="76">
        <f>S25-SUM(S24,S21:S22)</f>
        <v>0</v>
      </c>
      <c r="T26" s="76">
        <f>T25-SUM(T24,T21:T22)</f>
        <v>0</v>
      </c>
      <c r="U26" s="76">
        <f>U25-SUM(U24,U21:U22)</f>
        <v>0</v>
      </c>
      <c r="V26" s="76">
        <f>V25-SUM(V24,V21:V22)</f>
        <v>0</v>
      </c>
      <c r="W26" s="76">
        <f>W25-SUM(W24,W21:W22)</f>
        <v>0</v>
      </c>
      <c r="X26" s="76">
        <f>X25-SUM(X24,X21:X22)</f>
        <v>0</v>
      </c>
      <c r="Y26" s="76">
        <f>Y25-SUM(Y24,Y21:Y22)</f>
        <v>0</v>
      </c>
      <c r="Z26" s="76">
        <f>Z25-SUM(Z24,Z21:Z22)</f>
        <v>0</v>
      </c>
      <c r="AA26" s="76">
        <f>AA25-SUM(AA24,AA21:AA22)</f>
        <v>0</v>
      </c>
      <c r="AB26" s="76">
        <f>AB25-SUM(AB24,AB21:AB22)</f>
        <v>0</v>
      </c>
      <c r="AC26" s="76">
        <f>AC25-SUM(AC24,AC21:AC22)</f>
        <v>0</v>
      </c>
      <c r="AD26" s="76">
        <f>AD25-SUM(AD24,AD21:AD22)</f>
        <v>0</v>
      </c>
      <c r="AE26" s="76">
        <f>AE25-SUM(AE24,AE21:AE22)</f>
        <v>0</v>
      </c>
      <c r="AF26" s="76">
        <f>AF25-SUM(AF24,AF21:AF22)</f>
        <v>0</v>
      </c>
      <c r="AG26" s="76">
        <f>AG25-SUM(AG24,AG21:AG22)</f>
        <v>0</v>
      </c>
      <c r="AH26" s="76">
        <f>AH25-SUM(AH24,AH21:AH22)</f>
        <v>0</v>
      </c>
      <c r="AI26" s="76">
        <f>AI25-SUM(AI24,AI21:AI22)</f>
        <v>0</v>
      </c>
      <c r="AJ26" s="76">
        <f>AJ25-SUM(AJ24,AJ21:AJ22)</f>
        <v>0</v>
      </c>
      <c r="AK26" s="76">
        <f>AK25-SUM(AK24,AK21:AK22)</f>
        <v>0</v>
      </c>
      <c r="AL26" s="76">
        <f>AL25-SUM(AL24,AL21:AL22)</f>
        <v>0</v>
      </c>
      <c r="AM26" s="76">
        <f>AM25-SUM(AM24,AM21:AM22)</f>
        <v>0</v>
      </c>
      <c r="AN26" s="76">
        <f>AN25-SUM(AN24,AN21:AN22)</f>
        <v>0</v>
      </c>
      <c r="AO26" s="76">
        <f>AO25-SUM(AO24,AO21:AO22)</f>
        <v>0</v>
      </c>
      <c r="AP26" s="76">
        <f>AP25-SUM(AP24,AP21:AP22)</f>
        <v>0</v>
      </c>
      <c r="AQ26" s="76">
        <f>AQ25-SUM(AQ24,AQ21:AQ22)</f>
        <v>0</v>
      </c>
      <c r="AR26" s="76">
        <f>AR25-SUM(AR24,AR21:AR22)</f>
        <v>0</v>
      </c>
      <c r="AS26" s="76">
        <f>AS25-SUM(AS24,AS21:AS22)</f>
        <v>0</v>
      </c>
      <c r="AT26" s="76">
        <f>AT25-SUM(AT24,AT21:AT22)</f>
        <v>0</v>
      </c>
      <c r="AU26" s="76">
        <f>AU25-SUM(AU24,AU21:AU22)</f>
        <v>0</v>
      </c>
      <c r="AV26" s="76">
        <f>AV25-SUM(AV24,AV21:AV22)</f>
        <v>0</v>
      </c>
      <c r="AW26" s="76">
        <f>AW25-SUM(AW24,AW21:AW22)</f>
        <v>0</v>
      </c>
      <c r="AX26" s="76">
        <f>AX25-SUM(AX24,AX21:AX22)</f>
        <v>0</v>
      </c>
      <c r="AY26" s="76">
        <f>AY25-SUM(AY24,AY21:AY22)</f>
        <v>0</v>
      </c>
      <c r="AZ26" s="76">
        <f>AZ25-SUM(AZ24,AZ21:AZ22)</f>
        <v>0</v>
      </c>
      <c r="BA26" s="76">
        <f>BA25-SUM(BA24,BA21:BA22)</f>
        <v>0</v>
      </c>
      <c r="BB26" s="76">
        <f>BB25-SUM(BB24,BB21:BB22)</f>
        <v>0</v>
      </c>
      <c r="BC26" s="76">
        <f>BC25-SUM(BC24,BC21:BC22)</f>
        <v>0</v>
      </c>
      <c r="BD26" s="76">
        <f>BD25-SUM(BD24,BD21:BD22)</f>
        <v>0</v>
      </c>
      <c r="BE26" s="76">
        <f>BE25-SUM(BE24,BE21:BE22)</f>
        <v>0</v>
      </c>
      <c r="BF26" s="76">
        <f>BF25-SUM(BF24,BF21:BF22)</f>
        <v>0</v>
      </c>
      <c r="BG26" s="76">
        <f>BG25-SUM(BG24,BG21:BG22)</f>
        <v>0</v>
      </c>
      <c r="BH26" s="76">
        <f>BH25-SUM(BH24,BH21:BH22)</f>
        <v>0</v>
      </c>
      <c r="BI26" s="76">
        <f>BI25-SUM(BI24,BI21:BI22)</f>
        <v>0</v>
      </c>
      <c r="BJ26" s="76">
        <f>BJ25-SUM(BJ24,BJ21:BJ22)</f>
        <v>0</v>
      </c>
      <c r="BK26" s="76">
        <f>BK25-SUM(BK24,BK21:BK22)</f>
        <v>0</v>
      </c>
      <c r="BL26" s="76">
        <f>BL25-SUM(BL24,BL21:BL22)</f>
        <v>0</v>
      </c>
      <c r="BM26" s="76">
        <f>BM25-SUM(BM24,BM21:BM22)</f>
        <v>0</v>
      </c>
      <c r="BN26" s="76">
        <f>BN25-SUM(BN24,BN21:BN22)</f>
        <v>0</v>
      </c>
      <c r="BO26" s="76">
        <f>BO25-SUM(BO24,BO21:BO22)</f>
        <v>0</v>
      </c>
      <c r="BP26" s="76">
        <f>BP25-SUM(BP24,BP21:BP22)</f>
        <v>0</v>
      </c>
      <c r="BQ26" s="76">
        <f>BQ25-SUM(BQ24,BQ21:BQ22)</f>
        <v>0</v>
      </c>
      <c r="BR26" s="76">
        <f>BR25-SUM(BR24,BR21:BR22)</f>
        <v>0</v>
      </c>
      <c r="BS26" s="76">
        <f>BS25-SUM(BS24,BS21:BS22)</f>
        <v>0</v>
      </c>
      <c r="BT26" s="76">
        <f>BT25-SUM(BT24,BT21:BT22)</f>
        <v>0</v>
      </c>
      <c r="BU26" s="76">
        <f>BU25-SUM(BU24,BU21:BU22)</f>
        <v>0</v>
      </c>
      <c r="BV26" s="76">
        <f>BV25-SUM(BV24,BV21:BV22)</f>
        <v>0</v>
      </c>
      <c r="BW26" s="76">
        <f>BW25-SUM(BW24,BW21:BW22)</f>
        <v>0</v>
      </c>
      <c r="BX26" s="76">
        <f>BX25-SUM(BX24,BX21:BX22)</f>
        <v>0</v>
      </c>
      <c r="BY26" s="76">
        <f>BY25-SUM(BY24,BY21:BY22)</f>
        <v>0</v>
      </c>
      <c r="BZ26" s="76">
        <f>BZ25-SUM(BZ24,BZ21:BZ22)</f>
        <v>0</v>
      </c>
      <c r="CA26" s="76">
        <f>CA25-SUM(CA24,CA21:CA22)</f>
        <v>0</v>
      </c>
      <c r="CB26" s="76">
        <f>CB25-SUM(CB24,CB21:CB22)</f>
        <v>0</v>
      </c>
      <c r="CC26" s="76">
        <f>CC25-SUM(CC24,CC21:CC22)</f>
        <v>0</v>
      </c>
      <c r="CD26" s="76">
        <f>CD25-SUM(CD24,CD21:CD22)</f>
        <v>0</v>
      </c>
      <c r="CE26" s="76">
        <f>CE25-SUM(CE24,CE21:CE22)</f>
        <v>0</v>
      </c>
      <c r="CF26" s="76">
        <f>CF25-SUM(CF24,CF21:CF22)</f>
        <v>0</v>
      </c>
      <c r="CG26" s="76">
        <f>CG25-SUM(CG24,CG21:CG22)</f>
        <v>0</v>
      </c>
      <c r="CH26" s="76">
        <f>CH25-SUM(CH24,CH21:CH22)</f>
        <v>0</v>
      </c>
      <c r="CI26" s="76">
        <f>CI25-SUM(CI24,CI21:CI22)</f>
        <v>0</v>
      </c>
      <c r="CJ26" s="76">
        <f>CJ25-SUM(CJ24,CJ21:CJ22)</f>
        <v>0</v>
      </c>
      <c r="CK26" s="76">
        <f>CK25-SUM(CK24,CK21:CK22)</f>
        <v>0</v>
      </c>
      <c r="CL26" s="76">
        <f>CL25-SUM(CL24,CL21:CL22)</f>
        <v>0</v>
      </c>
      <c r="CN26" s="60"/>
      <c r="CO26" s="76" t="e">
        <f>CO25-SUM(CO24,CO21:CO22)</f>
        <v>#N/A</v>
      </c>
      <c r="CP26" s="76" t="e">
        <f>CP25-SUM(CP24,CP21:CP22)</f>
        <v>#N/A</v>
      </c>
      <c r="CQ26" s="76" t="e">
        <f>CQ25-SUM(CQ24,CQ21:CQ22)</f>
        <v>#N/A</v>
      </c>
      <c r="CR26" s="76" t="e">
        <f>CR25-SUM(CR24,CR21:CR22)</f>
        <v>#N/A</v>
      </c>
      <c r="CS26" s="76" t="e">
        <f>CS25-SUM(CS24,CS21:CS22)</f>
        <v>#N/A</v>
      </c>
      <c r="CT26" s="76" t="e">
        <f>CT25-SUM(CT24,CT21:CT22)</f>
        <v>#N/A</v>
      </c>
      <c r="CU26" s="76" t="e">
        <f>CU25-SUM(CU24,CU21:CU22)</f>
        <v>#N/A</v>
      </c>
      <c r="CV26" s="76" t="e">
        <f>CV25-SUM(CV24,CV21:CV22)</f>
        <v>#N/A</v>
      </c>
      <c r="CW26" s="76" t="e">
        <f>CW25-SUM(CW24,CW21:CW22)</f>
        <v>#N/A</v>
      </c>
      <c r="CX26" s="76" t="e">
        <f>CX25-SUM(CX24,CX21:CX22)</f>
        <v>#N/A</v>
      </c>
      <c r="CY26" s="76" t="e">
        <f>CY25-SUM(CY24,CY21:CY22)</f>
        <v>#N/A</v>
      </c>
      <c r="CZ26" s="76" t="e">
        <f>CZ25-SUM(CZ24,CZ21:CZ22)</f>
        <v>#N/A</v>
      </c>
      <c r="DA26" s="76" t="e">
        <f>DA25-SUM(DA24,DA21:DA22)</f>
        <v>#N/A</v>
      </c>
      <c r="DB26" s="76" t="e">
        <f>DB25-SUM(DB24,DB21:DB22)</f>
        <v>#N/A</v>
      </c>
      <c r="DC26" s="76" t="e">
        <f>DC25-SUM(DC24,DC21:DC22)</f>
        <v>#N/A</v>
      </c>
      <c r="DD26" s="76" t="e">
        <f>DD25-SUM(DD24,DD21:DD22)</f>
        <v>#N/A</v>
      </c>
      <c r="DE26" s="76" t="e">
        <f>DE25-SUM(DE24,DE21:DE22)</f>
        <v>#N/A</v>
      </c>
      <c r="DF26" s="76" t="e">
        <f>DF25-SUM(DF24,DF21:DF22)</f>
        <v>#N/A</v>
      </c>
      <c r="DG26" s="76" t="e">
        <f>DG25-SUM(DG24,DG21:DG22)</f>
        <v>#N/A</v>
      </c>
      <c r="DH26" s="76" t="e">
        <f>DH25-SUM(DH24,DH21:DH22)</f>
        <v>#N/A</v>
      </c>
      <c r="DI26" s="76" t="e">
        <f>DI25-SUM(DI24,DI21:DI22)</f>
        <v>#N/A</v>
      </c>
      <c r="DJ26" s="76" t="e">
        <f>DJ25-SUM(DJ24,DJ21:DJ22)</f>
        <v>#N/A</v>
      </c>
      <c r="DK26" s="76" t="e">
        <f>DK25-SUM(DK24,DK21:DK22)</f>
        <v>#N/A</v>
      </c>
      <c r="DL26" s="76" t="e">
        <f>DL25-SUM(DL24,DL21:DL22)</f>
        <v>#N/A</v>
      </c>
    </row>
    <row r="27" spans="2:116" x14ac:dyDescent="0.4">
      <c r="D27" t="s">
        <v>268</v>
      </c>
      <c r="E27" s="8" t="str">
        <f>ROW()&amp;" "&amp;D27</f>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2:116" x14ac:dyDescent="0.4">
      <c r="D28" t="s">
        <v>268</v>
      </c>
      <c r="E28" s="8" t="str">
        <f>ROW()&amp;" "&amp;D28</f>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2:116" x14ac:dyDescent="0.4">
      <c r="B29" t="str">
        <f>E29</f>
        <v>29 SUB-PV</v>
      </c>
      <c r="D29" t="s">
        <v>268</v>
      </c>
      <c r="E29" s="8" t="str">
        <f>ROW()&amp;" "&amp;D29</f>
        <v>29 SUB-PV</v>
      </c>
      <c r="G29" s="369" t="s">
        <v>498</v>
      </c>
      <c r="H29" s="12"/>
      <c r="I29" s="60"/>
      <c r="J29" s="60"/>
      <c r="K29" s="18">
        <v>20</v>
      </c>
      <c r="L29" s="18">
        <v>20</v>
      </c>
      <c r="M29" s="18">
        <v>20</v>
      </c>
      <c r="N29" s="18">
        <v>20</v>
      </c>
      <c r="O29" s="18">
        <v>20</v>
      </c>
      <c r="P29" s="18">
        <v>20</v>
      </c>
      <c r="R29" s="19"/>
      <c r="S29" s="147">
        <f>INDEX($K:$P,ROW(),MATCH(S$3,$K$2:$P$2,0))</f>
        <v>20</v>
      </c>
      <c r="T29" s="147">
        <f>INDEX($K:$P,ROW(),MATCH(T$3,$K$2:$P$2,0))</f>
        <v>20</v>
      </c>
      <c r="U29" s="147">
        <f>INDEX($K:$P,ROW(),MATCH(U$3,$K$2:$P$2,0))</f>
        <v>20</v>
      </c>
      <c r="V29" s="147">
        <f>INDEX($K:$P,ROW(),MATCH(V$3,$K$2:$P$2,0))</f>
        <v>20</v>
      </c>
      <c r="W29" s="147">
        <f>INDEX($K:$P,ROW(),MATCH(W$3,$K$2:$P$2,0))</f>
        <v>20</v>
      </c>
      <c r="X29" s="147">
        <f>INDEX($K:$P,ROW(),MATCH(X$3,$K$2:$P$2,0))</f>
        <v>20</v>
      </c>
      <c r="Y29" s="147">
        <f>INDEX($K:$P,ROW(),MATCH(Y$3,$K$2:$P$2,0))</f>
        <v>20</v>
      </c>
      <c r="Z29" s="147">
        <f>INDEX($K:$P,ROW(),MATCH(Z$3,$K$2:$P$2,0))</f>
        <v>20</v>
      </c>
      <c r="AA29" s="147">
        <f>INDEX($K:$P,ROW(),MATCH(AA$3,$K$2:$P$2,0))</f>
        <v>20</v>
      </c>
      <c r="AB29" s="147">
        <f>INDEX($K:$P,ROW(),MATCH(AB$3,$K$2:$P$2,0))</f>
        <v>20</v>
      </c>
      <c r="AC29" s="147">
        <f>INDEX($K:$P,ROW(),MATCH(AC$3,$K$2:$P$2,0))</f>
        <v>20</v>
      </c>
      <c r="AD29" s="147">
        <f>INDEX($K:$P,ROW(),MATCH(AD$3,$K$2:$P$2,0))</f>
        <v>20</v>
      </c>
      <c r="AE29" s="147">
        <f>INDEX($K:$P,ROW(),MATCH(AE$3,$K$2:$P$2,0))</f>
        <v>20</v>
      </c>
      <c r="AF29" s="147">
        <f>INDEX($K:$P,ROW(),MATCH(AF$3,$K$2:$P$2,0))</f>
        <v>20</v>
      </c>
      <c r="AG29" s="147">
        <f>INDEX($K:$P,ROW(),MATCH(AG$3,$K$2:$P$2,0))</f>
        <v>20</v>
      </c>
      <c r="AH29" s="147">
        <f>INDEX($K:$P,ROW(),MATCH(AH$3,$K$2:$P$2,0))</f>
        <v>20</v>
      </c>
      <c r="AI29" s="147">
        <f>INDEX($K:$P,ROW(),MATCH(AI$3,$K$2:$P$2,0))</f>
        <v>20</v>
      </c>
      <c r="AJ29" s="147">
        <f>INDEX($K:$P,ROW(),MATCH(AJ$3,$K$2:$P$2,0))</f>
        <v>20</v>
      </c>
      <c r="AK29" s="147">
        <f>INDEX($K:$P,ROW(),MATCH(AK$3,$K$2:$P$2,0))</f>
        <v>20</v>
      </c>
      <c r="AL29" s="147">
        <f>INDEX($K:$P,ROW(),MATCH(AL$3,$K$2:$P$2,0))</f>
        <v>20</v>
      </c>
      <c r="AM29" s="147">
        <f>INDEX($K:$P,ROW(),MATCH(AM$3,$K$2:$P$2,0))</f>
        <v>20</v>
      </c>
      <c r="AN29" s="147">
        <f>INDEX($K:$P,ROW(),MATCH(AN$3,$K$2:$P$2,0))</f>
        <v>20</v>
      </c>
      <c r="AO29" s="147">
        <f>INDEX($K:$P,ROW(),MATCH(AO$3,$K$2:$P$2,0))</f>
        <v>20</v>
      </c>
      <c r="AP29" s="147">
        <f>INDEX($K:$P,ROW(),MATCH(AP$3,$K$2:$P$2,0))</f>
        <v>20</v>
      </c>
      <c r="AQ29" s="147">
        <f>INDEX($K:$P,ROW(),MATCH(AQ$3,$K$2:$P$2,0))</f>
        <v>20</v>
      </c>
      <c r="AR29" s="147">
        <f>INDEX($K:$P,ROW(),MATCH(AR$3,$K$2:$P$2,0))</f>
        <v>20</v>
      </c>
      <c r="AS29" s="147">
        <f>INDEX($K:$P,ROW(),MATCH(AS$3,$K$2:$P$2,0))</f>
        <v>20</v>
      </c>
      <c r="AT29" s="147">
        <f>INDEX($K:$P,ROW(),MATCH(AT$3,$K$2:$P$2,0))</f>
        <v>20</v>
      </c>
      <c r="AU29" s="147">
        <f>INDEX($K:$P,ROW(),MATCH(AU$3,$K$2:$P$2,0))</f>
        <v>20</v>
      </c>
      <c r="AV29" s="147">
        <f>INDEX($K:$P,ROW(),MATCH(AV$3,$K$2:$P$2,0))</f>
        <v>20</v>
      </c>
      <c r="AW29" s="147">
        <f>INDEX($K:$P,ROW(),MATCH(AW$3,$K$2:$P$2,0))</f>
        <v>20</v>
      </c>
      <c r="AX29" s="147">
        <f>INDEX($K:$P,ROW(),MATCH(AX$3,$K$2:$P$2,0))</f>
        <v>20</v>
      </c>
      <c r="AY29" s="147">
        <f>INDEX($K:$P,ROW(),MATCH(AY$3,$K$2:$P$2,0))</f>
        <v>20</v>
      </c>
      <c r="AZ29" s="147">
        <f>INDEX($K:$P,ROW(),MATCH(AZ$3,$K$2:$P$2,0))</f>
        <v>20</v>
      </c>
      <c r="BA29" s="147">
        <f>INDEX($K:$P,ROW(),MATCH(BA$3,$K$2:$P$2,0))</f>
        <v>20</v>
      </c>
      <c r="BB29" s="147">
        <f>INDEX($K:$P,ROW(),MATCH(BB$3,$K$2:$P$2,0))</f>
        <v>20</v>
      </c>
      <c r="BC29" s="147">
        <f>INDEX($K:$P,ROW(),MATCH(BC$3,$K$2:$P$2,0))</f>
        <v>20</v>
      </c>
      <c r="BD29" s="147">
        <f>INDEX($K:$P,ROW(),MATCH(BD$3,$K$2:$P$2,0))</f>
        <v>20</v>
      </c>
      <c r="BE29" s="147">
        <f>INDEX($K:$P,ROW(),MATCH(BE$3,$K$2:$P$2,0))</f>
        <v>20</v>
      </c>
      <c r="BF29" s="147">
        <f>INDEX($K:$P,ROW(),MATCH(BF$3,$K$2:$P$2,0))</f>
        <v>20</v>
      </c>
      <c r="BG29" s="147">
        <f>INDEX($K:$P,ROW(),MATCH(BG$3,$K$2:$P$2,0))</f>
        <v>20</v>
      </c>
      <c r="BH29" s="147">
        <f>INDEX($K:$P,ROW(),MATCH(BH$3,$K$2:$P$2,0))</f>
        <v>20</v>
      </c>
      <c r="BI29" s="147">
        <f>INDEX($K:$P,ROW(),MATCH(BI$3,$K$2:$P$2,0))</f>
        <v>20</v>
      </c>
      <c r="BJ29" s="147">
        <f>INDEX($K:$P,ROW(),MATCH(BJ$3,$K$2:$P$2,0))</f>
        <v>20</v>
      </c>
      <c r="BK29" s="147">
        <f>INDEX($K:$P,ROW(),MATCH(BK$3,$K$2:$P$2,0))</f>
        <v>20</v>
      </c>
      <c r="BL29" s="147">
        <f>INDEX($K:$P,ROW(),MATCH(BL$3,$K$2:$P$2,0))</f>
        <v>20</v>
      </c>
      <c r="BM29" s="147">
        <f>INDEX($K:$P,ROW(),MATCH(BM$3,$K$2:$P$2,0))</f>
        <v>20</v>
      </c>
      <c r="BN29" s="147">
        <f>INDEX($K:$P,ROW(),MATCH(BN$3,$K$2:$P$2,0))</f>
        <v>20</v>
      </c>
      <c r="BO29" s="147">
        <f>INDEX($K:$P,ROW(),MATCH(BO$3,$K$2:$P$2,0))</f>
        <v>20</v>
      </c>
      <c r="BP29" s="147">
        <f>INDEX($K:$P,ROW(),MATCH(BP$3,$K$2:$P$2,0))</f>
        <v>20</v>
      </c>
      <c r="BQ29" s="147">
        <f>INDEX($K:$P,ROW(),MATCH(BQ$3,$K$2:$P$2,0))</f>
        <v>20</v>
      </c>
      <c r="BR29" s="147">
        <f>INDEX($K:$P,ROW(),MATCH(BR$3,$K$2:$P$2,0))</f>
        <v>20</v>
      </c>
      <c r="BS29" s="147">
        <f>INDEX($K:$P,ROW(),MATCH(BS$3,$K$2:$P$2,0))</f>
        <v>20</v>
      </c>
      <c r="BT29" s="147">
        <f>INDEX($K:$P,ROW(),MATCH(BT$3,$K$2:$P$2,0))</f>
        <v>20</v>
      </c>
      <c r="BU29" s="147">
        <f>INDEX($K:$P,ROW(),MATCH(BU$3,$K$2:$P$2,0))</f>
        <v>20</v>
      </c>
      <c r="BV29" s="147">
        <f>INDEX($K:$P,ROW(),MATCH(BV$3,$K$2:$P$2,0))</f>
        <v>20</v>
      </c>
      <c r="BW29" s="147">
        <f>INDEX($K:$P,ROW(),MATCH(BW$3,$K$2:$P$2,0))</f>
        <v>20</v>
      </c>
      <c r="BX29" s="147">
        <f>INDEX($K:$P,ROW(),MATCH(BX$3,$K$2:$P$2,0))</f>
        <v>20</v>
      </c>
      <c r="BY29" s="147">
        <f>INDEX($K:$P,ROW(),MATCH(BY$3,$K$2:$P$2,0))</f>
        <v>20</v>
      </c>
      <c r="BZ29" s="147">
        <f>INDEX($K:$P,ROW(),MATCH(BZ$3,$K$2:$P$2,0))</f>
        <v>20</v>
      </c>
      <c r="CA29" s="147">
        <f>INDEX($K:$P,ROW(),MATCH(CA$3,$K$2:$P$2,0))</f>
        <v>20</v>
      </c>
      <c r="CB29" s="147">
        <f>INDEX($K:$P,ROW(),MATCH(CB$3,$K$2:$P$2,0))</f>
        <v>20</v>
      </c>
      <c r="CC29" s="147">
        <f>INDEX($K:$P,ROW(),MATCH(CC$3,$K$2:$P$2,0))</f>
        <v>20</v>
      </c>
      <c r="CD29" s="147">
        <f>INDEX($K:$P,ROW(),MATCH(CD$3,$K$2:$P$2,0))</f>
        <v>20</v>
      </c>
      <c r="CE29" s="147">
        <f>INDEX($K:$P,ROW(),MATCH(CE$3,$K$2:$P$2,0))</f>
        <v>20</v>
      </c>
      <c r="CF29" s="147">
        <f>INDEX($K:$P,ROW(),MATCH(CF$3,$K$2:$P$2,0))</f>
        <v>20</v>
      </c>
      <c r="CG29" s="147">
        <f>INDEX($K:$P,ROW(),MATCH(CG$3,$K$2:$P$2,0))</f>
        <v>20</v>
      </c>
      <c r="CH29" s="147">
        <f>INDEX($K:$P,ROW(),MATCH(CH$3,$K$2:$P$2,0))</f>
        <v>20</v>
      </c>
      <c r="CI29" s="147">
        <f>INDEX($K:$P,ROW(),MATCH(CI$3,$K$2:$P$2,0))</f>
        <v>20</v>
      </c>
      <c r="CJ29" s="147">
        <f>INDEX($K:$P,ROW(),MATCH(CJ$3,$K$2:$P$2,0))</f>
        <v>20</v>
      </c>
      <c r="CK29" s="147">
        <f>INDEX($K:$P,ROW(),MATCH(CK$3,$K$2:$P$2,0))</f>
        <v>20</v>
      </c>
      <c r="CL29" s="147">
        <f>INDEX($K:$P,ROW(),MATCH(CL$3,$K$2:$P$2,0))</f>
        <v>20</v>
      </c>
      <c r="CN29" s="60"/>
      <c r="CO29" s="147" t="e">
        <f>INDEX($K:$P,ROW(),MATCH(CO$3,$K$2:$P$2,0))</f>
        <v>#N/A</v>
      </c>
      <c r="CP29" s="147" t="e">
        <f>INDEX($K:$P,ROW(),MATCH(CP$3,$K$2:$P$2,0))</f>
        <v>#N/A</v>
      </c>
      <c r="CQ29" s="147" t="e">
        <f>INDEX($K:$P,ROW(),MATCH(CQ$3,$K$2:$P$2,0))</f>
        <v>#N/A</v>
      </c>
      <c r="CR29" s="147" t="e">
        <f>INDEX($K:$P,ROW(),MATCH(CR$3,$K$2:$P$2,0))</f>
        <v>#N/A</v>
      </c>
      <c r="CS29" s="147" t="e">
        <f>INDEX($K:$P,ROW(),MATCH(CS$3,$K$2:$P$2,0))</f>
        <v>#N/A</v>
      </c>
      <c r="CT29" s="147" t="e">
        <f>INDEX($K:$P,ROW(),MATCH(CT$3,$K$2:$P$2,0))</f>
        <v>#N/A</v>
      </c>
      <c r="CU29" s="147" t="e">
        <f>INDEX($K:$P,ROW(),MATCH(CU$3,$K$2:$P$2,0))</f>
        <v>#N/A</v>
      </c>
      <c r="CV29" s="147" t="e">
        <f>INDEX($K:$P,ROW(),MATCH(CV$3,$K$2:$P$2,0))</f>
        <v>#N/A</v>
      </c>
      <c r="CW29" s="147" t="e">
        <f>INDEX($K:$P,ROW(),MATCH(CW$3,$K$2:$P$2,0))</f>
        <v>#N/A</v>
      </c>
      <c r="CX29" s="147" t="e">
        <f>INDEX($K:$P,ROW(),MATCH(CX$3,$K$2:$P$2,0))</f>
        <v>#N/A</v>
      </c>
      <c r="CY29" s="147" t="e">
        <f>INDEX($K:$P,ROW(),MATCH(CY$3,$K$2:$P$2,0))</f>
        <v>#N/A</v>
      </c>
      <c r="CZ29" s="147" t="e">
        <f>INDEX($K:$P,ROW(),MATCH(CZ$3,$K$2:$P$2,0))</f>
        <v>#N/A</v>
      </c>
      <c r="DA29" s="147" t="e">
        <f>INDEX($K:$P,ROW(),MATCH(DA$3,$K$2:$P$2,0))</f>
        <v>#N/A</v>
      </c>
      <c r="DB29" s="147" t="e">
        <f>INDEX($K:$P,ROW(),MATCH(DB$3,$K$2:$P$2,0))</f>
        <v>#N/A</v>
      </c>
      <c r="DC29" s="147" t="e">
        <f>INDEX($K:$P,ROW(),MATCH(DC$3,$K$2:$P$2,0))</f>
        <v>#N/A</v>
      </c>
      <c r="DD29" s="147" t="e">
        <f>INDEX($K:$P,ROW(),MATCH(DD$3,$K$2:$P$2,0))</f>
        <v>#N/A</v>
      </c>
      <c r="DE29" s="147" t="e">
        <f>INDEX($K:$P,ROW(),MATCH(DE$3,$K$2:$P$2,0))</f>
        <v>#N/A</v>
      </c>
      <c r="DF29" s="147" t="e">
        <f>INDEX($K:$P,ROW(),MATCH(DF$3,$K$2:$P$2,0))</f>
        <v>#N/A</v>
      </c>
      <c r="DG29" s="147" t="e">
        <f>INDEX($K:$P,ROW(),MATCH(DG$3,$K$2:$P$2,0))</f>
        <v>#N/A</v>
      </c>
      <c r="DH29" s="147" t="e">
        <f>INDEX($K:$P,ROW(),MATCH(DH$3,$K$2:$P$2,0))</f>
        <v>#N/A</v>
      </c>
      <c r="DI29" s="147" t="e">
        <f>INDEX($K:$P,ROW(),MATCH(DI$3,$K$2:$P$2,0))</f>
        <v>#N/A</v>
      </c>
      <c r="DJ29" s="147" t="e">
        <f>INDEX($K:$P,ROW(),MATCH(DJ$3,$K$2:$P$2,0))</f>
        <v>#N/A</v>
      </c>
      <c r="DK29" s="147" t="e">
        <f>INDEX($K:$P,ROW(),MATCH(DK$3,$K$2:$P$2,0))</f>
        <v>#N/A</v>
      </c>
      <c r="DL29" s="147" t="e">
        <f>INDEX($K:$P,ROW(),MATCH(DL$3,$K$2:$P$2,0))</f>
        <v>#N/A</v>
      </c>
    </row>
    <row r="30" spans="2:116" x14ac:dyDescent="0.4">
      <c r="C30" t="s">
        <v>198</v>
      </c>
      <c r="D30" t="s">
        <v>268</v>
      </c>
      <c r="E30" s="8" t="str">
        <f>ROW()&amp;" "&amp;D30</f>
        <v>30 SUB-PV</v>
      </c>
      <c r="G30" s="294" t="s">
        <v>854</v>
      </c>
      <c r="H30" s="27"/>
      <c r="I30" s="78"/>
      <c r="J30" s="78"/>
      <c r="K30" s="63" t="e">
        <f>SUMIF($3:$3,K$2,30:30)</f>
        <v>#REF!</v>
      </c>
      <c r="L30" s="63" t="e">
        <f>SUMIF($3:$3,L$2,30:30)</f>
        <v>#REF!</v>
      </c>
      <c r="M30" s="63" t="e">
        <f>SUMIF($3:$3,M$2,30:30)</f>
        <v>#REF!</v>
      </c>
      <c r="N30" s="63" t="e">
        <f>SUMIF($3:$3,N$2,30:30)</f>
        <v>#REF!</v>
      </c>
      <c r="O30" s="63" t="e">
        <f>SUMIF($3:$3,O$2,30:30)</f>
        <v>#REF!</v>
      </c>
      <c r="P30" s="63" t="e">
        <f>SUMIF($3:$3,P$2,30:30)</f>
        <v>#REF!</v>
      </c>
      <c r="R30" s="118"/>
      <c r="S30" s="148" t="e">
        <f>S29*AVERAGE(S22,#REF!)</f>
        <v>#REF!</v>
      </c>
      <c r="T30" s="148" t="e">
        <f>T29*AVERAGE(T22,#REF!)</f>
        <v>#REF!</v>
      </c>
      <c r="U30" s="148" t="e">
        <f>U29*AVERAGE(U22,#REF!)</f>
        <v>#REF!</v>
      </c>
      <c r="V30" s="148" t="e">
        <f>V29*AVERAGE(V22,#REF!)</f>
        <v>#REF!</v>
      </c>
      <c r="W30" s="148" t="e">
        <f>W29*AVERAGE(W22,#REF!)</f>
        <v>#REF!</v>
      </c>
      <c r="X30" s="148" t="e">
        <f>X29*AVERAGE(X22,#REF!)</f>
        <v>#REF!</v>
      </c>
      <c r="Y30" s="148" t="e">
        <f>Y29*AVERAGE(Y22,#REF!)</f>
        <v>#REF!</v>
      </c>
      <c r="Z30" s="148" t="e">
        <f>Z29*AVERAGE(Z22,#REF!)</f>
        <v>#REF!</v>
      </c>
      <c r="AA30" s="148" t="e">
        <f>AA29*AVERAGE(AA22,#REF!)</f>
        <v>#REF!</v>
      </c>
      <c r="AB30" s="148" t="e">
        <f>AB29*AVERAGE(AB22,#REF!)</f>
        <v>#REF!</v>
      </c>
      <c r="AC30" s="148" t="e">
        <f>AC29*AVERAGE(AC22,#REF!)</f>
        <v>#REF!</v>
      </c>
      <c r="AD30" s="148" t="e">
        <f>AD29*AVERAGE(AD22,#REF!)</f>
        <v>#REF!</v>
      </c>
      <c r="AE30" s="148" t="e">
        <f>AE29*AVERAGE(AE22,#REF!)</f>
        <v>#REF!</v>
      </c>
      <c r="AF30" s="148" t="e">
        <f>AF29*AVERAGE(AF22,#REF!)</f>
        <v>#REF!</v>
      </c>
      <c r="AG30" s="148" t="e">
        <f>AG29*AVERAGE(AG22,#REF!)</f>
        <v>#REF!</v>
      </c>
      <c r="AH30" s="148" t="e">
        <f>AH29*AVERAGE(AH22,#REF!)</f>
        <v>#REF!</v>
      </c>
      <c r="AI30" s="148" t="e">
        <f>AI29*AVERAGE(AI22,#REF!)</f>
        <v>#REF!</v>
      </c>
      <c r="AJ30" s="148" t="e">
        <f>AJ29*AVERAGE(AJ22,#REF!)</f>
        <v>#REF!</v>
      </c>
      <c r="AK30" s="148" t="e">
        <f>AK29*AVERAGE(AK22,#REF!)</f>
        <v>#REF!</v>
      </c>
      <c r="AL30" s="148" t="e">
        <f>AL29*AVERAGE(AL22,#REF!)</f>
        <v>#REF!</v>
      </c>
      <c r="AM30" s="148" t="e">
        <f>AM29*AVERAGE(AM22,#REF!)</f>
        <v>#REF!</v>
      </c>
      <c r="AN30" s="148" t="e">
        <f>AN29*AVERAGE(AN22,#REF!)</f>
        <v>#REF!</v>
      </c>
      <c r="AO30" s="148" t="e">
        <f>AO29*AVERAGE(AO22,#REF!)</f>
        <v>#REF!</v>
      </c>
      <c r="AP30" s="148" t="e">
        <f>AP29*AVERAGE(AP22,#REF!)</f>
        <v>#REF!</v>
      </c>
      <c r="AQ30" s="148" t="e">
        <f>AQ29*AVERAGE(AQ22,#REF!)</f>
        <v>#REF!</v>
      </c>
      <c r="AR30" s="148" t="e">
        <f>AR29*AVERAGE(AR22,#REF!)</f>
        <v>#REF!</v>
      </c>
      <c r="AS30" s="148" t="e">
        <f>AS29*AVERAGE(AS22,#REF!)</f>
        <v>#REF!</v>
      </c>
      <c r="AT30" s="148" t="e">
        <f>AT29*AVERAGE(AT22,#REF!)</f>
        <v>#REF!</v>
      </c>
      <c r="AU30" s="148" t="e">
        <f>AU29*AVERAGE(AU22,#REF!)</f>
        <v>#REF!</v>
      </c>
      <c r="AV30" s="148" t="e">
        <f>AV29*AVERAGE(AV22,#REF!)</f>
        <v>#REF!</v>
      </c>
      <c r="AW30" s="148" t="e">
        <f>AW29*AVERAGE(AW22,#REF!)</f>
        <v>#REF!</v>
      </c>
      <c r="AX30" s="148" t="e">
        <f>AX29*AVERAGE(AX22,#REF!)</f>
        <v>#REF!</v>
      </c>
      <c r="AY30" s="148" t="e">
        <f>AY29*AVERAGE(AY22,#REF!)</f>
        <v>#REF!</v>
      </c>
      <c r="AZ30" s="148" t="e">
        <f>AZ29*AVERAGE(AZ22,#REF!)</f>
        <v>#REF!</v>
      </c>
      <c r="BA30" s="148" t="e">
        <f>BA29*AVERAGE(BA22,#REF!)</f>
        <v>#REF!</v>
      </c>
      <c r="BB30" s="148" t="e">
        <f>BB29*AVERAGE(BB22,#REF!)</f>
        <v>#REF!</v>
      </c>
      <c r="BC30" s="148" t="e">
        <f>BC29*AVERAGE(BC22,#REF!)</f>
        <v>#REF!</v>
      </c>
      <c r="BD30" s="148" t="e">
        <f>BD29*AVERAGE(BD22,#REF!)</f>
        <v>#REF!</v>
      </c>
      <c r="BE30" s="148" t="e">
        <f>BE29*AVERAGE(BE22,#REF!)</f>
        <v>#REF!</v>
      </c>
      <c r="BF30" s="148" t="e">
        <f>BF29*AVERAGE(BF22,#REF!)</f>
        <v>#REF!</v>
      </c>
      <c r="BG30" s="148" t="e">
        <f>BG29*AVERAGE(BG22,#REF!)</f>
        <v>#REF!</v>
      </c>
      <c r="BH30" s="148" t="e">
        <f>BH29*AVERAGE(BH22,#REF!)</f>
        <v>#REF!</v>
      </c>
      <c r="BI30" s="148" t="e">
        <f>BI29*AVERAGE(BI22,#REF!)</f>
        <v>#REF!</v>
      </c>
      <c r="BJ30" s="148" t="e">
        <f>BJ29*AVERAGE(BJ22,#REF!)</f>
        <v>#REF!</v>
      </c>
      <c r="BK30" s="148" t="e">
        <f>BK29*AVERAGE(BK22,#REF!)</f>
        <v>#REF!</v>
      </c>
      <c r="BL30" s="148" t="e">
        <f>BL29*AVERAGE(BL22,#REF!)</f>
        <v>#REF!</v>
      </c>
      <c r="BM30" s="148" t="e">
        <f>BM29*AVERAGE(BM22,#REF!)</f>
        <v>#REF!</v>
      </c>
      <c r="BN30" s="148" t="e">
        <f>BN29*AVERAGE(BN22,#REF!)</f>
        <v>#REF!</v>
      </c>
      <c r="BO30" s="148" t="e">
        <f>BO29*AVERAGE(BO22,#REF!)</f>
        <v>#REF!</v>
      </c>
      <c r="BP30" s="148" t="e">
        <f>BP29*AVERAGE(BP22,#REF!)</f>
        <v>#REF!</v>
      </c>
      <c r="BQ30" s="148" t="e">
        <f>BQ29*AVERAGE(BQ22,#REF!)</f>
        <v>#REF!</v>
      </c>
      <c r="BR30" s="148" t="e">
        <f>BR29*AVERAGE(BR22,#REF!)</f>
        <v>#REF!</v>
      </c>
      <c r="BS30" s="148" t="e">
        <f>BS29*AVERAGE(BS22,#REF!)</f>
        <v>#REF!</v>
      </c>
      <c r="BT30" s="148" t="e">
        <f>BT29*AVERAGE(BT22,#REF!)</f>
        <v>#REF!</v>
      </c>
      <c r="BU30" s="148" t="e">
        <f>BU29*AVERAGE(BU22,#REF!)</f>
        <v>#REF!</v>
      </c>
      <c r="BV30" s="148" t="e">
        <f>BV29*AVERAGE(BV22,#REF!)</f>
        <v>#REF!</v>
      </c>
      <c r="BW30" s="148" t="e">
        <f>BW29*AVERAGE(BW22,#REF!)</f>
        <v>#REF!</v>
      </c>
      <c r="BX30" s="148" t="e">
        <f>BX29*AVERAGE(BX22,#REF!)</f>
        <v>#REF!</v>
      </c>
      <c r="BY30" s="148" t="e">
        <f>BY29*AVERAGE(BY22,#REF!)</f>
        <v>#REF!</v>
      </c>
      <c r="BZ30" s="148" t="e">
        <f>BZ29*AVERAGE(BZ22,#REF!)</f>
        <v>#REF!</v>
      </c>
      <c r="CA30" s="148" t="e">
        <f>CA29*AVERAGE(CA22,#REF!)</f>
        <v>#REF!</v>
      </c>
      <c r="CB30" s="148" t="e">
        <f>CB29*AVERAGE(CB22,#REF!)</f>
        <v>#REF!</v>
      </c>
      <c r="CC30" s="148" t="e">
        <f>CC29*AVERAGE(CC22,#REF!)</f>
        <v>#REF!</v>
      </c>
      <c r="CD30" s="148" t="e">
        <f>CD29*AVERAGE(CD22,#REF!)</f>
        <v>#REF!</v>
      </c>
      <c r="CE30" s="148" t="e">
        <f>CE29*AVERAGE(CE22,#REF!)</f>
        <v>#REF!</v>
      </c>
      <c r="CF30" s="148" t="e">
        <f>CF29*AVERAGE(CF22,#REF!)</f>
        <v>#REF!</v>
      </c>
      <c r="CG30" s="148" t="e">
        <f>CG29*AVERAGE(CG22,#REF!)</f>
        <v>#REF!</v>
      </c>
      <c r="CH30" s="148" t="e">
        <f>CH29*AVERAGE(CH22,#REF!)</f>
        <v>#REF!</v>
      </c>
      <c r="CI30" s="148" t="e">
        <f>CI29*AVERAGE(CI22,#REF!)</f>
        <v>#REF!</v>
      </c>
      <c r="CJ30" s="148" t="e">
        <f>CJ29*AVERAGE(CJ22,#REF!)</f>
        <v>#REF!</v>
      </c>
      <c r="CK30" s="148" t="e">
        <f>CK29*AVERAGE(CK22,#REF!)</f>
        <v>#REF!</v>
      </c>
      <c r="CL30" s="148" t="e">
        <f>CL29*AVERAGE(CL22,#REF!)</f>
        <v>#REF!</v>
      </c>
      <c r="CN30" s="78"/>
      <c r="CO30" s="148" t="e">
        <f>CO29*AVERAGE(CO22,#REF!)</f>
        <v>#N/A</v>
      </c>
      <c r="CP30" s="148" t="e">
        <f>CP29*AVERAGE(CP22,#REF!)</f>
        <v>#N/A</v>
      </c>
      <c r="CQ30" s="148" t="e">
        <f>CQ29*AVERAGE(CQ22,#REF!)</f>
        <v>#N/A</v>
      </c>
      <c r="CR30" s="148" t="e">
        <f>CR29*AVERAGE(CR22,#REF!)</f>
        <v>#N/A</v>
      </c>
      <c r="CS30" s="148" t="e">
        <f>CS29*AVERAGE(CS22,#REF!)</f>
        <v>#N/A</v>
      </c>
      <c r="CT30" s="148" t="e">
        <f>CT29*AVERAGE(CT22,#REF!)</f>
        <v>#N/A</v>
      </c>
      <c r="CU30" s="148" t="e">
        <f>CU29*AVERAGE(CU22,#REF!)</f>
        <v>#N/A</v>
      </c>
      <c r="CV30" s="148" t="e">
        <f>CV29*AVERAGE(CV22,#REF!)</f>
        <v>#N/A</v>
      </c>
      <c r="CW30" s="148" t="e">
        <f>CW29*AVERAGE(CW22,#REF!)</f>
        <v>#N/A</v>
      </c>
      <c r="CX30" s="148" t="e">
        <f>CX29*AVERAGE(CX22,#REF!)</f>
        <v>#N/A</v>
      </c>
      <c r="CY30" s="148" t="e">
        <f>CY29*AVERAGE(CY22,#REF!)</f>
        <v>#N/A</v>
      </c>
      <c r="CZ30" s="148" t="e">
        <f>CZ29*AVERAGE(CZ22,#REF!)</f>
        <v>#N/A</v>
      </c>
      <c r="DA30" s="148" t="e">
        <f>DA29*AVERAGE(DA22,#REF!)</f>
        <v>#N/A</v>
      </c>
      <c r="DB30" s="148" t="e">
        <f>DB29*AVERAGE(DB22,#REF!)</f>
        <v>#N/A</v>
      </c>
      <c r="DC30" s="148" t="e">
        <f>DC29*AVERAGE(DC22,#REF!)</f>
        <v>#N/A</v>
      </c>
      <c r="DD30" s="148" t="e">
        <f>DD29*AVERAGE(DD22,#REF!)</f>
        <v>#N/A</v>
      </c>
      <c r="DE30" s="148" t="e">
        <f>DE29*AVERAGE(DE22,#REF!)</f>
        <v>#N/A</v>
      </c>
      <c r="DF30" s="148" t="e">
        <f>DF29*AVERAGE(DF22,#REF!)</f>
        <v>#N/A</v>
      </c>
      <c r="DG30" s="148" t="e">
        <f>DG29*AVERAGE(DG22,#REF!)</f>
        <v>#N/A</v>
      </c>
      <c r="DH30" s="148" t="e">
        <f>DH29*AVERAGE(DH22,#REF!)</f>
        <v>#N/A</v>
      </c>
      <c r="DI30" s="148" t="e">
        <f>DI29*AVERAGE(DI22,#REF!)</f>
        <v>#N/A</v>
      </c>
      <c r="DJ30" s="148" t="e">
        <f>DJ29*AVERAGE(DJ22,#REF!)</f>
        <v>#N/A</v>
      </c>
      <c r="DK30" s="148" t="e">
        <f>DK29*AVERAGE(DK22,#REF!)</f>
        <v>#N/A</v>
      </c>
      <c r="DL30" s="148" t="e">
        <f>DL29*AVERAGE(DL22,#REF!)</f>
        <v>#N/A</v>
      </c>
    </row>
    <row r="31" spans="2:116" x14ac:dyDescent="0.4">
      <c r="D31" t="s">
        <v>268</v>
      </c>
      <c r="E31" s="8" t="str">
        <f>ROW()&amp;" "&amp;D31</f>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2:116" x14ac:dyDescent="0.4">
      <c r="B32" t="str">
        <f>E32</f>
        <v>32 GMV-S</v>
      </c>
      <c r="D32" t="s">
        <v>774</v>
      </c>
      <c r="E32" s="8" t="str">
        <f>ROW()&amp;" "&amp;D32</f>
        <v>32 GMV-S</v>
      </c>
      <c r="G32" s="369" t="s">
        <v>79</v>
      </c>
      <c r="H32" s="12"/>
      <c r="I32" s="60"/>
      <c r="J32" s="60"/>
      <c r="K32" s="16">
        <v>0.1</v>
      </c>
      <c r="L32" s="16">
        <v>0.1</v>
      </c>
      <c r="M32" s="16">
        <v>0.1</v>
      </c>
      <c r="N32" s="16">
        <v>0.1</v>
      </c>
      <c r="O32" s="16">
        <v>0.1</v>
      </c>
      <c r="P32" s="16">
        <v>0.1</v>
      </c>
      <c r="R32" s="20"/>
      <c r="S32" s="150">
        <f>INDEX($K:$P,ROW(),MATCH(S$3,$K$2:$P$2,0))</f>
        <v>0.1</v>
      </c>
      <c r="T32" s="150">
        <f>INDEX($K:$P,ROW(),MATCH(T$3,$K$2:$P$2,0))</f>
        <v>0.1</v>
      </c>
      <c r="U32" s="150">
        <f>INDEX($K:$P,ROW(),MATCH(U$3,$K$2:$P$2,0))</f>
        <v>0.1</v>
      </c>
      <c r="V32" s="150">
        <f>INDEX($K:$P,ROW(),MATCH(V$3,$K$2:$P$2,0))</f>
        <v>0.1</v>
      </c>
      <c r="W32" s="150">
        <f>INDEX($K:$P,ROW(),MATCH(W$3,$K$2:$P$2,0))</f>
        <v>0.1</v>
      </c>
      <c r="X32" s="150">
        <f>INDEX($K:$P,ROW(),MATCH(X$3,$K$2:$P$2,0))</f>
        <v>0.1</v>
      </c>
      <c r="Y32" s="150">
        <f>INDEX($K:$P,ROW(),MATCH(Y$3,$K$2:$P$2,0))</f>
        <v>0.1</v>
      </c>
      <c r="Z32" s="150">
        <f>INDEX($K:$P,ROW(),MATCH(Z$3,$K$2:$P$2,0))</f>
        <v>0.1</v>
      </c>
      <c r="AA32" s="150">
        <f>INDEX($K:$P,ROW(),MATCH(AA$3,$K$2:$P$2,0))</f>
        <v>0.1</v>
      </c>
      <c r="AB32" s="150">
        <f>INDEX($K:$P,ROW(),MATCH(AB$3,$K$2:$P$2,0))</f>
        <v>0.1</v>
      </c>
      <c r="AC32" s="150">
        <f>INDEX($K:$P,ROW(),MATCH(AC$3,$K$2:$P$2,0))</f>
        <v>0.1</v>
      </c>
      <c r="AD32" s="150">
        <f>INDEX($K:$P,ROW(),MATCH(AD$3,$K$2:$P$2,0))</f>
        <v>0.1</v>
      </c>
      <c r="AE32" s="150">
        <f>INDEX($K:$P,ROW(),MATCH(AE$3,$K$2:$P$2,0))</f>
        <v>0.1</v>
      </c>
      <c r="AF32" s="150">
        <f>INDEX($K:$P,ROW(),MATCH(AF$3,$K$2:$P$2,0))</f>
        <v>0.1</v>
      </c>
      <c r="AG32" s="150">
        <f>INDEX($K:$P,ROW(),MATCH(AG$3,$K$2:$P$2,0))</f>
        <v>0.1</v>
      </c>
      <c r="AH32" s="150">
        <f>INDEX($K:$P,ROW(),MATCH(AH$3,$K$2:$P$2,0))</f>
        <v>0.1</v>
      </c>
      <c r="AI32" s="150">
        <f>INDEX($K:$P,ROW(),MATCH(AI$3,$K$2:$P$2,0))</f>
        <v>0.1</v>
      </c>
      <c r="AJ32" s="150">
        <f>INDEX($K:$P,ROW(),MATCH(AJ$3,$K$2:$P$2,0))</f>
        <v>0.1</v>
      </c>
      <c r="AK32" s="150">
        <f>INDEX($K:$P,ROW(),MATCH(AK$3,$K$2:$P$2,0))</f>
        <v>0.1</v>
      </c>
      <c r="AL32" s="150">
        <f>INDEX($K:$P,ROW(),MATCH(AL$3,$K$2:$P$2,0))</f>
        <v>0.1</v>
      </c>
      <c r="AM32" s="150">
        <f>INDEX($K:$P,ROW(),MATCH(AM$3,$K$2:$P$2,0))</f>
        <v>0.1</v>
      </c>
      <c r="AN32" s="150">
        <f>INDEX($K:$P,ROW(),MATCH(AN$3,$K$2:$P$2,0))</f>
        <v>0.1</v>
      </c>
      <c r="AO32" s="150">
        <f>INDEX($K:$P,ROW(),MATCH(AO$3,$K$2:$P$2,0))</f>
        <v>0.1</v>
      </c>
      <c r="AP32" s="150">
        <f>INDEX($K:$P,ROW(),MATCH(AP$3,$K$2:$P$2,0))</f>
        <v>0.1</v>
      </c>
      <c r="AQ32" s="150">
        <f>INDEX($K:$P,ROW(),MATCH(AQ$3,$K$2:$P$2,0))</f>
        <v>0.1</v>
      </c>
      <c r="AR32" s="150">
        <f>INDEX($K:$P,ROW(),MATCH(AR$3,$K$2:$P$2,0))</f>
        <v>0.1</v>
      </c>
      <c r="AS32" s="150">
        <f>INDEX($K:$P,ROW(),MATCH(AS$3,$K$2:$P$2,0))</f>
        <v>0.1</v>
      </c>
      <c r="AT32" s="150">
        <f>INDEX($K:$P,ROW(),MATCH(AT$3,$K$2:$P$2,0))</f>
        <v>0.1</v>
      </c>
      <c r="AU32" s="150">
        <f>INDEX($K:$P,ROW(),MATCH(AU$3,$K$2:$P$2,0))</f>
        <v>0.1</v>
      </c>
      <c r="AV32" s="150">
        <f>INDEX($K:$P,ROW(),MATCH(AV$3,$K$2:$P$2,0))</f>
        <v>0.1</v>
      </c>
      <c r="AW32" s="150">
        <f>INDEX($K:$P,ROW(),MATCH(AW$3,$K$2:$P$2,0))</f>
        <v>0.1</v>
      </c>
      <c r="AX32" s="150">
        <f>INDEX($K:$P,ROW(),MATCH(AX$3,$K$2:$P$2,0))</f>
        <v>0.1</v>
      </c>
      <c r="AY32" s="150">
        <f>INDEX($K:$P,ROW(),MATCH(AY$3,$K$2:$P$2,0))</f>
        <v>0.1</v>
      </c>
      <c r="AZ32" s="150">
        <f>INDEX($K:$P,ROW(),MATCH(AZ$3,$K$2:$P$2,0))</f>
        <v>0.1</v>
      </c>
      <c r="BA32" s="150">
        <f>INDEX($K:$P,ROW(),MATCH(BA$3,$K$2:$P$2,0))</f>
        <v>0.1</v>
      </c>
      <c r="BB32" s="150">
        <f>INDEX($K:$P,ROW(),MATCH(BB$3,$K$2:$P$2,0))</f>
        <v>0.1</v>
      </c>
      <c r="BC32" s="150">
        <f>INDEX($K:$P,ROW(),MATCH(BC$3,$K$2:$P$2,0))</f>
        <v>0.1</v>
      </c>
      <c r="BD32" s="150">
        <f>INDEX($K:$P,ROW(),MATCH(BD$3,$K$2:$P$2,0))</f>
        <v>0.1</v>
      </c>
      <c r="BE32" s="150">
        <f>INDEX($K:$P,ROW(),MATCH(BE$3,$K$2:$P$2,0))</f>
        <v>0.1</v>
      </c>
      <c r="BF32" s="150">
        <f>INDEX($K:$P,ROW(),MATCH(BF$3,$K$2:$P$2,0))</f>
        <v>0.1</v>
      </c>
      <c r="BG32" s="150">
        <f>INDEX($K:$P,ROW(),MATCH(BG$3,$K$2:$P$2,0))</f>
        <v>0.1</v>
      </c>
      <c r="BH32" s="150">
        <f>INDEX($K:$P,ROW(),MATCH(BH$3,$K$2:$P$2,0))</f>
        <v>0.1</v>
      </c>
      <c r="BI32" s="150">
        <f>INDEX($K:$P,ROW(),MATCH(BI$3,$K$2:$P$2,0))</f>
        <v>0.1</v>
      </c>
      <c r="BJ32" s="150">
        <f>INDEX($K:$P,ROW(),MATCH(BJ$3,$K$2:$P$2,0))</f>
        <v>0.1</v>
      </c>
      <c r="BK32" s="150">
        <f>INDEX($K:$P,ROW(),MATCH(BK$3,$K$2:$P$2,0))</f>
        <v>0.1</v>
      </c>
      <c r="BL32" s="150">
        <f>INDEX($K:$P,ROW(),MATCH(BL$3,$K$2:$P$2,0))</f>
        <v>0.1</v>
      </c>
      <c r="BM32" s="150">
        <f>INDEX($K:$P,ROW(),MATCH(BM$3,$K$2:$P$2,0))</f>
        <v>0.1</v>
      </c>
      <c r="BN32" s="150">
        <f>INDEX($K:$P,ROW(),MATCH(BN$3,$K$2:$P$2,0))</f>
        <v>0.1</v>
      </c>
      <c r="BO32" s="150">
        <f>INDEX($K:$P,ROW(),MATCH(BO$3,$K$2:$P$2,0))</f>
        <v>0.1</v>
      </c>
      <c r="BP32" s="150">
        <f>INDEX($K:$P,ROW(),MATCH(BP$3,$K$2:$P$2,0))</f>
        <v>0.1</v>
      </c>
      <c r="BQ32" s="150">
        <f>INDEX($K:$P,ROW(),MATCH(BQ$3,$K$2:$P$2,0))</f>
        <v>0.1</v>
      </c>
      <c r="BR32" s="150">
        <f>INDEX($K:$P,ROW(),MATCH(BR$3,$K$2:$P$2,0))</f>
        <v>0.1</v>
      </c>
      <c r="BS32" s="150">
        <f>INDEX($K:$P,ROW(),MATCH(BS$3,$K$2:$P$2,0))</f>
        <v>0.1</v>
      </c>
      <c r="BT32" s="150">
        <f>INDEX($K:$P,ROW(),MATCH(BT$3,$K$2:$P$2,0))</f>
        <v>0.1</v>
      </c>
      <c r="BU32" s="150">
        <f>INDEX($K:$P,ROW(),MATCH(BU$3,$K$2:$P$2,0))</f>
        <v>0.1</v>
      </c>
      <c r="BV32" s="150">
        <f>INDEX($K:$P,ROW(),MATCH(BV$3,$K$2:$P$2,0))</f>
        <v>0.1</v>
      </c>
      <c r="BW32" s="150">
        <f>INDEX($K:$P,ROW(),MATCH(BW$3,$K$2:$P$2,0))</f>
        <v>0.1</v>
      </c>
      <c r="BX32" s="150">
        <f>INDEX($K:$P,ROW(),MATCH(BX$3,$K$2:$P$2,0))</f>
        <v>0.1</v>
      </c>
      <c r="BY32" s="150">
        <f>INDEX($K:$P,ROW(),MATCH(BY$3,$K$2:$P$2,0))</f>
        <v>0.1</v>
      </c>
      <c r="BZ32" s="150">
        <f>INDEX($K:$P,ROW(),MATCH(BZ$3,$K$2:$P$2,0))</f>
        <v>0.1</v>
      </c>
      <c r="CA32" s="150">
        <f>INDEX($K:$P,ROW(),MATCH(CA$3,$K$2:$P$2,0))</f>
        <v>0.1</v>
      </c>
      <c r="CB32" s="150">
        <f>INDEX($K:$P,ROW(),MATCH(CB$3,$K$2:$P$2,0))</f>
        <v>0.1</v>
      </c>
      <c r="CC32" s="150">
        <f>INDEX($K:$P,ROW(),MATCH(CC$3,$K$2:$P$2,0))</f>
        <v>0.1</v>
      </c>
      <c r="CD32" s="150">
        <f>INDEX($K:$P,ROW(),MATCH(CD$3,$K$2:$P$2,0))</f>
        <v>0.1</v>
      </c>
      <c r="CE32" s="150">
        <f>INDEX($K:$P,ROW(),MATCH(CE$3,$K$2:$P$2,0))</f>
        <v>0.1</v>
      </c>
      <c r="CF32" s="150">
        <f>INDEX($K:$P,ROW(),MATCH(CF$3,$K$2:$P$2,0))</f>
        <v>0.1</v>
      </c>
      <c r="CG32" s="150">
        <f>INDEX($K:$P,ROW(),MATCH(CG$3,$K$2:$P$2,0))</f>
        <v>0.1</v>
      </c>
      <c r="CH32" s="150">
        <f>INDEX($K:$P,ROW(),MATCH(CH$3,$K$2:$P$2,0))</f>
        <v>0.1</v>
      </c>
      <c r="CI32" s="150">
        <f>INDEX($K:$P,ROW(),MATCH(CI$3,$K$2:$P$2,0))</f>
        <v>0.1</v>
      </c>
      <c r="CJ32" s="150">
        <f>INDEX($K:$P,ROW(),MATCH(CJ$3,$K$2:$P$2,0))</f>
        <v>0.1</v>
      </c>
      <c r="CK32" s="150">
        <f>INDEX($K:$P,ROW(),MATCH(CK$3,$K$2:$P$2,0))</f>
        <v>0.1</v>
      </c>
      <c r="CL32" s="150">
        <f>INDEX($K:$P,ROW(),MATCH(CL$3,$K$2:$P$2,0))</f>
        <v>0.1</v>
      </c>
      <c r="CN32" s="60"/>
      <c r="CO32" s="150" t="e">
        <f>INDEX($K:$P,ROW(),MATCH(CO$3,$K$2:$P$2,0))</f>
        <v>#N/A</v>
      </c>
      <c r="CP32" s="150" t="e">
        <f>INDEX($K:$P,ROW(),MATCH(CP$3,$K$2:$P$2,0))</f>
        <v>#N/A</v>
      </c>
      <c r="CQ32" s="150" t="e">
        <f>INDEX($K:$P,ROW(),MATCH(CQ$3,$K$2:$P$2,0))</f>
        <v>#N/A</v>
      </c>
      <c r="CR32" s="150" t="e">
        <f>INDEX($K:$P,ROW(),MATCH(CR$3,$K$2:$P$2,0))</f>
        <v>#N/A</v>
      </c>
      <c r="CS32" s="150" t="e">
        <f>INDEX($K:$P,ROW(),MATCH(CS$3,$K$2:$P$2,0))</f>
        <v>#N/A</v>
      </c>
      <c r="CT32" s="150" t="e">
        <f>INDEX($K:$P,ROW(),MATCH(CT$3,$K$2:$P$2,0))</f>
        <v>#N/A</v>
      </c>
      <c r="CU32" s="150" t="e">
        <f>INDEX($K:$P,ROW(),MATCH(CU$3,$K$2:$P$2,0))</f>
        <v>#N/A</v>
      </c>
      <c r="CV32" s="150" t="e">
        <f>INDEX($K:$P,ROW(),MATCH(CV$3,$K$2:$P$2,0))</f>
        <v>#N/A</v>
      </c>
      <c r="CW32" s="150" t="e">
        <f>INDEX($K:$P,ROW(),MATCH(CW$3,$K$2:$P$2,0))</f>
        <v>#N/A</v>
      </c>
      <c r="CX32" s="150" t="e">
        <f>INDEX($K:$P,ROW(),MATCH(CX$3,$K$2:$P$2,0))</f>
        <v>#N/A</v>
      </c>
      <c r="CY32" s="150" t="e">
        <f>INDEX($K:$P,ROW(),MATCH(CY$3,$K$2:$P$2,0))</f>
        <v>#N/A</v>
      </c>
      <c r="CZ32" s="150" t="e">
        <f>INDEX($K:$P,ROW(),MATCH(CZ$3,$K$2:$P$2,0))</f>
        <v>#N/A</v>
      </c>
      <c r="DA32" s="150" t="e">
        <f>INDEX($K:$P,ROW(),MATCH(DA$3,$K$2:$P$2,0))</f>
        <v>#N/A</v>
      </c>
      <c r="DB32" s="150" t="e">
        <f>INDEX($K:$P,ROW(),MATCH(DB$3,$K$2:$P$2,0))</f>
        <v>#N/A</v>
      </c>
      <c r="DC32" s="150" t="e">
        <f>INDEX($K:$P,ROW(),MATCH(DC$3,$K$2:$P$2,0))</f>
        <v>#N/A</v>
      </c>
      <c r="DD32" s="150" t="e">
        <f>INDEX($K:$P,ROW(),MATCH(DD$3,$K$2:$P$2,0))</f>
        <v>#N/A</v>
      </c>
      <c r="DE32" s="150" t="e">
        <f>INDEX($K:$P,ROW(),MATCH(DE$3,$K$2:$P$2,0))</f>
        <v>#N/A</v>
      </c>
      <c r="DF32" s="150" t="e">
        <f>INDEX($K:$P,ROW(),MATCH(DF$3,$K$2:$P$2,0))</f>
        <v>#N/A</v>
      </c>
      <c r="DG32" s="150" t="e">
        <f>INDEX($K:$P,ROW(),MATCH(DG$3,$K$2:$P$2,0))</f>
        <v>#N/A</v>
      </c>
      <c r="DH32" s="150" t="e">
        <f>INDEX($K:$P,ROW(),MATCH(DH$3,$K$2:$P$2,0))</f>
        <v>#N/A</v>
      </c>
      <c r="DI32" s="150" t="e">
        <f>INDEX($K:$P,ROW(),MATCH(DI$3,$K$2:$P$2,0))</f>
        <v>#N/A</v>
      </c>
      <c r="DJ32" s="150" t="e">
        <f>INDEX($K:$P,ROW(),MATCH(DJ$3,$K$2:$P$2,0))</f>
        <v>#N/A</v>
      </c>
      <c r="DK32" s="150" t="e">
        <f>INDEX($K:$P,ROW(),MATCH(DK$3,$K$2:$P$2,0))</f>
        <v>#N/A</v>
      </c>
      <c r="DL32" s="150" t="e">
        <f>INDEX($K:$P,ROW(),MATCH(DL$3,$K$2:$P$2,0))</f>
        <v>#N/A</v>
      </c>
    </row>
    <row r="33" spans="2:116" x14ac:dyDescent="0.4">
      <c r="B33" t="str">
        <f>E33</f>
        <v>33 GMV-S</v>
      </c>
      <c r="C33" t="s">
        <v>198</v>
      </c>
      <c r="D33" t="s">
        <v>774</v>
      </c>
      <c r="E33" s="8" t="str">
        <f>ROW()&amp;" "&amp;D33</f>
        <v>33 GMV-S</v>
      </c>
      <c r="G33" s="294" t="s">
        <v>855</v>
      </c>
      <c r="H33" s="27"/>
      <c r="I33" s="78"/>
      <c r="J33" s="78"/>
      <c r="K33" s="118" t="e">
        <f>SUMIF($3:$3,K$2,33:33)</f>
        <v>#REF!</v>
      </c>
      <c r="L33" s="118" t="e">
        <f>SUMIF($3:$3,L$2,33:33)</f>
        <v>#REF!</v>
      </c>
      <c r="M33" s="118" t="e">
        <f>SUMIF($3:$3,M$2,33:33)</f>
        <v>#REF!</v>
      </c>
      <c r="N33" s="118" t="e">
        <f>SUMIF($3:$3,N$2,33:33)</f>
        <v>#REF!</v>
      </c>
      <c r="O33" s="118" t="e">
        <f>SUMIF($3:$3,O$2,33:33)</f>
        <v>#REF!</v>
      </c>
      <c r="P33" s="118" t="e">
        <f>SUMIF($3:$3,P$2,33:33)</f>
        <v>#REF!</v>
      </c>
      <c r="R33" s="118"/>
      <c r="S33" s="148" t="e">
        <f>S32*S$30</f>
        <v>#REF!</v>
      </c>
      <c r="T33" s="148" t="e">
        <f>T32*$T$30</f>
        <v>#REF!</v>
      </c>
      <c r="U33" s="148" t="e">
        <f>U32*$U$30</f>
        <v>#REF!</v>
      </c>
      <c r="V33" s="148" t="e">
        <f>V32*$V$30</f>
        <v>#REF!</v>
      </c>
      <c r="W33" s="148" t="e">
        <f>W32*$W$30</f>
        <v>#REF!</v>
      </c>
      <c r="X33" s="148" t="e">
        <f>X32*$X$30</f>
        <v>#REF!</v>
      </c>
      <c r="Y33" s="148" t="e">
        <f>Y32*$Y$30</f>
        <v>#REF!</v>
      </c>
      <c r="Z33" s="148" t="e">
        <f>Z32*$Z$30</f>
        <v>#REF!</v>
      </c>
      <c r="AA33" s="148" t="e">
        <f>AA32*$AA$30</f>
        <v>#REF!</v>
      </c>
      <c r="AB33" s="148" t="e">
        <f>AB32*$AB$30</f>
        <v>#REF!</v>
      </c>
      <c r="AC33" s="148" t="e">
        <f>AC32*$AC$30</f>
        <v>#REF!</v>
      </c>
      <c r="AD33" s="148" t="e">
        <f>AD32*$AD$30</f>
        <v>#REF!</v>
      </c>
      <c r="AE33" s="148" t="e">
        <f>AE32*$AE$30</f>
        <v>#REF!</v>
      </c>
      <c r="AF33" s="148" t="e">
        <f>AF32*$AF$30</f>
        <v>#REF!</v>
      </c>
      <c r="AG33" s="148" t="e">
        <f>AG32*$AG$30</f>
        <v>#REF!</v>
      </c>
      <c r="AH33" s="148" t="e">
        <f>AH32*$AH$30</f>
        <v>#REF!</v>
      </c>
      <c r="AI33" s="148" t="e">
        <f>AI32*$AI$30</f>
        <v>#REF!</v>
      </c>
      <c r="AJ33" s="148" t="e">
        <f>AJ32*$AJ$30</f>
        <v>#REF!</v>
      </c>
      <c r="AK33" s="148" t="e">
        <f>AK32*$AK$30</f>
        <v>#REF!</v>
      </c>
      <c r="AL33" s="148" t="e">
        <f>AL32*$AL$30</f>
        <v>#REF!</v>
      </c>
      <c r="AM33" s="148" t="e">
        <f>AM32*$AM$30</f>
        <v>#REF!</v>
      </c>
      <c r="AN33" s="148" t="e">
        <f>AN32*$AN$30</f>
        <v>#REF!</v>
      </c>
      <c r="AO33" s="148" t="e">
        <f>AO32*$AO$30</f>
        <v>#REF!</v>
      </c>
      <c r="AP33" s="148" t="e">
        <f>AP32*$AP$30</f>
        <v>#REF!</v>
      </c>
      <c r="AQ33" s="148" t="e">
        <f>AQ32*$AQ$30</f>
        <v>#REF!</v>
      </c>
      <c r="AR33" s="148" t="e">
        <f>AR32*$AR$30</f>
        <v>#REF!</v>
      </c>
      <c r="AS33" s="148" t="e">
        <f>AS32*$AS$30</f>
        <v>#REF!</v>
      </c>
      <c r="AT33" s="148" t="e">
        <f>AT32*$AT$30</f>
        <v>#REF!</v>
      </c>
      <c r="AU33" s="148" t="e">
        <f>AU32*$AU$30</f>
        <v>#REF!</v>
      </c>
      <c r="AV33" s="148" t="e">
        <f>AV32*$AV$30</f>
        <v>#REF!</v>
      </c>
      <c r="AW33" s="148" t="e">
        <f>AW32*$AW$30</f>
        <v>#REF!</v>
      </c>
      <c r="AX33" s="148" t="e">
        <f>AX32*$AX$30</f>
        <v>#REF!</v>
      </c>
      <c r="AY33" s="148" t="e">
        <f>AY32*$AY$30</f>
        <v>#REF!</v>
      </c>
      <c r="AZ33" s="148" t="e">
        <f>AZ32*$AZ$30</f>
        <v>#REF!</v>
      </c>
      <c r="BA33" s="148" t="e">
        <f>BA32*$BA$30</f>
        <v>#REF!</v>
      </c>
      <c r="BB33" s="148" t="e">
        <f>BB32*$BB$30</f>
        <v>#REF!</v>
      </c>
      <c r="BC33" s="148" t="e">
        <f>BC32*$BC$30</f>
        <v>#REF!</v>
      </c>
      <c r="BD33" s="148" t="e">
        <f>BD32*$BD$30</f>
        <v>#REF!</v>
      </c>
      <c r="BE33" s="148" t="e">
        <f>BE32*$BE$30</f>
        <v>#REF!</v>
      </c>
      <c r="BF33" s="148" t="e">
        <f>BF32*$BF$30</f>
        <v>#REF!</v>
      </c>
      <c r="BG33" s="148" t="e">
        <f>BG32*$BG$30</f>
        <v>#REF!</v>
      </c>
      <c r="BH33" s="148" t="e">
        <f>BH32*$BH$30</f>
        <v>#REF!</v>
      </c>
      <c r="BI33" s="148" t="e">
        <f>BI32*$BI$30</f>
        <v>#REF!</v>
      </c>
      <c r="BJ33" s="148" t="e">
        <f>BJ32*$BJ$30</f>
        <v>#REF!</v>
      </c>
      <c r="BK33" s="148" t="e">
        <f>BK32*$BK$30</f>
        <v>#REF!</v>
      </c>
      <c r="BL33" s="148" t="e">
        <f>BL32*$BL$30</f>
        <v>#REF!</v>
      </c>
      <c r="BM33" s="148" t="e">
        <f>BM32*$BM$30</f>
        <v>#REF!</v>
      </c>
      <c r="BN33" s="148" t="e">
        <f>BN32*$BN$30</f>
        <v>#REF!</v>
      </c>
      <c r="BO33" s="148" t="e">
        <f>BO32*$BO$30</f>
        <v>#REF!</v>
      </c>
      <c r="BP33" s="148" t="e">
        <f>BP32*$BP$30</f>
        <v>#REF!</v>
      </c>
      <c r="BQ33" s="148" t="e">
        <f>BQ32*$BQ$30</f>
        <v>#REF!</v>
      </c>
      <c r="BR33" s="148" t="e">
        <f>BR32*$BR$30</f>
        <v>#REF!</v>
      </c>
      <c r="BS33" s="148" t="e">
        <f>BS32*$BS$30</f>
        <v>#REF!</v>
      </c>
      <c r="BT33" s="148" t="e">
        <f>BT32*$BT$30</f>
        <v>#REF!</v>
      </c>
      <c r="BU33" s="148" t="e">
        <f>BU32*$BU$30</f>
        <v>#REF!</v>
      </c>
      <c r="BV33" s="148" t="e">
        <f>BV32*$BV$30</f>
        <v>#REF!</v>
      </c>
      <c r="BW33" s="148" t="e">
        <f>BW32*$BW$30</f>
        <v>#REF!</v>
      </c>
      <c r="BX33" s="148" t="e">
        <f>BX32*$BX$30</f>
        <v>#REF!</v>
      </c>
      <c r="BY33" s="148" t="e">
        <f>BY32*$BY$30</f>
        <v>#REF!</v>
      </c>
      <c r="BZ33" s="148" t="e">
        <f>BZ32*$BZ$30</f>
        <v>#REF!</v>
      </c>
      <c r="CA33" s="148" t="e">
        <f>CA32*$CA$30</f>
        <v>#REF!</v>
      </c>
      <c r="CB33" s="148" t="e">
        <f>CB32*$CB$30</f>
        <v>#REF!</v>
      </c>
      <c r="CC33" s="148" t="e">
        <f>CC32*$CC$30</f>
        <v>#REF!</v>
      </c>
      <c r="CD33" s="148" t="e">
        <f>CD32*$CD$30</f>
        <v>#REF!</v>
      </c>
      <c r="CE33" s="148" t="e">
        <f>CE32*$CE$30</f>
        <v>#REF!</v>
      </c>
      <c r="CF33" s="148" t="e">
        <f>CF32*$CF$30</f>
        <v>#REF!</v>
      </c>
      <c r="CG33" s="148" t="e">
        <f>CG32*$CG$30</f>
        <v>#REF!</v>
      </c>
      <c r="CH33" s="148" t="e">
        <f>CH32*$CH$30</f>
        <v>#REF!</v>
      </c>
      <c r="CI33" s="148" t="e">
        <f>CI32*$CI$30</f>
        <v>#REF!</v>
      </c>
      <c r="CJ33" s="148" t="e">
        <f>CJ32*$CJ$30</f>
        <v>#REF!</v>
      </c>
      <c r="CK33" s="148" t="e">
        <f>CK32*$CK$30</f>
        <v>#REF!</v>
      </c>
      <c r="CL33" s="148" t="e">
        <f>CL32*$CL$30</f>
        <v>#REF!</v>
      </c>
      <c r="CN33" s="78"/>
      <c r="CO33" s="148" t="e">
        <f>CO32*$CO$30</f>
        <v>#N/A</v>
      </c>
      <c r="CP33" s="148" t="e">
        <f>CP32*$CP$30</f>
        <v>#N/A</v>
      </c>
      <c r="CQ33" s="148" t="e">
        <f>CQ32*$CQ$30</f>
        <v>#N/A</v>
      </c>
      <c r="CR33" s="148" t="e">
        <f>CR32*$CR$30</f>
        <v>#N/A</v>
      </c>
      <c r="CS33" s="148" t="e">
        <f>CS32*$CS$30</f>
        <v>#N/A</v>
      </c>
      <c r="CT33" s="148" t="e">
        <f>CT32*$CT$30</f>
        <v>#N/A</v>
      </c>
      <c r="CU33" s="148" t="e">
        <f>CU32*$CU$30</f>
        <v>#N/A</v>
      </c>
      <c r="CV33" s="148" t="e">
        <f>CV32*$CV$30</f>
        <v>#N/A</v>
      </c>
      <c r="CW33" s="148" t="e">
        <f>CW32*$CW$30</f>
        <v>#N/A</v>
      </c>
      <c r="CX33" s="148" t="e">
        <f>CX32*$CX$30</f>
        <v>#N/A</v>
      </c>
      <c r="CY33" s="148" t="e">
        <f>CY32*$CY$30</f>
        <v>#N/A</v>
      </c>
      <c r="CZ33" s="148" t="e">
        <f>CZ32*$CZ$30</f>
        <v>#N/A</v>
      </c>
      <c r="DA33" s="148" t="e">
        <f>DA32*$DA$30</f>
        <v>#N/A</v>
      </c>
      <c r="DB33" s="148" t="e">
        <f>DB32*$DB$30</f>
        <v>#N/A</v>
      </c>
      <c r="DC33" s="148" t="e">
        <f>DC32*$DC$30</f>
        <v>#N/A</v>
      </c>
      <c r="DD33" s="148" t="e">
        <f>DD32*$DD$30</f>
        <v>#N/A</v>
      </c>
      <c r="DE33" s="148" t="e">
        <f>DE32*$DE$30</f>
        <v>#N/A</v>
      </c>
      <c r="DF33" s="148" t="e">
        <f>DF32*$DF$30</f>
        <v>#N/A</v>
      </c>
      <c r="DG33" s="148" t="e">
        <f>DG32*$DG$30</f>
        <v>#N/A</v>
      </c>
      <c r="DH33" s="148" t="e">
        <f>DH32*$DH$30</f>
        <v>#N/A</v>
      </c>
      <c r="DI33" s="148" t="e">
        <f>DI32*$DI$30</f>
        <v>#N/A</v>
      </c>
      <c r="DJ33" s="148" t="e">
        <f>DJ32*$DJ$30</f>
        <v>#N/A</v>
      </c>
      <c r="DK33" s="148" t="e">
        <f>DK32*$DK$30</f>
        <v>#N/A</v>
      </c>
      <c r="DL33" s="148" t="e">
        <f>DL32*$DL$30</f>
        <v>#N/A</v>
      </c>
    </row>
    <row r="34" spans="2:116" x14ac:dyDescent="0.4">
      <c r="B34" t="s">
        <v>244</v>
      </c>
      <c r="D34" t="s">
        <v>774</v>
      </c>
      <c r="E34" s="8" t="str">
        <f>ROW()&amp;" "&amp;D34</f>
        <v>34 GMV-S</v>
      </c>
      <c r="G34" s="27"/>
      <c r="H34" s="27"/>
      <c r="I34" s="78"/>
      <c r="J34" s="78"/>
      <c r="K34" s="33"/>
      <c r="L34" s="33"/>
      <c r="M34" s="33"/>
      <c r="N34" s="33"/>
      <c r="O34" s="33"/>
      <c r="P34" s="33"/>
      <c r="R34" s="33"/>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c r="CN34" s="78"/>
      <c r="CO34" s="77"/>
      <c r="CP34" s="77"/>
      <c r="CQ34" s="77"/>
      <c r="CR34" s="77"/>
      <c r="CS34" s="77"/>
      <c r="CT34" s="77"/>
      <c r="CU34" s="77"/>
      <c r="CV34" s="77"/>
      <c r="CW34" s="77"/>
      <c r="CX34" s="77"/>
      <c r="CY34" s="77"/>
      <c r="CZ34" s="77"/>
      <c r="DA34" s="77"/>
      <c r="DB34" s="77"/>
      <c r="DC34" s="77"/>
      <c r="DD34" s="77"/>
      <c r="DE34" s="77"/>
      <c r="DF34" s="77"/>
      <c r="DG34" s="77"/>
      <c r="DH34" s="77"/>
      <c r="DI34" s="77"/>
      <c r="DJ34" s="77"/>
      <c r="DK34" s="77"/>
      <c r="DL34" s="77"/>
    </row>
    <row r="35" spans="2:116" x14ac:dyDescent="0.4">
      <c r="I35"/>
      <c r="J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N35"/>
    </row>
    <row r="36" spans="2:116" x14ac:dyDescent="0.4">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N36"/>
    </row>
    <row r="37" spans="2:116" x14ac:dyDescent="0.4">
      <c r="I37"/>
      <c r="J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N37"/>
    </row>
    <row r="38" spans="2:116" x14ac:dyDescent="0.4">
      <c r="I38"/>
      <c r="J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N38"/>
    </row>
    <row r="39" spans="2:116" x14ac:dyDescent="0.4">
      <c r="I39"/>
      <c r="J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N39"/>
    </row>
    <row r="40" spans="2: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2: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2: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2: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2: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2: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2: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2: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2: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ht="12.9" customHeight="1"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s="27" customFormat="1" x14ac:dyDescent="0.4">
      <c r="A216"/>
      <c r="B216"/>
      <c r="C216"/>
      <c r="D216"/>
      <c r="E216"/>
      <c r="F216"/>
      <c r="G216" s="362"/>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collapsed="1"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collapsed="1"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s="27" customFormat="1" x14ac:dyDescent="0.4">
      <c r="D781"/>
      <c r="E781"/>
      <c r="F781"/>
      <c r="G781" s="362"/>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s="27" customFormat="1" x14ac:dyDescent="0.4">
      <c r="A1438"/>
      <c r="B1438"/>
      <c r="C1438"/>
      <c r="D1438"/>
      <c r="E1438"/>
      <c r="F1438"/>
      <c r="G1438" s="362"/>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ht="16.5" customHeight="1"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ht="16.5" customHeight="1"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ht="16.5" customHeight="1"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s="164" customFormat="1" x14ac:dyDescent="0.4">
      <c r="A1753"/>
      <c r="B1753"/>
      <c r="C1753"/>
      <c r="D1753"/>
      <c r="E1753"/>
      <c r="F1753"/>
      <c r="G1753" s="362"/>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9:92" x14ac:dyDescent="0.4">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row r="2243" spans="9:92" x14ac:dyDescent="0.4">
      <c r="I2243"/>
      <c r="J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N2243"/>
    </row>
    <row r="2244" spans="9:92" x14ac:dyDescent="0.4">
      <c r="I2244"/>
      <c r="J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N2244"/>
    </row>
    <row r="2245" spans="9:92" x14ac:dyDescent="0.4">
      <c r="I2245"/>
      <c r="J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N2245"/>
    </row>
    <row r="2246" spans="9:92" x14ac:dyDescent="0.4">
      <c r="I2246"/>
      <c r="J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N2246"/>
    </row>
    <row r="2247" spans="9:92" x14ac:dyDescent="0.4">
      <c r="I2247"/>
      <c r="J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N2247"/>
    </row>
    <row r="2248" spans="9:92" x14ac:dyDescent="0.4">
      <c r="I2248"/>
      <c r="J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N2248"/>
    </row>
    <row r="2249" spans="9:92" x14ac:dyDescent="0.4">
      <c r="I2249"/>
      <c r="J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N2249"/>
    </row>
    <row r="2250" spans="9:92" x14ac:dyDescent="0.4">
      <c r="I2250"/>
      <c r="J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N2250"/>
    </row>
    <row r="2251" spans="9:92" x14ac:dyDescent="0.4">
      <c r="I2251"/>
      <c r="J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N2251"/>
    </row>
    <row r="2252" spans="9:92" x14ac:dyDescent="0.4">
      <c r="I2252"/>
      <c r="J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N2252"/>
    </row>
    <row r="2253" spans="9:92" x14ac:dyDescent="0.4">
      <c r="I2253"/>
      <c r="J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N2253"/>
    </row>
    <row r="2254" spans="9:92" x14ac:dyDescent="0.4">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9:92" x14ac:dyDescent="0.4">
      <c r="I2255"/>
      <c r="J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N2255"/>
    </row>
    <row r="2256" spans="9:92" x14ac:dyDescent="0.4">
      <c r="I2256"/>
      <c r="J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N2256"/>
    </row>
    <row r="2257" spans="9:92" x14ac:dyDescent="0.4">
      <c r="I2257"/>
      <c r="J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N2257"/>
    </row>
    <row r="2258" spans="9:92" x14ac:dyDescent="0.4">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9:92" x14ac:dyDescent="0.4">
      <c r="I2259"/>
      <c r="J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N2259"/>
    </row>
    <row r="2260" spans="9:92" x14ac:dyDescent="0.4">
      <c r="I2260"/>
      <c r="J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N2260"/>
    </row>
    <row r="2261" spans="9:92" x14ac:dyDescent="0.4">
      <c r="I2261"/>
      <c r="J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N2261"/>
    </row>
    <row r="2262" spans="9:92" x14ac:dyDescent="0.4">
      <c r="I2262"/>
      <c r="J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N2262"/>
    </row>
    <row r="2263" spans="9:92" x14ac:dyDescent="0.4">
      <c r="I2263"/>
      <c r="J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N2263"/>
    </row>
    <row r="2264" spans="9:92" x14ac:dyDescent="0.4">
      <c r="I2264"/>
      <c r="J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N2264"/>
    </row>
    <row r="2265" spans="9:92" x14ac:dyDescent="0.4">
      <c r="I2265"/>
      <c r="J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N2265"/>
    </row>
    <row r="2266" spans="9:92" x14ac:dyDescent="0.4">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N2266"/>
    </row>
    <row r="2267" spans="9:92" x14ac:dyDescent="0.4">
      <c r="I2267"/>
      <c r="J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N2267"/>
    </row>
    <row r="2268" spans="9:92" x14ac:dyDescent="0.4">
      <c r="I2268"/>
      <c r="J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N2268"/>
    </row>
    <row r="2269" spans="9:92" x14ac:dyDescent="0.4">
      <c r="I2269"/>
      <c r="J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N2269"/>
    </row>
    <row r="2270" spans="9:92" x14ac:dyDescent="0.4">
      <c r="I2270"/>
      <c r="J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N2270"/>
    </row>
    <row r="2271" spans="9:92" x14ac:dyDescent="0.4">
      <c r="I2271"/>
      <c r="J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N2271"/>
    </row>
    <row r="2272" spans="9:92" x14ac:dyDescent="0.4">
      <c r="I2272"/>
      <c r="J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N2272"/>
    </row>
    <row r="2273" spans="9:92" x14ac:dyDescent="0.4">
      <c r="I2273"/>
      <c r="J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N2273"/>
    </row>
    <row r="2274" spans="9:92" x14ac:dyDescent="0.4">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9:92" x14ac:dyDescent="0.4">
      <c r="I2275"/>
      <c r="J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N2275"/>
    </row>
    <row r="2276" spans="9:92" x14ac:dyDescent="0.4">
      <c r="I2276"/>
      <c r="J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N2276"/>
    </row>
    <row r="2277" spans="9:92" x14ac:dyDescent="0.4">
      <c r="I2277"/>
      <c r="J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N2277"/>
    </row>
    <row r="2278" spans="9:92" x14ac:dyDescent="0.4">
      <c r="I2278"/>
      <c r="J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N2278"/>
    </row>
    <row r="2279" spans="9:92" x14ac:dyDescent="0.4">
      <c r="I2279"/>
      <c r="J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N2279"/>
    </row>
    <row r="2280" spans="9:92" x14ac:dyDescent="0.4">
      <c r="I2280"/>
      <c r="J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N2280"/>
    </row>
    <row r="2281" spans="9:92" x14ac:dyDescent="0.4">
      <c r="I2281"/>
      <c r="J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N2281"/>
    </row>
    <row r="2282" spans="9:92" x14ac:dyDescent="0.4">
      <c r="I2282"/>
      <c r="J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N2282"/>
    </row>
    <row r="2283" spans="9:92" x14ac:dyDescent="0.4">
      <c r="I2283"/>
      <c r="J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N2283"/>
    </row>
    <row r="2284" spans="9:92" x14ac:dyDescent="0.4">
      <c r="I2284"/>
      <c r="J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N2284"/>
    </row>
    <row r="2285" spans="9:92" x14ac:dyDescent="0.4">
      <c r="I2285"/>
      <c r="J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N2285"/>
    </row>
    <row r="2286" spans="9:92" x14ac:dyDescent="0.4">
      <c r="I2286"/>
      <c r="J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N2286"/>
    </row>
    <row r="2287" spans="9:92" x14ac:dyDescent="0.4">
      <c r="I2287"/>
      <c r="J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N2287"/>
    </row>
    <row r="2288" spans="9:92" x14ac:dyDescent="0.4">
      <c r="I2288"/>
      <c r="J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N2288"/>
    </row>
    <row r="2289" spans="9:92" x14ac:dyDescent="0.4">
      <c r="I2289"/>
      <c r="J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N2289"/>
    </row>
    <row r="2290" spans="9:92" x14ac:dyDescent="0.4">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9:92" x14ac:dyDescent="0.4">
      <c r="I2291"/>
      <c r="J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N2291"/>
    </row>
    <row r="2292" spans="9:92" x14ac:dyDescent="0.4">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9:92" x14ac:dyDescent="0.4">
      <c r="I2293"/>
      <c r="J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N2293"/>
    </row>
    <row r="2294" spans="9:92" x14ac:dyDescent="0.4">
      <c r="I2294"/>
      <c r="J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N2294"/>
    </row>
    <row r="2295" spans="9:92" x14ac:dyDescent="0.4">
      <c r="I2295"/>
      <c r="J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N2295"/>
    </row>
    <row r="2296" spans="9:92" x14ac:dyDescent="0.4">
      <c r="I2296"/>
      <c r="J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N2296"/>
    </row>
    <row r="2297" spans="9:92" x14ac:dyDescent="0.4">
      <c r="I2297"/>
      <c r="J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N2297"/>
    </row>
    <row r="2298" spans="9:92" x14ac:dyDescent="0.4">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N2298"/>
    </row>
    <row r="2299" spans="9:92" x14ac:dyDescent="0.4">
      <c r="I2299"/>
      <c r="J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N2299"/>
    </row>
    <row r="2300" spans="9:92" x14ac:dyDescent="0.4">
      <c r="I2300"/>
      <c r="J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N2300"/>
    </row>
    <row r="2301" spans="9:92" x14ac:dyDescent="0.4">
      <c r="I2301"/>
      <c r="J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N2301"/>
    </row>
    <row r="2302" spans="9:92" x14ac:dyDescent="0.4">
      <c r="I2302"/>
      <c r="J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N2302"/>
    </row>
    <row r="2303" spans="9:92" x14ac:dyDescent="0.4">
      <c r="I2303"/>
      <c r="J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N2303"/>
    </row>
    <row r="2304" spans="9:92" x14ac:dyDescent="0.4">
      <c r="I2304"/>
      <c r="J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N2304"/>
    </row>
    <row r="2305" spans="9:92" x14ac:dyDescent="0.4">
      <c r="I2305"/>
      <c r="J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N2305"/>
    </row>
    <row r="2306" spans="9:92" x14ac:dyDescent="0.4">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9:92" x14ac:dyDescent="0.4">
      <c r="I2307"/>
      <c r="J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N2307"/>
    </row>
    <row r="2308" spans="9:92" x14ac:dyDescent="0.4">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9:92" x14ac:dyDescent="0.4">
      <c r="I2309"/>
      <c r="J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N2309"/>
    </row>
    <row r="2310" spans="9:92" x14ac:dyDescent="0.4">
      <c r="I2310"/>
      <c r="J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N2310"/>
    </row>
    <row r="2311" spans="9:92" x14ac:dyDescent="0.4">
      <c r="I2311"/>
      <c r="J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N2311"/>
    </row>
    <row r="2312" spans="9:92" x14ac:dyDescent="0.4">
      <c r="I2312"/>
      <c r="J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N2312"/>
    </row>
    <row r="2313" spans="9:92" x14ac:dyDescent="0.4">
      <c r="I2313"/>
      <c r="J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N2313"/>
    </row>
    <row r="2314" spans="9:92" x14ac:dyDescent="0.4">
      <c r="I2314"/>
      <c r="J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N2314"/>
    </row>
    <row r="2315" spans="9:92" x14ac:dyDescent="0.4">
      <c r="I2315"/>
      <c r="J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N2315"/>
    </row>
    <row r="2316" spans="9:92" x14ac:dyDescent="0.4">
      <c r="I2316"/>
      <c r="J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N2316"/>
    </row>
    <row r="2317" spans="9:92" x14ac:dyDescent="0.4">
      <c r="I2317"/>
      <c r="J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N2317"/>
    </row>
    <row r="2318" spans="9:92" x14ac:dyDescent="0.4">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9:92" x14ac:dyDescent="0.4">
      <c r="I2319"/>
      <c r="J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N2319"/>
    </row>
    <row r="2320" spans="9:92" x14ac:dyDescent="0.4">
      <c r="I2320"/>
      <c r="J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N2320"/>
    </row>
    <row r="2321" spans="9:92" x14ac:dyDescent="0.4">
      <c r="I2321"/>
      <c r="J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N2321"/>
    </row>
    <row r="2322" spans="9:92" x14ac:dyDescent="0.4">
      <c r="I2322"/>
      <c r="J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N2322"/>
    </row>
    <row r="2323" spans="9:92" x14ac:dyDescent="0.4">
      <c r="I2323"/>
      <c r="J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N2323"/>
    </row>
    <row r="2324" spans="9:92" x14ac:dyDescent="0.4">
      <c r="I2324"/>
      <c r="J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N2324"/>
    </row>
    <row r="2325" spans="9:92" x14ac:dyDescent="0.4">
      <c r="I2325"/>
      <c r="J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N2325"/>
    </row>
    <row r="2326" spans="9:92" x14ac:dyDescent="0.4">
      <c r="I2326"/>
      <c r="J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N2326"/>
    </row>
    <row r="2327" spans="9:92" x14ac:dyDescent="0.4">
      <c r="I2327"/>
      <c r="J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N2327"/>
    </row>
    <row r="2328" spans="9:92" x14ac:dyDescent="0.4">
      <c r="I2328"/>
      <c r="J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N2328"/>
    </row>
    <row r="2329" spans="9:92" x14ac:dyDescent="0.4">
      <c r="I2329"/>
      <c r="J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N2329"/>
    </row>
    <row r="2330" spans="9:92" x14ac:dyDescent="0.4">
      <c r="I2330"/>
      <c r="J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N2330"/>
    </row>
    <row r="2331" spans="9:92" x14ac:dyDescent="0.4">
      <c r="I2331"/>
      <c r="J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N2331"/>
    </row>
    <row r="2332" spans="9:92" x14ac:dyDescent="0.4">
      <c r="I2332"/>
      <c r="J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N2332"/>
    </row>
    <row r="2333" spans="9:92" x14ac:dyDescent="0.4">
      <c r="I2333"/>
      <c r="J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N2333"/>
    </row>
    <row r="2334" spans="9:92" x14ac:dyDescent="0.4">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N2334"/>
    </row>
    <row r="2335" spans="9:92" x14ac:dyDescent="0.4">
      <c r="I2335"/>
      <c r="J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N2335"/>
    </row>
    <row r="2336" spans="9:92" x14ac:dyDescent="0.4">
      <c r="I2336"/>
      <c r="J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N2336"/>
    </row>
    <row r="2337" spans="9:92"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N2337"/>
    </row>
    <row r="2338" spans="9:92"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N2338"/>
    </row>
    <row r="2339" spans="9:92"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N2339"/>
    </row>
    <row r="2340" spans="9:92"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N2340"/>
    </row>
    <row r="2341" spans="9:92" x14ac:dyDescent="0.4">
      <c r="I2341"/>
      <c r="J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N2341"/>
    </row>
    <row r="2342" spans="9:92"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N2342"/>
    </row>
    <row r="2343" spans="9:92"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9:92"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N2344"/>
    </row>
    <row r="2345" spans="9:92"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N2345"/>
    </row>
    <row r="2346" spans="9:92"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N2346"/>
    </row>
    <row r="2347" spans="9:92"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N2347"/>
    </row>
    <row r="2348" spans="9:92"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N2348"/>
    </row>
    <row r="2349" spans="9:92"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N2349"/>
    </row>
    <row r="2350" spans="9:92"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N2350"/>
    </row>
    <row r="2351" spans="9:92"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N2351"/>
    </row>
    <row r="2352" spans="9:92"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N2352"/>
    </row>
    <row r="2353" spans="9:92" x14ac:dyDescent="0.4">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N2353"/>
    </row>
    <row r="2354" spans="9:92" x14ac:dyDescent="0.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N2354"/>
    </row>
    <row r="2355" spans="9:92" x14ac:dyDescent="0.4">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N2355"/>
    </row>
    <row r="2356" spans="9:92" x14ac:dyDescent="0.4">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N2356"/>
    </row>
    <row r="2357" spans="9:92" x14ac:dyDescent="0.4">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N2357"/>
    </row>
    <row r="2358" spans="9:92" x14ac:dyDescent="0.4">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9:92" x14ac:dyDescent="0.4">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N2359"/>
    </row>
    <row r="2360" spans="9:92" x14ac:dyDescent="0.4">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N2360"/>
    </row>
    <row r="2361" spans="9:92" x14ac:dyDescent="0.4">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N2361"/>
    </row>
    <row r="2362" spans="9:92" x14ac:dyDescent="0.4">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N2362"/>
    </row>
    <row r="2363" spans="9:92" x14ac:dyDescent="0.4">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N2363"/>
    </row>
    <row r="2364" spans="9:92" x14ac:dyDescent="0.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N2364"/>
    </row>
    <row r="2365" spans="9:92" x14ac:dyDescent="0.4">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N2365"/>
    </row>
    <row r="2366" spans="9:92" x14ac:dyDescent="0.4">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9:92" x14ac:dyDescent="0.4">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N2367"/>
    </row>
    <row r="2368" spans="9:92" x14ac:dyDescent="0.4">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N2368"/>
    </row>
    <row r="2369" spans="9:92" x14ac:dyDescent="0.4">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9:92" x14ac:dyDescent="0.4">
      <c r="I2370"/>
      <c r="J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N2370"/>
    </row>
    <row r="2371" spans="9:92" x14ac:dyDescent="0.4">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N2371"/>
    </row>
    <row r="2372" spans="9:92" x14ac:dyDescent="0.4">
      <c r="I2372"/>
      <c r="J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N2372"/>
    </row>
    <row r="2373" spans="9:92" x14ac:dyDescent="0.4">
      <c r="I2373"/>
      <c r="J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N2373"/>
    </row>
    <row r="2374" spans="9:92" x14ac:dyDescent="0.4">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9:92" x14ac:dyDescent="0.4">
      <c r="I2375"/>
      <c r="J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N2375"/>
    </row>
    <row r="2376" spans="9:92" x14ac:dyDescent="0.4">
      <c r="I2376"/>
      <c r="J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N2376"/>
    </row>
    <row r="2377" spans="9:92" x14ac:dyDescent="0.4">
      <c r="I2377"/>
      <c r="J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N2377"/>
    </row>
    <row r="2378" spans="9:92" x14ac:dyDescent="0.4">
      <c r="I2378"/>
      <c r="J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N2378"/>
    </row>
    <row r="2379" spans="9:92" x14ac:dyDescent="0.4">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N2379"/>
    </row>
    <row r="2380" spans="9:92" x14ac:dyDescent="0.4">
      <c r="I2380"/>
      <c r="J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N2380"/>
    </row>
    <row r="2381" spans="9:92" x14ac:dyDescent="0.4">
      <c r="I2381"/>
      <c r="J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N2381"/>
    </row>
    <row r="2382" spans="9:92" x14ac:dyDescent="0.4">
      <c r="I2382"/>
      <c r="J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N2382"/>
    </row>
    <row r="2383" spans="9:92" x14ac:dyDescent="0.4">
      <c r="I2383"/>
      <c r="J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N2383"/>
    </row>
    <row r="2384" spans="9:92" x14ac:dyDescent="0.4">
      <c r="I2384"/>
      <c r="J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N2384"/>
    </row>
    <row r="2385" spans="9:92" x14ac:dyDescent="0.4">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N2385"/>
    </row>
    <row r="2386" spans="9:92" x14ac:dyDescent="0.4">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N2386"/>
    </row>
    <row r="2387" spans="9:92" x14ac:dyDescent="0.4">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N2387"/>
    </row>
    <row r="2388" spans="9:92" x14ac:dyDescent="0.4">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N2388"/>
    </row>
    <row r="2389" spans="9:92" x14ac:dyDescent="0.4">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N2389"/>
    </row>
    <row r="2390" spans="9:92" x14ac:dyDescent="0.4">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N2390"/>
    </row>
    <row r="2391" spans="9:92" x14ac:dyDescent="0.4">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N2391"/>
    </row>
    <row r="2392" spans="9:92" x14ac:dyDescent="0.4">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9:92" x14ac:dyDescent="0.4">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N2393"/>
    </row>
    <row r="2394" spans="9:92" x14ac:dyDescent="0.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9:92" x14ac:dyDescent="0.4">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9:92" x14ac:dyDescent="0.4">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N2396"/>
    </row>
    <row r="2397" spans="9:92" x14ac:dyDescent="0.4">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9:92" x14ac:dyDescent="0.4">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N2398"/>
    </row>
    <row r="2399" spans="9:92" x14ac:dyDescent="0.4">
      <c r="I2399"/>
      <c r="J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N2399"/>
    </row>
    <row r="2400" spans="9:92" x14ac:dyDescent="0.4">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N2400"/>
    </row>
    <row r="2401" spans="9:92" x14ac:dyDescent="0.4">
      <c r="I2401"/>
      <c r="J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N2401"/>
    </row>
    <row r="2402" spans="9:92" x14ac:dyDescent="0.4">
      <c r="I2402"/>
      <c r="J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N2402"/>
    </row>
    <row r="2403" spans="9:92" x14ac:dyDescent="0.4">
      <c r="I2403"/>
      <c r="J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N2403"/>
    </row>
    <row r="2404" spans="9:92" x14ac:dyDescent="0.4">
      <c r="I2404"/>
      <c r="J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N2404"/>
    </row>
    <row r="2405" spans="9:92" x14ac:dyDescent="0.4">
      <c r="I2405"/>
      <c r="J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N2405"/>
    </row>
    <row r="2406" spans="9:92" x14ac:dyDescent="0.4">
      <c r="I2406"/>
      <c r="J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N2406"/>
    </row>
    <row r="2407" spans="9:92" x14ac:dyDescent="0.4">
      <c r="I2407"/>
      <c r="J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N2407"/>
    </row>
    <row r="2408" spans="9:92" x14ac:dyDescent="0.4">
      <c r="I2408"/>
      <c r="J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N2408"/>
    </row>
    <row r="2409" spans="9:92" x14ac:dyDescent="0.4">
      <c r="I2409"/>
      <c r="J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N2409"/>
    </row>
    <row r="2410" spans="9:92" x14ac:dyDescent="0.4">
      <c r="I2410"/>
      <c r="J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N2410"/>
    </row>
    <row r="2411" spans="9:92" x14ac:dyDescent="0.4">
      <c r="I2411"/>
      <c r="J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N2411"/>
    </row>
    <row r="2412" spans="9:92" x14ac:dyDescent="0.4">
      <c r="I2412"/>
      <c r="J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N2412"/>
    </row>
    <row r="2413" spans="9:92" x14ac:dyDescent="0.4">
      <c r="I2413"/>
      <c r="J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N2413"/>
    </row>
    <row r="2414" spans="9:92" x14ac:dyDescent="0.4">
      <c r="I2414"/>
      <c r="J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N2414"/>
    </row>
    <row r="2415" spans="9:92" x14ac:dyDescent="0.4">
      <c r="I2415"/>
      <c r="J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N2415"/>
    </row>
    <row r="2416" spans="9:92" x14ac:dyDescent="0.4">
      <c r="I2416"/>
      <c r="J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N2416"/>
    </row>
    <row r="2417" spans="9:92" x14ac:dyDescent="0.4">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9:92" x14ac:dyDescent="0.4">
      <c r="I2418"/>
      <c r="J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N2418"/>
    </row>
    <row r="2419" spans="9:92" x14ac:dyDescent="0.4">
      <c r="I2419"/>
      <c r="J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N2419"/>
    </row>
    <row r="2420" spans="9:92" x14ac:dyDescent="0.4">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9:92" x14ac:dyDescent="0.4">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9:92" x14ac:dyDescent="0.4">
      <c r="I2422"/>
      <c r="J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N2422"/>
    </row>
    <row r="2423" spans="9:92" x14ac:dyDescent="0.4">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9:92" x14ac:dyDescent="0.4">
      <c r="I2424"/>
      <c r="J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N2424"/>
    </row>
    <row r="2425" spans="9:92" x14ac:dyDescent="0.4">
      <c r="I2425"/>
      <c r="J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N2425"/>
    </row>
    <row r="2426" spans="9:92" x14ac:dyDescent="0.4">
      <c r="I2426"/>
      <c r="J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N2426"/>
    </row>
    <row r="2427" spans="9:92" x14ac:dyDescent="0.4">
      <c r="I2427"/>
      <c r="J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N2427"/>
    </row>
    <row r="2428" spans="9:92" x14ac:dyDescent="0.4">
      <c r="I2428"/>
      <c r="J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N2428"/>
    </row>
    <row r="2429" spans="9:92" x14ac:dyDescent="0.4">
      <c r="I2429"/>
      <c r="J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N2429"/>
    </row>
    <row r="2430" spans="9:92" x14ac:dyDescent="0.4">
      <c r="I2430"/>
      <c r="J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N2430"/>
    </row>
    <row r="2431" spans="9:92" x14ac:dyDescent="0.4">
      <c r="I2431"/>
      <c r="J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N2431"/>
    </row>
    <row r="2432" spans="9:92" x14ac:dyDescent="0.4">
      <c r="I2432"/>
      <c r="J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N2432"/>
    </row>
    <row r="2433" spans="9:92" x14ac:dyDescent="0.4">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N2433"/>
    </row>
    <row r="2434" spans="9:92" x14ac:dyDescent="0.4">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N2434"/>
    </row>
    <row r="2435" spans="9:92" x14ac:dyDescent="0.4">
      <c r="I2435"/>
      <c r="J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N2435"/>
    </row>
    <row r="2436" spans="9:92" x14ac:dyDescent="0.4">
      <c r="I2436"/>
      <c r="J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N2436"/>
    </row>
    <row r="2437" spans="9:92" x14ac:dyDescent="0.4">
      <c r="I2437"/>
      <c r="J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N2437"/>
    </row>
    <row r="2438" spans="9:92" x14ac:dyDescent="0.4">
      <c r="I2438"/>
      <c r="J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N2438"/>
    </row>
    <row r="2439" spans="9:92" x14ac:dyDescent="0.4">
      <c r="I2439"/>
      <c r="J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N2439"/>
    </row>
    <row r="2440" spans="9:92" x14ac:dyDescent="0.4">
      <c r="I2440"/>
      <c r="J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N2440"/>
    </row>
    <row r="2441" spans="9:92" x14ac:dyDescent="0.4">
      <c r="I2441"/>
      <c r="J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N2441"/>
    </row>
    <row r="2442" spans="9:92" x14ac:dyDescent="0.4">
      <c r="I2442"/>
      <c r="J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N2442"/>
    </row>
    <row r="2443" spans="9:92" x14ac:dyDescent="0.4">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9:92" x14ac:dyDescent="0.4">
      <c r="I2444"/>
      <c r="J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N2444"/>
    </row>
    <row r="2445" spans="9:92" x14ac:dyDescent="0.4">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9:92" x14ac:dyDescent="0.4">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9:92" x14ac:dyDescent="0.4">
      <c r="I2447"/>
      <c r="J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N2447"/>
    </row>
    <row r="2448" spans="9:92" x14ac:dyDescent="0.4">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9:92" x14ac:dyDescent="0.4">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N2449"/>
    </row>
    <row r="2450" spans="9:92" x14ac:dyDescent="0.4">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N2450"/>
    </row>
    <row r="2451" spans="9:92" x14ac:dyDescent="0.4">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N2451"/>
    </row>
    <row r="2452" spans="9:92" x14ac:dyDescent="0.4">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N2452"/>
    </row>
    <row r="2453" spans="9:92" x14ac:dyDescent="0.4">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N2453"/>
    </row>
    <row r="2454" spans="9:92" x14ac:dyDescent="0.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N2454"/>
    </row>
    <row r="2455" spans="9:92" x14ac:dyDescent="0.4">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N2455"/>
    </row>
    <row r="2456" spans="9:92" x14ac:dyDescent="0.4">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N2456"/>
    </row>
    <row r="2457" spans="9:92" x14ac:dyDescent="0.4">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N2457"/>
    </row>
    <row r="2458" spans="9:92" x14ac:dyDescent="0.4">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N2458"/>
    </row>
    <row r="2459" spans="9:92" x14ac:dyDescent="0.4">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N2459"/>
    </row>
    <row r="2460" spans="9:92" x14ac:dyDescent="0.4">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N2460"/>
    </row>
    <row r="2461" spans="9:92" x14ac:dyDescent="0.4">
      <c r="I2461"/>
      <c r="J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N2461"/>
    </row>
    <row r="2462" spans="9:92" x14ac:dyDescent="0.4">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N2462"/>
    </row>
    <row r="2463" spans="9:92" x14ac:dyDescent="0.4">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N2463"/>
    </row>
    <row r="2464" spans="9:92" x14ac:dyDescent="0.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N2464"/>
    </row>
    <row r="2465" spans="9:92" x14ac:dyDescent="0.4">
      <c r="I2465"/>
      <c r="J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N2465"/>
    </row>
    <row r="2466" spans="9:92" x14ac:dyDescent="0.4">
      <c r="I2466"/>
      <c r="J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N2466"/>
    </row>
    <row r="2467" spans="9:92" x14ac:dyDescent="0.4">
      <c r="I2467"/>
      <c r="J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N2467"/>
    </row>
    <row r="2468" spans="9:92" x14ac:dyDescent="0.4">
      <c r="I2468"/>
      <c r="J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N2468"/>
    </row>
    <row r="2469" spans="9:92" x14ac:dyDescent="0.4">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9:92" x14ac:dyDescent="0.4">
      <c r="I2470"/>
      <c r="J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N2470"/>
    </row>
    <row r="2471" spans="9:92" x14ac:dyDescent="0.4">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9:92" x14ac:dyDescent="0.4">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9:92" x14ac:dyDescent="0.4">
      <c r="I2473"/>
      <c r="J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N2473"/>
    </row>
    <row r="2474" spans="9:92" x14ac:dyDescent="0.4">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9:92" x14ac:dyDescent="0.4">
      <c r="I2475"/>
      <c r="J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N2475"/>
    </row>
    <row r="2476" spans="9:92" x14ac:dyDescent="0.4">
      <c r="I2476"/>
      <c r="J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N2476"/>
    </row>
    <row r="2477" spans="9:92" x14ac:dyDescent="0.4">
      <c r="I2477"/>
      <c r="J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N2477"/>
    </row>
    <row r="2478" spans="9:92" x14ac:dyDescent="0.4">
      <c r="I2478"/>
      <c r="J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N2478"/>
    </row>
    <row r="2479" spans="9:92" x14ac:dyDescent="0.4">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N2479"/>
    </row>
    <row r="2480" spans="9:92" x14ac:dyDescent="0.4">
      <c r="I2480"/>
      <c r="J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N2480"/>
    </row>
    <row r="2481" spans="9:92" x14ac:dyDescent="0.4">
      <c r="I2481"/>
      <c r="J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N2481"/>
    </row>
    <row r="2482" spans="9:92" x14ac:dyDescent="0.4">
      <c r="I2482"/>
      <c r="J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N2482"/>
    </row>
    <row r="2483" spans="9:92" x14ac:dyDescent="0.4">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N2483"/>
    </row>
    <row r="2484" spans="9:92" x14ac:dyDescent="0.4">
      <c r="I2484"/>
      <c r="J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N2484"/>
    </row>
    <row r="2485" spans="9:92" x14ac:dyDescent="0.4">
      <c r="I2485"/>
      <c r="J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N2485"/>
    </row>
    <row r="2486" spans="9:92" x14ac:dyDescent="0.4">
      <c r="I2486"/>
      <c r="J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N2486"/>
    </row>
    <row r="2487" spans="9:92" x14ac:dyDescent="0.4">
      <c r="I2487"/>
      <c r="J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N2487"/>
    </row>
    <row r="2488" spans="9:92" x14ac:dyDescent="0.4">
      <c r="I2488"/>
      <c r="J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N2488"/>
    </row>
    <row r="2489" spans="9:92" x14ac:dyDescent="0.4">
      <c r="I2489"/>
      <c r="J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N2489"/>
    </row>
    <row r="2490" spans="9:92" x14ac:dyDescent="0.4">
      <c r="I2490"/>
      <c r="J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N2490"/>
    </row>
    <row r="2491" spans="9:92" x14ac:dyDescent="0.4">
      <c r="I2491"/>
      <c r="J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N2491"/>
    </row>
    <row r="2492" spans="9:92" ht="1.5" customHeight="1" x14ac:dyDescent="0.4">
      <c r="I2492"/>
      <c r="J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N2492"/>
    </row>
    <row r="2493" spans="9:92" x14ac:dyDescent="0.4">
      <c r="I2493"/>
      <c r="J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N2493"/>
    </row>
    <row r="2494" spans="9:92" x14ac:dyDescent="0.4">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N2494"/>
    </row>
    <row r="2495" spans="9:92" x14ac:dyDescent="0.4">
      <c r="I2495"/>
      <c r="J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N2495"/>
    </row>
    <row r="2496" spans="9:92" x14ac:dyDescent="0.4">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N2496"/>
    </row>
    <row r="2497" spans="9:92" x14ac:dyDescent="0.4">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9:92" x14ac:dyDescent="0.4">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9:92" x14ac:dyDescent="0.4">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N2499"/>
    </row>
    <row r="2500" spans="9:92" x14ac:dyDescent="0.4">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9:92" x14ac:dyDescent="0.4">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N2501"/>
    </row>
    <row r="2502" spans="9:92" x14ac:dyDescent="0.4">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N2502"/>
    </row>
    <row r="2503" spans="9:92" x14ac:dyDescent="0.4">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N2503"/>
    </row>
    <row r="2504" spans="9:92" x14ac:dyDescent="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N2504"/>
    </row>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C2E9E2C-8368-4352-B444-E23A196255E1}">
          <x14:formula1>
            <xm:f>'Data validation'!$A:$A</xm:f>
          </x14:formula1>
          <xm:sqref>C2505:C1048576 C8:C18 C2:C4 C19:C34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t="e">
        <f>'IS BS CF'!K19</f>
        <v>#REF!</v>
      </c>
      <c r="L12" s="24" t="e">
        <f>'IS BS CF'!L19</f>
        <v>#REF!</v>
      </c>
      <c r="M12" s="24" t="e">
        <f>'IS BS CF'!M19</f>
        <v>#REF!</v>
      </c>
      <c r="N12" s="24" t="e">
        <f>'IS BS CF'!N19</f>
        <v>#REF!</v>
      </c>
      <c r="O12" s="24" t="e">
        <f>'IS BS CF'!O19</f>
        <v>#REF!</v>
      </c>
      <c r="P12" s="24" t="e">
        <f>'IS BS CF'!P19</f>
        <v>#REF!</v>
      </c>
      <c r="S12" s="24" t="e">
        <f>'IS BS CF'!S19</f>
        <v>#REF!</v>
      </c>
      <c r="T12" s="24" t="e">
        <f>'IS BS CF'!T19</f>
        <v>#REF!</v>
      </c>
      <c r="U12" s="24" t="e">
        <f>'IS BS CF'!U19</f>
        <v>#REF!</v>
      </c>
      <c r="V12" s="24" t="e">
        <f>'IS BS CF'!V19</f>
        <v>#REF!</v>
      </c>
      <c r="W12" s="24" t="e">
        <f>'IS BS CF'!W19</f>
        <v>#REF!</v>
      </c>
      <c r="X12" s="24" t="e">
        <f>'IS BS CF'!X19</f>
        <v>#REF!</v>
      </c>
      <c r="Y12" s="24" t="e">
        <f>'IS BS CF'!Y19</f>
        <v>#REF!</v>
      </c>
      <c r="Z12" s="24" t="e">
        <f>'IS BS CF'!Z19</f>
        <v>#REF!</v>
      </c>
      <c r="AA12" s="24" t="e">
        <f>'IS BS CF'!AA19</f>
        <v>#REF!</v>
      </c>
      <c r="AB12" s="24" t="e">
        <f>'IS BS CF'!AB19</f>
        <v>#REF!</v>
      </c>
      <c r="AC12" s="24" t="e">
        <f>'IS BS CF'!AC19</f>
        <v>#REF!</v>
      </c>
      <c r="AD12" s="24" t="e">
        <f>'IS BS CF'!AD19</f>
        <v>#REF!</v>
      </c>
      <c r="AE12" s="24" t="e">
        <f>'IS BS CF'!AE19</f>
        <v>#REF!</v>
      </c>
      <c r="AF12" s="24" t="e">
        <f>'IS BS CF'!AF19</f>
        <v>#REF!</v>
      </c>
      <c r="AG12" s="24" t="e">
        <f>'IS BS CF'!AG19</f>
        <v>#REF!</v>
      </c>
      <c r="AH12" s="24" t="e">
        <f>'IS BS CF'!AH19</f>
        <v>#REF!</v>
      </c>
      <c r="AI12" s="24" t="e">
        <f>'IS BS CF'!AI19</f>
        <v>#REF!</v>
      </c>
      <c r="AJ12" s="24" t="e">
        <f>'IS BS CF'!AJ19</f>
        <v>#REF!</v>
      </c>
      <c r="AK12" s="24" t="e">
        <f>'IS BS CF'!AK19</f>
        <v>#REF!</v>
      </c>
      <c r="AL12" s="24" t="e">
        <f>'IS BS CF'!AL19</f>
        <v>#REF!</v>
      </c>
      <c r="AM12" s="24" t="e">
        <f>'IS BS CF'!AM19</f>
        <v>#REF!</v>
      </c>
      <c r="AN12" s="24" t="e">
        <f>'IS BS CF'!AN19</f>
        <v>#REF!</v>
      </c>
      <c r="AO12" s="24" t="e">
        <f>'IS BS CF'!AO19</f>
        <v>#REF!</v>
      </c>
      <c r="AP12" s="24" t="e">
        <f>'IS BS CF'!AP19</f>
        <v>#REF!</v>
      </c>
      <c r="AQ12" s="24" t="e">
        <f>'IS BS CF'!AQ19</f>
        <v>#REF!</v>
      </c>
      <c r="AR12" s="24" t="e">
        <f>'IS BS CF'!AR19</f>
        <v>#REF!</v>
      </c>
      <c r="AS12" s="24" t="e">
        <f>'IS BS CF'!AS19</f>
        <v>#REF!</v>
      </c>
      <c r="AT12" s="24" t="e">
        <f>'IS BS CF'!AT19</f>
        <v>#REF!</v>
      </c>
      <c r="AU12" s="24" t="e">
        <f>'IS BS CF'!AU19</f>
        <v>#REF!</v>
      </c>
      <c r="AV12" s="24" t="e">
        <f>'IS BS CF'!AV19</f>
        <v>#REF!</v>
      </c>
      <c r="AW12" s="24" t="e">
        <f>'IS BS CF'!AW19</f>
        <v>#REF!</v>
      </c>
      <c r="AX12" s="24" t="e">
        <f>'IS BS CF'!AX19</f>
        <v>#REF!</v>
      </c>
      <c r="AY12" s="24" t="e">
        <f>'IS BS CF'!AY19</f>
        <v>#REF!</v>
      </c>
      <c r="AZ12" s="24" t="e">
        <f>'IS BS CF'!AZ19</f>
        <v>#REF!</v>
      </c>
      <c r="BA12" s="24" t="e">
        <f>'IS BS CF'!BA19</f>
        <v>#REF!</v>
      </c>
      <c r="BB12" s="24" t="e">
        <f>'IS BS CF'!BB19</f>
        <v>#REF!</v>
      </c>
      <c r="BC12" s="24" t="e">
        <f>'IS BS CF'!BC19</f>
        <v>#REF!</v>
      </c>
      <c r="BD12" s="24" t="e">
        <f>'IS BS CF'!BD19</f>
        <v>#REF!</v>
      </c>
      <c r="BE12" s="24" t="e">
        <f>'IS BS CF'!BE19</f>
        <v>#REF!</v>
      </c>
      <c r="BF12" s="24" t="e">
        <f>'IS BS CF'!BF19</f>
        <v>#REF!</v>
      </c>
      <c r="BG12" s="24" t="e">
        <f>'IS BS CF'!BG19</f>
        <v>#REF!</v>
      </c>
      <c r="BH12" s="24" t="e">
        <f>'IS BS CF'!BH19</f>
        <v>#REF!</v>
      </c>
      <c r="BI12" s="24" t="e">
        <f>'IS BS CF'!BI19</f>
        <v>#REF!</v>
      </c>
      <c r="BJ12" s="24" t="e">
        <f>'IS BS CF'!BJ19</f>
        <v>#REF!</v>
      </c>
      <c r="BK12" s="24" t="e">
        <f>'IS BS CF'!BK19</f>
        <v>#REF!</v>
      </c>
      <c r="BL12" s="24" t="e">
        <f>'IS BS CF'!BL19</f>
        <v>#REF!</v>
      </c>
      <c r="BM12" s="24" t="e">
        <f>'IS BS CF'!BM19</f>
        <v>#REF!</v>
      </c>
      <c r="BN12" s="24" t="e">
        <f>'IS BS CF'!BN19</f>
        <v>#REF!</v>
      </c>
      <c r="BO12" s="24" t="e">
        <f>'IS BS CF'!BO19</f>
        <v>#REF!</v>
      </c>
      <c r="BP12" s="24" t="e">
        <f>'IS BS CF'!BP19</f>
        <v>#REF!</v>
      </c>
      <c r="BQ12" s="24" t="e">
        <f>'IS BS CF'!BQ19</f>
        <v>#REF!</v>
      </c>
      <c r="BR12" s="24" t="e">
        <f>'IS BS CF'!BR19</f>
        <v>#REF!</v>
      </c>
      <c r="BS12" s="24" t="e">
        <f>'IS BS CF'!BS19</f>
        <v>#REF!</v>
      </c>
      <c r="BT12" s="24" t="e">
        <f>'IS BS CF'!BT19</f>
        <v>#REF!</v>
      </c>
      <c r="BU12" s="24" t="e">
        <f>'IS BS CF'!BU19</f>
        <v>#REF!</v>
      </c>
      <c r="BV12" s="24" t="e">
        <f>'IS BS CF'!BV19</f>
        <v>#REF!</v>
      </c>
      <c r="BW12" s="24" t="e">
        <f>'IS BS CF'!BW19</f>
        <v>#REF!</v>
      </c>
      <c r="BX12" s="24" t="e">
        <f>'IS BS CF'!BX19</f>
        <v>#REF!</v>
      </c>
      <c r="BY12" s="24" t="e">
        <f>'IS BS CF'!BY19</f>
        <v>#REF!</v>
      </c>
      <c r="BZ12" s="24" t="e">
        <f>'IS BS CF'!BZ19</f>
        <v>#REF!</v>
      </c>
      <c r="CA12" s="24" t="e">
        <f>'IS BS CF'!CA19</f>
        <v>#REF!</v>
      </c>
      <c r="CB12" s="24" t="e">
        <f>'IS BS CF'!CB19</f>
        <v>#REF!</v>
      </c>
      <c r="CC12" s="24" t="e">
        <f>'IS BS CF'!CC19</f>
        <v>#REF!</v>
      </c>
      <c r="CD12" s="24" t="e">
        <f>'IS BS CF'!CD19</f>
        <v>#REF!</v>
      </c>
      <c r="CE12" s="24" t="e">
        <f>'IS BS CF'!CE19</f>
        <v>#REF!</v>
      </c>
      <c r="CF12" s="24" t="e">
        <f>'IS BS CF'!CF19</f>
        <v>#REF!</v>
      </c>
      <c r="CG12" s="24" t="e">
        <f>'IS BS CF'!CG19</f>
        <v>#REF!</v>
      </c>
      <c r="CH12" s="24" t="e">
        <f>'IS BS CF'!CH19</f>
        <v>#REF!</v>
      </c>
      <c r="CI12" s="24" t="e">
        <f>'IS BS CF'!CI19</f>
        <v>#REF!</v>
      </c>
      <c r="CJ12" s="24" t="e">
        <f>'IS BS CF'!CJ19</f>
        <v>#REF!</v>
      </c>
      <c r="CK12" s="24" t="e">
        <f>'IS BS CF'!CK19</f>
        <v>#REF!</v>
      </c>
      <c r="CL12" s="24" t="e">
        <f>'IS BS CF'!CL19</f>
        <v>#REF!</v>
      </c>
      <c r="CM12" s="24"/>
      <c r="CN12" s="24">
        <f>'IS BS CF'!CN19</f>
        <v>0</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t="e">
        <f t="shared" si="13"/>
        <v>#REF!</v>
      </c>
      <c r="L22" s="24" t="e">
        <f t="shared" si="13"/>
        <v>#REF!</v>
      </c>
      <c r="M22" s="24" t="e">
        <f t="shared" si="13"/>
        <v>#REF!</v>
      </c>
      <c r="N22" s="24" t="e">
        <f t="shared" si="13"/>
        <v>#REF!</v>
      </c>
      <c r="O22" s="24" t="e">
        <f t="shared" si="13"/>
        <v>#REF!</v>
      </c>
      <c r="P22" s="24" t="e">
        <f t="shared" si="13"/>
        <v>#REF!</v>
      </c>
      <c r="S22" s="358" t="e">
        <f t="shared" ref="S22:AB25" si="18">SUMIF($J:$J,$G22,S:S)</f>
        <v>#REF!</v>
      </c>
      <c r="T22" s="358" t="e">
        <f t="shared" si="18"/>
        <v>#REF!</v>
      </c>
      <c r="U22" s="358" t="e">
        <f t="shared" si="18"/>
        <v>#REF!</v>
      </c>
      <c r="V22" s="358" t="e">
        <f t="shared" si="18"/>
        <v>#REF!</v>
      </c>
      <c r="W22" s="260" t="e">
        <f t="shared" si="18"/>
        <v>#REF!</v>
      </c>
      <c r="X22" s="260" t="e">
        <f t="shared" si="18"/>
        <v>#REF!</v>
      </c>
      <c r="Y22" s="260" t="e">
        <f t="shared" si="18"/>
        <v>#REF!</v>
      </c>
      <c r="Z22" s="260" t="e">
        <f t="shared" si="18"/>
        <v>#REF!</v>
      </c>
      <c r="AA22" s="260" t="e">
        <f t="shared" si="18"/>
        <v>#REF!</v>
      </c>
      <c r="AB22" s="260" t="e">
        <f t="shared" si="18"/>
        <v>#REF!</v>
      </c>
      <c r="AC22" s="260" t="e">
        <f t="shared" ref="AC22:AL25" si="19">SUMIF($J:$J,$G22,AC:AC)</f>
        <v>#REF!</v>
      </c>
      <c r="AD22" s="260" t="e">
        <f t="shared" si="19"/>
        <v>#REF!</v>
      </c>
      <c r="AE22" s="260" t="e">
        <f t="shared" si="19"/>
        <v>#REF!</v>
      </c>
      <c r="AF22" s="260" t="e">
        <f t="shared" si="19"/>
        <v>#REF!</v>
      </c>
      <c r="AG22" s="260" t="e">
        <f t="shared" si="19"/>
        <v>#REF!</v>
      </c>
      <c r="AH22" s="260" t="e">
        <f t="shared" si="19"/>
        <v>#REF!</v>
      </c>
      <c r="AI22" s="260" t="e">
        <f t="shared" si="19"/>
        <v>#REF!</v>
      </c>
      <c r="AJ22" s="260" t="e">
        <f t="shared" si="19"/>
        <v>#REF!</v>
      </c>
      <c r="AK22" s="260" t="e">
        <f t="shared" si="19"/>
        <v>#REF!</v>
      </c>
      <c r="AL22" s="260" t="e">
        <f t="shared" si="19"/>
        <v>#REF!</v>
      </c>
      <c r="AM22" s="260" t="e">
        <f t="shared" ref="AM22:AV25" si="20">SUMIF($J:$J,$G22,AM:AM)</f>
        <v>#REF!</v>
      </c>
      <c r="AN22" s="260" t="e">
        <f t="shared" si="20"/>
        <v>#REF!</v>
      </c>
      <c r="AO22" s="260" t="e">
        <f t="shared" si="20"/>
        <v>#REF!</v>
      </c>
      <c r="AP22" s="260" t="e">
        <f t="shared" si="20"/>
        <v>#REF!</v>
      </c>
      <c r="AQ22" s="260" t="e">
        <f t="shared" si="20"/>
        <v>#REF!</v>
      </c>
      <c r="AR22" s="260" t="e">
        <f t="shared" si="20"/>
        <v>#REF!</v>
      </c>
      <c r="AS22" s="260" t="e">
        <f t="shared" si="20"/>
        <v>#REF!</v>
      </c>
      <c r="AT22" s="260" t="e">
        <f t="shared" si="20"/>
        <v>#REF!</v>
      </c>
      <c r="AU22" s="260" t="e">
        <f t="shared" si="20"/>
        <v>#REF!</v>
      </c>
      <c r="AV22" s="260" t="e">
        <f t="shared" si="20"/>
        <v>#REF!</v>
      </c>
      <c r="AW22" s="260" t="e">
        <f t="shared" ref="AW22:BF25" si="21">SUMIF($J:$J,$G22,AW:AW)</f>
        <v>#REF!</v>
      </c>
      <c r="AX22" s="260" t="e">
        <f t="shared" si="21"/>
        <v>#REF!</v>
      </c>
      <c r="AY22" s="260" t="e">
        <f t="shared" si="21"/>
        <v>#REF!</v>
      </c>
      <c r="AZ22" s="260" t="e">
        <f t="shared" si="21"/>
        <v>#REF!</v>
      </c>
      <c r="BA22" s="260" t="e">
        <f t="shared" si="21"/>
        <v>#REF!</v>
      </c>
      <c r="BB22" s="260" t="e">
        <f t="shared" si="21"/>
        <v>#REF!</v>
      </c>
      <c r="BC22" s="260" t="e">
        <f t="shared" si="21"/>
        <v>#REF!</v>
      </c>
      <c r="BD22" s="260" t="e">
        <f t="shared" si="21"/>
        <v>#REF!</v>
      </c>
      <c r="BE22" s="260" t="e">
        <f t="shared" si="21"/>
        <v>#REF!</v>
      </c>
      <c r="BF22" s="260" t="e">
        <f t="shared" si="21"/>
        <v>#REF!</v>
      </c>
      <c r="BG22" s="260" t="e">
        <f t="shared" ref="BG22:BP25" si="22">SUMIF($J:$J,$G22,BG:BG)</f>
        <v>#REF!</v>
      </c>
      <c r="BH22" s="260" t="e">
        <f t="shared" si="22"/>
        <v>#REF!</v>
      </c>
      <c r="BI22" s="260" t="e">
        <f t="shared" si="22"/>
        <v>#REF!</v>
      </c>
      <c r="BJ22" s="260" t="e">
        <f t="shared" si="22"/>
        <v>#REF!</v>
      </c>
      <c r="BK22" s="260" t="e">
        <f t="shared" si="22"/>
        <v>#REF!</v>
      </c>
      <c r="BL22" s="260" t="e">
        <f t="shared" si="22"/>
        <v>#REF!</v>
      </c>
      <c r="BM22" s="260" t="e">
        <f t="shared" si="22"/>
        <v>#REF!</v>
      </c>
      <c r="BN22" s="260" t="e">
        <f t="shared" si="22"/>
        <v>#REF!</v>
      </c>
      <c r="BO22" s="260" t="e">
        <f t="shared" si="22"/>
        <v>#REF!</v>
      </c>
      <c r="BP22" s="260" t="e">
        <f t="shared" si="22"/>
        <v>#REF!</v>
      </c>
      <c r="BQ22" s="260" t="e">
        <f t="shared" ref="BQ22:BZ25" si="23">SUMIF($J:$J,$G22,BQ:BQ)</f>
        <v>#REF!</v>
      </c>
      <c r="BR22" s="260" t="e">
        <f t="shared" si="23"/>
        <v>#REF!</v>
      </c>
      <c r="BS22" s="260" t="e">
        <f t="shared" si="23"/>
        <v>#REF!</v>
      </c>
      <c r="BT22" s="260" t="e">
        <f t="shared" si="23"/>
        <v>#REF!</v>
      </c>
      <c r="BU22" s="260" t="e">
        <f t="shared" si="23"/>
        <v>#REF!</v>
      </c>
      <c r="BV22" s="260" t="e">
        <f t="shared" si="23"/>
        <v>#REF!</v>
      </c>
      <c r="BW22" s="260" t="e">
        <f t="shared" si="23"/>
        <v>#REF!</v>
      </c>
      <c r="BX22" s="260" t="e">
        <f t="shared" si="23"/>
        <v>#REF!</v>
      </c>
      <c r="BY22" s="260" t="e">
        <f t="shared" si="23"/>
        <v>#REF!</v>
      </c>
      <c r="BZ22" s="260" t="e">
        <f t="shared" si="23"/>
        <v>#REF!</v>
      </c>
      <c r="CA22" s="260" t="e">
        <f t="shared" ref="CA22:CL25" si="24">SUMIF($J:$J,$G22,CA:CA)</f>
        <v>#REF!</v>
      </c>
      <c r="CB22" s="260" t="e">
        <f t="shared" si="24"/>
        <v>#REF!</v>
      </c>
      <c r="CC22" s="260" t="e">
        <f t="shared" si="24"/>
        <v>#REF!</v>
      </c>
      <c r="CD22" s="260" t="e">
        <f t="shared" si="24"/>
        <v>#REF!</v>
      </c>
      <c r="CE22" s="260" t="e">
        <f t="shared" si="24"/>
        <v>#REF!</v>
      </c>
      <c r="CF22" s="260" t="e">
        <f t="shared" si="24"/>
        <v>#REF!</v>
      </c>
      <c r="CG22" s="260" t="e">
        <f t="shared" si="24"/>
        <v>#REF!</v>
      </c>
      <c r="CH22" s="260" t="e">
        <f t="shared" si="24"/>
        <v>#REF!</v>
      </c>
      <c r="CI22" s="260" t="e">
        <f t="shared" si="24"/>
        <v>#REF!</v>
      </c>
      <c r="CJ22" s="260" t="e">
        <f t="shared" si="24"/>
        <v>#REF!</v>
      </c>
      <c r="CK22" s="260" t="e">
        <f t="shared" si="24"/>
        <v>#REF!</v>
      </c>
      <c r="CL22" s="260" t="e">
        <f t="shared" si="24"/>
        <v>#REF!</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t="e">
        <f t="shared" si="13"/>
        <v>#REF!</v>
      </c>
      <c r="L23" s="24" t="e">
        <f t="shared" si="13"/>
        <v>#REF!</v>
      </c>
      <c r="M23" s="24" t="e">
        <f t="shared" si="13"/>
        <v>#REF!</v>
      </c>
      <c r="N23" s="24" t="e">
        <f t="shared" si="13"/>
        <v>#REF!</v>
      </c>
      <c r="O23" s="24" t="e">
        <f t="shared" si="13"/>
        <v>#REF!</v>
      </c>
      <c r="P23" s="24" t="e">
        <f t="shared" si="13"/>
        <v>#REF!</v>
      </c>
      <c r="S23" s="358" t="e">
        <f t="shared" si="18"/>
        <v>#REF!</v>
      </c>
      <c r="T23" s="358" t="e">
        <f t="shared" si="18"/>
        <v>#REF!</v>
      </c>
      <c r="U23" s="358" t="e">
        <f t="shared" si="18"/>
        <v>#REF!</v>
      </c>
      <c r="V23" s="358" t="e">
        <f t="shared" si="18"/>
        <v>#REF!</v>
      </c>
      <c r="W23" s="260" t="e">
        <f t="shared" si="18"/>
        <v>#REF!</v>
      </c>
      <c r="X23" s="260" t="e">
        <f t="shared" si="18"/>
        <v>#REF!</v>
      </c>
      <c r="Y23" s="260" t="e">
        <f t="shared" si="18"/>
        <v>#REF!</v>
      </c>
      <c r="Z23" s="260" t="e">
        <f t="shared" si="18"/>
        <v>#REF!</v>
      </c>
      <c r="AA23" s="260" t="e">
        <f t="shared" si="18"/>
        <v>#REF!</v>
      </c>
      <c r="AB23" s="260" t="e">
        <f t="shared" si="18"/>
        <v>#REF!</v>
      </c>
      <c r="AC23" s="260" t="e">
        <f t="shared" si="19"/>
        <v>#REF!</v>
      </c>
      <c r="AD23" s="260" t="e">
        <f t="shared" si="19"/>
        <v>#REF!</v>
      </c>
      <c r="AE23" s="260" t="e">
        <f t="shared" si="19"/>
        <v>#REF!</v>
      </c>
      <c r="AF23" s="260" t="e">
        <f t="shared" si="19"/>
        <v>#REF!</v>
      </c>
      <c r="AG23" s="260" t="e">
        <f t="shared" si="19"/>
        <v>#REF!</v>
      </c>
      <c r="AH23" s="260" t="e">
        <f t="shared" si="19"/>
        <v>#REF!</v>
      </c>
      <c r="AI23" s="260" t="e">
        <f t="shared" si="19"/>
        <v>#REF!</v>
      </c>
      <c r="AJ23" s="260" t="e">
        <f t="shared" si="19"/>
        <v>#REF!</v>
      </c>
      <c r="AK23" s="260" t="e">
        <f t="shared" si="19"/>
        <v>#REF!</v>
      </c>
      <c r="AL23" s="260" t="e">
        <f t="shared" si="19"/>
        <v>#REF!</v>
      </c>
      <c r="AM23" s="260" t="e">
        <f t="shared" si="20"/>
        <v>#REF!</v>
      </c>
      <c r="AN23" s="260" t="e">
        <f t="shared" si="20"/>
        <v>#REF!</v>
      </c>
      <c r="AO23" s="260" t="e">
        <f t="shared" si="20"/>
        <v>#REF!</v>
      </c>
      <c r="AP23" s="260" t="e">
        <f t="shared" si="20"/>
        <v>#REF!</v>
      </c>
      <c r="AQ23" s="260" t="e">
        <f t="shared" si="20"/>
        <v>#REF!</v>
      </c>
      <c r="AR23" s="260" t="e">
        <f t="shared" si="20"/>
        <v>#REF!</v>
      </c>
      <c r="AS23" s="260" t="e">
        <f t="shared" si="20"/>
        <v>#REF!</v>
      </c>
      <c r="AT23" s="260" t="e">
        <f t="shared" si="20"/>
        <v>#REF!</v>
      </c>
      <c r="AU23" s="260" t="e">
        <f t="shared" si="20"/>
        <v>#REF!</v>
      </c>
      <c r="AV23" s="260" t="e">
        <f t="shared" si="20"/>
        <v>#REF!</v>
      </c>
      <c r="AW23" s="260" t="e">
        <f t="shared" si="21"/>
        <v>#REF!</v>
      </c>
      <c r="AX23" s="260" t="e">
        <f t="shared" si="21"/>
        <v>#REF!</v>
      </c>
      <c r="AY23" s="260" t="e">
        <f t="shared" si="21"/>
        <v>#REF!</v>
      </c>
      <c r="AZ23" s="260" t="e">
        <f t="shared" si="21"/>
        <v>#REF!</v>
      </c>
      <c r="BA23" s="260" t="e">
        <f t="shared" si="21"/>
        <v>#REF!</v>
      </c>
      <c r="BB23" s="260" t="e">
        <f t="shared" si="21"/>
        <v>#REF!</v>
      </c>
      <c r="BC23" s="260" t="e">
        <f t="shared" si="21"/>
        <v>#REF!</v>
      </c>
      <c r="BD23" s="260" t="e">
        <f t="shared" si="21"/>
        <v>#REF!</v>
      </c>
      <c r="BE23" s="260" t="e">
        <f t="shared" si="21"/>
        <v>#REF!</v>
      </c>
      <c r="BF23" s="260" t="e">
        <f t="shared" si="21"/>
        <v>#REF!</v>
      </c>
      <c r="BG23" s="260" t="e">
        <f t="shared" si="22"/>
        <v>#REF!</v>
      </c>
      <c r="BH23" s="260" t="e">
        <f t="shared" si="22"/>
        <v>#REF!</v>
      </c>
      <c r="BI23" s="260" t="e">
        <f t="shared" si="22"/>
        <v>#REF!</v>
      </c>
      <c r="BJ23" s="260" t="e">
        <f t="shared" si="22"/>
        <v>#REF!</v>
      </c>
      <c r="BK23" s="260" t="e">
        <f t="shared" si="22"/>
        <v>#REF!</v>
      </c>
      <c r="BL23" s="260" t="e">
        <f t="shared" si="22"/>
        <v>#REF!</v>
      </c>
      <c r="BM23" s="260" t="e">
        <f t="shared" si="22"/>
        <v>#REF!</v>
      </c>
      <c r="BN23" s="260" t="e">
        <f t="shared" si="22"/>
        <v>#REF!</v>
      </c>
      <c r="BO23" s="260" t="e">
        <f t="shared" si="22"/>
        <v>#REF!</v>
      </c>
      <c r="BP23" s="260" t="e">
        <f t="shared" si="22"/>
        <v>#REF!</v>
      </c>
      <c r="BQ23" s="260" t="e">
        <f t="shared" si="23"/>
        <v>#REF!</v>
      </c>
      <c r="BR23" s="260" t="e">
        <f t="shared" si="23"/>
        <v>#REF!</v>
      </c>
      <c r="BS23" s="260" t="e">
        <f t="shared" si="23"/>
        <v>#REF!</v>
      </c>
      <c r="BT23" s="260" t="e">
        <f t="shared" si="23"/>
        <v>#REF!</v>
      </c>
      <c r="BU23" s="260" t="e">
        <f t="shared" si="23"/>
        <v>#REF!</v>
      </c>
      <c r="BV23" s="260" t="e">
        <f t="shared" si="23"/>
        <v>#REF!</v>
      </c>
      <c r="BW23" s="260" t="e">
        <f t="shared" si="23"/>
        <v>#REF!</v>
      </c>
      <c r="BX23" s="260" t="e">
        <f t="shared" si="23"/>
        <v>#REF!</v>
      </c>
      <c r="BY23" s="260" t="e">
        <f t="shared" si="23"/>
        <v>#REF!</v>
      </c>
      <c r="BZ23" s="260" t="e">
        <f t="shared" si="23"/>
        <v>#REF!</v>
      </c>
      <c r="CA23" s="260" t="e">
        <f t="shared" si="24"/>
        <v>#REF!</v>
      </c>
      <c r="CB23" s="260" t="e">
        <f t="shared" si="24"/>
        <v>#REF!</v>
      </c>
      <c r="CC23" s="260" t="e">
        <f t="shared" si="24"/>
        <v>#REF!</v>
      </c>
      <c r="CD23" s="260" t="e">
        <f t="shared" si="24"/>
        <v>#REF!</v>
      </c>
      <c r="CE23" s="260" t="e">
        <f t="shared" si="24"/>
        <v>#REF!</v>
      </c>
      <c r="CF23" s="260" t="e">
        <f t="shared" si="24"/>
        <v>#REF!</v>
      </c>
      <c r="CG23" s="260" t="e">
        <f t="shared" si="24"/>
        <v>#REF!</v>
      </c>
      <c r="CH23" s="260" t="e">
        <f t="shared" si="24"/>
        <v>#REF!</v>
      </c>
      <c r="CI23" s="260" t="e">
        <f t="shared" si="24"/>
        <v>#REF!</v>
      </c>
      <c r="CJ23" s="260" t="e">
        <f t="shared" si="24"/>
        <v>#REF!</v>
      </c>
      <c r="CK23" s="260" t="e">
        <f t="shared" si="24"/>
        <v>#REF!</v>
      </c>
      <c r="CL23" s="260" t="e">
        <f t="shared" si="24"/>
        <v>#REF!</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t="e">
        <f t="shared" si="27"/>
        <v>#REF!</v>
      </c>
      <c r="L25" s="24" t="e">
        <f t="shared" si="27"/>
        <v>#REF!</v>
      </c>
      <c r="M25" s="24" t="e">
        <f t="shared" si="27"/>
        <v>#REF!</v>
      </c>
      <c r="N25" s="24" t="e">
        <f t="shared" si="27"/>
        <v>#REF!</v>
      </c>
      <c r="O25" s="24" t="e">
        <f t="shared" si="27"/>
        <v>#REF!</v>
      </c>
      <c r="P25" s="24" t="e">
        <f t="shared" si="27"/>
        <v>#REF!</v>
      </c>
      <c r="S25" s="358" t="e">
        <f t="shared" si="18"/>
        <v>#REF!</v>
      </c>
      <c r="T25" s="358" t="e">
        <f t="shared" si="18"/>
        <v>#REF!</v>
      </c>
      <c r="U25" s="358" t="e">
        <f t="shared" si="18"/>
        <v>#REF!</v>
      </c>
      <c r="V25" s="358" t="e">
        <f t="shared" si="18"/>
        <v>#REF!</v>
      </c>
      <c r="W25" s="260" t="e">
        <f t="shared" si="18"/>
        <v>#REF!</v>
      </c>
      <c r="X25" s="260" t="e">
        <f t="shared" si="18"/>
        <v>#REF!</v>
      </c>
      <c r="Y25" s="260" t="e">
        <f t="shared" si="18"/>
        <v>#REF!</v>
      </c>
      <c r="Z25" s="260" t="e">
        <f t="shared" si="18"/>
        <v>#REF!</v>
      </c>
      <c r="AA25" s="260" t="e">
        <f t="shared" si="18"/>
        <v>#REF!</v>
      </c>
      <c r="AB25" s="260" t="e">
        <f t="shared" si="18"/>
        <v>#REF!</v>
      </c>
      <c r="AC25" s="260" t="e">
        <f t="shared" si="19"/>
        <v>#REF!</v>
      </c>
      <c r="AD25" s="260" t="e">
        <f t="shared" si="19"/>
        <v>#REF!</v>
      </c>
      <c r="AE25" s="260" t="e">
        <f t="shared" si="19"/>
        <v>#REF!</v>
      </c>
      <c r="AF25" s="260" t="e">
        <f t="shared" si="19"/>
        <v>#REF!</v>
      </c>
      <c r="AG25" s="260" t="e">
        <f t="shared" si="19"/>
        <v>#REF!</v>
      </c>
      <c r="AH25" s="260" t="e">
        <f t="shared" si="19"/>
        <v>#REF!</v>
      </c>
      <c r="AI25" s="260" t="e">
        <f t="shared" si="19"/>
        <v>#REF!</v>
      </c>
      <c r="AJ25" s="260" t="e">
        <f t="shared" si="19"/>
        <v>#REF!</v>
      </c>
      <c r="AK25" s="260" t="e">
        <f t="shared" si="19"/>
        <v>#REF!</v>
      </c>
      <c r="AL25" s="260" t="e">
        <f t="shared" si="19"/>
        <v>#REF!</v>
      </c>
      <c r="AM25" s="260" t="e">
        <f t="shared" si="20"/>
        <v>#REF!</v>
      </c>
      <c r="AN25" s="260" t="e">
        <f t="shared" si="20"/>
        <v>#REF!</v>
      </c>
      <c r="AO25" s="260" t="e">
        <f t="shared" si="20"/>
        <v>#REF!</v>
      </c>
      <c r="AP25" s="260" t="e">
        <f t="shared" si="20"/>
        <v>#REF!</v>
      </c>
      <c r="AQ25" s="260" t="e">
        <f t="shared" si="20"/>
        <v>#REF!</v>
      </c>
      <c r="AR25" s="260" t="e">
        <f t="shared" si="20"/>
        <v>#REF!</v>
      </c>
      <c r="AS25" s="260" t="e">
        <f t="shared" si="20"/>
        <v>#REF!</v>
      </c>
      <c r="AT25" s="260" t="e">
        <f t="shared" si="20"/>
        <v>#REF!</v>
      </c>
      <c r="AU25" s="260" t="e">
        <f t="shared" si="20"/>
        <v>#REF!</v>
      </c>
      <c r="AV25" s="260" t="e">
        <f t="shared" si="20"/>
        <v>#REF!</v>
      </c>
      <c r="AW25" s="260" t="e">
        <f t="shared" si="21"/>
        <v>#REF!</v>
      </c>
      <c r="AX25" s="260" t="e">
        <f t="shared" si="21"/>
        <v>#REF!</v>
      </c>
      <c r="AY25" s="260" t="e">
        <f t="shared" si="21"/>
        <v>#REF!</v>
      </c>
      <c r="AZ25" s="260" t="e">
        <f t="shared" si="21"/>
        <v>#REF!</v>
      </c>
      <c r="BA25" s="260" t="e">
        <f t="shared" si="21"/>
        <v>#REF!</v>
      </c>
      <c r="BB25" s="260" t="e">
        <f t="shared" si="21"/>
        <v>#REF!</v>
      </c>
      <c r="BC25" s="260" t="e">
        <f t="shared" si="21"/>
        <v>#REF!</v>
      </c>
      <c r="BD25" s="260" t="e">
        <f t="shared" si="21"/>
        <v>#REF!</v>
      </c>
      <c r="BE25" s="260" t="e">
        <f t="shared" si="21"/>
        <v>#REF!</v>
      </c>
      <c r="BF25" s="260" t="e">
        <f t="shared" si="21"/>
        <v>#REF!</v>
      </c>
      <c r="BG25" s="260" t="e">
        <f t="shared" si="22"/>
        <v>#REF!</v>
      </c>
      <c r="BH25" s="260" t="e">
        <f t="shared" si="22"/>
        <v>#REF!</v>
      </c>
      <c r="BI25" s="260" t="e">
        <f t="shared" si="22"/>
        <v>#REF!</v>
      </c>
      <c r="BJ25" s="260" t="e">
        <f t="shared" si="22"/>
        <v>#REF!</v>
      </c>
      <c r="BK25" s="260" t="e">
        <f t="shared" si="22"/>
        <v>#REF!</v>
      </c>
      <c r="BL25" s="260" t="e">
        <f t="shared" si="22"/>
        <v>#REF!</v>
      </c>
      <c r="BM25" s="260" t="e">
        <f t="shared" si="22"/>
        <v>#REF!</v>
      </c>
      <c r="BN25" s="260" t="e">
        <f t="shared" si="22"/>
        <v>#REF!</v>
      </c>
      <c r="BO25" s="260" t="e">
        <f t="shared" si="22"/>
        <v>#REF!</v>
      </c>
      <c r="BP25" s="260" t="e">
        <f t="shared" si="22"/>
        <v>#REF!</v>
      </c>
      <c r="BQ25" s="260" t="e">
        <f t="shared" si="23"/>
        <v>#REF!</v>
      </c>
      <c r="BR25" s="260" t="e">
        <f t="shared" si="23"/>
        <v>#REF!</v>
      </c>
      <c r="BS25" s="260" t="e">
        <f t="shared" si="23"/>
        <v>#REF!</v>
      </c>
      <c r="BT25" s="260" t="e">
        <f t="shared" si="23"/>
        <v>#REF!</v>
      </c>
      <c r="BU25" s="260" t="e">
        <f t="shared" si="23"/>
        <v>#REF!</v>
      </c>
      <c r="BV25" s="260" t="e">
        <f t="shared" si="23"/>
        <v>#REF!</v>
      </c>
      <c r="BW25" s="260" t="e">
        <f t="shared" si="23"/>
        <v>#REF!</v>
      </c>
      <c r="BX25" s="260" t="e">
        <f t="shared" si="23"/>
        <v>#REF!</v>
      </c>
      <c r="BY25" s="260" t="e">
        <f t="shared" si="23"/>
        <v>#REF!</v>
      </c>
      <c r="BZ25" s="260" t="e">
        <f t="shared" si="23"/>
        <v>#REF!</v>
      </c>
      <c r="CA25" s="260" t="e">
        <f t="shared" si="24"/>
        <v>#REF!</v>
      </c>
      <c r="CB25" s="260" t="e">
        <f t="shared" si="24"/>
        <v>#REF!</v>
      </c>
      <c r="CC25" s="260" t="e">
        <f t="shared" si="24"/>
        <v>#REF!</v>
      </c>
      <c r="CD25" s="260" t="e">
        <f t="shared" si="24"/>
        <v>#REF!</v>
      </c>
      <c r="CE25" s="260" t="e">
        <f t="shared" si="24"/>
        <v>#REF!</v>
      </c>
      <c r="CF25" s="260" t="e">
        <f t="shared" si="24"/>
        <v>#REF!</v>
      </c>
      <c r="CG25" s="260" t="e">
        <f t="shared" si="24"/>
        <v>#REF!</v>
      </c>
      <c r="CH25" s="260" t="e">
        <f t="shared" si="24"/>
        <v>#REF!</v>
      </c>
      <c r="CI25" s="260" t="e">
        <f t="shared" si="24"/>
        <v>#REF!</v>
      </c>
      <c r="CJ25" s="260" t="e">
        <f t="shared" si="24"/>
        <v>#REF!</v>
      </c>
      <c r="CK25" s="260" t="e">
        <f t="shared" si="24"/>
        <v>#REF!</v>
      </c>
      <c r="CL25" s="260" t="e">
        <f t="shared" si="24"/>
        <v>#REF!</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t="e">
        <f t="shared" ref="K26:P26" si="28">SUM(K21:K25)</f>
        <v>#REF!</v>
      </c>
      <c r="L26" s="63" t="e">
        <f t="shared" si="28"/>
        <v>#REF!</v>
      </c>
      <c r="M26" s="63" t="e">
        <f t="shared" si="28"/>
        <v>#REF!</v>
      </c>
      <c r="N26" s="63" t="e">
        <f t="shared" si="28"/>
        <v>#REF!</v>
      </c>
      <c r="O26" s="63" t="e">
        <f t="shared" si="28"/>
        <v>#REF!</v>
      </c>
      <c r="P26" s="63" t="e">
        <f t="shared" si="28"/>
        <v>#REF!</v>
      </c>
      <c r="S26" s="118" t="e">
        <f t="shared" ref="S26:AX26" si="29">SUM(S21:S25)</f>
        <v>#REF!</v>
      </c>
      <c r="T26" s="118" t="e">
        <f t="shared" si="29"/>
        <v>#REF!</v>
      </c>
      <c r="U26" s="118" t="e">
        <f t="shared" si="29"/>
        <v>#REF!</v>
      </c>
      <c r="V26" s="118" t="e">
        <f t="shared" si="29"/>
        <v>#REF!</v>
      </c>
      <c r="W26" s="118" t="e">
        <f t="shared" si="29"/>
        <v>#REF!</v>
      </c>
      <c r="X26" s="118" t="e">
        <f t="shared" si="29"/>
        <v>#REF!</v>
      </c>
      <c r="Y26" s="118" t="e">
        <f t="shared" si="29"/>
        <v>#REF!</v>
      </c>
      <c r="Z26" s="118" t="e">
        <f t="shared" si="29"/>
        <v>#REF!</v>
      </c>
      <c r="AA26" s="118" t="e">
        <f t="shared" si="29"/>
        <v>#REF!</v>
      </c>
      <c r="AB26" s="118" t="e">
        <f t="shared" si="29"/>
        <v>#REF!</v>
      </c>
      <c r="AC26" s="118" t="e">
        <f t="shared" si="29"/>
        <v>#REF!</v>
      </c>
      <c r="AD26" s="118" t="e">
        <f t="shared" si="29"/>
        <v>#REF!</v>
      </c>
      <c r="AE26" s="118" t="e">
        <f t="shared" si="29"/>
        <v>#REF!</v>
      </c>
      <c r="AF26" s="118" t="e">
        <f t="shared" si="29"/>
        <v>#REF!</v>
      </c>
      <c r="AG26" s="118" t="e">
        <f t="shared" si="29"/>
        <v>#REF!</v>
      </c>
      <c r="AH26" s="118" t="e">
        <f t="shared" si="29"/>
        <v>#REF!</v>
      </c>
      <c r="AI26" s="118" t="e">
        <f t="shared" si="29"/>
        <v>#REF!</v>
      </c>
      <c r="AJ26" s="118" t="e">
        <f t="shared" si="29"/>
        <v>#REF!</v>
      </c>
      <c r="AK26" s="118" t="e">
        <f t="shared" si="29"/>
        <v>#REF!</v>
      </c>
      <c r="AL26" s="118" t="e">
        <f t="shared" si="29"/>
        <v>#REF!</v>
      </c>
      <c r="AM26" s="118" t="e">
        <f t="shared" si="29"/>
        <v>#REF!</v>
      </c>
      <c r="AN26" s="118" t="e">
        <f t="shared" si="29"/>
        <v>#REF!</v>
      </c>
      <c r="AO26" s="118" t="e">
        <f t="shared" si="29"/>
        <v>#REF!</v>
      </c>
      <c r="AP26" s="118" t="e">
        <f t="shared" si="29"/>
        <v>#REF!</v>
      </c>
      <c r="AQ26" s="118" t="e">
        <f t="shared" si="29"/>
        <v>#REF!</v>
      </c>
      <c r="AR26" s="118" t="e">
        <f t="shared" si="29"/>
        <v>#REF!</v>
      </c>
      <c r="AS26" s="118" t="e">
        <f t="shared" si="29"/>
        <v>#REF!</v>
      </c>
      <c r="AT26" s="118" t="e">
        <f t="shared" si="29"/>
        <v>#REF!</v>
      </c>
      <c r="AU26" s="118" t="e">
        <f t="shared" si="29"/>
        <v>#REF!</v>
      </c>
      <c r="AV26" s="118" t="e">
        <f t="shared" si="29"/>
        <v>#REF!</v>
      </c>
      <c r="AW26" s="118" t="e">
        <f t="shared" si="29"/>
        <v>#REF!</v>
      </c>
      <c r="AX26" s="118" t="e">
        <f t="shared" si="29"/>
        <v>#REF!</v>
      </c>
      <c r="AY26" s="118" t="e">
        <f t="shared" ref="AY26:CD26" si="30">SUM(AY21:AY25)</f>
        <v>#REF!</v>
      </c>
      <c r="AZ26" s="118" t="e">
        <f t="shared" si="30"/>
        <v>#REF!</v>
      </c>
      <c r="BA26" s="118" t="e">
        <f t="shared" si="30"/>
        <v>#REF!</v>
      </c>
      <c r="BB26" s="118" t="e">
        <f t="shared" si="30"/>
        <v>#REF!</v>
      </c>
      <c r="BC26" s="118" t="e">
        <f t="shared" si="30"/>
        <v>#REF!</v>
      </c>
      <c r="BD26" s="118" t="e">
        <f t="shared" si="30"/>
        <v>#REF!</v>
      </c>
      <c r="BE26" s="118" t="e">
        <f t="shared" si="30"/>
        <v>#REF!</v>
      </c>
      <c r="BF26" s="118" t="e">
        <f t="shared" si="30"/>
        <v>#REF!</v>
      </c>
      <c r="BG26" s="118" t="e">
        <f t="shared" si="30"/>
        <v>#REF!</v>
      </c>
      <c r="BH26" s="118" t="e">
        <f t="shared" si="30"/>
        <v>#REF!</v>
      </c>
      <c r="BI26" s="118" t="e">
        <f t="shared" si="30"/>
        <v>#REF!</v>
      </c>
      <c r="BJ26" s="118" t="e">
        <f t="shared" si="30"/>
        <v>#REF!</v>
      </c>
      <c r="BK26" s="118" t="e">
        <f t="shared" si="30"/>
        <v>#REF!</v>
      </c>
      <c r="BL26" s="118" t="e">
        <f t="shared" si="30"/>
        <v>#REF!</v>
      </c>
      <c r="BM26" s="118" t="e">
        <f t="shared" si="30"/>
        <v>#REF!</v>
      </c>
      <c r="BN26" s="118" t="e">
        <f t="shared" si="30"/>
        <v>#REF!</v>
      </c>
      <c r="BO26" s="118" t="e">
        <f t="shared" si="30"/>
        <v>#REF!</v>
      </c>
      <c r="BP26" s="118" t="e">
        <f t="shared" si="30"/>
        <v>#REF!</v>
      </c>
      <c r="BQ26" s="118" t="e">
        <f t="shared" si="30"/>
        <v>#REF!</v>
      </c>
      <c r="BR26" s="118" t="e">
        <f t="shared" si="30"/>
        <v>#REF!</v>
      </c>
      <c r="BS26" s="118" t="e">
        <f t="shared" si="30"/>
        <v>#REF!</v>
      </c>
      <c r="BT26" s="118" t="e">
        <f t="shared" si="30"/>
        <v>#REF!</v>
      </c>
      <c r="BU26" s="118" t="e">
        <f t="shared" si="30"/>
        <v>#REF!</v>
      </c>
      <c r="BV26" s="118" t="e">
        <f t="shared" si="30"/>
        <v>#REF!</v>
      </c>
      <c r="BW26" s="118" t="e">
        <f t="shared" si="30"/>
        <v>#REF!</v>
      </c>
      <c r="BX26" s="118" t="e">
        <f t="shared" si="30"/>
        <v>#REF!</v>
      </c>
      <c r="BY26" s="118" t="e">
        <f t="shared" si="30"/>
        <v>#REF!</v>
      </c>
      <c r="BZ26" s="118" t="e">
        <f t="shared" si="30"/>
        <v>#REF!</v>
      </c>
      <c r="CA26" s="118" t="e">
        <f t="shared" si="30"/>
        <v>#REF!</v>
      </c>
      <c r="CB26" s="118" t="e">
        <f t="shared" si="30"/>
        <v>#REF!</v>
      </c>
      <c r="CC26" s="118" t="e">
        <f t="shared" si="30"/>
        <v>#REF!</v>
      </c>
      <c r="CD26" s="118" t="e">
        <f t="shared" si="30"/>
        <v>#REF!</v>
      </c>
      <c r="CE26" s="118" t="e">
        <f t="shared" ref="CE26:CL26" si="31">SUM(CE21:CE25)</f>
        <v>#REF!</v>
      </c>
      <c r="CF26" s="118" t="e">
        <f t="shared" si="31"/>
        <v>#REF!</v>
      </c>
      <c r="CG26" s="118" t="e">
        <f t="shared" si="31"/>
        <v>#REF!</v>
      </c>
      <c r="CH26" s="118" t="e">
        <f t="shared" si="31"/>
        <v>#REF!</v>
      </c>
      <c r="CI26" s="118" t="e">
        <f t="shared" si="31"/>
        <v>#REF!</v>
      </c>
      <c r="CJ26" s="118" t="e">
        <f t="shared" si="31"/>
        <v>#REF!</v>
      </c>
      <c r="CK26" s="118" t="e">
        <f t="shared" si="31"/>
        <v>#REF!</v>
      </c>
      <c r="CL26" s="118" t="e">
        <f t="shared" si="31"/>
        <v>#REF!</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t="e">
        <f t="shared" ref="K67:P67" si="54">SUMIF($3:$3,K$2,67:67)</f>
        <v>#REF!</v>
      </c>
      <c r="L67" s="24" t="e">
        <f t="shared" si="54"/>
        <v>#REF!</v>
      </c>
      <c r="M67" s="24" t="e">
        <f t="shared" si="54"/>
        <v>#REF!</v>
      </c>
      <c r="N67" s="24" t="e">
        <f t="shared" si="54"/>
        <v>#REF!</v>
      </c>
      <c r="O67" s="24" t="e">
        <f t="shared" si="54"/>
        <v>#REF!</v>
      </c>
      <c r="P67" s="24" t="e">
        <f t="shared" si="54"/>
        <v>#REF!</v>
      </c>
      <c r="S67" s="53" t="e">
        <f>-S66*S$12</f>
        <v>#REF!</v>
      </c>
      <c r="T67" s="53" t="e">
        <f t="shared" ref="T67:CE67" si="55">-T66*T$12</f>
        <v>#REF!</v>
      </c>
      <c r="U67" s="53" t="e">
        <f t="shared" si="55"/>
        <v>#REF!</v>
      </c>
      <c r="V67" s="53" t="e">
        <f t="shared" si="55"/>
        <v>#REF!</v>
      </c>
      <c r="W67" s="53" t="e">
        <f t="shared" si="55"/>
        <v>#REF!</v>
      </c>
      <c r="X67" s="53" t="e">
        <f t="shared" si="55"/>
        <v>#REF!</v>
      </c>
      <c r="Y67" s="53" t="e">
        <f t="shared" si="55"/>
        <v>#REF!</v>
      </c>
      <c r="Z67" s="53" t="e">
        <f t="shared" si="55"/>
        <v>#REF!</v>
      </c>
      <c r="AA67" s="53" t="e">
        <f t="shared" si="55"/>
        <v>#REF!</v>
      </c>
      <c r="AB67" s="53" t="e">
        <f t="shared" si="55"/>
        <v>#REF!</v>
      </c>
      <c r="AC67" s="53" t="e">
        <f t="shared" si="55"/>
        <v>#REF!</v>
      </c>
      <c r="AD67" s="53" t="e">
        <f t="shared" si="55"/>
        <v>#REF!</v>
      </c>
      <c r="AE67" s="53" t="e">
        <f t="shared" si="55"/>
        <v>#REF!</v>
      </c>
      <c r="AF67" s="53" t="e">
        <f t="shared" si="55"/>
        <v>#REF!</v>
      </c>
      <c r="AG67" s="53" t="e">
        <f t="shared" si="55"/>
        <v>#REF!</v>
      </c>
      <c r="AH67" s="53" t="e">
        <f t="shared" si="55"/>
        <v>#REF!</v>
      </c>
      <c r="AI67" s="53" t="e">
        <f t="shared" si="55"/>
        <v>#REF!</v>
      </c>
      <c r="AJ67" s="53" t="e">
        <f t="shared" si="55"/>
        <v>#REF!</v>
      </c>
      <c r="AK67" s="53" t="e">
        <f t="shared" si="55"/>
        <v>#REF!</v>
      </c>
      <c r="AL67" s="53" t="e">
        <f t="shared" si="55"/>
        <v>#REF!</v>
      </c>
      <c r="AM67" s="53" t="e">
        <f t="shared" si="55"/>
        <v>#REF!</v>
      </c>
      <c r="AN67" s="53" t="e">
        <f t="shared" si="55"/>
        <v>#REF!</v>
      </c>
      <c r="AO67" s="53" t="e">
        <f t="shared" si="55"/>
        <v>#REF!</v>
      </c>
      <c r="AP67" s="53" t="e">
        <f t="shared" si="55"/>
        <v>#REF!</v>
      </c>
      <c r="AQ67" s="53" t="e">
        <f t="shared" si="55"/>
        <v>#REF!</v>
      </c>
      <c r="AR67" s="53" t="e">
        <f t="shared" si="55"/>
        <v>#REF!</v>
      </c>
      <c r="AS67" s="53" t="e">
        <f t="shared" si="55"/>
        <v>#REF!</v>
      </c>
      <c r="AT67" s="53" t="e">
        <f t="shared" si="55"/>
        <v>#REF!</v>
      </c>
      <c r="AU67" s="53" t="e">
        <f t="shared" si="55"/>
        <v>#REF!</v>
      </c>
      <c r="AV67" s="53" t="e">
        <f t="shared" si="55"/>
        <v>#REF!</v>
      </c>
      <c r="AW67" s="53" t="e">
        <f t="shared" si="55"/>
        <v>#REF!</v>
      </c>
      <c r="AX67" s="53" t="e">
        <f t="shared" si="55"/>
        <v>#REF!</v>
      </c>
      <c r="AY67" s="53" t="e">
        <f t="shared" si="55"/>
        <v>#REF!</v>
      </c>
      <c r="AZ67" s="53" t="e">
        <f t="shared" si="55"/>
        <v>#REF!</v>
      </c>
      <c r="BA67" s="53" t="e">
        <f t="shared" si="55"/>
        <v>#REF!</v>
      </c>
      <c r="BB67" s="53" t="e">
        <f t="shared" si="55"/>
        <v>#REF!</v>
      </c>
      <c r="BC67" s="53" t="e">
        <f t="shared" si="55"/>
        <v>#REF!</v>
      </c>
      <c r="BD67" s="53" t="e">
        <f t="shared" si="55"/>
        <v>#REF!</v>
      </c>
      <c r="BE67" s="53" t="e">
        <f t="shared" si="55"/>
        <v>#REF!</v>
      </c>
      <c r="BF67" s="53" t="e">
        <f t="shared" si="55"/>
        <v>#REF!</v>
      </c>
      <c r="BG67" s="53" t="e">
        <f t="shared" si="55"/>
        <v>#REF!</v>
      </c>
      <c r="BH67" s="53" t="e">
        <f t="shared" si="55"/>
        <v>#REF!</v>
      </c>
      <c r="BI67" s="53" t="e">
        <f t="shared" si="55"/>
        <v>#REF!</v>
      </c>
      <c r="BJ67" s="53" t="e">
        <f t="shared" si="55"/>
        <v>#REF!</v>
      </c>
      <c r="BK67" s="53" t="e">
        <f t="shared" si="55"/>
        <v>#REF!</v>
      </c>
      <c r="BL67" s="53" t="e">
        <f t="shared" si="55"/>
        <v>#REF!</v>
      </c>
      <c r="BM67" s="53" t="e">
        <f t="shared" si="55"/>
        <v>#REF!</v>
      </c>
      <c r="BN67" s="53" t="e">
        <f t="shared" si="55"/>
        <v>#REF!</v>
      </c>
      <c r="BO67" s="53" t="e">
        <f t="shared" si="55"/>
        <v>#REF!</v>
      </c>
      <c r="BP67" s="53" t="e">
        <f t="shared" si="55"/>
        <v>#REF!</v>
      </c>
      <c r="BQ67" s="53" t="e">
        <f t="shared" si="55"/>
        <v>#REF!</v>
      </c>
      <c r="BR67" s="53" t="e">
        <f t="shared" si="55"/>
        <v>#REF!</v>
      </c>
      <c r="BS67" s="53" t="e">
        <f t="shared" si="55"/>
        <v>#REF!</v>
      </c>
      <c r="BT67" s="53" t="e">
        <f t="shared" si="55"/>
        <v>#REF!</v>
      </c>
      <c r="BU67" s="53" t="e">
        <f t="shared" si="55"/>
        <v>#REF!</v>
      </c>
      <c r="BV67" s="53" t="e">
        <f t="shared" si="55"/>
        <v>#REF!</v>
      </c>
      <c r="BW67" s="53" t="e">
        <f t="shared" si="55"/>
        <v>#REF!</v>
      </c>
      <c r="BX67" s="53" t="e">
        <f t="shared" si="55"/>
        <v>#REF!</v>
      </c>
      <c r="BY67" s="53" t="e">
        <f t="shared" si="55"/>
        <v>#REF!</v>
      </c>
      <c r="BZ67" s="53" t="e">
        <f t="shared" si="55"/>
        <v>#REF!</v>
      </c>
      <c r="CA67" s="53" t="e">
        <f t="shared" si="55"/>
        <v>#REF!</v>
      </c>
      <c r="CB67" s="53" t="e">
        <f t="shared" si="55"/>
        <v>#REF!</v>
      </c>
      <c r="CC67" s="53" t="e">
        <f t="shared" si="55"/>
        <v>#REF!</v>
      </c>
      <c r="CD67" s="53" t="e">
        <f t="shared" si="55"/>
        <v>#REF!</v>
      </c>
      <c r="CE67" s="53" t="e">
        <f t="shared" si="55"/>
        <v>#REF!</v>
      </c>
      <c r="CF67" s="53" t="e">
        <f t="shared" ref="CF67:DL67" si="56">-CF66*CF$12</f>
        <v>#REF!</v>
      </c>
      <c r="CG67" s="53" t="e">
        <f t="shared" si="56"/>
        <v>#REF!</v>
      </c>
      <c r="CH67" s="53" t="e">
        <f t="shared" si="56"/>
        <v>#REF!</v>
      </c>
      <c r="CI67" s="53" t="e">
        <f t="shared" si="56"/>
        <v>#REF!</v>
      </c>
      <c r="CJ67" s="53" t="e">
        <f t="shared" si="56"/>
        <v>#REF!</v>
      </c>
      <c r="CK67" s="53" t="e">
        <f t="shared" si="56"/>
        <v>#REF!</v>
      </c>
      <c r="CL67" s="53" t="e">
        <f t="shared" si="56"/>
        <v>#REF!</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t="e">
        <f t="shared" ref="K69:P69" si="57">SUMIF($3:$3,K$2,69:69)</f>
        <v>#REF!</v>
      </c>
      <c r="L69" s="24" t="e">
        <f t="shared" si="57"/>
        <v>#REF!</v>
      </c>
      <c r="M69" s="24" t="e">
        <f t="shared" si="57"/>
        <v>#REF!</v>
      </c>
      <c r="N69" s="24" t="e">
        <f t="shared" si="57"/>
        <v>#REF!</v>
      </c>
      <c r="O69" s="24" t="e">
        <f t="shared" si="57"/>
        <v>#REF!</v>
      </c>
      <c r="P69" s="24" t="e">
        <f t="shared" si="57"/>
        <v>#REF!</v>
      </c>
      <c r="S69" s="53" t="e">
        <f>-S68*S$12</f>
        <v>#REF!</v>
      </c>
      <c r="T69" s="53" t="e">
        <f t="shared" ref="T69:CE69" si="58">-T68*T$12</f>
        <v>#REF!</v>
      </c>
      <c r="U69" s="53" t="e">
        <f t="shared" si="58"/>
        <v>#REF!</v>
      </c>
      <c r="V69" s="53" t="e">
        <f t="shared" si="58"/>
        <v>#REF!</v>
      </c>
      <c r="W69" s="53" t="e">
        <f t="shared" si="58"/>
        <v>#REF!</v>
      </c>
      <c r="X69" s="53" t="e">
        <f t="shared" si="58"/>
        <v>#REF!</v>
      </c>
      <c r="Y69" s="53" t="e">
        <f t="shared" si="58"/>
        <v>#REF!</v>
      </c>
      <c r="Z69" s="53" t="e">
        <f t="shared" si="58"/>
        <v>#REF!</v>
      </c>
      <c r="AA69" s="53" t="e">
        <f t="shared" si="58"/>
        <v>#REF!</v>
      </c>
      <c r="AB69" s="53" t="e">
        <f t="shared" si="58"/>
        <v>#REF!</v>
      </c>
      <c r="AC69" s="53" t="e">
        <f t="shared" si="58"/>
        <v>#REF!</v>
      </c>
      <c r="AD69" s="53" t="e">
        <f t="shared" si="58"/>
        <v>#REF!</v>
      </c>
      <c r="AE69" s="53" t="e">
        <f t="shared" si="58"/>
        <v>#REF!</v>
      </c>
      <c r="AF69" s="53" t="e">
        <f t="shared" si="58"/>
        <v>#REF!</v>
      </c>
      <c r="AG69" s="53" t="e">
        <f t="shared" si="58"/>
        <v>#REF!</v>
      </c>
      <c r="AH69" s="53" t="e">
        <f t="shared" si="58"/>
        <v>#REF!</v>
      </c>
      <c r="AI69" s="53" t="e">
        <f t="shared" si="58"/>
        <v>#REF!</v>
      </c>
      <c r="AJ69" s="53" t="e">
        <f t="shared" si="58"/>
        <v>#REF!</v>
      </c>
      <c r="AK69" s="53" t="e">
        <f t="shared" si="58"/>
        <v>#REF!</v>
      </c>
      <c r="AL69" s="53" t="e">
        <f t="shared" si="58"/>
        <v>#REF!</v>
      </c>
      <c r="AM69" s="53" t="e">
        <f t="shared" si="58"/>
        <v>#REF!</v>
      </c>
      <c r="AN69" s="53" t="e">
        <f t="shared" si="58"/>
        <v>#REF!</v>
      </c>
      <c r="AO69" s="53" t="e">
        <f t="shared" si="58"/>
        <v>#REF!</v>
      </c>
      <c r="AP69" s="53" t="e">
        <f t="shared" si="58"/>
        <v>#REF!</v>
      </c>
      <c r="AQ69" s="53" t="e">
        <f t="shared" si="58"/>
        <v>#REF!</v>
      </c>
      <c r="AR69" s="53" t="e">
        <f t="shared" si="58"/>
        <v>#REF!</v>
      </c>
      <c r="AS69" s="53" t="e">
        <f t="shared" si="58"/>
        <v>#REF!</v>
      </c>
      <c r="AT69" s="53" t="e">
        <f t="shared" si="58"/>
        <v>#REF!</v>
      </c>
      <c r="AU69" s="53" t="e">
        <f t="shared" si="58"/>
        <v>#REF!</v>
      </c>
      <c r="AV69" s="53" t="e">
        <f t="shared" si="58"/>
        <v>#REF!</v>
      </c>
      <c r="AW69" s="53" t="e">
        <f t="shared" si="58"/>
        <v>#REF!</v>
      </c>
      <c r="AX69" s="53" t="e">
        <f t="shared" si="58"/>
        <v>#REF!</v>
      </c>
      <c r="AY69" s="53" t="e">
        <f t="shared" si="58"/>
        <v>#REF!</v>
      </c>
      <c r="AZ69" s="53" t="e">
        <f t="shared" si="58"/>
        <v>#REF!</v>
      </c>
      <c r="BA69" s="53" t="e">
        <f t="shared" si="58"/>
        <v>#REF!</v>
      </c>
      <c r="BB69" s="53" t="e">
        <f t="shared" si="58"/>
        <v>#REF!</v>
      </c>
      <c r="BC69" s="53" t="e">
        <f t="shared" si="58"/>
        <v>#REF!</v>
      </c>
      <c r="BD69" s="53" t="e">
        <f t="shared" si="58"/>
        <v>#REF!</v>
      </c>
      <c r="BE69" s="53" t="e">
        <f t="shared" si="58"/>
        <v>#REF!</v>
      </c>
      <c r="BF69" s="53" t="e">
        <f t="shared" si="58"/>
        <v>#REF!</v>
      </c>
      <c r="BG69" s="53" t="e">
        <f t="shared" si="58"/>
        <v>#REF!</v>
      </c>
      <c r="BH69" s="53" t="e">
        <f t="shared" si="58"/>
        <v>#REF!</v>
      </c>
      <c r="BI69" s="53" t="e">
        <f t="shared" si="58"/>
        <v>#REF!</v>
      </c>
      <c r="BJ69" s="53" t="e">
        <f t="shared" si="58"/>
        <v>#REF!</v>
      </c>
      <c r="BK69" s="53" t="e">
        <f t="shared" si="58"/>
        <v>#REF!</v>
      </c>
      <c r="BL69" s="53" t="e">
        <f t="shared" si="58"/>
        <v>#REF!</v>
      </c>
      <c r="BM69" s="53" t="e">
        <f t="shared" si="58"/>
        <v>#REF!</v>
      </c>
      <c r="BN69" s="53" t="e">
        <f t="shared" si="58"/>
        <v>#REF!</v>
      </c>
      <c r="BO69" s="53" t="e">
        <f t="shared" si="58"/>
        <v>#REF!</v>
      </c>
      <c r="BP69" s="53" t="e">
        <f t="shared" si="58"/>
        <v>#REF!</v>
      </c>
      <c r="BQ69" s="53" t="e">
        <f t="shared" si="58"/>
        <v>#REF!</v>
      </c>
      <c r="BR69" s="53" t="e">
        <f t="shared" si="58"/>
        <v>#REF!</v>
      </c>
      <c r="BS69" s="53" t="e">
        <f t="shared" si="58"/>
        <v>#REF!</v>
      </c>
      <c r="BT69" s="53" t="e">
        <f t="shared" si="58"/>
        <v>#REF!</v>
      </c>
      <c r="BU69" s="53" t="e">
        <f t="shared" si="58"/>
        <v>#REF!</v>
      </c>
      <c r="BV69" s="53" t="e">
        <f t="shared" si="58"/>
        <v>#REF!</v>
      </c>
      <c r="BW69" s="53" t="e">
        <f t="shared" si="58"/>
        <v>#REF!</v>
      </c>
      <c r="BX69" s="53" t="e">
        <f t="shared" si="58"/>
        <v>#REF!</v>
      </c>
      <c r="BY69" s="53" t="e">
        <f t="shared" si="58"/>
        <v>#REF!</v>
      </c>
      <c r="BZ69" s="53" t="e">
        <f t="shared" si="58"/>
        <v>#REF!</v>
      </c>
      <c r="CA69" s="53" t="e">
        <f t="shared" si="58"/>
        <v>#REF!</v>
      </c>
      <c r="CB69" s="53" t="e">
        <f t="shared" si="58"/>
        <v>#REF!</v>
      </c>
      <c r="CC69" s="53" t="e">
        <f t="shared" si="58"/>
        <v>#REF!</v>
      </c>
      <c r="CD69" s="53" t="e">
        <f t="shared" si="58"/>
        <v>#REF!</v>
      </c>
      <c r="CE69" s="53" t="e">
        <f t="shared" si="58"/>
        <v>#REF!</v>
      </c>
      <c r="CF69" s="53" t="e">
        <f t="shared" ref="CF69:CL69" si="59">-CF68*CF$12</f>
        <v>#REF!</v>
      </c>
      <c r="CG69" s="53" t="e">
        <f t="shared" si="59"/>
        <v>#REF!</v>
      </c>
      <c r="CH69" s="53" t="e">
        <f t="shared" si="59"/>
        <v>#REF!</v>
      </c>
      <c r="CI69" s="53" t="e">
        <f t="shared" si="59"/>
        <v>#REF!</v>
      </c>
      <c r="CJ69" s="53" t="e">
        <f t="shared" si="59"/>
        <v>#REF!</v>
      </c>
      <c r="CK69" s="53" t="e">
        <f t="shared" si="59"/>
        <v>#REF!</v>
      </c>
      <c r="CL69" s="53" t="e">
        <f t="shared" si="59"/>
        <v>#REF!</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t="e">
        <f t="shared" ref="K71:P72" si="61">SUMIF($3:$3,K$2,71:71)</f>
        <v>#REF!</v>
      </c>
      <c r="L71" s="24" t="e">
        <f t="shared" si="61"/>
        <v>#REF!</v>
      </c>
      <c r="M71" s="24" t="e">
        <f t="shared" si="61"/>
        <v>#REF!</v>
      </c>
      <c r="N71" s="24" t="e">
        <f t="shared" si="61"/>
        <v>#REF!</v>
      </c>
      <c r="O71" s="24" t="e">
        <f t="shared" si="61"/>
        <v>#REF!</v>
      </c>
      <c r="P71" s="24" t="e">
        <f t="shared" si="61"/>
        <v>#REF!</v>
      </c>
      <c r="S71" s="238" t="e">
        <f>-S70*S$12</f>
        <v>#REF!</v>
      </c>
      <c r="T71" s="238" t="e">
        <f t="shared" ref="T71:CE71" si="62">-T70*T$12</f>
        <v>#REF!</v>
      </c>
      <c r="U71" s="238" t="e">
        <f t="shared" si="62"/>
        <v>#REF!</v>
      </c>
      <c r="V71" s="238" t="e">
        <f t="shared" si="62"/>
        <v>#REF!</v>
      </c>
      <c r="W71" s="238" t="e">
        <f t="shared" si="62"/>
        <v>#REF!</v>
      </c>
      <c r="X71" s="238" t="e">
        <f t="shared" si="62"/>
        <v>#REF!</v>
      </c>
      <c r="Y71" s="238" t="e">
        <f t="shared" si="62"/>
        <v>#REF!</v>
      </c>
      <c r="Z71" s="238" t="e">
        <f t="shared" si="62"/>
        <v>#REF!</v>
      </c>
      <c r="AA71" s="238" t="e">
        <f t="shared" si="62"/>
        <v>#REF!</v>
      </c>
      <c r="AB71" s="238" t="e">
        <f t="shared" si="62"/>
        <v>#REF!</v>
      </c>
      <c r="AC71" s="238" t="e">
        <f t="shared" si="62"/>
        <v>#REF!</v>
      </c>
      <c r="AD71" s="238" t="e">
        <f t="shared" si="62"/>
        <v>#REF!</v>
      </c>
      <c r="AE71" s="238" t="e">
        <f t="shared" si="62"/>
        <v>#REF!</v>
      </c>
      <c r="AF71" s="238" t="e">
        <f t="shared" si="62"/>
        <v>#REF!</v>
      </c>
      <c r="AG71" s="238" t="e">
        <f t="shared" si="62"/>
        <v>#REF!</v>
      </c>
      <c r="AH71" s="238" t="e">
        <f t="shared" si="62"/>
        <v>#REF!</v>
      </c>
      <c r="AI71" s="238" t="e">
        <f t="shared" si="62"/>
        <v>#REF!</v>
      </c>
      <c r="AJ71" s="238" t="e">
        <f t="shared" si="62"/>
        <v>#REF!</v>
      </c>
      <c r="AK71" s="238" t="e">
        <f t="shared" si="62"/>
        <v>#REF!</v>
      </c>
      <c r="AL71" s="238" t="e">
        <f t="shared" si="62"/>
        <v>#REF!</v>
      </c>
      <c r="AM71" s="238" t="e">
        <f t="shared" si="62"/>
        <v>#REF!</v>
      </c>
      <c r="AN71" s="238" t="e">
        <f t="shared" si="62"/>
        <v>#REF!</v>
      </c>
      <c r="AO71" s="238" t="e">
        <f t="shared" si="62"/>
        <v>#REF!</v>
      </c>
      <c r="AP71" s="238" t="e">
        <f t="shared" si="62"/>
        <v>#REF!</v>
      </c>
      <c r="AQ71" s="238" t="e">
        <f t="shared" si="62"/>
        <v>#REF!</v>
      </c>
      <c r="AR71" s="238" t="e">
        <f t="shared" si="62"/>
        <v>#REF!</v>
      </c>
      <c r="AS71" s="238" t="e">
        <f t="shared" si="62"/>
        <v>#REF!</v>
      </c>
      <c r="AT71" s="238" t="e">
        <f t="shared" si="62"/>
        <v>#REF!</v>
      </c>
      <c r="AU71" s="238" t="e">
        <f t="shared" si="62"/>
        <v>#REF!</v>
      </c>
      <c r="AV71" s="238" t="e">
        <f t="shared" si="62"/>
        <v>#REF!</v>
      </c>
      <c r="AW71" s="238" t="e">
        <f t="shared" si="62"/>
        <v>#REF!</v>
      </c>
      <c r="AX71" s="238" t="e">
        <f t="shared" si="62"/>
        <v>#REF!</v>
      </c>
      <c r="AY71" s="238" t="e">
        <f t="shared" si="62"/>
        <v>#REF!</v>
      </c>
      <c r="AZ71" s="238" t="e">
        <f t="shared" si="62"/>
        <v>#REF!</v>
      </c>
      <c r="BA71" s="238" t="e">
        <f t="shared" si="62"/>
        <v>#REF!</v>
      </c>
      <c r="BB71" s="238" t="e">
        <f t="shared" si="62"/>
        <v>#REF!</v>
      </c>
      <c r="BC71" s="238" t="e">
        <f t="shared" si="62"/>
        <v>#REF!</v>
      </c>
      <c r="BD71" s="238" t="e">
        <f t="shared" si="62"/>
        <v>#REF!</v>
      </c>
      <c r="BE71" s="238" t="e">
        <f t="shared" si="62"/>
        <v>#REF!</v>
      </c>
      <c r="BF71" s="238" t="e">
        <f t="shared" si="62"/>
        <v>#REF!</v>
      </c>
      <c r="BG71" s="238" t="e">
        <f t="shared" si="62"/>
        <v>#REF!</v>
      </c>
      <c r="BH71" s="238" t="e">
        <f t="shared" si="62"/>
        <v>#REF!</v>
      </c>
      <c r="BI71" s="238" t="e">
        <f t="shared" si="62"/>
        <v>#REF!</v>
      </c>
      <c r="BJ71" s="238" t="e">
        <f t="shared" si="62"/>
        <v>#REF!</v>
      </c>
      <c r="BK71" s="238" t="e">
        <f t="shared" si="62"/>
        <v>#REF!</v>
      </c>
      <c r="BL71" s="238" t="e">
        <f t="shared" si="62"/>
        <v>#REF!</v>
      </c>
      <c r="BM71" s="238" t="e">
        <f t="shared" si="62"/>
        <v>#REF!</v>
      </c>
      <c r="BN71" s="238" t="e">
        <f t="shared" si="62"/>
        <v>#REF!</v>
      </c>
      <c r="BO71" s="238" t="e">
        <f t="shared" si="62"/>
        <v>#REF!</v>
      </c>
      <c r="BP71" s="238" t="e">
        <f t="shared" si="62"/>
        <v>#REF!</v>
      </c>
      <c r="BQ71" s="238" t="e">
        <f t="shared" si="62"/>
        <v>#REF!</v>
      </c>
      <c r="BR71" s="238" t="e">
        <f t="shared" si="62"/>
        <v>#REF!</v>
      </c>
      <c r="BS71" s="238" t="e">
        <f t="shared" si="62"/>
        <v>#REF!</v>
      </c>
      <c r="BT71" s="238" t="e">
        <f t="shared" si="62"/>
        <v>#REF!</v>
      </c>
      <c r="BU71" s="238" t="e">
        <f t="shared" si="62"/>
        <v>#REF!</v>
      </c>
      <c r="BV71" s="238" t="e">
        <f t="shared" si="62"/>
        <v>#REF!</v>
      </c>
      <c r="BW71" s="238" t="e">
        <f t="shared" si="62"/>
        <v>#REF!</v>
      </c>
      <c r="BX71" s="238" t="e">
        <f t="shared" si="62"/>
        <v>#REF!</v>
      </c>
      <c r="BY71" s="238" t="e">
        <f t="shared" si="62"/>
        <v>#REF!</v>
      </c>
      <c r="BZ71" s="238" t="e">
        <f t="shared" si="62"/>
        <v>#REF!</v>
      </c>
      <c r="CA71" s="238" t="e">
        <f t="shared" si="62"/>
        <v>#REF!</v>
      </c>
      <c r="CB71" s="238" t="e">
        <f t="shared" si="62"/>
        <v>#REF!</v>
      </c>
      <c r="CC71" s="238" t="e">
        <f t="shared" si="62"/>
        <v>#REF!</v>
      </c>
      <c r="CD71" s="238" t="e">
        <f t="shared" si="62"/>
        <v>#REF!</v>
      </c>
      <c r="CE71" s="238" t="e">
        <f t="shared" si="62"/>
        <v>#REF!</v>
      </c>
      <c r="CF71" s="238" t="e">
        <f t="shared" ref="CF71:CL71" si="63">-CF70*CF$12</f>
        <v>#REF!</v>
      </c>
      <c r="CG71" s="238" t="e">
        <f t="shared" si="63"/>
        <v>#REF!</v>
      </c>
      <c r="CH71" s="238" t="e">
        <f t="shared" si="63"/>
        <v>#REF!</v>
      </c>
      <c r="CI71" s="238" t="e">
        <f t="shared" si="63"/>
        <v>#REF!</v>
      </c>
      <c r="CJ71" s="238" t="e">
        <f t="shared" si="63"/>
        <v>#REF!</v>
      </c>
      <c r="CK71" s="238" t="e">
        <f t="shared" si="63"/>
        <v>#REF!</v>
      </c>
      <c r="CL71" s="238" t="e">
        <f t="shared" si="63"/>
        <v>#REF!</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CF'!K59</f>
        <v>170000000</v>
      </c>
      <c r="L17" s="284">
        <f ca="1">'IS BS CF'!L59</f>
        <v>170000000</v>
      </c>
      <c r="M17" s="284">
        <f ca="1">'IS BS CF'!M59</f>
        <v>170000000</v>
      </c>
      <c r="N17" s="284">
        <f ca="1">'IS BS CF'!N59</f>
        <v>170000000</v>
      </c>
      <c r="O17" s="284">
        <f ca="1">'IS BS CF'!O59</f>
        <v>170000000</v>
      </c>
      <c r="P17" s="284">
        <f ca="1">'IS BS CF'!P59</f>
        <v>170000000</v>
      </c>
      <c r="Q17" s="284"/>
      <c r="R17" s="284">
        <f>'IS BS CF'!R59</f>
        <v>0</v>
      </c>
      <c r="S17" s="284">
        <f ca="1">'IS BS CF'!S59</f>
        <v>170000000</v>
      </c>
      <c r="T17" s="284">
        <f ca="1">'IS BS CF'!T59</f>
        <v>170000000</v>
      </c>
      <c r="U17" s="284">
        <f ca="1">'IS BS CF'!U59</f>
        <v>170000000</v>
      </c>
      <c r="V17" s="284">
        <f ca="1">'IS BS CF'!V59</f>
        <v>170000000</v>
      </c>
      <c r="W17" s="284">
        <f ca="1">'IS BS CF'!W59</f>
        <v>170000000</v>
      </c>
      <c r="X17" s="284">
        <f ca="1">'IS BS CF'!X59</f>
        <v>170000000</v>
      </c>
      <c r="Y17" s="284">
        <f ca="1">'IS BS CF'!Y59</f>
        <v>170000000</v>
      </c>
      <c r="Z17" s="284">
        <f ca="1">'IS BS CF'!Z59</f>
        <v>170000000</v>
      </c>
      <c r="AA17" s="284">
        <f ca="1">'IS BS CF'!AA59</f>
        <v>170000000</v>
      </c>
      <c r="AB17" s="284">
        <f ca="1">'IS BS CF'!AB59</f>
        <v>170000000</v>
      </c>
      <c r="AC17" s="284">
        <f ca="1">'IS BS CF'!AC59</f>
        <v>170000000</v>
      </c>
      <c r="AD17" s="284">
        <f ca="1">'IS BS CF'!AD59</f>
        <v>170000000</v>
      </c>
      <c r="AE17" s="284">
        <f ca="1">'IS BS CF'!AE59</f>
        <v>170000000</v>
      </c>
      <c r="AF17" s="284">
        <f ca="1">'IS BS CF'!AF59</f>
        <v>170000000</v>
      </c>
      <c r="AG17" s="284">
        <f ca="1">'IS BS CF'!AG59</f>
        <v>170000000</v>
      </c>
      <c r="AH17" s="284">
        <f ca="1">'IS BS CF'!AH59</f>
        <v>170000000</v>
      </c>
      <c r="AI17" s="284">
        <f ca="1">'IS BS CF'!AI59</f>
        <v>170000000</v>
      </c>
      <c r="AJ17" s="284">
        <f ca="1">'IS BS CF'!AJ59</f>
        <v>170000000</v>
      </c>
      <c r="AK17" s="284">
        <f ca="1">'IS BS CF'!AK59</f>
        <v>170000000</v>
      </c>
      <c r="AL17" s="284">
        <f ca="1">'IS BS CF'!AL59</f>
        <v>170000000</v>
      </c>
      <c r="AM17" s="284">
        <f ca="1">'IS BS CF'!AM59</f>
        <v>170000000</v>
      </c>
      <c r="AN17" s="284">
        <f ca="1">'IS BS CF'!AN59</f>
        <v>170000000</v>
      </c>
      <c r="AO17" s="284">
        <f ca="1">'IS BS CF'!AO59</f>
        <v>170000000</v>
      </c>
      <c r="AP17" s="284">
        <f ca="1">'IS BS CF'!AP59</f>
        <v>170000000</v>
      </c>
      <c r="AQ17" s="284">
        <f ca="1">'IS BS CF'!AQ59</f>
        <v>170000000</v>
      </c>
      <c r="AR17" s="284">
        <f ca="1">'IS BS CF'!AR59</f>
        <v>170000000</v>
      </c>
      <c r="AS17" s="284">
        <f ca="1">'IS BS CF'!AS59</f>
        <v>170000000</v>
      </c>
      <c r="AT17" s="284">
        <f ca="1">'IS BS CF'!AT59</f>
        <v>170000000</v>
      </c>
      <c r="AU17" s="284">
        <f ca="1">'IS BS CF'!AU59</f>
        <v>170000000</v>
      </c>
      <c r="AV17" s="284">
        <f ca="1">'IS BS CF'!AV59</f>
        <v>170000000</v>
      </c>
      <c r="AW17" s="284">
        <f ca="1">'IS BS CF'!AW59</f>
        <v>170000000</v>
      </c>
      <c r="AX17" s="284">
        <f ca="1">'IS BS CF'!AX59</f>
        <v>170000000</v>
      </c>
      <c r="AY17" s="284">
        <f ca="1">'IS BS CF'!AY59</f>
        <v>170000000</v>
      </c>
      <c r="AZ17" s="284">
        <f ca="1">'IS BS CF'!AZ59</f>
        <v>170000000</v>
      </c>
      <c r="BA17" s="284">
        <f ca="1">'IS BS CF'!BA59</f>
        <v>170000000</v>
      </c>
      <c r="BB17" s="284">
        <f ca="1">'IS BS CF'!BB59</f>
        <v>170000000</v>
      </c>
      <c r="BC17" s="284">
        <f ca="1">'IS BS CF'!BC59</f>
        <v>170000000</v>
      </c>
      <c r="BD17" s="284">
        <f ca="1">'IS BS CF'!BD59</f>
        <v>170000000</v>
      </c>
      <c r="BE17" s="284">
        <f ca="1">'IS BS CF'!BE59</f>
        <v>170000000</v>
      </c>
      <c r="BF17" s="284">
        <f ca="1">'IS BS CF'!BF59</f>
        <v>170000000</v>
      </c>
      <c r="BG17" s="284">
        <f ca="1">'IS BS CF'!BG59</f>
        <v>170000000</v>
      </c>
      <c r="BH17" s="284">
        <f ca="1">'IS BS CF'!BH59</f>
        <v>170000000</v>
      </c>
      <c r="BI17" s="284">
        <f ca="1">'IS BS CF'!BI59</f>
        <v>170000000</v>
      </c>
      <c r="BJ17" s="284">
        <f ca="1">'IS BS CF'!BJ59</f>
        <v>170000000</v>
      </c>
      <c r="BK17" s="284">
        <f ca="1">'IS BS CF'!BK59</f>
        <v>170000000</v>
      </c>
      <c r="BL17" s="284">
        <f ca="1">'IS BS CF'!BL59</f>
        <v>170000000</v>
      </c>
      <c r="BM17" s="284">
        <f ca="1">'IS BS CF'!BM59</f>
        <v>170000000</v>
      </c>
      <c r="BN17" s="284">
        <f ca="1">'IS BS CF'!BN59</f>
        <v>170000000</v>
      </c>
      <c r="BO17" s="284">
        <f ca="1">'IS BS CF'!BO59</f>
        <v>170000000</v>
      </c>
      <c r="BP17" s="284">
        <f ca="1">'IS BS CF'!BP59</f>
        <v>170000000</v>
      </c>
      <c r="BQ17" s="284">
        <f ca="1">'IS BS CF'!BQ59</f>
        <v>170000000</v>
      </c>
      <c r="BR17" s="284">
        <f ca="1">'IS BS CF'!BR59</f>
        <v>170000000</v>
      </c>
      <c r="BS17" s="284">
        <f ca="1">'IS BS CF'!BS59</f>
        <v>170000000</v>
      </c>
      <c r="BT17" s="284">
        <f ca="1">'IS BS CF'!BT59</f>
        <v>170000000</v>
      </c>
      <c r="BU17" s="284">
        <f ca="1">'IS BS CF'!BU59</f>
        <v>170000000</v>
      </c>
      <c r="BV17" s="284">
        <f ca="1">'IS BS CF'!BV59</f>
        <v>170000000</v>
      </c>
      <c r="BW17" s="284">
        <f ca="1">'IS BS CF'!BW59</f>
        <v>170000000</v>
      </c>
      <c r="BX17" s="284">
        <f ca="1">'IS BS CF'!BX59</f>
        <v>170000000</v>
      </c>
      <c r="BY17" s="284">
        <f ca="1">'IS BS CF'!BY59</f>
        <v>170000000</v>
      </c>
      <c r="BZ17" s="284">
        <f ca="1">'IS BS CF'!BZ59</f>
        <v>170000000</v>
      </c>
      <c r="CA17" s="284">
        <f ca="1">'IS BS CF'!CA59</f>
        <v>170000000</v>
      </c>
      <c r="CB17" s="284">
        <f ca="1">'IS BS CF'!CB59</f>
        <v>170000000</v>
      </c>
      <c r="CC17" s="284">
        <f ca="1">'IS BS CF'!CC59</f>
        <v>170000000</v>
      </c>
      <c r="CD17" s="284">
        <f ca="1">'IS BS CF'!CD59</f>
        <v>170000000</v>
      </c>
      <c r="CE17" s="284">
        <f ca="1">'IS BS CF'!CE59</f>
        <v>170000000</v>
      </c>
      <c r="CF17" s="284">
        <f ca="1">'IS BS CF'!CF59</f>
        <v>170000000</v>
      </c>
      <c r="CG17" s="284">
        <f ca="1">'IS BS CF'!CG59</f>
        <v>170000000</v>
      </c>
      <c r="CH17" s="284">
        <f ca="1">'IS BS CF'!CH59</f>
        <v>170000000</v>
      </c>
      <c r="CI17" s="284">
        <f ca="1">'IS BS CF'!CI59</f>
        <v>170000000</v>
      </c>
      <c r="CJ17" s="284">
        <f ca="1">'IS BS CF'!CJ59</f>
        <v>170000000</v>
      </c>
      <c r="CK17" s="284">
        <f ca="1">'IS BS CF'!CK59</f>
        <v>170000000</v>
      </c>
      <c r="CL17" s="284">
        <f ca="1">'IS BS CF'!CL59</f>
        <v>170000000</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CF'!R76</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2024-06-26T19:11:26Z</dcterms:modified>
</cp:coreProperties>
</file>