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SIS\"/>
    </mc:Choice>
  </mc:AlternateContent>
  <xr:revisionPtr revIDLastSave="0" documentId="13_ncr:1_{44F6D479-0D1E-4C0C-8034-42E05A482178}" xr6:coauthVersionLast="47" xr6:coauthVersionMax="47" xr10:uidLastSave="{00000000-0000-0000-0000-000000000000}"/>
  <bookViews>
    <workbookView xWindow="-108" yWindow="-108" windowWidth="23256" windowHeight="12576" xr2:uid="{8FEAB032-169E-4C80-9AA7-8198F1B1699C}"/>
  </bookViews>
  <sheets>
    <sheet name="Mixed Referencing" sheetId="6" r:id="rId1"/>
    <sheet name="Condictional Formatting" sheetId="1" r:id="rId2"/>
    <sheet name="Relative Referencing" sheetId="3" r:id="rId3"/>
    <sheet name="Structural Referencing" sheetId="7" r:id="rId4"/>
    <sheet name="Absolute Referencing" sheetId="4" r:id="rId5"/>
    <sheet name="vlookup" sheetId="8" r:id="rId6"/>
    <sheet name="hlookup" sheetId="9" r:id="rId7"/>
    <sheet name="Index and Match" sheetId="10" r:id="rId8"/>
    <sheet name="Using Structural Ref in Index" sheetId="11" r:id="rId9"/>
    <sheet name="Validation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12" l="1"/>
  <c r="O10" i="12"/>
  <c r="K16" i="10"/>
  <c r="K13" i="10"/>
  <c r="K11" i="10"/>
  <c r="I16" i="11" a="1"/>
  <c r="I16" i="11" s="1"/>
  <c r="I15" i="11" a="1"/>
  <c r="I15" i="11" s="1"/>
  <c r="I14" i="11" a="1"/>
  <c r="I14" i="11"/>
  <c r="I13" i="11" a="1"/>
  <c r="I13" i="11" s="1"/>
  <c r="M16" i="8"/>
  <c r="M10" i="12"/>
  <c r="I24" i="9"/>
  <c r="I21" i="9"/>
  <c r="I18" i="9"/>
  <c r="K16" i="8"/>
  <c r="K13" i="8"/>
  <c r="K10" i="8"/>
  <c r="F5" i="7"/>
  <c r="F6" i="7"/>
  <c r="F7" i="7"/>
  <c r="F8" i="7"/>
  <c r="F9" i="7"/>
  <c r="F10" i="7"/>
  <c r="F11" i="7"/>
  <c r="G16" i="7"/>
  <c r="D7" i="6"/>
  <c r="E7" i="6"/>
  <c r="F7" i="6"/>
  <c r="G7" i="6"/>
  <c r="H7" i="6"/>
  <c r="I7" i="6"/>
  <c r="J7" i="6"/>
  <c r="K7" i="6"/>
  <c r="L7" i="6"/>
  <c r="D8" i="6"/>
  <c r="E8" i="6"/>
  <c r="F8" i="6"/>
  <c r="G8" i="6"/>
  <c r="H8" i="6"/>
  <c r="I8" i="6"/>
  <c r="J8" i="6"/>
  <c r="K8" i="6"/>
  <c r="L8" i="6"/>
  <c r="D9" i="6"/>
  <c r="E9" i="6"/>
  <c r="F9" i="6"/>
  <c r="G9" i="6"/>
  <c r="H9" i="6"/>
  <c r="I9" i="6"/>
  <c r="J9" i="6"/>
  <c r="K9" i="6"/>
  <c r="L9" i="6"/>
  <c r="D10" i="6"/>
  <c r="E10" i="6"/>
  <c r="F10" i="6"/>
  <c r="G10" i="6"/>
  <c r="H10" i="6"/>
  <c r="I10" i="6"/>
  <c r="J10" i="6"/>
  <c r="K10" i="6"/>
  <c r="L10" i="6"/>
  <c r="D11" i="6"/>
  <c r="E11" i="6"/>
  <c r="F11" i="6"/>
  <c r="G11" i="6"/>
  <c r="H11" i="6"/>
  <c r="I11" i="6"/>
  <c r="J11" i="6"/>
  <c r="K11" i="6"/>
  <c r="L11" i="6"/>
  <c r="D12" i="6"/>
  <c r="E12" i="6"/>
  <c r="F12" i="6"/>
  <c r="G12" i="6"/>
  <c r="H12" i="6"/>
  <c r="I12" i="6"/>
  <c r="J12" i="6"/>
  <c r="K12" i="6"/>
  <c r="L12" i="6"/>
  <c r="D13" i="6"/>
  <c r="E13" i="6"/>
  <c r="F13" i="6"/>
  <c r="G13" i="6"/>
  <c r="H13" i="6"/>
  <c r="I13" i="6"/>
  <c r="J13" i="6"/>
  <c r="K13" i="6"/>
  <c r="L13" i="6"/>
  <c r="E6" i="6"/>
  <c r="F6" i="6"/>
  <c r="G6" i="6"/>
  <c r="H6" i="6"/>
  <c r="I6" i="6"/>
  <c r="J6" i="6"/>
  <c r="K6" i="6"/>
  <c r="L6" i="6"/>
  <c r="D6" i="6"/>
  <c r="G14" i="7"/>
  <c r="D12" i="7"/>
  <c r="D11" i="4"/>
  <c r="D12" i="4"/>
  <c r="D13" i="4"/>
  <c r="D14" i="4"/>
  <c r="D10" i="4"/>
  <c r="G6" i="3"/>
  <c r="G7" i="3"/>
  <c r="G8" i="3"/>
  <c r="G9" i="3"/>
  <c r="G10" i="3"/>
  <c r="G11" i="3"/>
  <c r="G5" i="3"/>
  <c r="L45" i="1"/>
  <c r="L46" i="1"/>
  <c r="L47" i="1"/>
  <c r="L48" i="1"/>
  <c r="L49" i="1"/>
  <c r="L50" i="1"/>
  <c r="L51" i="1"/>
  <c r="L52" i="1"/>
  <c r="L53" i="1"/>
  <c r="L44" i="1"/>
  <c r="L39" i="1"/>
  <c r="L31" i="1"/>
  <c r="L32" i="1"/>
  <c r="L33" i="1"/>
  <c r="L34" i="1"/>
  <c r="L35" i="1"/>
  <c r="L36" i="1"/>
  <c r="L37" i="1"/>
  <c r="L38" i="1"/>
  <c r="L30" i="1"/>
  <c r="L18" i="1"/>
  <c r="L19" i="1"/>
  <c r="L20" i="1"/>
  <c r="L21" i="1"/>
  <c r="L22" i="1"/>
  <c r="L23" i="1"/>
  <c r="L24" i="1"/>
  <c r="L25" i="1"/>
  <c r="L26" i="1"/>
  <c r="L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<sst xmlns="http://schemas.openxmlformats.org/spreadsheetml/2006/main" count="375" uniqueCount="122">
  <si>
    <t>Math</t>
  </si>
  <si>
    <t>Science</t>
  </si>
  <si>
    <t>Lang</t>
  </si>
  <si>
    <t>English</t>
  </si>
  <si>
    <t>Social</t>
  </si>
  <si>
    <t>Product_Name</t>
  </si>
  <si>
    <t>Product_ID</t>
  </si>
  <si>
    <t>Quantity</t>
  </si>
  <si>
    <t>Price</t>
  </si>
  <si>
    <t>Hair Oil</t>
  </si>
  <si>
    <t>P101</t>
  </si>
  <si>
    <t>Skin Cream</t>
  </si>
  <si>
    <t>P102</t>
  </si>
  <si>
    <t>Face Cream</t>
  </si>
  <si>
    <t>P103</t>
  </si>
  <si>
    <t>Body Lotion</t>
  </si>
  <si>
    <t>P104</t>
  </si>
  <si>
    <t>Hair Gel</t>
  </si>
  <si>
    <t>P105</t>
  </si>
  <si>
    <t>Eyeliner</t>
  </si>
  <si>
    <t>P106</t>
  </si>
  <si>
    <t>Facial Cream</t>
  </si>
  <si>
    <t>P107</t>
  </si>
  <si>
    <t>Anti Marks Cream</t>
  </si>
  <si>
    <t>P108</t>
  </si>
  <si>
    <t>Anti ageing cream</t>
  </si>
  <si>
    <t>P109</t>
  </si>
  <si>
    <t>Bleaching Cream</t>
  </si>
  <si>
    <t>P110</t>
  </si>
  <si>
    <t>Face Lotion</t>
  </si>
  <si>
    <t>P111</t>
  </si>
  <si>
    <t>Sunscreen Lotion</t>
  </si>
  <si>
    <t>P112</t>
  </si>
  <si>
    <t>Skin Gel</t>
  </si>
  <si>
    <t>P113</t>
  </si>
  <si>
    <t>Skin toner</t>
  </si>
  <si>
    <t>P114</t>
  </si>
  <si>
    <t>Hair Toner</t>
  </si>
  <si>
    <t>P115</t>
  </si>
  <si>
    <t>Hair Spa Cream</t>
  </si>
  <si>
    <t>P116</t>
  </si>
  <si>
    <t>Eye Kajal</t>
  </si>
  <si>
    <t>P117</t>
  </si>
  <si>
    <t>Eye Shadow</t>
  </si>
  <si>
    <t>P118</t>
  </si>
  <si>
    <t>Eye Cream</t>
  </si>
  <si>
    <t>P119</t>
  </si>
  <si>
    <t>Conditional Formatting</t>
  </si>
  <si>
    <t>Number greater than 30</t>
  </si>
  <si>
    <t xml:space="preserve">Numbers less than 40 </t>
  </si>
  <si>
    <t>Number between 40 and 60</t>
  </si>
  <si>
    <t>Top 3 Values</t>
  </si>
  <si>
    <t>Average</t>
  </si>
  <si>
    <t>Applying Data Bar</t>
  </si>
  <si>
    <t>Bottom 10 items</t>
  </si>
  <si>
    <t>Solid fill Data Bar</t>
  </si>
  <si>
    <t>and color fill</t>
  </si>
  <si>
    <t>RELATIVE REFERENCING</t>
  </si>
  <si>
    <t xml:space="preserve">PRODUCT  </t>
  </si>
  <si>
    <t>QUANTITY</t>
  </si>
  <si>
    <t>PRICE</t>
  </si>
  <si>
    <t>TOTAL SALES</t>
  </si>
  <si>
    <t>Crocin</t>
  </si>
  <si>
    <t>Dolo</t>
  </si>
  <si>
    <t>Calpol</t>
  </si>
  <si>
    <t>Pacimol</t>
  </si>
  <si>
    <t>Sumo</t>
  </si>
  <si>
    <t>Fepanil</t>
  </si>
  <si>
    <t>Pyrigesic</t>
  </si>
  <si>
    <t>Duplicate values</t>
  </si>
  <si>
    <t>Unique Value</t>
  </si>
  <si>
    <t>ABSOLUTE REFERENCING</t>
  </si>
  <si>
    <t>PRODUCT</t>
  </si>
  <si>
    <t>NEW PRICE</t>
  </si>
  <si>
    <t>MIXED        REFERENCING</t>
  </si>
  <si>
    <t>STRUCTURAL REFERENCING</t>
  </si>
  <si>
    <t>QUANTITY SOLD</t>
  </si>
  <si>
    <t>Determine the quantity sold using structured referencing</t>
  </si>
  <si>
    <t>(a)</t>
  </si>
  <si>
    <t>(b)</t>
  </si>
  <si>
    <t>Determine the average Unit Price using named ranges</t>
  </si>
  <si>
    <t>Note: Name ranges and structured referencing are the same thing</t>
  </si>
  <si>
    <t xml:space="preserve"> Numbers equall to 44   and  Icon set with indicator</t>
  </si>
  <si>
    <t>Apply color Scale and sort from smallest to highest</t>
  </si>
  <si>
    <t>Find the bottom 20% and do a color fill</t>
  </si>
  <si>
    <t>Apply an Icon Set and use rating</t>
  </si>
  <si>
    <t>Question:  Get the TOTAL SALES column using relative referencing</t>
  </si>
  <si>
    <t>Percentage rate increase 30%</t>
  </si>
  <si>
    <t>Question:  You have been asked by your manager to increase the old price by 30 percent. Use Absolute Referencing.</t>
  </si>
  <si>
    <t>Question:   Use Mixed referencing  to compute multiplication table using above table.</t>
  </si>
  <si>
    <t>(c)                Determine the TOTAL SALE using structural referencing</t>
  </si>
  <si>
    <t>Questions</t>
  </si>
  <si>
    <t xml:space="preserve">You work in a company where your supervisor had asked you to get the price of  Eye Cream , Bleaching Cream and Body Lottion using vlookup.  </t>
  </si>
  <si>
    <t>For any price less than 150, replace with 200 using IF STATEMENT.</t>
  </si>
  <si>
    <t>Question</t>
  </si>
  <si>
    <t>(2)   Use Hlookup to extract product IDs for  Body lotion, Eyeliner and  Facial Cream</t>
  </si>
  <si>
    <t>QUESTION</t>
  </si>
  <si>
    <t xml:space="preserve">Use Index and Match together to get the  Quantity for Face Lotion, Skin toner and Eye Shadow </t>
  </si>
  <si>
    <t>Use validation method to code the shaded area in green such that when you select any of the product, the corresponding product id , quantity and price display.</t>
  </si>
  <si>
    <t>Hint:   use index together with match to join the condictions together.</t>
  </si>
  <si>
    <t>Use structural Ref to get all the prices on the dataset that is above 400</t>
  </si>
  <si>
    <t>(1)   Transpos the dataset from the Vlookup page on this page</t>
  </si>
  <si>
    <t>Hint:   Look at the dataset and use their correspondent Product_names as their reference points (Lookup Value)</t>
  </si>
  <si>
    <t>SUM OF QUANTITYSOLD</t>
  </si>
  <si>
    <t xml:space="preserve">AVERAGE </t>
  </si>
  <si>
    <t>OLD PRICE</t>
  </si>
  <si>
    <t>OF TOTAL SALES</t>
  </si>
  <si>
    <t>PRODUCT_ID</t>
  </si>
  <si>
    <t>EYE CREAM</t>
  </si>
  <si>
    <t>BLEACHING CREAM</t>
  </si>
  <si>
    <t>BODY LOTION</t>
  </si>
  <si>
    <t>PRODUCT NAME</t>
  </si>
  <si>
    <t>EYELINER</t>
  </si>
  <si>
    <t>FACIAL CREAM</t>
  </si>
  <si>
    <t>PRODUCT_NAME</t>
  </si>
  <si>
    <t>FACE LOTION</t>
  </si>
  <si>
    <t>SKIN TONER</t>
  </si>
  <si>
    <t>EYE SHADOW</t>
  </si>
  <si>
    <t>REPLACE</t>
  </si>
  <si>
    <t>HAIR GEL</t>
  </si>
  <si>
    <t>ANTI AGEING</t>
  </si>
  <si>
    <t>BLEACHING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</si>
</sst>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1" fillId="4" borderId="0" xfId="0" applyFont="1" applyFill="1"/>
    <xf numFmtId="0" fontId="7" fillId="3" borderId="0" xfId="0" applyFont="1" applyFill="1"/>
    <xf numFmtId="0" fontId="0" fillId="4" borderId="0" xfId="0" applyFill="1"/>
    <xf numFmtId="0" fontId="7" fillId="5" borderId="0" xfId="0" applyFont="1" applyFill="1"/>
    <xf numFmtId="0" fontId="6" fillId="5" borderId="0" xfId="0" applyFont="1" applyFill="1"/>
    <xf numFmtId="9" fontId="0" fillId="0" borderId="0" xfId="0" applyNumberFormat="1"/>
    <xf numFmtId="0" fontId="6" fillId="6" borderId="0" xfId="0" applyFont="1" applyFill="1"/>
    <xf numFmtId="0" fontId="1" fillId="6" borderId="0" xfId="0" applyFont="1" applyFill="1"/>
    <xf numFmtId="0" fontId="7" fillId="6" borderId="0" xfId="0" applyFont="1" applyFill="1"/>
    <xf numFmtId="0" fontId="0" fillId="7" borderId="0" xfId="0" applyFill="1"/>
    <xf numFmtId="0" fontId="0" fillId="8" borderId="0" xfId="0" applyFill="1"/>
    <xf numFmtId="0" fontId="7" fillId="8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10" borderId="0" xfId="0" applyFill="1"/>
    <xf numFmtId="0" fontId="2" fillId="3" borderId="0" xfId="0" applyFont="1" applyFill="1"/>
    <xf numFmtId="0" fontId="2" fillId="11" borderId="0" xfId="0" applyFont="1" applyFill="1"/>
    <xf numFmtId="0" fontId="0" fillId="0" borderId="5" xfId="0" applyBorder="1"/>
    <xf numFmtId="0" fontId="0" fillId="12" borderId="0" xfId="0" applyFill="1"/>
    <xf numFmtId="0" fontId="8" fillId="0" borderId="0" xfId="0" applyFont="1"/>
    <xf numFmtId="0" fontId="3" fillId="13" borderId="4" xfId="0" applyFont="1" applyFill="1" applyBorder="1"/>
    <xf numFmtId="0" fontId="3" fillId="13" borderId="5" xfId="0" applyFont="1" applyFill="1" applyBorder="1"/>
    <xf numFmtId="0" fontId="3" fillId="13" borderId="6" xfId="0" applyFont="1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0" xfId="0" applyFont="1" applyFill="1"/>
    <xf numFmtId="0" fontId="0" fillId="9" borderId="0" xfId="0" applyFill="1"/>
    <xf numFmtId="0" fontId="3" fillId="13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29D5A-ECE6-40F7-868C-1751583A0C1A}" name="TABLEST" displayName="TABLEST" ref="C4:F11" totalsRowShown="0" headerRowDxfId="23" tableBorderDxfId="22">
  <autoFilter ref="C4:F11" xr:uid="{11629D5A-ECE6-40F7-868C-1751583A0C1A}"/>
  <tableColumns count="4">
    <tableColumn id="1" xr3:uid="{E4779752-6D37-49BD-9C3C-1DD639AB0D5B}" name="PRODUCT" dataDxfId="21"/>
    <tableColumn id="2" xr3:uid="{B207D6D2-16E2-42C2-A074-CCC955EA0A3F}" name="QUANTITY SOLD" dataDxfId="20"/>
    <tableColumn id="3" xr3:uid="{70D49882-490E-454F-B721-AB876AB22EA1}" name="PRICE" dataDxfId="19"/>
    <tableColumn id="4" xr3:uid="{C4B33D78-B3F8-453A-8D7B-3DDB13FCD88F}" name="TOTAL SALES" dataDxfId="18">
      <calculatedColumnFormula>D5*E5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0F3C9-03A3-453D-8670-478FF1D555EB}" name="TABLE22" displayName="TABLE22" ref="A1:D20" totalsRowShown="0" headerRowDxfId="17" tableBorderDxfId="16">
  <autoFilter ref="A1:D20" xr:uid="{AF60F3C9-03A3-453D-8670-478FF1D555EB}"/>
  <tableColumns count="4">
    <tableColumn id="1" xr3:uid="{06BE0B83-0792-441D-8982-215B8BDE19B6}" name="Product_Name" dataDxfId="15"/>
    <tableColumn id="2" xr3:uid="{C3A49FB0-9166-40FC-8D8A-982180F30F91}" name="Product_ID" dataDxfId="14"/>
    <tableColumn id="3" xr3:uid="{2C0E3587-8A69-4615-B8EE-FF63C82C7D6E}" name="Quantity" dataDxfId="13"/>
    <tableColumn id="4" xr3:uid="{9C6CA647-23E5-43D8-9088-95D0F49A7F34}" name="Price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1242-BA5B-45A3-B2D8-BFA43EC8C4C7}">
  <dimension ref="B3:M16"/>
  <sheetViews>
    <sheetView tabSelected="1" topLeftCell="A2" workbookViewId="0">
      <selection activeCell="H6" sqref="H6"/>
    </sheetView>
  </sheetViews>
  <sheetFormatPr defaultRowHeight="14.4" x14ac:dyDescent="0.3"/>
  <sheetData>
    <row r="3" spans="2:13" ht="18" x14ac:dyDescent="0.35">
      <c r="B3" s="14"/>
      <c r="C3" s="14"/>
      <c r="D3" s="14"/>
      <c r="E3" s="14"/>
      <c r="F3" s="16" t="s">
        <v>74</v>
      </c>
      <c r="G3" s="16"/>
      <c r="H3" s="16"/>
      <c r="I3" s="15"/>
      <c r="J3" s="14"/>
      <c r="K3" s="14"/>
      <c r="L3" s="14"/>
      <c r="M3" s="14"/>
    </row>
    <row r="5" spans="2:13" x14ac:dyDescent="0.3">
      <c r="C5" s="12"/>
      <c r="D5" s="17">
        <v>1</v>
      </c>
      <c r="E5" s="17">
        <v>2</v>
      </c>
      <c r="F5" s="17">
        <v>3</v>
      </c>
      <c r="G5" s="17">
        <v>4</v>
      </c>
      <c r="H5" s="17">
        <v>5</v>
      </c>
      <c r="I5" s="17">
        <v>6</v>
      </c>
      <c r="J5" s="17">
        <v>7</v>
      </c>
      <c r="K5" s="17">
        <v>8</v>
      </c>
      <c r="L5" s="17">
        <v>9</v>
      </c>
    </row>
    <row r="6" spans="2:13" x14ac:dyDescent="0.3">
      <c r="C6" s="17">
        <v>12</v>
      </c>
      <c r="D6" s="48">
        <f>$C6*D$5</f>
        <v>12</v>
      </c>
      <c r="E6">
        <f t="shared" ref="E6:L13" si="0">$C6*E$5</f>
        <v>24</v>
      </c>
      <c r="F6" s="49">
        <f t="shared" si="0"/>
        <v>36</v>
      </c>
      <c r="G6">
        <f t="shared" si="0"/>
        <v>48</v>
      </c>
      <c r="H6" s="23">
        <f t="shared" si="0"/>
        <v>60</v>
      </c>
      <c r="I6">
        <f t="shared" si="0"/>
        <v>72</v>
      </c>
      <c r="J6" s="44">
        <f t="shared" si="0"/>
        <v>84</v>
      </c>
      <c r="K6">
        <f t="shared" si="0"/>
        <v>96</v>
      </c>
      <c r="L6" s="48">
        <f t="shared" si="0"/>
        <v>108</v>
      </c>
    </row>
    <row r="7" spans="2:13" x14ac:dyDescent="0.3">
      <c r="C7" s="17">
        <v>13</v>
      </c>
      <c r="D7">
        <f t="shared" ref="D7:D13" si="1">$C7*D$5</f>
        <v>13</v>
      </c>
      <c r="E7" s="48">
        <f t="shared" si="0"/>
        <v>26</v>
      </c>
      <c r="F7">
        <f t="shared" si="0"/>
        <v>39</v>
      </c>
      <c r="G7" s="46">
        <f t="shared" si="0"/>
        <v>52</v>
      </c>
      <c r="H7">
        <f t="shared" si="0"/>
        <v>65</v>
      </c>
      <c r="I7" s="47">
        <f t="shared" si="0"/>
        <v>78</v>
      </c>
      <c r="J7">
        <f t="shared" si="0"/>
        <v>91</v>
      </c>
      <c r="K7" s="48">
        <f t="shared" si="0"/>
        <v>104</v>
      </c>
      <c r="L7">
        <f t="shared" si="0"/>
        <v>117</v>
      </c>
    </row>
    <row r="8" spans="2:13" x14ac:dyDescent="0.3">
      <c r="C8" s="17">
        <v>14</v>
      </c>
      <c r="D8" s="50">
        <f t="shared" si="1"/>
        <v>14</v>
      </c>
      <c r="E8">
        <f t="shared" si="0"/>
        <v>28</v>
      </c>
      <c r="F8" s="48">
        <f t="shared" si="0"/>
        <v>42</v>
      </c>
      <c r="G8">
        <f t="shared" si="0"/>
        <v>56</v>
      </c>
      <c r="H8" s="49">
        <f t="shared" si="0"/>
        <v>70</v>
      </c>
      <c r="I8">
        <f t="shared" si="0"/>
        <v>84</v>
      </c>
      <c r="J8" s="48">
        <f t="shared" si="0"/>
        <v>98</v>
      </c>
      <c r="K8">
        <f t="shared" si="0"/>
        <v>112</v>
      </c>
      <c r="L8" s="45">
        <f t="shared" si="0"/>
        <v>126</v>
      </c>
    </row>
    <row r="9" spans="2:13" x14ac:dyDescent="0.3">
      <c r="C9" s="17">
        <v>15</v>
      </c>
      <c r="D9">
        <f t="shared" si="1"/>
        <v>15</v>
      </c>
      <c r="E9" s="50">
        <f t="shared" si="0"/>
        <v>30</v>
      </c>
      <c r="F9">
        <f t="shared" si="0"/>
        <v>45</v>
      </c>
      <c r="G9" s="48">
        <f t="shared" si="0"/>
        <v>60</v>
      </c>
      <c r="H9">
        <f t="shared" si="0"/>
        <v>75</v>
      </c>
      <c r="I9" s="48">
        <f t="shared" si="0"/>
        <v>90</v>
      </c>
      <c r="J9">
        <f t="shared" si="0"/>
        <v>105</v>
      </c>
      <c r="K9" s="45">
        <f t="shared" si="0"/>
        <v>120</v>
      </c>
      <c r="L9">
        <f t="shared" si="0"/>
        <v>135</v>
      </c>
    </row>
    <row r="10" spans="2:13" x14ac:dyDescent="0.3">
      <c r="C10" s="17">
        <v>16</v>
      </c>
      <c r="D10" s="45">
        <f t="shared" si="1"/>
        <v>16</v>
      </c>
      <c r="E10">
        <f t="shared" si="0"/>
        <v>32</v>
      </c>
      <c r="F10" s="50">
        <f t="shared" si="0"/>
        <v>48</v>
      </c>
      <c r="G10">
        <f t="shared" si="0"/>
        <v>64</v>
      </c>
      <c r="H10" s="48">
        <f t="shared" si="0"/>
        <v>80</v>
      </c>
      <c r="I10">
        <f t="shared" si="0"/>
        <v>96</v>
      </c>
      <c r="J10" s="45">
        <f t="shared" si="0"/>
        <v>112</v>
      </c>
      <c r="K10">
        <f t="shared" si="0"/>
        <v>128</v>
      </c>
      <c r="L10" s="50">
        <f t="shared" si="0"/>
        <v>144</v>
      </c>
    </row>
    <row r="11" spans="2:13" x14ac:dyDescent="0.3">
      <c r="C11" s="17">
        <v>18</v>
      </c>
      <c r="D11">
        <f t="shared" si="1"/>
        <v>18</v>
      </c>
      <c r="E11" s="45">
        <f t="shared" si="0"/>
        <v>36</v>
      </c>
      <c r="F11">
        <f t="shared" si="0"/>
        <v>54</v>
      </c>
      <c r="G11" s="48">
        <f t="shared" si="0"/>
        <v>72</v>
      </c>
      <c r="H11">
        <f t="shared" si="0"/>
        <v>90</v>
      </c>
      <c r="I11" s="48">
        <f t="shared" si="0"/>
        <v>108</v>
      </c>
      <c r="J11">
        <f t="shared" si="0"/>
        <v>126</v>
      </c>
      <c r="K11" s="50">
        <f t="shared" si="0"/>
        <v>144</v>
      </c>
      <c r="L11">
        <f t="shared" si="0"/>
        <v>162</v>
      </c>
    </row>
    <row r="12" spans="2:13" x14ac:dyDescent="0.3">
      <c r="C12" s="17">
        <v>19</v>
      </c>
      <c r="D12" s="46">
        <f t="shared" si="1"/>
        <v>19</v>
      </c>
      <c r="E12">
        <f t="shared" si="0"/>
        <v>38</v>
      </c>
      <c r="F12" s="48">
        <f t="shared" si="0"/>
        <v>57</v>
      </c>
      <c r="G12">
        <f t="shared" si="0"/>
        <v>76</v>
      </c>
      <c r="H12" s="50">
        <f t="shared" si="0"/>
        <v>95</v>
      </c>
      <c r="I12">
        <f t="shared" si="0"/>
        <v>114</v>
      </c>
      <c r="J12" s="48">
        <f t="shared" si="0"/>
        <v>133</v>
      </c>
      <c r="K12">
        <f t="shared" si="0"/>
        <v>152</v>
      </c>
      <c r="L12" s="47">
        <f t="shared" si="0"/>
        <v>171</v>
      </c>
    </row>
    <row r="13" spans="2:13" x14ac:dyDescent="0.3">
      <c r="C13" s="17">
        <v>20</v>
      </c>
      <c r="D13">
        <f t="shared" si="1"/>
        <v>20</v>
      </c>
      <c r="E13" s="48">
        <f t="shared" si="0"/>
        <v>40</v>
      </c>
      <c r="F13">
        <f t="shared" si="0"/>
        <v>60</v>
      </c>
      <c r="G13" s="45">
        <f t="shared" si="0"/>
        <v>80</v>
      </c>
      <c r="H13">
        <f t="shared" si="0"/>
        <v>100</v>
      </c>
      <c r="I13" s="50">
        <f t="shared" si="0"/>
        <v>120</v>
      </c>
      <c r="J13">
        <f t="shared" si="0"/>
        <v>140</v>
      </c>
      <c r="K13" s="48">
        <f t="shared" si="0"/>
        <v>160</v>
      </c>
      <c r="L13">
        <f t="shared" si="0"/>
        <v>180</v>
      </c>
    </row>
    <row r="16" spans="2:13" x14ac:dyDescent="0.3">
      <c r="C1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9F24-06BC-49B1-8442-4048A9F2D471}">
  <dimension ref="A1:R55"/>
  <sheetViews>
    <sheetView topLeftCell="A30" workbookViewId="0">
      <selection activeCell="R17" sqref="R17:R26"/>
    </sheetView>
  </sheetViews>
  <sheetFormatPr defaultRowHeight="14.4" x14ac:dyDescent="0.3"/>
  <sheetData>
    <row r="1" spans="1:18" ht="23.4" x14ac:dyDescent="0.45">
      <c r="E1" s="3"/>
      <c r="F1" s="4" t="s">
        <v>47</v>
      </c>
      <c r="G1" s="4"/>
      <c r="H1" s="4"/>
      <c r="I1" s="3"/>
    </row>
    <row r="2" spans="1:18" x14ac:dyDescent="0.3">
      <c r="E2" s="5"/>
      <c r="F2" s="5"/>
      <c r="G2" s="5"/>
      <c r="H2" s="5"/>
      <c r="I2" s="5"/>
    </row>
    <row r="3" spans="1:1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s="21" t="s">
        <v>0</v>
      </c>
      <c r="H3" s="21" t="s">
        <v>1</v>
      </c>
      <c r="I3" s="21" t="s">
        <v>2</v>
      </c>
      <c r="J3" s="21" t="s">
        <v>3</v>
      </c>
      <c r="K3" s="21" t="s">
        <v>4</v>
      </c>
      <c r="M3" s="21" t="s">
        <v>0</v>
      </c>
      <c r="N3" s="21" t="s">
        <v>1</v>
      </c>
      <c r="O3" s="21" t="s">
        <v>2</v>
      </c>
      <c r="P3" s="21" t="s">
        <v>3</v>
      </c>
      <c r="Q3" s="21" t="s">
        <v>4</v>
      </c>
    </row>
    <row r="4" spans="1:18" x14ac:dyDescent="0.3">
      <c r="A4">
        <v>55</v>
      </c>
      <c r="B4">
        <v>75</v>
      </c>
      <c r="C4">
        <v>18</v>
      </c>
      <c r="D4">
        <v>94</v>
      </c>
      <c r="E4">
        <v>76</v>
      </c>
      <c r="G4">
        <v>55</v>
      </c>
      <c r="H4">
        <v>75</v>
      </c>
      <c r="I4">
        <v>18</v>
      </c>
      <c r="J4">
        <v>94</v>
      </c>
      <c r="K4">
        <v>76</v>
      </c>
      <c r="M4">
        <v>55</v>
      </c>
      <c r="N4">
        <v>75</v>
      </c>
      <c r="O4">
        <v>18</v>
      </c>
      <c r="P4">
        <v>94</v>
      </c>
      <c r="Q4">
        <v>76</v>
      </c>
    </row>
    <row r="5" spans="1:18" x14ac:dyDescent="0.3">
      <c r="A5">
        <v>68</v>
      </c>
      <c r="B5">
        <v>46</v>
      </c>
      <c r="C5">
        <v>46</v>
      </c>
      <c r="D5">
        <v>94</v>
      </c>
      <c r="E5">
        <v>13</v>
      </c>
      <c r="G5">
        <v>68</v>
      </c>
      <c r="H5">
        <v>46</v>
      </c>
      <c r="I5">
        <v>46</v>
      </c>
      <c r="J5">
        <v>94</v>
      </c>
      <c r="K5">
        <v>13</v>
      </c>
      <c r="M5">
        <v>68</v>
      </c>
      <c r="N5">
        <v>46</v>
      </c>
      <c r="O5">
        <v>46</v>
      </c>
      <c r="P5">
        <v>94</v>
      </c>
      <c r="Q5">
        <v>13</v>
      </c>
    </row>
    <row r="6" spans="1:18" x14ac:dyDescent="0.3">
      <c r="A6">
        <v>97</v>
      </c>
      <c r="B6">
        <v>12</v>
      </c>
      <c r="C6">
        <v>75</v>
      </c>
      <c r="D6">
        <v>46</v>
      </c>
      <c r="E6">
        <v>76</v>
      </c>
      <c r="G6">
        <v>97</v>
      </c>
      <c r="H6">
        <v>12</v>
      </c>
      <c r="I6">
        <v>75</v>
      </c>
      <c r="J6">
        <v>46</v>
      </c>
      <c r="K6">
        <v>76</v>
      </c>
      <c r="M6">
        <v>97</v>
      </c>
      <c r="N6">
        <v>12</v>
      </c>
      <c r="O6">
        <v>75</v>
      </c>
      <c r="P6">
        <v>46</v>
      </c>
      <c r="Q6">
        <v>76</v>
      </c>
    </row>
    <row r="7" spans="1:18" x14ac:dyDescent="0.3">
      <c r="A7">
        <v>34</v>
      </c>
      <c r="B7">
        <v>78</v>
      </c>
      <c r="C7">
        <v>94</v>
      </c>
      <c r="D7">
        <v>45</v>
      </c>
      <c r="E7">
        <v>16</v>
      </c>
      <c r="G7">
        <v>34</v>
      </c>
      <c r="H7">
        <v>78</v>
      </c>
      <c r="I7">
        <v>94</v>
      </c>
      <c r="J7">
        <v>45</v>
      </c>
      <c r="K7">
        <v>16</v>
      </c>
      <c r="M7">
        <v>34</v>
      </c>
      <c r="N7">
        <v>78</v>
      </c>
      <c r="O7">
        <v>94</v>
      </c>
      <c r="P7">
        <v>45</v>
      </c>
      <c r="Q7">
        <v>16</v>
      </c>
    </row>
    <row r="8" spans="1:18" x14ac:dyDescent="0.3">
      <c r="A8">
        <v>58</v>
      </c>
      <c r="B8">
        <v>89</v>
      </c>
      <c r="C8">
        <v>16</v>
      </c>
      <c r="D8">
        <v>73</v>
      </c>
      <c r="E8">
        <v>94</v>
      </c>
      <c r="G8">
        <v>58</v>
      </c>
      <c r="H8">
        <v>89</v>
      </c>
      <c r="I8">
        <v>16</v>
      </c>
      <c r="J8">
        <v>73</v>
      </c>
      <c r="K8">
        <v>94</v>
      </c>
      <c r="M8">
        <v>58</v>
      </c>
      <c r="N8">
        <v>89</v>
      </c>
      <c r="O8">
        <v>16</v>
      </c>
      <c r="P8">
        <v>73</v>
      </c>
      <c r="Q8">
        <v>94</v>
      </c>
    </row>
    <row r="9" spans="1:18" x14ac:dyDescent="0.3">
      <c r="A9">
        <v>34</v>
      </c>
      <c r="B9">
        <v>75</v>
      </c>
      <c r="C9">
        <v>46</v>
      </c>
      <c r="D9">
        <v>45</v>
      </c>
      <c r="E9">
        <v>34</v>
      </c>
      <c r="G9">
        <v>34</v>
      </c>
      <c r="H9">
        <v>75</v>
      </c>
      <c r="I9">
        <v>46</v>
      </c>
      <c r="J9">
        <v>45</v>
      </c>
      <c r="K9">
        <v>34</v>
      </c>
      <c r="M9">
        <v>34</v>
      </c>
      <c r="N9">
        <v>75</v>
      </c>
      <c r="O9">
        <v>46</v>
      </c>
      <c r="P9">
        <v>45</v>
      </c>
      <c r="Q9">
        <v>34</v>
      </c>
    </row>
    <row r="10" spans="1:18" x14ac:dyDescent="0.3">
      <c r="A10">
        <v>67</v>
      </c>
      <c r="B10">
        <v>94</v>
      </c>
      <c r="C10">
        <v>76</v>
      </c>
      <c r="D10">
        <v>44</v>
      </c>
      <c r="E10">
        <v>81</v>
      </c>
      <c r="G10">
        <v>67</v>
      </c>
      <c r="H10">
        <v>94</v>
      </c>
      <c r="I10">
        <v>76</v>
      </c>
      <c r="J10">
        <v>44</v>
      </c>
      <c r="K10">
        <v>81</v>
      </c>
      <c r="M10">
        <v>67</v>
      </c>
      <c r="N10">
        <v>94</v>
      </c>
      <c r="O10">
        <v>76</v>
      </c>
      <c r="P10">
        <v>44</v>
      </c>
      <c r="Q10">
        <v>81</v>
      </c>
    </row>
    <row r="11" spans="1:18" x14ac:dyDescent="0.3">
      <c r="A11">
        <v>97</v>
      </c>
      <c r="B11">
        <v>34</v>
      </c>
      <c r="C11">
        <v>79</v>
      </c>
      <c r="D11">
        <v>88</v>
      </c>
      <c r="E11">
        <v>29</v>
      </c>
      <c r="G11">
        <v>97</v>
      </c>
      <c r="H11">
        <v>34</v>
      </c>
      <c r="I11">
        <v>79</v>
      </c>
      <c r="J11">
        <v>88</v>
      </c>
      <c r="K11">
        <v>29</v>
      </c>
      <c r="M11">
        <v>97</v>
      </c>
      <c r="N11">
        <v>34</v>
      </c>
      <c r="O11">
        <v>79</v>
      </c>
      <c r="P11">
        <v>88</v>
      </c>
      <c r="Q11">
        <v>29</v>
      </c>
    </row>
    <row r="12" spans="1:18" x14ac:dyDescent="0.3">
      <c r="A12">
        <v>86</v>
      </c>
      <c r="B12">
        <v>18</v>
      </c>
      <c r="C12">
        <v>64</v>
      </c>
      <c r="D12">
        <v>97</v>
      </c>
      <c r="E12">
        <v>37</v>
      </c>
      <c r="G12">
        <v>86</v>
      </c>
      <c r="H12">
        <v>18</v>
      </c>
      <c r="I12">
        <v>64</v>
      </c>
      <c r="J12">
        <v>97</v>
      </c>
      <c r="K12">
        <v>37</v>
      </c>
      <c r="M12">
        <v>86</v>
      </c>
      <c r="N12">
        <v>18</v>
      </c>
      <c r="O12">
        <v>64</v>
      </c>
      <c r="P12">
        <v>97</v>
      </c>
      <c r="Q12">
        <v>37</v>
      </c>
    </row>
    <row r="13" spans="1:18" x14ac:dyDescent="0.3">
      <c r="A13">
        <v>94</v>
      </c>
      <c r="B13">
        <v>46</v>
      </c>
      <c r="C13">
        <v>67</v>
      </c>
      <c r="D13">
        <v>94</v>
      </c>
      <c r="E13">
        <v>39</v>
      </c>
      <c r="G13">
        <v>94</v>
      </c>
      <c r="H13">
        <v>46</v>
      </c>
      <c r="I13">
        <v>67</v>
      </c>
      <c r="J13">
        <v>94</v>
      </c>
      <c r="K13">
        <v>39</v>
      </c>
      <c r="M13">
        <v>94</v>
      </c>
      <c r="N13">
        <v>46</v>
      </c>
      <c r="O13">
        <v>67</v>
      </c>
      <c r="P13">
        <v>94</v>
      </c>
      <c r="Q13">
        <v>39</v>
      </c>
    </row>
    <row r="14" spans="1:18" x14ac:dyDescent="0.3">
      <c r="A14" t="s">
        <v>48</v>
      </c>
      <c r="H14" t="s">
        <v>49</v>
      </c>
      <c r="M14" t="s">
        <v>69</v>
      </c>
      <c r="O14" t="s">
        <v>70</v>
      </c>
    </row>
    <row r="16" spans="1:18" x14ac:dyDescent="0.3">
      <c r="A16" s="22" t="s">
        <v>0</v>
      </c>
      <c r="B16" s="22" t="s">
        <v>1</v>
      </c>
      <c r="C16" s="22" t="s">
        <v>2</v>
      </c>
      <c r="D16" s="22" t="s">
        <v>3</v>
      </c>
      <c r="E16" s="22" t="s">
        <v>4</v>
      </c>
      <c r="G16" s="22" t="s">
        <v>0</v>
      </c>
      <c r="H16" s="22" t="s">
        <v>1</v>
      </c>
      <c r="I16" s="22" t="s">
        <v>2</v>
      </c>
      <c r="J16" s="22" t="s">
        <v>3</v>
      </c>
      <c r="K16" s="22" t="s">
        <v>4</v>
      </c>
      <c r="L16" s="23" t="s">
        <v>52</v>
      </c>
      <c r="M16" s="1"/>
      <c r="N16" s="22" t="s">
        <v>0</v>
      </c>
      <c r="O16" s="22" t="s">
        <v>1</v>
      </c>
      <c r="P16" s="22" t="s">
        <v>2</v>
      </c>
      <c r="Q16" s="22" t="s">
        <v>3</v>
      </c>
      <c r="R16" s="22" t="s">
        <v>4</v>
      </c>
    </row>
    <row r="17" spans="1:18" x14ac:dyDescent="0.3">
      <c r="A17">
        <v>55</v>
      </c>
      <c r="B17">
        <v>75</v>
      </c>
      <c r="C17">
        <v>18</v>
      </c>
      <c r="D17">
        <v>94</v>
      </c>
      <c r="E17">
        <v>76</v>
      </c>
      <c r="G17">
        <v>55</v>
      </c>
      <c r="H17">
        <v>75</v>
      </c>
      <c r="I17">
        <v>18</v>
      </c>
      <c r="J17">
        <v>94</v>
      </c>
      <c r="K17">
        <v>76</v>
      </c>
      <c r="L17">
        <f>AVERAGE(G17:K17)</f>
        <v>63.6</v>
      </c>
      <c r="N17">
        <v>34</v>
      </c>
      <c r="O17">
        <v>12</v>
      </c>
      <c r="P17">
        <v>16</v>
      </c>
      <c r="Q17">
        <v>44</v>
      </c>
      <c r="R17">
        <v>13</v>
      </c>
    </row>
    <row r="18" spans="1:18" x14ac:dyDescent="0.3">
      <c r="A18">
        <v>68</v>
      </c>
      <c r="B18">
        <v>46</v>
      </c>
      <c r="C18">
        <v>46</v>
      </c>
      <c r="D18">
        <v>94</v>
      </c>
      <c r="E18">
        <v>13</v>
      </c>
      <c r="G18">
        <v>68</v>
      </c>
      <c r="H18">
        <v>46</v>
      </c>
      <c r="I18">
        <v>46</v>
      </c>
      <c r="J18">
        <v>94</v>
      </c>
      <c r="K18">
        <v>13</v>
      </c>
      <c r="L18">
        <f t="shared" ref="L18:L26" si="0">AVERAGE(G18:K18)</f>
        <v>53.4</v>
      </c>
      <c r="N18">
        <v>34</v>
      </c>
      <c r="O18">
        <v>18</v>
      </c>
      <c r="P18">
        <v>18</v>
      </c>
      <c r="Q18">
        <v>45</v>
      </c>
      <c r="R18">
        <v>16</v>
      </c>
    </row>
    <row r="19" spans="1:18" x14ac:dyDescent="0.3">
      <c r="A19">
        <v>97</v>
      </c>
      <c r="B19">
        <v>12</v>
      </c>
      <c r="C19">
        <v>75</v>
      </c>
      <c r="D19">
        <v>46</v>
      </c>
      <c r="E19">
        <v>76</v>
      </c>
      <c r="G19">
        <v>97</v>
      </c>
      <c r="H19">
        <v>12</v>
      </c>
      <c r="I19">
        <v>75</v>
      </c>
      <c r="J19">
        <v>46</v>
      </c>
      <c r="K19">
        <v>76</v>
      </c>
      <c r="L19">
        <f t="shared" si="0"/>
        <v>61.2</v>
      </c>
      <c r="N19">
        <v>55</v>
      </c>
      <c r="O19">
        <v>34</v>
      </c>
      <c r="P19">
        <v>46</v>
      </c>
      <c r="Q19">
        <v>45</v>
      </c>
      <c r="R19">
        <v>29</v>
      </c>
    </row>
    <row r="20" spans="1:18" x14ac:dyDescent="0.3">
      <c r="A20">
        <v>34</v>
      </c>
      <c r="B20">
        <v>78</v>
      </c>
      <c r="C20">
        <v>94</v>
      </c>
      <c r="D20">
        <v>45</v>
      </c>
      <c r="E20">
        <v>16</v>
      </c>
      <c r="G20">
        <v>34</v>
      </c>
      <c r="H20">
        <v>78</v>
      </c>
      <c r="I20">
        <v>94</v>
      </c>
      <c r="J20">
        <v>45</v>
      </c>
      <c r="K20">
        <v>16</v>
      </c>
      <c r="L20">
        <f t="shared" si="0"/>
        <v>53.4</v>
      </c>
      <c r="N20">
        <v>58</v>
      </c>
      <c r="O20">
        <v>46</v>
      </c>
      <c r="P20">
        <v>46</v>
      </c>
      <c r="Q20">
        <v>46</v>
      </c>
      <c r="R20">
        <v>34</v>
      </c>
    </row>
    <row r="21" spans="1:18" x14ac:dyDescent="0.3">
      <c r="A21">
        <v>58</v>
      </c>
      <c r="B21">
        <v>89</v>
      </c>
      <c r="C21">
        <v>16</v>
      </c>
      <c r="D21">
        <v>73</v>
      </c>
      <c r="E21">
        <v>94</v>
      </c>
      <c r="G21">
        <v>58</v>
      </c>
      <c r="H21">
        <v>89</v>
      </c>
      <c r="I21">
        <v>16</v>
      </c>
      <c r="J21">
        <v>73</v>
      </c>
      <c r="K21">
        <v>94</v>
      </c>
      <c r="L21">
        <f t="shared" si="0"/>
        <v>66</v>
      </c>
      <c r="N21">
        <v>67</v>
      </c>
      <c r="O21">
        <v>46</v>
      </c>
      <c r="P21">
        <v>64</v>
      </c>
      <c r="Q21">
        <v>73</v>
      </c>
      <c r="R21">
        <v>37</v>
      </c>
    </row>
    <row r="22" spans="1:18" x14ac:dyDescent="0.3">
      <c r="A22">
        <v>34</v>
      </c>
      <c r="B22">
        <v>75</v>
      </c>
      <c r="C22">
        <v>46</v>
      </c>
      <c r="D22">
        <v>45</v>
      </c>
      <c r="E22">
        <v>34</v>
      </c>
      <c r="G22">
        <v>34</v>
      </c>
      <c r="H22">
        <v>75</v>
      </c>
      <c r="I22">
        <v>46</v>
      </c>
      <c r="J22">
        <v>45</v>
      </c>
      <c r="K22">
        <v>34</v>
      </c>
      <c r="L22">
        <f t="shared" si="0"/>
        <v>46.8</v>
      </c>
      <c r="N22">
        <v>68</v>
      </c>
      <c r="O22">
        <v>75</v>
      </c>
      <c r="P22">
        <v>67</v>
      </c>
      <c r="Q22">
        <v>88</v>
      </c>
      <c r="R22">
        <v>39</v>
      </c>
    </row>
    <row r="23" spans="1:18" x14ac:dyDescent="0.3">
      <c r="A23">
        <v>67</v>
      </c>
      <c r="B23">
        <v>94</v>
      </c>
      <c r="C23">
        <v>76</v>
      </c>
      <c r="D23">
        <v>44</v>
      </c>
      <c r="E23">
        <v>81</v>
      </c>
      <c r="G23">
        <v>67</v>
      </c>
      <c r="H23">
        <v>94</v>
      </c>
      <c r="I23">
        <v>76</v>
      </c>
      <c r="J23">
        <v>44</v>
      </c>
      <c r="K23">
        <v>81</v>
      </c>
      <c r="L23">
        <f t="shared" si="0"/>
        <v>72.400000000000006</v>
      </c>
      <c r="N23">
        <v>86</v>
      </c>
      <c r="O23">
        <v>75</v>
      </c>
      <c r="P23">
        <v>75</v>
      </c>
      <c r="Q23">
        <v>94</v>
      </c>
      <c r="R23">
        <v>76</v>
      </c>
    </row>
    <row r="24" spans="1:18" x14ac:dyDescent="0.3">
      <c r="A24">
        <v>97</v>
      </c>
      <c r="B24">
        <v>34</v>
      </c>
      <c r="C24">
        <v>79</v>
      </c>
      <c r="D24">
        <v>88</v>
      </c>
      <c r="E24">
        <v>29</v>
      </c>
      <c r="G24">
        <v>97</v>
      </c>
      <c r="H24">
        <v>34</v>
      </c>
      <c r="I24">
        <v>79</v>
      </c>
      <c r="J24">
        <v>88</v>
      </c>
      <c r="K24">
        <v>29</v>
      </c>
      <c r="L24">
        <f t="shared" si="0"/>
        <v>65.400000000000006</v>
      </c>
      <c r="N24">
        <v>94</v>
      </c>
      <c r="O24">
        <v>78</v>
      </c>
      <c r="P24">
        <v>76</v>
      </c>
      <c r="Q24">
        <v>94</v>
      </c>
      <c r="R24">
        <v>76</v>
      </c>
    </row>
    <row r="25" spans="1:18" x14ac:dyDescent="0.3">
      <c r="A25">
        <v>86</v>
      </c>
      <c r="B25">
        <v>18</v>
      </c>
      <c r="C25">
        <v>64</v>
      </c>
      <c r="D25">
        <v>97</v>
      </c>
      <c r="E25">
        <v>37</v>
      </c>
      <c r="G25">
        <v>86</v>
      </c>
      <c r="H25">
        <v>18</v>
      </c>
      <c r="I25">
        <v>64</v>
      </c>
      <c r="J25">
        <v>97</v>
      </c>
      <c r="K25">
        <v>37</v>
      </c>
      <c r="L25">
        <f t="shared" si="0"/>
        <v>60.4</v>
      </c>
      <c r="N25">
        <v>97</v>
      </c>
      <c r="O25">
        <v>94</v>
      </c>
      <c r="P25">
        <v>94</v>
      </c>
      <c r="Q25">
        <v>97</v>
      </c>
      <c r="R25">
        <v>81</v>
      </c>
    </row>
    <row r="26" spans="1:18" x14ac:dyDescent="0.3">
      <c r="A26">
        <v>94</v>
      </c>
      <c r="B26">
        <v>46</v>
      </c>
      <c r="C26">
        <v>67</v>
      </c>
      <c r="D26">
        <v>94</v>
      </c>
      <c r="E26">
        <v>39</v>
      </c>
      <c r="G26">
        <v>94</v>
      </c>
      <c r="H26">
        <v>46</v>
      </c>
      <c r="I26">
        <v>67</v>
      </c>
      <c r="J26">
        <v>94</v>
      </c>
      <c r="K26">
        <v>39</v>
      </c>
      <c r="L26">
        <f t="shared" si="0"/>
        <v>68</v>
      </c>
      <c r="N26">
        <v>97</v>
      </c>
      <c r="O26">
        <v>89</v>
      </c>
      <c r="P26">
        <v>79</v>
      </c>
      <c r="Q26">
        <v>94</v>
      </c>
      <c r="R26">
        <v>94</v>
      </c>
    </row>
    <row r="27" spans="1:18" x14ac:dyDescent="0.3">
      <c r="A27" t="s">
        <v>50</v>
      </c>
      <c r="G27" t="s">
        <v>82</v>
      </c>
      <c r="N27" t="s">
        <v>83</v>
      </c>
    </row>
    <row r="29" spans="1:18" x14ac:dyDescent="0.3">
      <c r="A29" s="24" t="s">
        <v>0</v>
      </c>
      <c r="B29" s="24" t="s">
        <v>1</v>
      </c>
      <c r="C29" s="24" t="s">
        <v>2</v>
      </c>
      <c r="D29" s="24" t="s">
        <v>3</v>
      </c>
      <c r="E29" s="24" t="s">
        <v>4</v>
      </c>
      <c r="G29" s="24" t="s">
        <v>0</v>
      </c>
      <c r="H29" s="24" t="s">
        <v>1</v>
      </c>
      <c r="I29" s="24" t="s">
        <v>2</v>
      </c>
      <c r="J29" s="24" t="s">
        <v>3</v>
      </c>
      <c r="K29" s="24" t="s">
        <v>4</v>
      </c>
      <c r="L29" s="24" t="s">
        <v>52</v>
      </c>
      <c r="N29" s="22" t="s">
        <v>0</v>
      </c>
      <c r="O29" s="22" t="s">
        <v>1</v>
      </c>
      <c r="P29" s="22" t="s">
        <v>2</v>
      </c>
      <c r="Q29" s="22" t="s">
        <v>3</v>
      </c>
      <c r="R29" s="22" t="s">
        <v>4</v>
      </c>
    </row>
    <row r="30" spans="1:18" x14ac:dyDescent="0.3">
      <c r="A30">
        <v>55</v>
      </c>
      <c r="B30">
        <v>75</v>
      </c>
      <c r="C30">
        <v>18</v>
      </c>
      <c r="D30">
        <v>94</v>
      </c>
      <c r="E30">
        <v>76</v>
      </c>
      <c r="G30">
        <v>55</v>
      </c>
      <c r="H30">
        <v>75</v>
      </c>
      <c r="I30">
        <v>18</v>
      </c>
      <c r="J30">
        <v>94</v>
      </c>
      <c r="K30">
        <v>76</v>
      </c>
      <c r="L30">
        <f>AVERAGE(G30:K30)</f>
        <v>63.6</v>
      </c>
      <c r="N30">
        <v>55</v>
      </c>
      <c r="O30">
        <v>75</v>
      </c>
      <c r="P30">
        <v>18</v>
      </c>
      <c r="Q30">
        <v>94</v>
      </c>
      <c r="R30">
        <v>76</v>
      </c>
    </row>
    <row r="31" spans="1:18" x14ac:dyDescent="0.3">
      <c r="A31">
        <v>68</v>
      </c>
      <c r="B31">
        <v>46</v>
      </c>
      <c r="C31">
        <v>46</v>
      </c>
      <c r="D31">
        <v>94</v>
      </c>
      <c r="E31">
        <v>13</v>
      </c>
      <c r="G31">
        <v>68</v>
      </c>
      <c r="H31">
        <v>46</v>
      </c>
      <c r="I31">
        <v>46</v>
      </c>
      <c r="J31">
        <v>94</v>
      </c>
      <c r="K31">
        <v>13</v>
      </c>
      <c r="L31">
        <f t="shared" ref="L31:L38" si="1">AVERAGE(G31:K31)</f>
        <v>53.4</v>
      </c>
      <c r="N31">
        <v>68</v>
      </c>
      <c r="O31">
        <v>46</v>
      </c>
      <c r="P31">
        <v>46</v>
      </c>
      <c r="Q31">
        <v>94</v>
      </c>
      <c r="R31">
        <v>13</v>
      </c>
    </row>
    <row r="32" spans="1:18" x14ac:dyDescent="0.3">
      <c r="A32">
        <v>97</v>
      </c>
      <c r="B32">
        <v>12</v>
      </c>
      <c r="C32">
        <v>75</v>
      </c>
      <c r="D32">
        <v>46</v>
      </c>
      <c r="E32">
        <v>76</v>
      </c>
      <c r="G32">
        <v>97</v>
      </c>
      <c r="H32">
        <v>12</v>
      </c>
      <c r="I32">
        <v>75</v>
      </c>
      <c r="J32">
        <v>46</v>
      </c>
      <c r="K32">
        <v>76</v>
      </c>
      <c r="L32">
        <f t="shared" si="1"/>
        <v>61.2</v>
      </c>
      <c r="N32">
        <v>97</v>
      </c>
      <c r="O32">
        <v>12</v>
      </c>
      <c r="P32">
        <v>75</v>
      </c>
      <c r="Q32">
        <v>46</v>
      </c>
      <c r="R32">
        <v>76</v>
      </c>
    </row>
    <row r="33" spans="1:18" x14ac:dyDescent="0.3">
      <c r="A33">
        <v>34</v>
      </c>
      <c r="B33">
        <v>78</v>
      </c>
      <c r="C33">
        <v>94</v>
      </c>
      <c r="D33">
        <v>45</v>
      </c>
      <c r="E33">
        <v>16</v>
      </c>
      <c r="G33">
        <v>34</v>
      </c>
      <c r="H33">
        <v>78</v>
      </c>
      <c r="I33">
        <v>94</v>
      </c>
      <c r="J33">
        <v>45</v>
      </c>
      <c r="K33">
        <v>16</v>
      </c>
      <c r="L33">
        <f t="shared" si="1"/>
        <v>53.4</v>
      </c>
      <c r="N33">
        <v>34</v>
      </c>
      <c r="O33">
        <v>78</v>
      </c>
      <c r="P33">
        <v>94</v>
      </c>
      <c r="Q33">
        <v>45</v>
      </c>
      <c r="R33">
        <v>16</v>
      </c>
    </row>
    <row r="34" spans="1:18" x14ac:dyDescent="0.3">
      <c r="A34">
        <v>58</v>
      </c>
      <c r="B34">
        <v>89</v>
      </c>
      <c r="C34">
        <v>16</v>
      </c>
      <c r="D34">
        <v>73</v>
      </c>
      <c r="E34">
        <v>94</v>
      </c>
      <c r="G34">
        <v>58</v>
      </c>
      <c r="H34">
        <v>89</v>
      </c>
      <c r="I34">
        <v>16</v>
      </c>
      <c r="J34">
        <v>73</v>
      </c>
      <c r="K34">
        <v>94</v>
      </c>
      <c r="L34">
        <f t="shared" si="1"/>
        <v>66</v>
      </c>
      <c r="N34">
        <v>58</v>
      </c>
      <c r="O34">
        <v>89</v>
      </c>
      <c r="P34">
        <v>16</v>
      </c>
      <c r="Q34">
        <v>73</v>
      </c>
      <c r="R34">
        <v>94</v>
      </c>
    </row>
    <row r="35" spans="1:18" x14ac:dyDescent="0.3">
      <c r="A35">
        <v>34</v>
      </c>
      <c r="B35">
        <v>75</v>
      </c>
      <c r="C35">
        <v>46</v>
      </c>
      <c r="D35">
        <v>45</v>
      </c>
      <c r="E35">
        <v>34</v>
      </c>
      <c r="G35">
        <v>34</v>
      </c>
      <c r="H35">
        <v>75</v>
      </c>
      <c r="I35">
        <v>46</v>
      </c>
      <c r="J35">
        <v>45</v>
      </c>
      <c r="K35">
        <v>34</v>
      </c>
      <c r="L35">
        <f t="shared" si="1"/>
        <v>46.8</v>
      </c>
      <c r="N35">
        <v>34</v>
      </c>
      <c r="O35">
        <v>75</v>
      </c>
      <c r="P35">
        <v>46</v>
      </c>
      <c r="Q35">
        <v>45</v>
      </c>
      <c r="R35">
        <v>34</v>
      </c>
    </row>
    <row r="36" spans="1:18" x14ac:dyDescent="0.3">
      <c r="A36">
        <v>67</v>
      </c>
      <c r="B36">
        <v>94</v>
      </c>
      <c r="C36">
        <v>76</v>
      </c>
      <c r="D36">
        <v>44</v>
      </c>
      <c r="E36">
        <v>81</v>
      </c>
      <c r="G36">
        <v>67</v>
      </c>
      <c r="H36">
        <v>94</v>
      </c>
      <c r="I36">
        <v>76</v>
      </c>
      <c r="J36">
        <v>44</v>
      </c>
      <c r="K36">
        <v>81</v>
      </c>
      <c r="L36">
        <f t="shared" si="1"/>
        <v>72.400000000000006</v>
      </c>
      <c r="N36">
        <v>67</v>
      </c>
      <c r="O36">
        <v>94</v>
      </c>
      <c r="P36">
        <v>76</v>
      </c>
      <c r="Q36">
        <v>44</v>
      </c>
      <c r="R36">
        <v>81</v>
      </c>
    </row>
    <row r="37" spans="1:18" x14ac:dyDescent="0.3">
      <c r="A37">
        <v>97</v>
      </c>
      <c r="B37">
        <v>34</v>
      </c>
      <c r="C37">
        <v>79</v>
      </c>
      <c r="D37">
        <v>88</v>
      </c>
      <c r="E37">
        <v>29</v>
      </c>
      <c r="G37">
        <v>97</v>
      </c>
      <c r="H37">
        <v>34</v>
      </c>
      <c r="I37">
        <v>79</v>
      </c>
      <c r="J37">
        <v>88</v>
      </c>
      <c r="K37">
        <v>29</v>
      </c>
      <c r="L37">
        <f t="shared" si="1"/>
        <v>65.400000000000006</v>
      </c>
      <c r="N37">
        <v>97</v>
      </c>
      <c r="O37">
        <v>34</v>
      </c>
      <c r="P37">
        <v>79</v>
      </c>
      <c r="Q37">
        <v>88</v>
      </c>
      <c r="R37">
        <v>29</v>
      </c>
    </row>
    <row r="38" spans="1:18" x14ac:dyDescent="0.3">
      <c r="A38">
        <v>86</v>
      </c>
      <c r="B38">
        <v>18</v>
      </c>
      <c r="C38">
        <v>64</v>
      </c>
      <c r="D38">
        <v>97</v>
      </c>
      <c r="E38">
        <v>37</v>
      </c>
      <c r="G38">
        <v>86</v>
      </c>
      <c r="H38">
        <v>18</v>
      </c>
      <c r="I38">
        <v>64</v>
      </c>
      <c r="J38">
        <v>97</v>
      </c>
      <c r="K38">
        <v>37</v>
      </c>
      <c r="L38">
        <f t="shared" si="1"/>
        <v>60.4</v>
      </c>
      <c r="N38">
        <v>86</v>
      </c>
      <c r="O38">
        <v>18</v>
      </c>
      <c r="P38">
        <v>64</v>
      </c>
      <c r="Q38">
        <v>97</v>
      </c>
      <c r="R38">
        <v>37</v>
      </c>
    </row>
    <row r="39" spans="1:18" x14ac:dyDescent="0.3">
      <c r="A39">
        <v>94</v>
      </c>
      <c r="B39">
        <v>46</v>
      </c>
      <c r="C39">
        <v>67</v>
      </c>
      <c r="D39">
        <v>94</v>
      </c>
      <c r="E39">
        <v>39</v>
      </c>
      <c r="G39">
        <v>94</v>
      </c>
      <c r="H39">
        <v>46</v>
      </c>
      <c r="I39">
        <v>67</v>
      </c>
      <c r="J39">
        <v>94</v>
      </c>
      <c r="K39">
        <v>39</v>
      </c>
      <c r="L39">
        <f>AVERAGE(G39:K39)</f>
        <v>68</v>
      </c>
      <c r="N39">
        <v>94</v>
      </c>
      <c r="O39">
        <v>46</v>
      </c>
      <c r="P39">
        <v>67</v>
      </c>
      <c r="Q39">
        <v>94</v>
      </c>
      <c r="R39">
        <v>39</v>
      </c>
    </row>
    <row r="40" spans="1:18" x14ac:dyDescent="0.3">
      <c r="H40" t="s">
        <v>53</v>
      </c>
      <c r="N40" t="s">
        <v>84</v>
      </c>
    </row>
    <row r="41" spans="1:18" x14ac:dyDescent="0.3">
      <c r="A41" t="s">
        <v>51</v>
      </c>
    </row>
    <row r="43" spans="1:18" x14ac:dyDescent="0.3">
      <c r="A43" s="25" t="s">
        <v>0</v>
      </c>
      <c r="B43" s="25" t="s">
        <v>1</v>
      </c>
      <c r="C43" s="25" t="s">
        <v>2</v>
      </c>
      <c r="D43" s="25" t="s">
        <v>3</v>
      </c>
      <c r="E43" s="25" t="s">
        <v>4</v>
      </c>
      <c r="G43" s="25" t="s">
        <v>0</v>
      </c>
      <c r="H43" s="25" t="s">
        <v>1</v>
      </c>
      <c r="I43" s="25" t="s">
        <v>2</v>
      </c>
      <c r="J43" s="25" t="s">
        <v>3</v>
      </c>
      <c r="K43" s="25" t="s">
        <v>4</v>
      </c>
      <c r="L43" s="25" t="s">
        <v>52</v>
      </c>
      <c r="N43" s="22" t="s">
        <v>0</v>
      </c>
      <c r="O43" s="22" t="s">
        <v>1</v>
      </c>
      <c r="P43" s="22" t="s">
        <v>2</v>
      </c>
      <c r="Q43" s="22" t="s">
        <v>3</v>
      </c>
      <c r="R43" s="22" t="s">
        <v>4</v>
      </c>
    </row>
    <row r="44" spans="1:18" x14ac:dyDescent="0.3">
      <c r="A44">
        <v>55</v>
      </c>
      <c r="B44">
        <v>75</v>
      </c>
      <c r="C44">
        <v>18</v>
      </c>
      <c r="D44">
        <v>94</v>
      </c>
      <c r="E44">
        <v>76</v>
      </c>
      <c r="G44">
        <v>55</v>
      </c>
      <c r="H44">
        <v>75</v>
      </c>
      <c r="I44">
        <v>18</v>
      </c>
      <c r="J44">
        <v>94</v>
      </c>
      <c r="K44">
        <v>76</v>
      </c>
      <c r="L44">
        <f>AVERAGE(G44:K44)</f>
        <v>63.6</v>
      </c>
      <c r="N44">
        <v>55</v>
      </c>
      <c r="O44">
        <v>75</v>
      </c>
      <c r="P44">
        <v>18</v>
      </c>
      <c r="Q44">
        <v>94</v>
      </c>
      <c r="R44">
        <v>76</v>
      </c>
    </row>
    <row r="45" spans="1:18" x14ac:dyDescent="0.3">
      <c r="A45">
        <v>68</v>
      </c>
      <c r="B45">
        <v>46</v>
      </c>
      <c r="C45">
        <v>46</v>
      </c>
      <c r="D45">
        <v>94</v>
      </c>
      <c r="E45">
        <v>13</v>
      </c>
      <c r="G45">
        <v>68</v>
      </c>
      <c r="H45">
        <v>46</v>
      </c>
      <c r="I45">
        <v>46</v>
      </c>
      <c r="J45">
        <v>94</v>
      </c>
      <c r="K45">
        <v>13</v>
      </c>
      <c r="L45">
        <f t="shared" ref="L45:L53" si="2">AVERAGE(G45:K45)</f>
        <v>53.4</v>
      </c>
      <c r="N45">
        <v>68</v>
      </c>
      <c r="O45">
        <v>46</v>
      </c>
      <c r="P45">
        <v>46</v>
      </c>
      <c r="Q45">
        <v>94</v>
      </c>
      <c r="R45">
        <v>13</v>
      </c>
    </row>
    <row r="46" spans="1:18" x14ac:dyDescent="0.3">
      <c r="A46">
        <v>97</v>
      </c>
      <c r="B46">
        <v>12</v>
      </c>
      <c r="C46">
        <v>75</v>
      </c>
      <c r="D46">
        <v>46</v>
      </c>
      <c r="E46">
        <v>76</v>
      </c>
      <c r="G46">
        <v>97</v>
      </c>
      <c r="H46">
        <v>12</v>
      </c>
      <c r="I46">
        <v>75</v>
      </c>
      <c r="J46">
        <v>46</v>
      </c>
      <c r="K46">
        <v>76</v>
      </c>
      <c r="L46">
        <f t="shared" si="2"/>
        <v>61.2</v>
      </c>
      <c r="N46">
        <v>97</v>
      </c>
      <c r="O46">
        <v>12</v>
      </c>
      <c r="P46">
        <v>75</v>
      </c>
      <c r="Q46">
        <v>46</v>
      </c>
      <c r="R46">
        <v>76</v>
      </c>
    </row>
    <row r="47" spans="1:18" x14ac:dyDescent="0.3">
      <c r="A47">
        <v>34</v>
      </c>
      <c r="B47">
        <v>78</v>
      </c>
      <c r="C47">
        <v>94</v>
      </c>
      <c r="D47">
        <v>45</v>
      </c>
      <c r="E47">
        <v>16</v>
      </c>
      <c r="G47">
        <v>34</v>
      </c>
      <c r="H47">
        <v>78</v>
      </c>
      <c r="I47">
        <v>94</v>
      </c>
      <c r="J47">
        <v>45</v>
      </c>
      <c r="K47">
        <v>16</v>
      </c>
      <c r="L47">
        <f t="shared" si="2"/>
        <v>53.4</v>
      </c>
      <c r="N47">
        <v>34</v>
      </c>
      <c r="O47">
        <v>78</v>
      </c>
      <c r="P47">
        <v>94</v>
      </c>
      <c r="Q47">
        <v>45</v>
      </c>
      <c r="R47">
        <v>16</v>
      </c>
    </row>
    <row r="48" spans="1:18" x14ac:dyDescent="0.3">
      <c r="A48">
        <v>58</v>
      </c>
      <c r="B48">
        <v>89</v>
      </c>
      <c r="C48">
        <v>16</v>
      </c>
      <c r="D48">
        <v>73</v>
      </c>
      <c r="E48">
        <v>94</v>
      </c>
      <c r="G48">
        <v>58</v>
      </c>
      <c r="H48">
        <v>89</v>
      </c>
      <c r="I48">
        <v>16</v>
      </c>
      <c r="J48">
        <v>73</v>
      </c>
      <c r="K48">
        <v>94</v>
      </c>
      <c r="L48">
        <f t="shared" si="2"/>
        <v>66</v>
      </c>
      <c r="N48">
        <v>58</v>
      </c>
      <c r="O48">
        <v>89</v>
      </c>
      <c r="P48">
        <v>16</v>
      </c>
      <c r="Q48">
        <v>73</v>
      </c>
      <c r="R48">
        <v>94</v>
      </c>
    </row>
    <row r="49" spans="1:18" x14ac:dyDescent="0.3">
      <c r="A49">
        <v>34</v>
      </c>
      <c r="B49">
        <v>75</v>
      </c>
      <c r="C49">
        <v>46</v>
      </c>
      <c r="D49">
        <v>45</v>
      </c>
      <c r="E49">
        <v>34</v>
      </c>
      <c r="G49">
        <v>34</v>
      </c>
      <c r="H49">
        <v>75</v>
      </c>
      <c r="I49">
        <v>46</v>
      </c>
      <c r="J49">
        <v>45</v>
      </c>
      <c r="K49">
        <v>34</v>
      </c>
      <c r="L49">
        <f t="shared" si="2"/>
        <v>46.8</v>
      </c>
      <c r="N49">
        <v>34</v>
      </c>
      <c r="O49">
        <v>75</v>
      </c>
      <c r="P49">
        <v>46</v>
      </c>
      <c r="Q49">
        <v>45</v>
      </c>
      <c r="R49">
        <v>34</v>
      </c>
    </row>
    <row r="50" spans="1:18" x14ac:dyDescent="0.3">
      <c r="A50">
        <v>67</v>
      </c>
      <c r="B50">
        <v>94</v>
      </c>
      <c r="C50">
        <v>76</v>
      </c>
      <c r="D50">
        <v>44</v>
      </c>
      <c r="E50">
        <v>81</v>
      </c>
      <c r="G50">
        <v>67</v>
      </c>
      <c r="H50">
        <v>94</v>
      </c>
      <c r="I50">
        <v>76</v>
      </c>
      <c r="J50">
        <v>44</v>
      </c>
      <c r="K50">
        <v>81</v>
      </c>
      <c r="L50">
        <f t="shared" si="2"/>
        <v>72.400000000000006</v>
      </c>
      <c r="N50">
        <v>67</v>
      </c>
      <c r="O50">
        <v>94</v>
      </c>
      <c r="P50">
        <v>76</v>
      </c>
      <c r="Q50">
        <v>44</v>
      </c>
      <c r="R50">
        <v>81</v>
      </c>
    </row>
    <row r="51" spans="1:18" x14ac:dyDescent="0.3">
      <c r="A51">
        <v>97</v>
      </c>
      <c r="B51">
        <v>34</v>
      </c>
      <c r="C51">
        <v>79</v>
      </c>
      <c r="D51">
        <v>88</v>
      </c>
      <c r="E51">
        <v>29</v>
      </c>
      <c r="G51">
        <v>97</v>
      </c>
      <c r="H51">
        <v>34</v>
      </c>
      <c r="I51">
        <v>79</v>
      </c>
      <c r="J51">
        <v>88</v>
      </c>
      <c r="K51">
        <v>29</v>
      </c>
      <c r="L51">
        <f t="shared" si="2"/>
        <v>65.400000000000006</v>
      </c>
      <c r="N51">
        <v>97</v>
      </c>
      <c r="O51">
        <v>34</v>
      </c>
      <c r="P51">
        <v>79</v>
      </c>
      <c r="Q51">
        <v>88</v>
      </c>
      <c r="R51">
        <v>29</v>
      </c>
    </row>
    <row r="52" spans="1:18" x14ac:dyDescent="0.3">
      <c r="A52">
        <v>86</v>
      </c>
      <c r="B52">
        <v>18</v>
      </c>
      <c r="C52">
        <v>64</v>
      </c>
      <c r="D52">
        <v>97</v>
      </c>
      <c r="E52">
        <v>37</v>
      </c>
      <c r="G52">
        <v>86</v>
      </c>
      <c r="H52">
        <v>18</v>
      </c>
      <c r="I52">
        <v>64</v>
      </c>
      <c r="J52">
        <v>97</v>
      </c>
      <c r="K52">
        <v>37</v>
      </c>
      <c r="L52">
        <f t="shared" si="2"/>
        <v>60.4</v>
      </c>
      <c r="N52">
        <v>86</v>
      </c>
      <c r="O52">
        <v>18</v>
      </c>
      <c r="P52">
        <v>64</v>
      </c>
      <c r="Q52">
        <v>97</v>
      </c>
      <c r="R52">
        <v>37</v>
      </c>
    </row>
    <row r="53" spans="1:18" x14ac:dyDescent="0.3">
      <c r="A53">
        <v>94</v>
      </c>
      <c r="B53">
        <v>46</v>
      </c>
      <c r="C53">
        <v>67</v>
      </c>
      <c r="D53">
        <v>94</v>
      </c>
      <c r="E53">
        <v>39</v>
      </c>
      <c r="G53">
        <v>94</v>
      </c>
      <c r="H53">
        <v>46</v>
      </c>
      <c r="I53">
        <v>67</v>
      </c>
      <c r="J53">
        <v>94</v>
      </c>
      <c r="K53">
        <v>39</v>
      </c>
      <c r="L53">
        <f t="shared" si="2"/>
        <v>68</v>
      </c>
      <c r="N53">
        <v>94</v>
      </c>
      <c r="O53">
        <v>46</v>
      </c>
      <c r="P53">
        <v>67</v>
      </c>
      <c r="Q53">
        <v>94</v>
      </c>
      <c r="R53">
        <v>39</v>
      </c>
    </row>
    <row r="54" spans="1:18" x14ac:dyDescent="0.3">
      <c r="H54" t="s">
        <v>55</v>
      </c>
      <c r="N54" t="s">
        <v>85</v>
      </c>
    </row>
    <row r="55" spans="1:18" x14ac:dyDescent="0.3">
      <c r="A55" t="s">
        <v>54</v>
      </c>
      <c r="C55" t="s">
        <v>56</v>
      </c>
    </row>
  </sheetData>
  <sortState xmlns:xlrd2="http://schemas.microsoft.com/office/spreadsheetml/2017/richdata2" ref="R17:R26">
    <sortCondition ref="R17:R26"/>
  </sortState>
  <conditionalFormatting sqref="A3:E13">
    <cfRule type="cellIs" dxfId="11" priority="17" operator="greaterThan">
      <formula>30</formula>
    </cfRule>
  </conditionalFormatting>
  <conditionalFormatting sqref="A16:E26">
    <cfRule type="cellIs" dxfId="10" priority="14" operator="between">
      <formula>40</formula>
      <formula>60</formula>
    </cfRule>
  </conditionalFormatting>
  <conditionalFormatting sqref="A29:E39">
    <cfRule type="top10" dxfId="9" priority="10" rank="3"/>
  </conditionalFormatting>
  <conditionalFormatting sqref="A43:E43">
    <cfRule type="top10" dxfId="8" priority="31" bottom="1" rank="10"/>
  </conditionalFormatting>
  <conditionalFormatting sqref="A43:E53">
    <cfRule type="top10" dxfId="7" priority="7" bottom="1" rank="10"/>
  </conditionalFormatting>
  <conditionalFormatting sqref="G3:K13">
    <cfRule type="cellIs" dxfId="6" priority="16" operator="lessThan">
      <formula>40</formula>
    </cfRule>
  </conditionalFormatting>
  <conditionalFormatting sqref="G17:L26">
    <cfRule type="cellIs" dxfId="5" priority="12" operator="equal">
      <formula>44</formula>
    </cfRule>
  </conditionalFormatting>
  <conditionalFormatting sqref="L17:L26">
    <cfRule type="iconSet" priority="13">
      <iconSet iconSet="3Flags">
        <cfvo type="percent" val="0"/>
        <cfvo type="percent" val="33"/>
        <cfvo type="percent" val="67"/>
      </iconSet>
    </cfRule>
  </conditionalFormatting>
  <conditionalFormatting sqref="L30:L39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{A14FDBEF-CF7F-48E9-831E-E41EC09C45AD}</x14:id>
        </ext>
      </extLst>
    </cfRule>
  </conditionalFormatting>
  <conditionalFormatting sqref="L44:L53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{80EC20CF-4769-44CC-ACEC-6662A8847500}</x14:id>
        </ext>
      </extLst>
    </cfRule>
  </conditionalFormatting>
  <conditionalFormatting sqref="M3:N3">
    <cfRule type="duplicateValues" dxfId="4" priority="4"/>
  </conditionalFormatting>
  <conditionalFormatting sqref="M4:Q13">
    <cfRule type="duplicateValues" dxfId="3" priority="1"/>
    <cfRule type="uniqueValues" dxfId="2" priority="2"/>
    <cfRule type="duplicateValues" dxfId="1" priority="3"/>
  </conditionalFormatting>
  <conditionalFormatting sqref="N16:R26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29:R39">
    <cfRule type="top10" dxfId="0" priority="8" percent="1" bottom="1" rank="20"/>
  </conditionalFormatting>
  <conditionalFormatting sqref="N43:R53">
    <cfRule type="iconSet" priority="5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N54:R54">
    <cfRule type="iconSet" priority="18">
      <iconSet iconSet="4Rating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4FDBEF-CF7F-48E9-831E-E41EC09C45A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L30:L39</xm:sqref>
        </x14:conditionalFormatting>
        <x14:conditionalFormatting xmlns:xm="http://schemas.microsoft.com/office/excel/2006/main">
          <x14:cfRule type="dataBar" id="{80EC20CF-4769-44CC-ACEC-6662A88475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L44:L53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7963-487F-4672-A652-E2C32FAADCF7}">
  <dimension ref="D2:G14"/>
  <sheetViews>
    <sheetView topLeftCell="A2" workbookViewId="0">
      <selection activeCell="G5" sqref="G5:G11"/>
    </sheetView>
  </sheetViews>
  <sheetFormatPr defaultRowHeight="14.4" x14ac:dyDescent="0.3"/>
  <cols>
    <col min="4" max="4" width="10.44140625" customWidth="1"/>
    <col min="5" max="5" width="12" customWidth="1"/>
    <col min="7" max="7" width="13.33203125" customWidth="1"/>
  </cols>
  <sheetData>
    <row r="2" spans="4:7" ht="21" x14ac:dyDescent="0.4">
      <c r="D2" s="6"/>
      <c r="E2" s="7" t="s">
        <v>57</v>
      </c>
      <c r="F2" s="7"/>
      <c r="G2" s="7"/>
    </row>
    <row r="4" spans="4:7" x14ac:dyDescent="0.3">
      <c r="D4" s="8" t="s">
        <v>58</v>
      </c>
      <c r="E4" s="8" t="s">
        <v>59</v>
      </c>
      <c r="F4" s="8" t="s">
        <v>60</v>
      </c>
      <c r="G4" s="8" t="s">
        <v>61</v>
      </c>
    </row>
    <row r="5" spans="4:7" x14ac:dyDescent="0.3">
      <c r="D5" t="s">
        <v>62</v>
      </c>
      <c r="E5">
        <v>144</v>
      </c>
      <c r="F5">
        <v>55</v>
      </c>
      <c r="G5">
        <f>E5*F5</f>
        <v>7920</v>
      </c>
    </row>
    <row r="6" spans="4:7" x14ac:dyDescent="0.3">
      <c r="D6" t="s">
        <v>63</v>
      </c>
      <c r="E6">
        <v>133</v>
      </c>
      <c r="F6">
        <v>64</v>
      </c>
      <c r="G6">
        <f t="shared" ref="G6:G11" si="0">E6*F6</f>
        <v>8512</v>
      </c>
    </row>
    <row r="7" spans="4:7" x14ac:dyDescent="0.3">
      <c r="D7" t="s">
        <v>64</v>
      </c>
      <c r="E7">
        <v>90</v>
      </c>
      <c r="F7">
        <v>9</v>
      </c>
      <c r="G7">
        <f t="shared" si="0"/>
        <v>810</v>
      </c>
    </row>
    <row r="8" spans="4:7" x14ac:dyDescent="0.3">
      <c r="D8" t="s">
        <v>65</v>
      </c>
      <c r="E8">
        <v>140</v>
      </c>
      <c r="F8">
        <v>53</v>
      </c>
      <c r="G8">
        <f t="shared" si="0"/>
        <v>7420</v>
      </c>
    </row>
    <row r="9" spans="4:7" x14ac:dyDescent="0.3">
      <c r="D9" t="s">
        <v>66</v>
      </c>
      <c r="E9">
        <v>101</v>
      </c>
      <c r="F9">
        <v>64</v>
      </c>
      <c r="G9">
        <f t="shared" si="0"/>
        <v>6464</v>
      </c>
    </row>
    <row r="10" spans="4:7" x14ac:dyDescent="0.3">
      <c r="D10" t="s">
        <v>67</v>
      </c>
      <c r="E10">
        <v>97</v>
      </c>
      <c r="F10">
        <v>51</v>
      </c>
      <c r="G10">
        <f t="shared" si="0"/>
        <v>4947</v>
      </c>
    </row>
    <row r="11" spans="4:7" x14ac:dyDescent="0.3">
      <c r="D11" t="s">
        <v>68</v>
      </c>
      <c r="E11">
        <v>64</v>
      </c>
      <c r="F11">
        <v>50</v>
      </c>
      <c r="G11">
        <f t="shared" si="0"/>
        <v>3200</v>
      </c>
    </row>
    <row r="14" spans="4:7" x14ac:dyDescent="0.3">
      <c r="D1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1D17-BB36-45AA-A429-BE802EE34886}">
  <dimension ref="B2:I16"/>
  <sheetViews>
    <sheetView workbookViewId="0">
      <selection activeCell="G16" sqref="G16"/>
    </sheetView>
  </sheetViews>
  <sheetFormatPr defaultRowHeight="14.4" x14ac:dyDescent="0.3"/>
  <cols>
    <col min="3" max="3" width="11.6640625" customWidth="1"/>
    <col min="4" max="4" width="17.44140625" customWidth="1"/>
    <col min="5" max="5" width="10" customWidth="1"/>
    <col min="6" max="6" width="14.33203125" customWidth="1"/>
  </cols>
  <sheetData>
    <row r="2" spans="2:9" ht="18" x14ac:dyDescent="0.35">
      <c r="B2" s="18"/>
      <c r="C2" s="18"/>
      <c r="D2" s="19" t="s">
        <v>75</v>
      </c>
      <c r="E2" s="19"/>
      <c r="F2" s="19"/>
      <c r="G2" s="20"/>
    </row>
    <row r="3" spans="2:9" x14ac:dyDescent="0.3">
      <c r="I3" t="s">
        <v>81</v>
      </c>
    </row>
    <row r="4" spans="2:9" x14ac:dyDescent="0.3">
      <c r="C4" s="41" t="s">
        <v>72</v>
      </c>
      <c r="D4" s="41" t="s">
        <v>76</v>
      </c>
      <c r="E4" s="41" t="s">
        <v>60</v>
      </c>
      <c r="F4" s="41" t="s">
        <v>61</v>
      </c>
    </row>
    <row r="5" spans="2:9" x14ac:dyDescent="0.3">
      <c r="C5" s="26" t="s">
        <v>62</v>
      </c>
      <c r="D5" s="26">
        <v>500</v>
      </c>
      <c r="E5" s="26">
        <v>55</v>
      </c>
      <c r="F5" s="26">
        <f t="shared" ref="F5:F11" si="0">D5*E5</f>
        <v>27500</v>
      </c>
    </row>
    <row r="6" spans="2:9" x14ac:dyDescent="0.3">
      <c r="C6" s="26" t="s">
        <v>63</v>
      </c>
      <c r="D6" s="26">
        <v>133</v>
      </c>
      <c r="E6" s="26">
        <v>64</v>
      </c>
      <c r="F6" s="26">
        <f t="shared" si="0"/>
        <v>8512</v>
      </c>
    </row>
    <row r="7" spans="2:9" x14ac:dyDescent="0.3">
      <c r="C7" s="26" t="s">
        <v>64</v>
      </c>
      <c r="D7" s="26">
        <v>110</v>
      </c>
      <c r="E7" s="26">
        <v>49</v>
      </c>
      <c r="F7" s="26">
        <f t="shared" si="0"/>
        <v>5390</v>
      </c>
    </row>
    <row r="8" spans="2:9" x14ac:dyDescent="0.3">
      <c r="C8" s="26" t="s">
        <v>65</v>
      </c>
      <c r="D8" s="26">
        <v>140</v>
      </c>
      <c r="E8" s="26">
        <v>53</v>
      </c>
      <c r="F8" s="26">
        <f t="shared" si="0"/>
        <v>7420</v>
      </c>
    </row>
    <row r="9" spans="2:9" x14ac:dyDescent="0.3">
      <c r="C9" s="26" t="s">
        <v>66</v>
      </c>
      <c r="D9" s="26">
        <v>101</v>
      </c>
      <c r="E9" s="26">
        <v>64</v>
      </c>
      <c r="F9" s="26">
        <f t="shared" si="0"/>
        <v>6464</v>
      </c>
    </row>
    <row r="10" spans="2:9" x14ac:dyDescent="0.3">
      <c r="C10" s="26" t="s">
        <v>67</v>
      </c>
      <c r="D10" s="26">
        <v>97</v>
      </c>
      <c r="E10" s="26">
        <v>70</v>
      </c>
      <c r="F10" s="26">
        <f t="shared" si="0"/>
        <v>6790</v>
      </c>
    </row>
    <row r="11" spans="2:9" x14ac:dyDescent="0.3">
      <c r="C11" s="26" t="s">
        <v>68</v>
      </c>
      <c r="D11" s="26">
        <v>64</v>
      </c>
      <c r="E11" s="26">
        <v>50</v>
      </c>
      <c r="F11" s="26">
        <f t="shared" si="0"/>
        <v>3200</v>
      </c>
    </row>
    <row r="12" spans="2:9" x14ac:dyDescent="0.3">
      <c r="D12">
        <f>SUM(D5:D11)</f>
        <v>1145</v>
      </c>
    </row>
    <row r="13" spans="2:9" x14ac:dyDescent="0.3">
      <c r="G13" t="s">
        <v>103</v>
      </c>
    </row>
    <row r="14" spans="2:9" x14ac:dyDescent="0.3">
      <c r="B14" t="s">
        <v>78</v>
      </c>
      <c r="C14" t="s">
        <v>77</v>
      </c>
      <c r="G14" s="27">
        <f>SUM(TABLEST[QUANTITY SOLD])</f>
        <v>1145</v>
      </c>
      <c r="H14" s="27"/>
    </row>
    <row r="15" spans="2:9" x14ac:dyDescent="0.3">
      <c r="B15" t="s">
        <v>79</v>
      </c>
      <c r="C15" t="s">
        <v>80</v>
      </c>
      <c r="G15" s="27" t="s">
        <v>104</v>
      </c>
      <c r="H15" s="27" t="s">
        <v>106</v>
      </c>
    </row>
    <row r="16" spans="2:9" x14ac:dyDescent="0.3">
      <c r="B16" t="s">
        <v>90</v>
      </c>
      <c r="G16" s="27">
        <f>AVERAGE(TABLEST[TOTAL SALES])</f>
        <v>9325.1428571428569</v>
      </c>
      <c r="H16" s="2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8E8E-BE2A-488A-B232-A521F241BDA5}">
  <dimension ref="B5:G19"/>
  <sheetViews>
    <sheetView workbookViewId="0">
      <selection activeCell="C9" sqref="C9"/>
    </sheetView>
  </sheetViews>
  <sheetFormatPr defaultRowHeight="14.4" x14ac:dyDescent="0.3"/>
  <cols>
    <col min="2" max="2" width="19.5546875" customWidth="1"/>
    <col min="3" max="3" width="30.33203125" customWidth="1"/>
    <col min="4" max="4" width="14.44140625" customWidth="1"/>
    <col min="7" max="7" width="28.109375" customWidth="1"/>
  </cols>
  <sheetData>
    <row r="5" spans="2:7" ht="18" x14ac:dyDescent="0.35">
      <c r="C5" s="9" t="s">
        <v>71</v>
      </c>
      <c r="D5" s="11"/>
    </row>
    <row r="6" spans="2:7" x14ac:dyDescent="0.3">
      <c r="C6" s="6"/>
      <c r="D6" s="12"/>
      <c r="G6" s="10" t="s">
        <v>87</v>
      </c>
    </row>
    <row r="7" spans="2:7" x14ac:dyDescent="0.3">
      <c r="G7" s="13">
        <v>0.3</v>
      </c>
    </row>
    <row r="9" spans="2:7" x14ac:dyDescent="0.3">
      <c r="B9" s="10" t="s">
        <v>72</v>
      </c>
      <c r="C9" s="10" t="s">
        <v>105</v>
      </c>
      <c r="D9" s="10" t="s">
        <v>73</v>
      </c>
    </row>
    <row r="10" spans="2:7" x14ac:dyDescent="0.3">
      <c r="B10" t="s">
        <v>62</v>
      </c>
      <c r="C10">
        <v>55</v>
      </c>
      <c r="D10">
        <f>((C10*$G$7)+C10)</f>
        <v>71.5</v>
      </c>
    </row>
    <row r="11" spans="2:7" x14ac:dyDescent="0.3">
      <c r="B11" t="s">
        <v>63</v>
      </c>
      <c r="C11">
        <v>64</v>
      </c>
      <c r="D11">
        <f t="shared" ref="D11:D14" si="0">((C11*$G$7)+C11)</f>
        <v>83.2</v>
      </c>
    </row>
    <row r="12" spans="2:7" x14ac:dyDescent="0.3">
      <c r="B12" t="s">
        <v>64</v>
      </c>
      <c r="C12">
        <v>49</v>
      </c>
      <c r="D12">
        <f t="shared" si="0"/>
        <v>63.7</v>
      </c>
    </row>
    <row r="13" spans="2:7" x14ac:dyDescent="0.3">
      <c r="B13" t="s">
        <v>65</v>
      </c>
      <c r="C13">
        <v>53</v>
      </c>
      <c r="D13">
        <f t="shared" si="0"/>
        <v>68.900000000000006</v>
      </c>
    </row>
    <row r="14" spans="2:7" x14ac:dyDescent="0.3">
      <c r="B14" t="s">
        <v>66</v>
      </c>
      <c r="C14">
        <v>64</v>
      </c>
      <c r="D14">
        <f t="shared" si="0"/>
        <v>83.2</v>
      </c>
    </row>
    <row r="18" spans="2:2" x14ac:dyDescent="0.3">
      <c r="B18" t="s">
        <v>88</v>
      </c>
    </row>
    <row r="19" spans="2:2" x14ac:dyDescent="0.3">
      <c r="B1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E116-319C-43E6-8790-7F32F99EC6CB}">
  <dimension ref="A1:M20"/>
  <sheetViews>
    <sheetView workbookViewId="0">
      <selection activeCell="M16" sqref="M16"/>
    </sheetView>
  </sheetViews>
  <sheetFormatPr defaultRowHeight="14.4" x14ac:dyDescent="0.3"/>
  <cols>
    <col min="1" max="1" width="20.33203125" customWidth="1"/>
    <col min="2" max="2" width="12.109375" customWidth="1"/>
    <col min="3" max="3" width="10.6640625" customWidth="1"/>
    <col min="4" max="4" width="12.44140625" customWidth="1"/>
  </cols>
  <sheetData>
    <row r="1" spans="1:13" x14ac:dyDescent="0.3">
      <c r="A1" s="2" t="s">
        <v>5</v>
      </c>
      <c r="B1" s="2" t="s">
        <v>6</v>
      </c>
      <c r="C1" s="2" t="s">
        <v>7</v>
      </c>
      <c r="D1" s="2" t="s">
        <v>8</v>
      </c>
    </row>
    <row r="2" spans="1:13" x14ac:dyDescent="0.3">
      <c r="A2" t="s">
        <v>9</v>
      </c>
      <c r="B2" t="s">
        <v>10</v>
      </c>
      <c r="C2">
        <v>5</v>
      </c>
      <c r="D2">
        <v>398.54</v>
      </c>
      <c r="H2" t="s">
        <v>91</v>
      </c>
    </row>
    <row r="3" spans="1:13" x14ac:dyDescent="0.3">
      <c r="A3" t="s">
        <v>11</v>
      </c>
      <c r="B3" t="s">
        <v>12</v>
      </c>
      <c r="C3">
        <v>36</v>
      </c>
      <c r="D3">
        <v>352.28</v>
      </c>
      <c r="H3" t="s">
        <v>92</v>
      </c>
    </row>
    <row r="4" spans="1:13" x14ac:dyDescent="0.3">
      <c r="A4" t="s">
        <v>13</v>
      </c>
      <c r="B4" t="s">
        <v>14</v>
      </c>
      <c r="C4">
        <v>82</v>
      </c>
      <c r="D4">
        <v>338.94</v>
      </c>
      <c r="H4" t="s">
        <v>93</v>
      </c>
    </row>
    <row r="5" spans="1:13" x14ac:dyDescent="0.3">
      <c r="A5" t="s">
        <v>15</v>
      </c>
      <c r="B5" t="s">
        <v>16</v>
      </c>
      <c r="C5">
        <v>32</v>
      </c>
      <c r="D5">
        <v>133.5</v>
      </c>
    </row>
    <row r="6" spans="1:13" x14ac:dyDescent="0.3">
      <c r="A6" t="s">
        <v>17</v>
      </c>
      <c r="B6" t="s">
        <v>18</v>
      </c>
      <c r="C6">
        <v>41</v>
      </c>
      <c r="D6">
        <v>444.84</v>
      </c>
    </row>
    <row r="7" spans="1:13" x14ac:dyDescent="0.3">
      <c r="A7" t="s">
        <v>19</v>
      </c>
      <c r="B7" t="s">
        <v>20</v>
      </c>
      <c r="C7">
        <v>30</v>
      </c>
      <c r="D7">
        <v>308.02</v>
      </c>
      <c r="H7" t="s">
        <v>107</v>
      </c>
      <c r="K7" t="s">
        <v>60</v>
      </c>
      <c r="M7" t="s">
        <v>118</v>
      </c>
    </row>
    <row r="8" spans="1:13" x14ac:dyDescent="0.3">
      <c r="A8" t="s">
        <v>21</v>
      </c>
      <c r="B8" t="s">
        <v>22</v>
      </c>
      <c r="C8">
        <v>67</v>
      </c>
      <c r="D8">
        <v>112.42</v>
      </c>
    </row>
    <row r="9" spans="1:13" x14ac:dyDescent="0.3">
      <c r="A9" t="s">
        <v>23</v>
      </c>
      <c r="B9" t="s">
        <v>24</v>
      </c>
      <c r="C9">
        <v>33</v>
      </c>
      <c r="D9">
        <v>335.29</v>
      </c>
    </row>
    <row r="10" spans="1:13" x14ac:dyDescent="0.3">
      <c r="A10" t="s">
        <v>25</v>
      </c>
      <c r="B10" t="s">
        <v>26</v>
      </c>
      <c r="C10">
        <v>51</v>
      </c>
      <c r="D10">
        <v>433.61</v>
      </c>
      <c r="H10" t="s">
        <v>108</v>
      </c>
      <c r="K10">
        <f>VLOOKUP(H10,A2:D20,4,FALSE)</f>
        <v>169.46</v>
      </c>
    </row>
    <row r="11" spans="1:13" x14ac:dyDescent="0.3">
      <c r="A11" t="s">
        <v>27</v>
      </c>
      <c r="B11" t="s">
        <v>28</v>
      </c>
      <c r="C11">
        <v>92</v>
      </c>
      <c r="D11">
        <v>498.37</v>
      </c>
    </row>
    <row r="12" spans="1:13" x14ac:dyDescent="0.3">
      <c r="A12" t="s">
        <v>29</v>
      </c>
      <c r="B12" t="s">
        <v>30</v>
      </c>
      <c r="C12">
        <v>80</v>
      </c>
      <c r="D12">
        <v>311.08</v>
      </c>
    </row>
    <row r="13" spans="1:13" x14ac:dyDescent="0.3">
      <c r="A13" t="s">
        <v>31</v>
      </c>
      <c r="B13" t="s">
        <v>32</v>
      </c>
      <c r="C13">
        <v>10</v>
      </c>
      <c r="D13">
        <v>102.32</v>
      </c>
      <c r="H13" t="s">
        <v>109</v>
      </c>
      <c r="K13">
        <f>VLOOKUP(H13,A2:D20,4,0)</f>
        <v>498.37</v>
      </c>
    </row>
    <row r="14" spans="1:13" x14ac:dyDescent="0.3">
      <c r="A14" t="s">
        <v>33</v>
      </c>
      <c r="B14" t="s">
        <v>34</v>
      </c>
      <c r="C14">
        <v>3</v>
      </c>
      <c r="D14">
        <v>123.24</v>
      </c>
    </row>
    <row r="15" spans="1:13" x14ac:dyDescent="0.3">
      <c r="A15" t="s">
        <v>35</v>
      </c>
      <c r="B15" t="s">
        <v>36</v>
      </c>
      <c r="C15">
        <v>43</v>
      </c>
      <c r="D15">
        <v>477.12</v>
      </c>
    </row>
    <row r="16" spans="1:13" x14ac:dyDescent="0.3">
      <c r="A16" t="s">
        <v>37</v>
      </c>
      <c r="B16" t="s">
        <v>38</v>
      </c>
      <c r="C16">
        <v>59</v>
      </c>
      <c r="D16">
        <v>225.94</v>
      </c>
      <c r="H16" t="s">
        <v>110</v>
      </c>
      <c r="K16">
        <f>VLOOKUP(H16,A2:D20,4,FALSE)</f>
        <v>133.5</v>
      </c>
      <c r="M16" t="str">
        <f>IF(150&gt;K16,"200","REPLACE")</f>
        <v>200</v>
      </c>
    </row>
    <row r="17" spans="1:4" x14ac:dyDescent="0.3">
      <c r="A17" t="s">
        <v>39</v>
      </c>
      <c r="B17" t="s">
        <v>40</v>
      </c>
      <c r="C17">
        <v>4</v>
      </c>
      <c r="D17">
        <v>183.27</v>
      </c>
    </row>
    <row r="18" spans="1:4" x14ac:dyDescent="0.3">
      <c r="A18" t="s">
        <v>41</v>
      </c>
      <c r="B18" t="s">
        <v>42</v>
      </c>
      <c r="C18">
        <v>91</v>
      </c>
      <c r="D18">
        <v>227.94</v>
      </c>
    </row>
    <row r="19" spans="1:4" x14ac:dyDescent="0.3">
      <c r="A19" t="s">
        <v>43</v>
      </c>
      <c r="B19" t="s">
        <v>44</v>
      </c>
      <c r="C19">
        <v>40</v>
      </c>
      <c r="D19">
        <v>388.67</v>
      </c>
    </row>
    <row r="20" spans="1:4" x14ac:dyDescent="0.3">
      <c r="A20" t="s">
        <v>45</v>
      </c>
      <c r="B20" t="s">
        <v>46</v>
      </c>
      <c r="C20">
        <v>31</v>
      </c>
      <c r="D20">
        <v>169.46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0163-E478-4068-9C60-6CDB4C25F8DC}">
  <dimension ref="A1:T24"/>
  <sheetViews>
    <sheetView topLeftCell="A4" workbookViewId="0">
      <selection activeCell="I25" sqref="I25"/>
    </sheetView>
  </sheetViews>
  <sheetFormatPr defaultRowHeight="14.4" x14ac:dyDescent="0.3"/>
  <cols>
    <col min="9" max="9" width="10.33203125" customWidth="1"/>
  </cols>
  <sheetData>
    <row r="1" spans="1:20" x14ac:dyDescent="0.3">
      <c r="A1" s="2"/>
    </row>
    <row r="2" spans="1:20" x14ac:dyDescent="0.3">
      <c r="A2" s="2"/>
    </row>
    <row r="3" spans="1:20" ht="18" x14ac:dyDescent="0.35">
      <c r="A3" s="2"/>
      <c r="L3" s="28"/>
      <c r="M3" s="28" t="s">
        <v>94</v>
      </c>
      <c r="N3" s="28"/>
      <c r="O3" s="28"/>
      <c r="P3" s="28"/>
      <c r="Q3" s="28"/>
      <c r="R3" s="28"/>
      <c r="S3" s="28"/>
      <c r="T3" s="28"/>
    </row>
    <row r="4" spans="1:20" ht="18" x14ac:dyDescent="0.35">
      <c r="A4" s="2"/>
      <c r="L4" s="28"/>
      <c r="M4" s="28"/>
      <c r="N4" s="28"/>
      <c r="O4" s="28"/>
      <c r="P4" s="28"/>
      <c r="Q4" s="28"/>
      <c r="R4" s="28"/>
      <c r="S4" s="28"/>
      <c r="T4" s="28"/>
    </row>
    <row r="5" spans="1:20" ht="18" x14ac:dyDescent="0.35">
      <c r="L5" s="28"/>
      <c r="M5" s="28" t="s">
        <v>101</v>
      </c>
      <c r="N5" s="28"/>
      <c r="O5" s="28"/>
      <c r="P5" s="28"/>
      <c r="Q5" s="28"/>
      <c r="R5" s="28"/>
      <c r="S5" s="28"/>
      <c r="T5" s="28"/>
    </row>
    <row r="6" spans="1:20" ht="18" x14ac:dyDescent="0.35">
      <c r="L6" s="28"/>
      <c r="M6" s="28" t="s">
        <v>95</v>
      </c>
      <c r="N6" s="28"/>
      <c r="O6" s="28"/>
      <c r="P6" s="28"/>
      <c r="Q6" s="28"/>
      <c r="R6" s="28"/>
      <c r="S6" s="28"/>
      <c r="T6" s="28"/>
    </row>
    <row r="7" spans="1:20" ht="18" x14ac:dyDescent="0.35">
      <c r="L7" s="28"/>
      <c r="M7" s="28"/>
      <c r="N7" s="28"/>
      <c r="O7" s="28"/>
      <c r="P7" s="28"/>
      <c r="Q7" s="28"/>
      <c r="R7" s="28"/>
      <c r="S7" s="28"/>
      <c r="T7" s="28"/>
    </row>
    <row r="8" spans="1:20" ht="18" x14ac:dyDescent="0.35">
      <c r="L8" s="28"/>
      <c r="M8" s="28"/>
      <c r="N8" s="28"/>
      <c r="O8" s="28"/>
      <c r="P8" s="28"/>
      <c r="Q8" s="28"/>
      <c r="R8" s="28"/>
      <c r="S8" s="28"/>
      <c r="T8" s="28"/>
    </row>
    <row r="9" spans="1:20" x14ac:dyDescent="0.3">
      <c r="A9" s="2" t="s">
        <v>5</v>
      </c>
      <c r="B9" t="s">
        <v>9</v>
      </c>
      <c r="C9" t="s">
        <v>11</v>
      </c>
      <c r="D9" t="s">
        <v>13</v>
      </c>
      <c r="E9" t="s">
        <v>15</v>
      </c>
      <c r="F9" t="s">
        <v>17</v>
      </c>
      <c r="G9" t="s">
        <v>19</v>
      </c>
      <c r="H9" t="s">
        <v>21</v>
      </c>
      <c r="I9" t="s">
        <v>23</v>
      </c>
      <c r="J9" t="s">
        <v>25</v>
      </c>
      <c r="K9" t="s">
        <v>27</v>
      </c>
      <c r="L9" t="s">
        <v>29</v>
      </c>
      <c r="M9" t="s">
        <v>31</v>
      </c>
      <c r="N9" t="s">
        <v>33</v>
      </c>
      <c r="O9" t="s">
        <v>35</v>
      </c>
      <c r="P9" t="s">
        <v>37</v>
      </c>
      <c r="Q9" t="s">
        <v>39</v>
      </c>
      <c r="R9" t="s">
        <v>41</v>
      </c>
      <c r="S9" t="s">
        <v>43</v>
      </c>
      <c r="T9" t="s">
        <v>45</v>
      </c>
    </row>
    <row r="10" spans="1:20" x14ac:dyDescent="0.3">
      <c r="A10" s="2" t="s">
        <v>6</v>
      </c>
      <c r="B10" t="s">
        <v>10</v>
      </c>
      <c r="C10" t="s">
        <v>12</v>
      </c>
      <c r="D10" t="s">
        <v>14</v>
      </c>
      <c r="E10" t="s">
        <v>16</v>
      </c>
      <c r="F10" t="s">
        <v>18</v>
      </c>
      <c r="G10" t="s">
        <v>20</v>
      </c>
      <c r="H10" t="s">
        <v>22</v>
      </c>
      <c r="I10" t="s">
        <v>24</v>
      </c>
      <c r="J10" t="s">
        <v>26</v>
      </c>
      <c r="K10" t="s">
        <v>28</v>
      </c>
      <c r="L10" t="s">
        <v>30</v>
      </c>
      <c r="M10" t="s">
        <v>32</v>
      </c>
      <c r="N10" t="s">
        <v>34</v>
      </c>
      <c r="O10" t="s">
        <v>36</v>
      </c>
      <c r="P10" t="s">
        <v>38</v>
      </c>
      <c r="Q10" t="s">
        <v>40</v>
      </c>
      <c r="R10" t="s">
        <v>42</v>
      </c>
      <c r="S10" t="s">
        <v>44</v>
      </c>
      <c r="T10" t="s">
        <v>46</v>
      </c>
    </row>
    <row r="11" spans="1:20" x14ac:dyDescent="0.3">
      <c r="A11" s="2" t="s">
        <v>7</v>
      </c>
      <c r="B11">
        <v>5</v>
      </c>
      <c r="C11">
        <v>36</v>
      </c>
      <c r="D11">
        <v>82</v>
      </c>
      <c r="E11">
        <v>32</v>
      </c>
      <c r="F11">
        <v>41</v>
      </c>
      <c r="G11">
        <v>30</v>
      </c>
      <c r="H11">
        <v>67</v>
      </c>
      <c r="I11">
        <v>33</v>
      </c>
      <c r="J11">
        <v>51</v>
      </c>
      <c r="K11">
        <v>92</v>
      </c>
      <c r="L11">
        <v>80</v>
      </c>
      <c r="M11">
        <v>10</v>
      </c>
      <c r="N11">
        <v>3</v>
      </c>
      <c r="O11">
        <v>43</v>
      </c>
      <c r="P11">
        <v>59</v>
      </c>
      <c r="Q11">
        <v>4</v>
      </c>
      <c r="R11">
        <v>91</v>
      </c>
      <c r="S11">
        <v>40</v>
      </c>
      <c r="T11">
        <v>31</v>
      </c>
    </row>
    <row r="12" spans="1:20" x14ac:dyDescent="0.3">
      <c r="A12" s="2" t="s">
        <v>8</v>
      </c>
      <c r="B12">
        <v>398.54</v>
      </c>
      <c r="C12">
        <v>352.28</v>
      </c>
      <c r="D12">
        <v>338.94</v>
      </c>
      <c r="E12">
        <v>133.5</v>
      </c>
      <c r="F12">
        <v>444.84</v>
      </c>
      <c r="G12">
        <v>308.02</v>
      </c>
      <c r="H12">
        <v>112.42</v>
      </c>
      <c r="I12">
        <v>335.29</v>
      </c>
      <c r="J12">
        <v>433.61</v>
      </c>
      <c r="K12">
        <v>498.37</v>
      </c>
      <c r="L12">
        <v>311.08</v>
      </c>
      <c r="M12">
        <v>102.32</v>
      </c>
      <c r="N12">
        <v>123.24</v>
      </c>
      <c r="O12">
        <v>477.12</v>
      </c>
      <c r="P12">
        <v>225.94</v>
      </c>
      <c r="Q12">
        <v>183.27</v>
      </c>
      <c r="R12">
        <v>227.94</v>
      </c>
      <c r="S12">
        <v>388.67</v>
      </c>
      <c r="T12">
        <v>169.46</v>
      </c>
    </row>
    <row r="16" spans="1:20" x14ac:dyDescent="0.3">
      <c r="F16" t="s">
        <v>111</v>
      </c>
      <c r="I16" t="s">
        <v>107</v>
      </c>
    </row>
    <row r="18" spans="6:9" x14ac:dyDescent="0.3">
      <c r="F18" t="s">
        <v>110</v>
      </c>
      <c r="I18" t="str">
        <f>HLOOKUP(F18,A9:T12,2,0)</f>
        <v>P104</v>
      </c>
    </row>
    <row r="21" spans="6:9" x14ac:dyDescent="0.3">
      <c r="F21" t="s">
        <v>112</v>
      </c>
      <c r="I21" t="str">
        <f>HLOOKUP(F21,A9:T12,2,0)</f>
        <v>P106</v>
      </c>
    </row>
    <row r="24" spans="6:9" x14ac:dyDescent="0.3">
      <c r="F24" t="s">
        <v>113</v>
      </c>
      <c r="I24" t="str">
        <f>HLOOKUP(F24,A9:T12,2,0)</f>
        <v>P107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7579-92A4-4137-86FC-C08218D9AA3C}">
  <dimension ref="A1:K20"/>
  <sheetViews>
    <sheetView workbookViewId="0">
      <selection activeCell="K17" sqref="K17"/>
    </sheetView>
  </sheetViews>
  <sheetFormatPr defaultRowHeight="14.4" x14ac:dyDescent="0.3"/>
  <cols>
    <col min="1" max="1" width="16.88671875" customWidth="1"/>
    <col min="2" max="2" width="11.6640625" customWidth="1"/>
    <col min="4" max="4" width="13.33203125" customWidth="1"/>
    <col min="7" max="7" width="11.5546875" customWidth="1"/>
  </cols>
  <sheetData>
    <row r="1" spans="1:11" x14ac:dyDescent="0.3">
      <c r="A1" s="2" t="s">
        <v>5</v>
      </c>
      <c r="B1" s="2" t="s">
        <v>6</v>
      </c>
      <c r="C1" s="2" t="s">
        <v>7</v>
      </c>
      <c r="D1" s="2" t="s">
        <v>8</v>
      </c>
    </row>
    <row r="2" spans="1:11" x14ac:dyDescent="0.3">
      <c r="A2" t="s">
        <v>9</v>
      </c>
      <c r="B2" t="s">
        <v>10</v>
      </c>
      <c r="C2">
        <v>5</v>
      </c>
      <c r="D2">
        <v>398.54</v>
      </c>
    </row>
    <row r="3" spans="1:11" x14ac:dyDescent="0.3">
      <c r="A3" t="s">
        <v>11</v>
      </c>
      <c r="B3" t="s">
        <v>12</v>
      </c>
      <c r="C3">
        <v>36</v>
      </c>
      <c r="D3">
        <v>352.28</v>
      </c>
      <c r="H3" t="s">
        <v>96</v>
      </c>
    </row>
    <row r="4" spans="1:11" x14ac:dyDescent="0.3">
      <c r="A4" t="s">
        <v>13</v>
      </c>
      <c r="B4" t="s">
        <v>14</v>
      </c>
      <c r="C4">
        <v>82</v>
      </c>
      <c r="D4">
        <v>338.94</v>
      </c>
    </row>
    <row r="5" spans="1:11" x14ac:dyDescent="0.3">
      <c r="A5" t="s">
        <v>15</v>
      </c>
      <c r="B5" t="s">
        <v>16</v>
      </c>
      <c r="C5">
        <v>32</v>
      </c>
      <c r="D5">
        <v>133.5</v>
      </c>
      <c r="H5" t="s">
        <v>97</v>
      </c>
    </row>
    <row r="6" spans="1:11" x14ac:dyDescent="0.3">
      <c r="A6" t="s">
        <v>17</v>
      </c>
      <c r="B6" t="s">
        <v>18</v>
      </c>
      <c r="C6">
        <v>41</v>
      </c>
      <c r="D6">
        <v>444.84</v>
      </c>
    </row>
    <row r="7" spans="1:11" x14ac:dyDescent="0.3">
      <c r="A7" t="s">
        <v>19</v>
      </c>
      <c r="B7" t="s">
        <v>20</v>
      </c>
      <c r="C7">
        <v>30</v>
      </c>
      <c r="D7">
        <v>308.02</v>
      </c>
    </row>
    <row r="8" spans="1:11" x14ac:dyDescent="0.3">
      <c r="A8" t="s">
        <v>21</v>
      </c>
      <c r="B8" t="s">
        <v>22</v>
      </c>
      <c r="C8">
        <v>67</v>
      </c>
      <c r="D8">
        <v>112.42</v>
      </c>
    </row>
    <row r="9" spans="1:11" x14ac:dyDescent="0.3">
      <c r="A9" t="s">
        <v>23</v>
      </c>
      <c r="B9" t="s">
        <v>24</v>
      </c>
      <c r="C9">
        <v>33</v>
      </c>
      <c r="D9">
        <v>335.29</v>
      </c>
      <c r="H9" t="s">
        <v>114</v>
      </c>
      <c r="K9" t="s">
        <v>59</v>
      </c>
    </row>
    <row r="10" spans="1:11" x14ac:dyDescent="0.3">
      <c r="A10" t="s">
        <v>25</v>
      </c>
      <c r="B10" t="s">
        <v>26</v>
      </c>
      <c r="C10">
        <v>51</v>
      </c>
      <c r="D10">
        <v>433.61</v>
      </c>
    </row>
    <row r="11" spans="1:11" x14ac:dyDescent="0.3">
      <c r="A11" t="s">
        <v>27</v>
      </c>
      <c r="B11" t="s">
        <v>28</v>
      </c>
      <c r="C11">
        <v>92</v>
      </c>
      <c r="D11">
        <v>498.37</v>
      </c>
      <c r="H11" t="s">
        <v>115</v>
      </c>
      <c r="K11">
        <f>INDEX(C2:C20,MATCH(H11,A2:A20))</f>
        <v>80</v>
      </c>
    </row>
    <row r="12" spans="1:11" x14ac:dyDescent="0.3">
      <c r="A12" t="s">
        <v>29</v>
      </c>
      <c r="B12" t="s">
        <v>30</v>
      </c>
      <c r="C12">
        <v>80</v>
      </c>
      <c r="D12">
        <v>311.08</v>
      </c>
    </row>
    <row r="13" spans="1:11" x14ac:dyDescent="0.3">
      <c r="A13" t="s">
        <v>31</v>
      </c>
      <c r="B13" t="s">
        <v>32</v>
      </c>
      <c r="C13">
        <v>10</v>
      </c>
      <c r="D13">
        <v>102.32</v>
      </c>
      <c r="H13" t="s">
        <v>116</v>
      </c>
      <c r="K13">
        <f>INDEX(C2:C20,MATCH(H13,A2:A20,0))</f>
        <v>43</v>
      </c>
    </row>
    <row r="14" spans="1:11" x14ac:dyDescent="0.3">
      <c r="A14" t="s">
        <v>33</v>
      </c>
      <c r="B14" t="s">
        <v>34</v>
      </c>
      <c r="C14">
        <v>3</v>
      </c>
      <c r="D14">
        <v>123.24</v>
      </c>
    </row>
    <row r="15" spans="1:11" x14ac:dyDescent="0.3">
      <c r="A15" t="s">
        <v>35</v>
      </c>
      <c r="B15" t="s">
        <v>36</v>
      </c>
      <c r="C15">
        <v>43</v>
      </c>
      <c r="D15">
        <v>477.12</v>
      </c>
    </row>
    <row r="16" spans="1:11" x14ac:dyDescent="0.3">
      <c r="A16" t="s">
        <v>37</v>
      </c>
      <c r="B16" t="s">
        <v>38</v>
      </c>
      <c r="C16">
        <v>59</v>
      </c>
      <c r="D16">
        <v>225.94</v>
      </c>
      <c r="H16" t="s">
        <v>117</v>
      </c>
      <c r="K16">
        <f>INDEX(C2:C20,MATCH(H16,A2:A20,0))</f>
        <v>40</v>
      </c>
    </row>
    <row r="17" spans="1:4" x14ac:dyDescent="0.3">
      <c r="A17" t="s">
        <v>39</v>
      </c>
      <c r="B17" t="s">
        <v>40</v>
      </c>
      <c r="C17">
        <v>4</v>
      </c>
      <c r="D17">
        <v>183.27</v>
      </c>
    </row>
    <row r="18" spans="1:4" x14ac:dyDescent="0.3">
      <c r="A18" t="s">
        <v>41</v>
      </c>
      <c r="B18" t="s">
        <v>42</v>
      </c>
      <c r="C18">
        <v>91</v>
      </c>
      <c r="D18">
        <v>227.94</v>
      </c>
    </row>
    <row r="19" spans="1:4" x14ac:dyDescent="0.3">
      <c r="A19" t="s">
        <v>43</v>
      </c>
      <c r="B19" t="s">
        <v>44</v>
      </c>
      <c r="C19">
        <v>40</v>
      </c>
      <c r="D19">
        <v>388.67</v>
      </c>
    </row>
    <row r="20" spans="1:4" x14ac:dyDescent="0.3">
      <c r="A20" t="s">
        <v>45</v>
      </c>
      <c r="B20" t="s">
        <v>46</v>
      </c>
      <c r="C20">
        <v>31</v>
      </c>
      <c r="D20">
        <v>169.46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2406-6EA3-43B1-B4A6-5EDF65035A95}">
  <dimension ref="A1:I20"/>
  <sheetViews>
    <sheetView workbookViewId="0">
      <selection activeCell="I16" sqref="I16"/>
    </sheetView>
  </sheetViews>
  <sheetFormatPr defaultRowHeight="14.4" x14ac:dyDescent="0.3"/>
  <cols>
    <col min="1" max="1" width="18.33203125" customWidth="1"/>
    <col min="2" max="2" width="14.44140625" customWidth="1"/>
    <col min="3" max="3" width="11.5546875" customWidth="1"/>
  </cols>
  <sheetData>
    <row r="1" spans="1:9" x14ac:dyDescent="0.3">
      <c r="A1" s="43" t="s">
        <v>5</v>
      </c>
      <c r="B1" s="43" t="s">
        <v>6</v>
      </c>
      <c r="C1" s="43" t="s">
        <v>7</v>
      </c>
      <c r="D1" s="43" t="s">
        <v>8</v>
      </c>
    </row>
    <row r="2" spans="1:9" x14ac:dyDescent="0.3">
      <c r="A2" s="26" t="s">
        <v>9</v>
      </c>
      <c r="B2" s="26" t="s">
        <v>10</v>
      </c>
      <c r="C2" s="26">
        <v>5</v>
      </c>
      <c r="D2" s="26">
        <v>398.54</v>
      </c>
      <c r="H2" t="s">
        <v>94</v>
      </c>
    </row>
    <row r="3" spans="1:9" x14ac:dyDescent="0.3">
      <c r="A3" s="26" t="s">
        <v>11</v>
      </c>
      <c r="B3" s="26" t="s">
        <v>12</v>
      </c>
      <c r="C3" s="26">
        <v>36</v>
      </c>
      <c r="D3" s="26">
        <v>352.28</v>
      </c>
    </row>
    <row r="4" spans="1:9" x14ac:dyDescent="0.3">
      <c r="A4" s="26" t="s">
        <v>13</v>
      </c>
      <c r="B4" s="26" t="s">
        <v>14</v>
      </c>
      <c r="C4" s="26">
        <v>82</v>
      </c>
      <c r="D4" s="26">
        <v>338.94</v>
      </c>
      <c r="H4" t="s">
        <v>100</v>
      </c>
    </row>
    <row r="5" spans="1:9" x14ac:dyDescent="0.3">
      <c r="A5" s="26" t="s">
        <v>15</v>
      </c>
      <c r="B5" s="26" t="s">
        <v>16</v>
      </c>
      <c r="C5" s="26">
        <v>32</v>
      </c>
      <c r="D5" s="26">
        <v>133.5</v>
      </c>
    </row>
    <row r="6" spans="1:9" x14ac:dyDescent="0.3">
      <c r="A6" s="26" t="s">
        <v>17</v>
      </c>
      <c r="B6" s="26" t="s">
        <v>18</v>
      </c>
      <c r="C6" s="26">
        <v>41</v>
      </c>
      <c r="D6" s="26">
        <v>444.84</v>
      </c>
    </row>
    <row r="7" spans="1:9" x14ac:dyDescent="0.3">
      <c r="A7" s="26" t="s">
        <v>19</v>
      </c>
      <c r="B7" s="26" t="s">
        <v>20</v>
      </c>
      <c r="C7" s="26">
        <v>30</v>
      </c>
      <c r="D7" s="26">
        <v>308.02</v>
      </c>
      <c r="H7" t="s">
        <v>102</v>
      </c>
    </row>
    <row r="8" spans="1:9" x14ac:dyDescent="0.3">
      <c r="A8" s="26" t="s">
        <v>21</v>
      </c>
      <c r="B8" s="26" t="s">
        <v>22</v>
      </c>
      <c r="C8" s="26">
        <v>67</v>
      </c>
      <c r="D8" s="26">
        <v>112.42</v>
      </c>
    </row>
    <row r="9" spans="1:9" x14ac:dyDescent="0.3">
      <c r="A9" s="26" t="s">
        <v>23</v>
      </c>
      <c r="B9" s="26" t="s">
        <v>24</v>
      </c>
      <c r="C9" s="26">
        <v>33</v>
      </c>
      <c r="D9" s="26">
        <v>335.29</v>
      </c>
    </row>
    <row r="10" spans="1:9" x14ac:dyDescent="0.3">
      <c r="A10" s="26" t="s">
        <v>25</v>
      </c>
      <c r="B10" s="26" t="s">
        <v>26</v>
      </c>
      <c r="C10" s="26">
        <v>51</v>
      </c>
      <c r="D10" s="26">
        <v>433.61</v>
      </c>
    </row>
    <row r="11" spans="1:9" x14ac:dyDescent="0.3">
      <c r="A11" s="26" t="s">
        <v>27</v>
      </c>
      <c r="B11" s="26" t="s">
        <v>28</v>
      </c>
      <c r="C11" s="26">
        <v>92</v>
      </c>
      <c r="D11" s="26">
        <v>498.37</v>
      </c>
    </row>
    <row r="12" spans="1:9" x14ac:dyDescent="0.3">
      <c r="A12" s="26" t="s">
        <v>29</v>
      </c>
      <c r="B12" s="26" t="s">
        <v>30</v>
      </c>
      <c r="C12" s="26">
        <v>80</v>
      </c>
      <c r="D12" s="26">
        <v>311.08</v>
      </c>
      <c r="G12" t="s">
        <v>111</v>
      </c>
    </row>
    <row r="13" spans="1:9" x14ac:dyDescent="0.3">
      <c r="A13" s="26" t="s">
        <v>31</v>
      </c>
      <c r="B13" s="26" t="s">
        <v>32</v>
      </c>
      <c r="C13" s="26">
        <v>10</v>
      </c>
      <c r="D13" s="26">
        <v>102.32</v>
      </c>
      <c r="G13" t="s">
        <v>119</v>
      </c>
      <c r="I13" cm="1">
        <f t="array" ref="I13">INDEX(TABLE22[Price],5,0)</f>
        <v>444.84</v>
      </c>
    </row>
    <row r="14" spans="1:9" x14ac:dyDescent="0.3">
      <c r="A14" s="26" t="s">
        <v>33</v>
      </c>
      <c r="B14" s="26" t="s">
        <v>34</v>
      </c>
      <c r="C14" s="26">
        <v>3</v>
      </c>
      <c r="D14" s="26">
        <v>123.24</v>
      </c>
      <c r="G14" t="s">
        <v>120</v>
      </c>
      <c r="I14" cm="1">
        <f t="array" ref="I14">INDEX(TABLE22[Price],9,0)</f>
        <v>433.61</v>
      </c>
    </row>
    <row r="15" spans="1:9" x14ac:dyDescent="0.3">
      <c r="A15" s="26" t="s">
        <v>35</v>
      </c>
      <c r="B15" s="26" t="s">
        <v>36</v>
      </c>
      <c r="C15" s="26">
        <v>43</v>
      </c>
      <c r="D15" s="26">
        <v>477.12</v>
      </c>
      <c r="G15" t="s">
        <v>121</v>
      </c>
      <c r="I15" cm="1">
        <f t="array" ref="I15">INDEX(TABLE22[Price],10,0)</f>
        <v>498.37</v>
      </c>
    </row>
    <row r="16" spans="1:9" x14ac:dyDescent="0.3">
      <c r="A16" s="26" t="s">
        <v>37</v>
      </c>
      <c r="B16" s="26" t="s">
        <v>38</v>
      </c>
      <c r="C16" s="26">
        <v>59</v>
      </c>
      <c r="D16" s="26">
        <v>225.94</v>
      </c>
      <c r="G16" t="s">
        <v>116</v>
      </c>
      <c r="I16" cm="1">
        <f t="array" ref="I16">INDEX(TABLE22[Price],14,0)</f>
        <v>477.12</v>
      </c>
    </row>
    <row r="17" spans="1:4" x14ac:dyDescent="0.3">
      <c r="A17" s="26" t="s">
        <v>39</v>
      </c>
      <c r="B17" s="26" t="s">
        <v>40</v>
      </c>
      <c r="C17" s="26">
        <v>4</v>
      </c>
      <c r="D17" s="26">
        <v>183.27</v>
      </c>
    </row>
    <row r="18" spans="1:4" x14ac:dyDescent="0.3">
      <c r="A18" s="26" t="s">
        <v>41</v>
      </c>
      <c r="B18" s="26" t="s">
        <v>42</v>
      </c>
      <c r="C18" s="26">
        <v>91</v>
      </c>
      <c r="D18" s="26">
        <v>227.94</v>
      </c>
    </row>
    <row r="19" spans="1:4" x14ac:dyDescent="0.3">
      <c r="A19" s="26" t="s">
        <v>43</v>
      </c>
      <c r="B19" s="26" t="s">
        <v>44</v>
      </c>
      <c r="C19" s="26">
        <v>40</v>
      </c>
      <c r="D19" s="26">
        <v>388.67</v>
      </c>
    </row>
    <row r="20" spans="1:4" x14ac:dyDescent="0.3">
      <c r="A20" s="26" t="s">
        <v>45</v>
      </c>
      <c r="B20" s="26" t="s">
        <v>46</v>
      </c>
      <c r="C20" s="26">
        <v>31</v>
      </c>
      <c r="D20" s="26">
        <v>169.46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3CCD-98B1-428D-A461-15B218E87A59}">
  <dimension ref="A1:Q20"/>
  <sheetViews>
    <sheetView workbookViewId="0">
      <selection activeCell="K16" sqref="K16"/>
    </sheetView>
  </sheetViews>
  <sheetFormatPr defaultRowHeight="14.4" x14ac:dyDescent="0.3"/>
  <cols>
    <col min="4" max="4" width="15.33203125" customWidth="1"/>
  </cols>
  <sheetData>
    <row r="1" spans="1:17" x14ac:dyDescent="0.3">
      <c r="A1" s="29" t="s">
        <v>5</v>
      </c>
      <c r="B1" s="30" t="s">
        <v>6</v>
      </c>
      <c r="C1" s="30" t="s">
        <v>7</v>
      </c>
      <c r="D1" s="31" t="s">
        <v>8</v>
      </c>
    </row>
    <row r="2" spans="1:17" x14ac:dyDescent="0.3">
      <c r="A2" s="38" t="s">
        <v>9</v>
      </c>
      <c r="B2" s="39" t="s">
        <v>10</v>
      </c>
      <c r="C2" s="39">
        <v>5</v>
      </c>
      <c r="D2" s="40">
        <v>398.54</v>
      </c>
      <c r="J2" t="s">
        <v>94</v>
      </c>
    </row>
    <row r="3" spans="1:17" x14ac:dyDescent="0.3">
      <c r="A3" s="38" t="s">
        <v>11</v>
      </c>
      <c r="B3" s="39" t="s">
        <v>12</v>
      </c>
      <c r="C3" s="39">
        <v>36</v>
      </c>
      <c r="D3" s="40">
        <v>352.28</v>
      </c>
    </row>
    <row r="4" spans="1:17" x14ac:dyDescent="0.3">
      <c r="A4" s="38" t="s">
        <v>13</v>
      </c>
      <c r="B4" s="39" t="s">
        <v>14</v>
      </c>
      <c r="C4" s="39">
        <v>82</v>
      </c>
      <c r="D4" s="40">
        <v>338.94</v>
      </c>
      <c r="J4" t="s">
        <v>98</v>
      </c>
    </row>
    <row r="5" spans="1:17" x14ac:dyDescent="0.3">
      <c r="A5" s="38" t="s">
        <v>15</v>
      </c>
      <c r="B5" s="39" t="s">
        <v>16</v>
      </c>
      <c r="C5" s="39">
        <v>32</v>
      </c>
      <c r="D5" s="40">
        <v>133.5</v>
      </c>
    </row>
    <row r="6" spans="1:17" x14ac:dyDescent="0.3">
      <c r="A6" s="38" t="s">
        <v>17</v>
      </c>
      <c r="B6" s="39" t="s">
        <v>18</v>
      </c>
      <c r="C6" s="39">
        <v>41</v>
      </c>
      <c r="D6" s="40">
        <v>444.84</v>
      </c>
    </row>
    <row r="7" spans="1:17" x14ac:dyDescent="0.3">
      <c r="A7" s="38" t="s">
        <v>19</v>
      </c>
      <c r="B7" s="39" t="s">
        <v>20</v>
      </c>
      <c r="C7" s="39">
        <v>30</v>
      </c>
      <c r="D7" s="40">
        <v>308.02</v>
      </c>
      <c r="J7" t="s">
        <v>99</v>
      </c>
    </row>
    <row r="8" spans="1:17" x14ac:dyDescent="0.3">
      <c r="A8" s="38" t="s">
        <v>21</v>
      </c>
      <c r="B8" s="39" t="s">
        <v>22</v>
      </c>
      <c r="C8" s="39">
        <v>67</v>
      </c>
      <c r="D8" s="40">
        <v>112.42</v>
      </c>
    </row>
    <row r="9" spans="1:17" x14ac:dyDescent="0.3">
      <c r="A9" s="38" t="s">
        <v>23</v>
      </c>
      <c r="B9" s="39" t="s">
        <v>24</v>
      </c>
      <c r="C9" s="39">
        <v>33</v>
      </c>
      <c r="D9" s="40">
        <v>335.29</v>
      </c>
      <c r="K9" t="s">
        <v>72</v>
      </c>
      <c r="M9" t="s">
        <v>107</v>
      </c>
      <c r="O9" t="s">
        <v>59</v>
      </c>
      <c r="Q9" t="s">
        <v>60</v>
      </c>
    </row>
    <row r="10" spans="1:17" x14ac:dyDescent="0.3">
      <c r="A10" s="38" t="s">
        <v>25</v>
      </c>
      <c r="B10" s="39" t="s">
        <v>26</v>
      </c>
      <c r="C10" s="39">
        <v>51</v>
      </c>
      <c r="D10" s="40">
        <v>433.61</v>
      </c>
      <c r="K10" s="42" t="s">
        <v>15</v>
      </c>
      <c r="M10" t="str">
        <f>INDEX(B2:B14,MATCH(K10,A2:A14,0))</f>
        <v>P104</v>
      </c>
      <c r="O10">
        <f>INDEX(C2:C14,MATCH(K10,A2:A14,0))</f>
        <v>32</v>
      </c>
      <c r="Q10">
        <f>INDEX(D2:D20,MATCH(K10,A2:A14,0))</f>
        <v>133.5</v>
      </c>
    </row>
    <row r="11" spans="1:17" x14ac:dyDescent="0.3">
      <c r="A11" s="38" t="s">
        <v>27</v>
      </c>
      <c r="B11" s="39" t="s">
        <v>28</v>
      </c>
      <c r="C11" s="39">
        <v>92</v>
      </c>
      <c r="D11" s="40">
        <v>498.37</v>
      </c>
    </row>
    <row r="12" spans="1:17" x14ac:dyDescent="0.3">
      <c r="A12" s="38" t="s">
        <v>29</v>
      </c>
      <c r="B12" s="39" t="s">
        <v>30</v>
      </c>
      <c r="C12" s="39">
        <v>80</v>
      </c>
      <c r="D12" s="40">
        <v>311.08</v>
      </c>
    </row>
    <row r="13" spans="1:17" x14ac:dyDescent="0.3">
      <c r="A13" s="38" t="s">
        <v>31</v>
      </c>
      <c r="B13" s="39" t="s">
        <v>32</v>
      </c>
      <c r="C13" s="39">
        <v>10</v>
      </c>
      <c r="D13" s="40">
        <v>102.32</v>
      </c>
    </row>
    <row r="14" spans="1:17" x14ac:dyDescent="0.3">
      <c r="A14" s="38" t="s">
        <v>33</v>
      </c>
      <c r="B14" s="39" t="s">
        <v>34</v>
      </c>
      <c r="C14" s="39">
        <v>3</v>
      </c>
      <c r="D14" s="40">
        <v>123.24</v>
      </c>
    </row>
    <row r="15" spans="1:17" x14ac:dyDescent="0.3">
      <c r="A15" s="32" t="s">
        <v>35</v>
      </c>
      <c r="B15" s="33" t="s">
        <v>36</v>
      </c>
      <c r="C15" s="33">
        <v>43</v>
      </c>
      <c r="D15" s="34">
        <v>477.12</v>
      </c>
    </row>
    <row r="16" spans="1:17" x14ac:dyDescent="0.3">
      <c r="A16" s="32" t="s">
        <v>37</v>
      </c>
      <c r="B16" s="33" t="s">
        <v>38</v>
      </c>
      <c r="C16" s="33">
        <v>59</v>
      </c>
      <c r="D16" s="34">
        <v>225.94</v>
      </c>
    </row>
    <row r="17" spans="1:4" x14ac:dyDescent="0.3">
      <c r="A17" s="32" t="s">
        <v>39</v>
      </c>
      <c r="B17" s="33" t="s">
        <v>40</v>
      </c>
      <c r="C17" s="33">
        <v>4</v>
      </c>
      <c r="D17" s="34">
        <v>183.27</v>
      </c>
    </row>
    <row r="18" spans="1:4" x14ac:dyDescent="0.3">
      <c r="A18" s="32" t="s">
        <v>41</v>
      </c>
      <c r="B18" s="33" t="s">
        <v>42</v>
      </c>
      <c r="C18" s="33">
        <v>91</v>
      </c>
      <c r="D18" s="34">
        <v>227.94</v>
      </c>
    </row>
    <row r="19" spans="1:4" x14ac:dyDescent="0.3">
      <c r="A19" s="32" t="s">
        <v>43</v>
      </c>
      <c r="B19" s="33" t="s">
        <v>44</v>
      </c>
      <c r="C19" s="33">
        <v>40</v>
      </c>
      <c r="D19" s="34">
        <v>388.67</v>
      </c>
    </row>
    <row r="20" spans="1:4" x14ac:dyDescent="0.3">
      <c r="A20" s="35" t="s">
        <v>45</v>
      </c>
      <c r="B20" s="36" t="s">
        <v>46</v>
      </c>
      <c r="C20" s="36">
        <v>31</v>
      </c>
      <c r="D20" s="37">
        <v>169.46</v>
      </c>
    </row>
  </sheetData>
  <dataValidations count="1">
    <dataValidation type="list" allowBlank="1" showInputMessage="1" showErrorMessage="1" sqref="K10 J15" xr:uid="{FE80EDAD-497C-4BB2-9F04-133620C71AAC}">
      <formula1>$A$2:$A$14</formula1>
    </dataValidation>
  </dataValidations>
  <pageMargins left="0.7" right="0.7" top="0.75" bottom="0.75" header="0.3" footer="0.3"/>
  <ignoredErrors>
    <ignoredError sqref="O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Mixed Referencing</vt:lpstr>
      <vt:lpstr>Condictional Formatting</vt:lpstr>
      <vt:lpstr>Relative Referencing</vt:lpstr>
      <vt:lpstr>Structural Referencing</vt:lpstr>
      <vt:lpstr>Absolute Referencing</vt:lpstr>
      <vt:lpstr>vlookup</vt:lpstr>
      <vt:lpstr>hlookup</vt:lpstr>
      <vt:lpstr>Index and Match</vt:lpstr>
      <vt:lpstr>Using Structural Ref in Index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Omonfoman</dc:creator>
  <cp:lastModifiedBy>Lenovo</cp:lastModifiedBy>
  <dcterms:created xsi:type="dcterms:W3CDTF">2024-04-20T21:44:07Z</dcterms:created>
  <dcterms:modified xsi:type="dcterms:W3CDTF">2024-07-31T20:12:19Z</dcterms:modified>
</cp:coreProperties>
</file>