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9A940DEA-1EDA-4555-9361-D384429B0272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E31" i="1"/>
  <c r="E30" i="1"/>
  <c r="E24" i="1"/>
  <c r="E26" i="1"/>
  <c r="E23" i="1"/>
  <c r="E18" i="1"/>
  <c r="E19" i="1"/>
  <c r="E20" i="1"/>
  <c r="E21" i="1"/>
  <c r="E17" i="1"/>
  <c r="E13" i="1"/>
  <c r="E14" i="1"/>
  <c r="E15" i="1"/>
  <c r="E12" i="1"/>
  <c r="E10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<sst xmlns="http://schemas.openxmlformats.org/spreadsheetml/2006/main" count="79" uniqueCount="69">
  <si>
    <t>Name</t>
  </si>
  <si>
    <t>BOM_Sensor_Board_0x07_Heat_Flux_v2</t>
  </si>
  <si>
    <t>Identifier</t>
  </si>
  <si>
    <t>Pieces</t>
  </si>
  <si>
    <t>Price/Piece</t>
  </si>
  <si>
    <t>Total</t>
  </si>
  <si>
    <t>ATMEGA328</t>
  </si>
  <si>
    <t>Microcontroller ATmega328p</t>
  </si>
  <si>
    <t>U2</t>
  </si>
  <si>
    <t>Link</t>
  </si>
  <si>
    <t>https://www.digikey.ch/short/39mzf8</t>
  </si>
  <si>
    <t>8 MHz Resonator</t>
  </si>
  <si>
    <t>https://www.digikey.ch/short/39mz18</t>
  </si>
  <si>
    <t>Y1</t>
  </si>
  <si>
    <t>Reset-Button</t>
  </si>
  <si>
    <t>https://www.digikey.ch/short/39mz1b</t>
  </si>
  <si>
    <t>S1</t>
  </si>
  <si>
    <t>https://www.digikey.ch/short/39mzwv</t>
  </si>
  <si>
    <t>C1, C2, C3</t>
  </si>
  <si>
    <t>https://www.digikey.ch/short/jmv2r2</t>
  </si>
  <si>
    <t>R2</t>
  </si>
  <si>
    <t>2x DS18B20</t>
  </si>
  <si>
    <t>MAX38144 THERMOCOUPLE</t>
  </si>
  <si>
    <t>R1, R7</t>
  </si>
  <si>
    <t xml:space="preserve">MAX31855TASA+-ND </t>
  </si>
  <si>
    <t>https://www.digikey.ch/product-detail/de/maxim-integrated/MAX31855TASA/MAX31855TASA-ND/2754401</t>
  </si>
  <si>
    <t>IC4</t>
  </si>
  <si>
    <t>C9, C10</t>
  </si>
  <si>
    <t>R10</t>
  </si>
  <si>
    <t>Ferrite-Core</t>
  </si>
  <si>
    <t>https://www.digikey.ch/products/de?keywords=%20240-2504-1-ND</t>
  </si>
  <si>
    <t>FB1, FB2</t>
  </si>
  <si>
    <t>MCP3911 24-BIT ADC</t>
  </si>
  <si>
    <t>https://www.digikey.ch/short/jmvf78</t>
  </si>
  <si>
    <t>IC1</t>
  </si>
  <si>
    <t>MCP3911A0T-E/SSCT-ND</t>
  </si>
  <si>
    <t>100nF-Capacitor 0805</t>
  </si>
  <si>
    <t>10k-Resistor 0805</t>
  </si>
  <si>
    <t>C4, C5, C6, C7, C8</t>
  </si>
  <si>
    <t>Diode Array BAV99</t>
  </si>
  <si>
    <t>https://www.digikey.ch/short/jmv2qq</t>
  </si>
  <si>
    <t>D1</t>
  </si>
  <si>
    <t>IC Switch TI 4066</t>
  </si>
  <si>
    <t>https://www.digikey.ch/short/jmvf1w</t>
  </si>
  <si>
    <t>IC2</t>
  </si>
  <si>
    <t>R4, R5</t>
  </si>
  <si>
    <t>GND/VCC plane connection</t>
  </si>
  <si>
    <t>Resistor 0k</t>
  </si>
  <si>
    <t>https://www.digikey.ch/short/jmv2w7</t>
  </si>
  <si>
    <t>Ferrite Bead</t>
  </si>
  <si>
    <t>https://www.digikey.ch/short/jmv2w5</t>
  </si>
  <si>
    <t>R6</t>
  </si>
  <si>
    <t>L1</t>
  </si>
  <si>
    <t>Communication Module connector</t>
  </si>
  <si>
    <t>J1</t>
  </si>
  <si>
    <t>Programming Connector</t>
  </si>
  <si>
    <t>https://www.digikey.ch/product-detail/en/te-connectivity-amp-connectors/147721-3/A108812CT-ND/4031444</t>
  </si>
  <si>
    <t>AMP 4pin connector</t>
  </si>
  <si>
    <t>J4</t>
  </si>
  <si>
    <t>Debug LED</t>
  </si>
  <si>
    <t>LED rot</t>
  </si>
  <si>
    <t>LED</t>
  </si>
  <si>
    <t>https://www.digikey.ch/product-detail/de/lite-on-inc/LTST-C170CKT/160-1176-1-ND/269248</t>
  </si>
  <si>
    <t>Resistor 330</t>
  </si>
  <si>
    <t>R3</t>
  </si>
  <si>
    <t>https://www.digikey.ch/short/39m470</t>
  </si>
  <si>
    <t xml:space="preserve">Total price: </t>
  </si>
  <si>
    <t>SPI Pin Header</t>
  </si>
  <si>
    <t>https://www.digikey.ch/short/39mz0t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</si>
</sst>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CHF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2" fillId="0" borderId="1" xfId="1" applyFill="1" applyBorder="1"/>
    <xf numFmtId="0" fontId="2" fillId="0" borderId="1" xfId="1" applyBorder="1"/>
    <xf numFmtId="0" fontId="0" fillId="0" borderId="1" xfId="0" applyFont="1" applyBorder="1"/>
    <xf numFmtId="0" fontId="3" fillId="0" borderId="0" xfId="0" applyFont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1" fillId="0" borderId="0" xfId="0" applyNumberFormat="1" applyFont="1"/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h/short/39mzwv" TargetMode="External"/><Relationship Id="rId13" Type="http://schemas.openxmlformats.org/officeDocument/2006/relationships/hyperlink" Target="https://www.digikey.ch/short/jmvf1w" TargetMode="External"/><Relationship Id="rId18" Type="http://schemas.openxmlformats.org/officeDocument/2006/relationships/hyperlink" Target="https://www.digikey.ch/products/de?keywords=%20240-2504-1-ND" TargetMode="External"/><Relationship Id="rId3" Type="http://schemas.openxmlformats.org/officeDocument/2006/relationships/hyperlink" Target="https://www.digikey.ch/short/39mz1b" TargetMode="External"/><Relationship Id="rId7" Type="http://schemas.openxmlformats.org/officeDocument/2006/relationships/hyperlink" Target="https://www.digikey.ch/product-detail/de/maxim-integrated/MAX31855TASA/MAX31855TASA-ND/2754401" TargetMode="External"/><Relationship Id="rId12" Type="http://schemas.openxmlformats.org/officeDocument/2006/relationships/hyperlink" Target="https://www.digikey.ch/short/jmv2r2" TargetMode="External"/><Relationship Id="rId17" Type="http://schemas.openxmlformats.org/officeDocument/2006/relationships/hyperlink" Target="https://www.digikey.ch/short/39m470" TargetMode="External"/><Relationship Id="rId2" Type="http://schemas.openxmlformats.org/officeDocument/2006/relationships/hyperlink" Target="https://www.digikey.ch/short/39mz18" TargetMode="External"/><Relationship Id="rId16" Type="http://schemas.openxmlformats.org/officeDocument/2006/relationships/hyperlink" Target="https://www.digikey.ch/product-detail/de/lite-on-inc/LTST-C170CKT/160-1176-1-ND/269248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h/short/39mzf8" TargetMode="External"/><Relationship Id="rId6" Type="http://schemas.openxmlformats.org/officeDocument/2006/relationships/hyperlink" Target="https://www.digikey.ch/short/jmv2r2" TargetMode="External"/><Relationship Id="rId11" Type="http://schemas.openxmlformats.org/officeDocument/2006/relationships/hyperlink" Target="https://www.digikey.ch/short/39mzwv" TargetMode="External"/><Relationship Id="rId5" Type="http://schemas.openxmlformats.org/officeDocument/2006/relationships/hyperlink" Target="https://www.digikey.ch/short/jmv2r2" TargetMode="External"/><Relationship Id="rId15" Type="http://schemas.openxmlformats.org/officeDocument/2006/relationships/hyperlink" Target="https://www.digikey.ch/short/jmv2w5" TargetMode="External"/><Relationship Id="rId10" Type="http://schemas.openxmlformats.org/officeDocument/2006/relationships/hyperlink" Target="https://www.digikey.ch/short/jmvf78" TargetMode="External"/><Relationship Id="rId19" Type="http://schemas.openxmlformats.org/officeDocument/2006/relationships/hyperlink" Target="https://www.digikey.ch/short/39mz0t" TargetMode="External"/><Relationship Id="rId4" Type="http://schemas.openxmlformats.org/officeDocument/2006/relationships/hyperlink" Target="https://www.digikey.ch/short/39mzwv" TargetMode="External"/><Relationship Id="rId9" Type="http://schemas.openxmlformats.org/officeDocument/2006/relationships/hyperlink" Target="https://www.digikey.ch/short/jmv2r2" TargetMode="External"/><Relationship Id="rId14" Type="http://schemas.openxmlformats.org/officeDocument/2006/relationships/hyperlink" Target="https://www.digikey.ch/short/jmv2w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0" workbookViewId="0">
      <selection activeCell="A29" sqref="A29:F29"/>
    </sheetView>
  </sheetViews>
  <sheetFormatPr baseColWidth="10" defaultColWidth="9.140625" defaultRowHeight="15" x14ac:dyDescent="0.25"/>
  <cols>
    <col min="1" max="1" width="37.140625" bestFit="1" customWidth="1"/>
    <col min="2" max="2" width="15.7109375" bestFit="1" customWidth="1"/>
    <col min="3" max="3" width="6.7109375" bestFit="1" customWidth="1"/>
    <col min="4" max="4" width="11.140625" style="2" bestFit="1" customWidth="1"/>
    <col min="5" max="5" width="9.140625" style="2"/>
    <col min="6" max="6" width="101.7109375" bestFit="1" customWidth="1"/>
  </cols>
  <sheetData>
    <row r="1" spans="1:6" x14ac:dyDescent="0.25">
      <c r="A1" s="9" t="s">
        <v>1</v>
      </c>
      <c r="F1" s="1"/>
    </row>
    <row r="2" spans="1:6" x14ac:dyDescent="0.25">
      <c r="A2" s="10" t="s">
        <v>0</v>
      </c>
      <c r="B2" s="10" t="s">
        <v>2</v>
      </c>
      <c r="C2" s="10" t="s">
        <v>3</v>
      </c>
      <c r="D2" s="11" t="s">
        <v>4</v>
      </c>
      <c r="E2" s="11" t="s">
        <v>5</v>
      </c>
      <c r="F2" s="10" t="s">
        <v>9</v>
      </c>
    </row>
    <row r="3" spans="1:6" x14ac:dyDescent="0.25">
      <c r="A3" s="14" t="s">
        <v>6</v>
      </c>
      <c r="B3" s="15"/>
      <c r="C3" s="15"/>
      <c r="D3" s="15"/>
      <c r="E3" s="15"/>
      <c r="F3" s="16"/>
    </row>
    <row r="4" spans="1:6" x14ac:dyDescent="0.25">
      <c r="A4" s="5" t="s">
        <v>7</v>
      </c>
      <c r="B4" s="3" t="s">
        <v>8</v>
      </c>
      <c r="C4" s="3">
        <v>1</v>
      </c>
      <c r="D4" s="4">
        <v>2.0699999999999998</v>
      </c>
      <c r="E4" s="4">
        <f>C4*D4</f>
        <v>2.0699999999999998</v>
      </c>
      <c r="F4" s="6" t="s">
        <v>10</v>
      </c>
    </row>
    <row r="5" spans="1:6" x14ac:dyDescent="0.25">
      <c r="A5" s="3" t="s">
        <v>11</v>
      </c>
      <c r="B5" s="3" t="s">
        <v>13</v>
      </c>
      <c r="C5" s="3">
        <v>1</v>
      </c>
      <c r="D5" s="4">
        <v>0.48</v>
      </c>
      <c r="E5" s="4">
        <f t="shared" ref="E5:E8" si="0">C5*D5</f>
        <v>0.48</v>
      </c>
      <c r="F5" s="7" t="s">
        <v>12</v>
      </c>
    </row>
    <row r="6" spans="1:6" x14ac:dyDescent="0.25">
      <c r="A6" s="3" t="s">
        <v>14</v>
      </c>
      <c r="B6" s="3" t="s">
        <v>16</v>
      </c>
      <c r="C6" s="3">
        <v>1</v>
      </c>
      <c r="D6" s="4">
        <v>0.18</v>
      </c>
      <c r="E6" s="4">
        <f t="shared" si="0"/>
        <v>0.18</v>
      </c>
      <c r="F6" s="7" t="s">
        <v>15</v>
      </c>
    </row>
    <row r="7" spans="1:6" x14ac:dyDescent="0.25">
      <c r="A7" s="3" t="s">
        <v>36</v>
      </c>
      <c r="B7" s="3" t="s">
        <v>18</v>
      </c>
      <c r="C7" s="3">
        <v>3</v>
      </c>
      <c r="D7" s="4">
        <v>0.1</v>
      </c>
      <c r="E7" s="4">
        <f t="shared" si="0"/>
        <v>0.30000000000000004</v>
      </c>
      <c r="F7" s="7" t="s">
        <v>17</v>
      </c>
    </row>
    <row r="8" spans="1:6" x14ac:dyDescent="0.25">
      <c r="A8" s="3" t="s">
        <v>37</v>
      </c>
      <c r="B8" s="3" t="s">
        <v>20</v>
      </c>
      <c r="C8" s="3">
        <v>1</v>
      </c>
      <c r="D8" s="4">
        <v>0.1</v>
      </c>
      <c r="E8" s="4">
        <f t="shared" si="0"/>
        <v>0.1</v>
      </c>
      <c r="F8" s="7" t="s">
        <v>19</v>
      </c>
    </row>
    <row r="9" spans="1:6" x14ac:dyDescent="0.25">
      <c r="A9" s="17" t="s">
        <v>21</v>
      </c>
      <c r="B9" s="18"/>
      <c r="C9" s="18"/>
      <c r="D9" s="18"/>
      <c r="E9" s="18"/>
      <c r="F9" s="19"/>
    </row>
    <row r="10" spans="1:6" x14ac:dyDescent="0.25">
      <c r="A10" s="3" t="s">
        <v>37</v>
      </c>
      <c r="B10" s="3" t="s">
        <v>23</v>
      </c>
      <c r="C10" s="3">
        <v>2</v>
      </c>
      <c r="D10" s="4">
        <v>0.1</v>
      </c>
      <c r="E10" s="4">
        <f>C10*D10</f>
        <v>0.2</v>
      </c>
      <c r="F10" s="7" t="s">
        <v>19</v>
      </c>
    </row>
    <row r="11" spans="1:6" x14ac:dyDescent="0.25">
      <c r="A11" s="14" t="s">
        <v>22</v>
      </c>
      <c r="B11" s="15"/>
      <c r="C11" s="15"/>
      <c r="D11" s="15"/>
      <c r="E11" s="15"/>
      <c r="F11" s="16"/>
    </row>
    <row r="12" spans="1:6" x14ac:dyDescent="0.25">
      <c r="A12" s="3" t="s">
        <v>24</v>
      </c>
      <c r="B12" s="3" t="s">
        <v>26</v>
      </c>
      <c r="C12" s="3">
        <v>1</v>
      </c>
      <c r="D12" s="4">
        <v>4.57</v>
      </c>
      <c r="E12" s="4">
        <f>C12*D12</f>
        <v>4.57</v>
      </c>
      <c r="F12" s="7" t="s">
        <v>25</v>
      </c>
    </row>
    <row r="13" spans="1:6" x14ac:dyDescent="0.25">
      <c r="A13" s="3" t="s">
        <v>36</v>
      </c>
      <c r="B13" s="3" t="s">
        <v>27</v>
      </c>
      <c r="C13" s="3">
        <v>2</v>
      </c>
      <c r="D13" s="4">
        <v>0.1</v>
      </c>
      <c r="E13" s="4">
        <f t="shared" ref="E13:E15" si="1">C13*D13</f>
        <v>0.2</v>
      </c>
      <c r="F13" s="7" t="s">
        <v>17</v>
      </c>
    </row>
    <row r="14" spans="1:6" x14ac:dyDescent="0.25">
      <c r="A14" s="3" t="s">
        <v>37</v>
      </c>
      <c r="B14" s="3" t="s">
        <v>28</v>
      </c>
      <c r="C14" s="3">
        <v>1</v>
      </c>
      <c r="D14" s="4">
        <v>0.1</v>
      </c>
      <c r="E14" s="4">
        <f t="shared" si="1"/>
        <v>0.1</v>
      </c>
      <c r="F14" s="7" t="s">
        <v>19</v>
      </c>
    </row>
    <row r="15" spans="1:6" x14ac:dyDescent="0.25">
      <c r="A15" s="3" t="s">
        <v>29</v>
      </c>
      <c r="B15" s="3" t="s">
        <v>31</v>
      </c>
      <c r="C15" s="3">
        <v>2</v>
      </c>
      <c r="D15" s="4">
        <v>0.25</v>
      </c>
      <c r="E15" s="4">
        <f t="shared" si="1"/>
        <v>0.5</v>
      </c>
      <c r="F15" s="7" t="s">
        <v>30</v>
      </c>
    </row>
    <row r="16" spans="1:6" x14ac:dyDescent="0.25">
      <c r="A16" s="14" t="s">
        <v>32</v>
      </c>
      <c r="B16" s="15"/>
      <c r="C16" s="15"/>
      <c r="D16" s="15"/>
      <c r="E16" s="15"/>
      <c r="F16" s="16"/>
    </row>
    <row r="17" spans="1:6" x14ac:dyDescent="0.25">
      <c r="A17" s="3" t="s">
        <v>35</v>
      </c>
      <c r="B17" s="3" t="s">
        <v>34</v>
      </c>
      <c r="C17" s="3">
        <v>1</v>
      </c>
      <c r="D17" s="4">
        <v>2</v>
      </c>
      <c r="E17" s="4">
        <f>C17*D17</f>
        <v>2</v>
      </c>
      <c r="F17" s="7" t="s">
        <v>33</v>
      </c>
    </row>
    <row r="18" spans="1:6" x14ac:dyDescent="0.25">
      <c r="A18" s="3" t="s">
        <v>36</v>
      </c>
      <c r="B18" s="3" t="s">
        <v>38</v>
      </c>
      <c r="C18" s="3">
        <v>5</v>
      </c>
      <c r="D18" s="4">
        <v>0.1</v>
      </c>
      <c r="E18" s="4">
        <f t="shared" ref="E18:E21" si="2">C18*D18</f>
        <v>0.5</v>
      </c>
      <c r="F18" s="7" t="s">
        <v>17</v>
      </c>
    </row>
    <row r="19" spans="1:6" x14ac:dyDescent="0.25">
      <c r="A19" s="3" t="s">
        <v>37</v>
      </c>
      <c r="B19" s="3" t="s">
        <v>45</v>
      </c>
      <c r="C19" s="3">
        <v>2</v>
      </c>
      <c r="D19" s="4">
        <v>0.1</v>
      </c>
      <c r="E19" s="4">
        <f t="shared" si="2"/>
        <v>0.2</v>
      </c>
      <c r="F19" s="7" t="s">
        <v>19</v>
      </c>
    </row>
    <row r="20" spans="1:6" x14ac:dyDescent="0.25">
      <c r="A20" s="5" t="s">
        <v>39</v>
      </c>
      <c r="B20" s="3" t="s">
        <v>41</v>
      </c>
      <c r="C20" s="3">
        <v>1</v>
      </c>
      <c r="D20" s="4">
        <v>0.25</v>
      </c>
      <c r="E20" s="4">
        <f t="shared" si="2"/>
        <v>0.25</v>
      </c>
      <c r="F20" s="6" t="s">
        <v>40</v>
      </c>
    </row>
    <row r="21" spans="1:6" x14ac:dyDescent="0.25">
      <c r="A21" s="5" t="s">
        <v>42</v>
      </c>
      <c r="B21" s="3" t="s">
        <v>44</v>
      </c>
      <c r="C21" s="3">
        <v>1</v>
      </c>
      <c r="D21" s="4">
        <v>0.5</v>
      </c>
      <c r="E21" s="4">
        <f t="shared" si="2"/>
        <v>0.5</v>
      </c>
      <c r="F21" s="7" t="s">
        <v>43</v>
      </c>
    </row>
    <row r="22" spans="1:6" x14ac:dyDescent="0.25">
      <c r="A22" s="14" t="s">
        <v>46</v>
      </c>
      <c r="B22" s="15"/>
      <c r="C22" s="15"/>
      <c r="D22" s="15"/>
      <c r="E22" s="15"/>
      <c r="F22" s="16"/>
    </row>
    <row r="23" spans="1:6" x14ac:dyDescent="0.25">
      <c r="A23" s="5" t="s">
        <v>47</v>
      </c>
      <c r="B23" s="3" t="s">
        <v>51</v>
      </c>
      <c r="C23" s="3">
        <v>1</v>
      </c>
      <c r="D23" s="4">
        <v>0.1</v>
      </c>
      <c r="E23" s="4">
        <f>C23*D23</f>
        <v>0.1</v>
      </c>
      <c r="F23" s="6" t="s">
        <v>48</v>
      </c>
    </row>
    <row r="24" spans="1:6" x14ac:dyDescent="0.25">
      <c r="A24" s="5" t="s">
        <v>49</v>
      </c>
      <c r="B24" s="3" t="s">
        <v>52</v>
      </c>
      <c r="C24" s="3">
        <v>1</v>
      </c>
      <c r="D24" s="4">
        <v>0.32</v>
      </c>
      <c r="E24" s="4">
        <f t="shared" ref="E24:E26" si="3">C24*D24</f>
        <v>0.32</v>
      </c>
      <c r="F24" s="6" t="s">
        <v>50</v>
      </c>
    </row>
    <row r="25" spans="1:6" x14ac:dyDescent="0.25">
      <c r="A25" s="14" t="s">
        <v>53</v>
      </c>
      <c r="B25" s="15"/>
      <c r="C25" s="15"/>
      <c r="D25" s="15"/>
      <c r="E25" s="15"/>
      <c r="F25" s="16"/>
    </row>
    <row r="26" spans="1:6" x14ac:dyDescent="0.25">
      <c r="A26" s="5" t="s">
        <v>57</v>
      </c>
      <c r="B26" s="3" t="s">
        <v>54</v>
      </c>
      <c r="C26" s="3">
        <v>1</v>
      </c>
      <c r="D26" s="4">
        <v>0.7</v>
      </c>
      <c r="E26" s="4">
        <f t="shared" si="3"/>
        <v>0.7</v>
      </c>
      <c r="F26" s="6" t="s">
        <v>56</v>
      </c>
    </row>
    <row r="27" spans="1:6" x14ac:dyDescent="0.25">
      <c r="A27" s="13" t="s">
        <v>55</v>
      </c>
      <c r="B27" s="13"/>
      <c r="C27" s="13"/>
      <c r="D27" s="13"/>
      <c r="E27" s="13"/>
      <c r="F27" s="13"/>
    </row>
    <row r="28" spans="1:6" x14ac:dyDescent="0.25">
      <c r="A28" s="5" t="s">
        <v>67</v>
      </c>
      <c r="B28" s="3" t="s">
        <v>58</v>
      </c>
      <c r="C28" s="3">
        <v>1</v>
      </c>
      <c r="D28" s="4">
        <v>0.43</v>
      </c>
      <c r="E28" s="4">
        <v>0.93</v>
      </c>
      <c r="F28" s="7" t="s">
        <v>68</v>
      </c>
    </row>
    <row r="29" spans="1:6" x14ac:dyDescent="0.25">
      <c r="A29" s="14" t="s">
        <v>59</v>
      </c>
      <c r="B29" s="15"/>
      <c r="C29" s="15"/>
      <c r="D29" s="15"/>
      <c r="E29" s="15"/>
      <c r="F29" s="16"/>
    </row>
    <row r="30" spans="1:6" x14ac:dyDescent="0.25">
      <c r="A30" s="5" t="s">
        <v>60</v>
      </c>
      <c r="B30" s="3" t="s">
        <v>61</v>
      </c>
      <c r="C30" s="3">
        <v>1</v>
      </c>
      <c r="D30" s="4">
        <v>0.38</v>
      </c>
      <c r="E30" s="4">
        <f>D30*C30</f>
        <v>0.38</v>
      </c>
      <c r="F30" s="7" t="s">
        <v>62</v>
      </c>
    </row>
    <row r="31" spans="1:6" x14ac:dyDescent="0.25">
      <c r="A31" s="8" t="s">
        <v>63</v>
      </c>
      <c r="B31" s="3" t="s">
        <v>64</v>
      </c>
      <c r="C31" s="3">
        <v>1</v>
      </c>
      <c r="D31" s="4">
        <v>0.1</v>
      </c>
      <c r="E31" s="4">
        <f>D31*C31</f>
        <v>0.1</v>
      </c>
      <c r="F31" s="7" t="s">
        <v>65</v>
      </c>
    </row>
    <row r="33" spans="1:2" x14ac:dyDescent="0.25">
      <c r="A33" s="1" t="s">
        <v>66</v>
      </c>
      <c r="B33" s="12">
        <f>SUM(E4:E8)+E10+SUM(E12:E15)+SUM(E17:E21)+SUM(E23:E24)+SUM(E30:E31)+E26+E28</f>
        <v>14.680000000000001</v>
      </c>
    </row>
  </sheetData>
  <mergeCells count="8">
    <mergeCell ref="A27:F27"/>
    <mergeCell ref="A29:F29"/>
    <mergeCell ref="A3:F3"/>
    <mergeCell ref="A9:F9"/>
    <mergeCell ref="A11:F11"/>
    <mergeCell ref="A16:F16"/>
    <mergeCell ref="A22:F22"/>
    <mergeCell ref="A25:F25"/>
  </mergeCells>
  <hyperlinks>
    <hyperlink ref="F4" r:id="rId1" xr:uid="{3BF98B30-7DED-491B-AD74-4B7A544F7F19}"/>
    <hyperlink ref="F5" r:id="rId2" xr:uid="{866B065C-6AAB-4347-98A4-5C3AA16F138A}"/>
    <hyperlink ref="F6" r:id="rId3" xr:uid="{54BDFB25-BE1E-4E21-BA92-9988858C7AF2}"/>
    <hyperlink ref="F7" r:id="rId4" xr:uid="{9DC3478E-952C-497D-ACC7-4FBCB9E2819A}"/>
    <hyperlink ref="F8" r:id="rId5" xr:uid="{93D5671B-9440-4336-A496-F71751969C09}"/>
    <hyperlink ref="F10" r:id="rId6" xr:uid="{C5C80B58-2307-4F3E-B448-225ABF1B0488}"/>
    <hyperlink ref="F12" r:id="rId7" xr:uid="{341E5086-1468-4DBA-A142-D59E0D0E0910}"/>
    <hyperlink ref="F13" r:id="rId8" xr:uid="{6B9C2520-A1AA-423B-BD36-52F97648D07E}"/>
    <hyperlink ref="F14" r:id="rId9" xr:uid="{C5393B10-3550-46C2-939B-730BB0654FCB}"/>
    <hyperlink ref="F17" r:id="rId10" xr:uid="{B111B8AA-A605-432B-81D0-D0DEF5CC4431}"/>
    <hyperlink ref="F18" r:id="rId11" xr:uid="{F728236C-F964-4F03-9185-5A0BE11E7B67}"/>
    <hyperlink ref="F19" r:id="rId12" xr:uid="{86719133-4DA9-4F80-8242-BEA36DD27AED}"/>
    <hyperlink ref="F21" r:id="rId13" xr:uid="{307116BC-6DDD-4921-B9E9-87EF456DF22B}"/>
    <hyperlink ref="F23" r:id="rId14" xr:uid="{BFD02D98-3E83-4C23-B6F8-CD959AACFEC0}"/>
    <hyperlink ref="F24" r:id="rId15" xr:uid="{04AB51B2-C925-40D0-AED0-905164E40FF4}"/>
    <hyperlink ref="F30" r:id="rId16" xr:uid="{8BF0E553-900D-4BB1-B841-8A74CD9F4234}"/>
    <hyperlink ref="F31" r:id="rId17" xr:uid="{7A27F3FC-2F31-408A-B330-FD5BCB1ADC56}"/>
    <hyperlink ref="F15" r:id="rId18" xr:uid="{02B071DF-76FE-4071-B768-3DE788F6CBE2}"/>
    <hyperlink ref="F28" r:id="rId19" xr:uid="{9E8150CD-82EC-49FF-8F09-E6D102347D85}"/>
  </hyperlinks>
  <pageMargins left="0.7" right="0.7" top="0.75" bottom="0.75" header="0.3" footer="0.3"/>
  <pageSetup orientation="portrait" verticalDpi="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2018-07-12T19:26:30Z</dcterms:modified>
</cp:coreProperties>
</file>