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6B9E8AC2-6182-4242-9B3B-C27FA3CF0A87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20" i="1" l="1"/>
  <c r="E19" i="1" l="1"/>
  <c r="E21" i="1"/>
  <c r="E11" i="1"/>
  <c r="E12" i="1" l="1"/>
  <c r="E18" i="1" l="1"/>
  <c r="E14" i="1"/>
  <c r="E10" i="1"/>
  <c r="E5" i="1"/>
  <c r="E6" i="1"/>
  <c r="E7" i="1"/>
  <c r="E8" i="1"/>
  <c r="E4" i="1"/>
  <c r="B24" i="1" l="1"/>
</calcChain>
</file>

<file path=xl/sharedStrings.xml><?xml version="1.0" encoding="utf-8"?>
<sst xmlns="http://schemas.openxmlformats.org/spreadsheetml/2006/main" count="55" uniqueCount="49">
  <si>
    <t>Name</t>
  </si>
  <si>
    <t>Identifier</t>
  </si>
  <si>
    <t>Pieces</t>
  </si>
  <si>
    <t>Price/Piece</t>
  </si>
  <si>
    <t>Total</t>
  </si>
  <si>
    <t>ATMEGA328</t>
  </si>
  <si>
    <t>Microcontroller ATmega328p</t>
  </si>
  <si>
    <t>U2</t>
  </si>
  <si>
    <t>Link</t>
  </si>
  <si>
    <t>https://www.digikey.ch/short/39mzf8</t>
  </si>
  <si>
    <t>8 MHz Resonator</t>
  </si>
  <si>
    <t>https://www.digikey.ch/short/39mz18</t>
  </si>
  <si>
    <t>Y1</t>
  </si>
  <si>
    <t>Reset-Button</t>
  </si>
  <si>
    <t>https://www.digikey.ch/short/39mz1b</t>
  </si>
  <si>
    <t>S1</t>
  </si>
  <si>
    <t>https://www.digikey.ch/short/39mzwv</t>
  </si>
  <si>
    <t>C1, C2, C3</t>
  </si>
  <si>
    <t>https://www.digikey.ch/short/jmv2r2</t>
  </si>
  <si>
    <t>R2</t>
  </si>
  <si>
    <t>100nF-Capacitor 0805</t>
  </si>
  <si>
    <t>10k-Resistor 0805</t>
  </si>
  <si>
    <t>Communication Module connector</t>
  </si>
  <si>
    <t>J1</t>
  </si>
  <si>
    <t>Programming Connector</t>
  </si>
  <si>
    <t>https://www.digikey.ch/product-detail/en/te-connectivity-amp-connectors/147721-3/A108812CT-ND/4031444</t>
  </si>
  <si>
    <t>AMP 4pin connector</t>
  </si>
  <si>
    <t>J4</t>
  </si>
  <si>
    <t>LED rot</t>
  </si>
  <si>
    <t>LED</t>
  </si>
  <si>
    <t>https://www.digikey.ch/product-detail/de/lite-on-inc/LTST-C170CKT/160-1176-1-ND/269248</t>
  </si>
  <si>
    <t xml:space="preserve">Total price: </t>
  </si>
  <si>
    <t>U1</t>
  </si>
  <si>
    <t>Debug Mode</t>
  </si>
  <si>
    <t>R1</t>
  </si>
  <si>
    <t>Debug Switch</t>
  </si>
  <si>
    <t>S3</t>
  </si>
  <si>
    <t>https://www.digikey.ch/short/39mzvc</t>
  </si>
  <si>
    <t>C4</t>
  </si>
  <si>
    <t>BOM_Sensor_Board_0x04_Luminosity_TSL2561_v2</t>
  </si>
  <si>
    <t>https://www.digikey.ch/short/39m470</t>
  </si>
  <si>
    <t>330-Resistor 0805</t>
  </si>
  <si>
    <t>R3</t>
  </si>
  <si>
    <t>R4, R5</t>
  </si>
  <si>
    <t>https://www.digikey.ch/product-detail/de/ams/TSL2561T/TSL2561-TCT-ND/3095299</t>
  </si>
  <si>
    <t>TSL2561</t>
  </si>
  <si>
    <t>Luminosity-Sensor TSL2561</t>
  </si>
  <si>
    <t>https://www.digikey.ch/short/39mz0t</t>
  </si>
  <si>
    <t>SPI Pin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</si>
</sst>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CHF]\ #,##0.00"/>
    <numFmt numFmtId="165" formatCode="&quot;CHF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2" fillId="0" borderId="1" xfId="1" applyFill="1" applyBorder="1"/>
    <xf numFmtId="0" fontId="2" fillId="0" borderId="1" xfId="1" applyBorder="1"/>
    <xf numFmtId="0" fontId="0" fillId="0" borderId="1" xfId="0" applyFont="1" applyBorder="1"/>
    <xf numFmtId="0" fontId="3" fillId="0" borderId="0" xfId="0" applyFont="1"/>
    <xf numFmtId="0" fontId="1" fillId="2" borderId="1" xfId="0" applyFont="1" applyFill="1" applyBorder="1"/>
    <xf numFmtId="164" fontId="1" fillId="0" borderId="0" xfId="0" applyNumberFormat="1" applyFont="1"/>
    <xf numFmtId="165" fontId="0" fillId="0" borderId="0" xfId="0" applyNumberFormat="1"/>
    <xf numFmtId="165" fontId="1" fillId="2" borderId="1" xfId="0" applyNumberFormat="1" applyFont="1" applyFill="1" applyBorder="1"/>
    <xf numFmtId="165" fontId="0" fillId="0" borderId="1" xfId="0" applyNumberFormat="1" applyBorder="1"/>
    <xf numFmtId="0" fontId="0" fillId="0" borderId="0" xfId="0" applyFont="1" applyBorder="1"/>
    <xf numFmtId="0" fontId="0" fillId="0" borderId="0" xfId="0" applyBorder="1"/>
    <xf numFmtId="165" fontId="0" fillId="0" borderId="0" xfId="0" applyNumberFormat="1" applyBorder="1"/>
    <xf numFmtId="0" fontId="2" fillId="0" borderId="0" xfId="1" applyBorder="1"/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h/short/jmv2r2" TargetMode="External"/><Relationship Id="rId13" Type="http://schemas.openxmlformats.org/officeDocument/2006/relationships/hyperlink" Target="https://www.digikey.ch/short/39mz0t" TargetMode="External"/><Relationship Id="rId3" Type="http://schemas.openxmlformats.org/officeDocument/2006/relationships/hyperlink" Target="https://www.digikey.ch/short/39mz1b" TargetMode="External"/><Relationship Id="rId7" Type="http://schemas.openxmlformats.org/officeDocument/2006/relationships/hyperlink" Target="https://www.digikey.ch/product-detail/de/lite-on-inc/LTST-C170CKT/160-1176-1-ND/269248" TargetMode="External"/><Relationship Id="rId12" Type="http://schemas.openxmlformats.org/officeDocument/2006/relationships/hyperlink" Target="https://www.digikey.ch/short/39m470" TargetMode="External"/><Relationship Id="rId2" Type="http://schemas.openxmlformats.org/officeDocument/2006/relationships/hyperlink" Target="https://www.digikey.ch/short/39mz18" TargetMode="External"/><Relationship Id="rId1" Type="http://schemas.openxmlformats.org/officeDocument/2006/relationships/hyperlink" Target="https://www.digikey.ch/short/39mzf8" TargetMode="External"/><Relationship Id="rId6" Type="http://schemas.openxmlformats.org/officeDocument/2006/relationships/hyperlink" Target="https://www.digikey.ch/product-detail/de/ams/TSL2561T/TSL2561-TCT-ND/3095299" TargetMode="External"/><Relationship Id="rId11" Type="http://schemas.openxmlformats.org/officeDocument/2006/relationships/hyperlink" Target="https://www.digikey.ch/short/jmv2r2" TargetMode="External"/><Relationship Id="rId5" Type="http://schemas.openxmlformats.org/officeDocument/2006/relationships/hyperlink" Target="https://www.digikey.ch/short/jmv2r2" TargetMode="External"/><Relationship Id="rId10" Type="http://schemas.openxmlformats.org/officeDocument/2006/relationships/hyperlink" Target="https://www.digikey.ch/short/39mzvc" TargetMode="External"/><Relationship Id="rId4" Type="http://schemas.openxmlformats.org/officeDocument/2006/relationships/hyperlink" Target="https://www.digikey.ch/short/39mzwv" TargetMode="External"/><Relationship Id="rId9" Type="http://schemas.openxmlformats.org/officeDocument/2006/relationships/hyperlink" Target="https://www.digikey.ch/short/39mzwv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A17" sqref="A17:F17"/>
    </sheetView>
  </sheetViews>
  <sheetFormatPr baseColWidth="10" defaultColWidth="9.140625" defaultRowHeight="15" x14ac:dyDescent="0.25"/>
  <cols>
    <col min="1" max="1" width="37.140625" bestFit="1" customWidth="1"/>
    <col min="2" max="2" width="15.7109375" bestFit="1" customWidth="1"/>
    <col min="3" max="3" width="6.7109375" bestFit="1" customWidth="1"/>
    <col min="4" max="4" width="11.140625" style="10" bestFit="1" customWidth="1"/>
    <col min="5" max="5" width="9.140625" style="10"/>
    <col min="6" max="6" width="101.7109375" bestFit="1" customWidth="1"/>
  </cols>
  <sheetData>
    <row r="1" spans="1:6" x14ac:dyDescent="0.25">
      <c r="A1" s="7" t="s">
        <v>39</v>
      </c>
      <c r="F1" s="1"/>
    </row>
    <row r="2" spans="1:6" x14ac:dyDescent="0.25">
      <c r="A2" s="8" t="s">
        <v>0</v>
      </c>
      <c r="B2" s="8" t="s">
        <v>1</v>
      </c>
      <c r="C2" s="8" t="s">
        <v>2</v>
      </c>
      <c r="D2" s="11" t="s">
        <v>3</v>
      </c>
      <c r="E2" s="11" t="s">
        <v>4</v>
      </c>
      <c r="F2" s="8" t="s">
        <v>8</v>
      </c>
    </row>
    <row r="3" spans="1:6" x14ac:dyDescent="0.25">
      <c r="A3" s="18" t="s">
        <v>5</v>
      </c>
      <c r="B3" s="19"/>
      <c r="C3" s="19"/>
      <c r="D3" s="19"/>
      <c r="E3" s="19"/>
      <c r="F3" s="20"/>
    </row>
    <row r="4" spans="1:6" x14ac:dyDescent="0.25">
      <c r="A4" s="3" t="s">
        <v>6</v>
      </c>
      <c r="B4" s="2" t="s">
        <v>7</v>
      </c>
      <c r="C4" s="2">
        <v>1</v>
      </c>
      <c r="D4" s="12">
        <v>2.0699999999999998</v>
      </c>
      <c r="E4" s="12">
        <f>C4*D4</f>
        <v>2.0699999999999998</v>
      </c>
      <c r="F4" s="4" t="s">
        <v>9</v>
      </c>
    </row>
    <row r="5" spans="1:6" x14ac:dyDescent="0.25">
      <c r="A5" s="2" t="s">
        <v>10</v>
      </c>
      <c r="B5" s="2" t="s">
        <v>12</v>
      </c>
      <c r="C5" s="2">
        <v>1</v>
      </c>
      <c r="D5" s="12">
        <v>0.48</v>
      </c>
      <c r="E5" s="12">
        <f t="shared" ref="E5:E8" si="0">C5*D5</f>
        <v>0.48</v>
      </c>
      <c r="F5" s="5" t="s">
        <v>11</v>
      </c>
    </row>
    <row r="6" spans="1:6" x14ac:dyDescent="0.25">
      <c r="A6" s="2" t="s">
        <v>13</v>
      </c>
      <c r="B6" s="2" t="s">
        <v>15</v>
      </c>
      <c r="C6" s="2">
        <v>1</v>
      </c>
      <c r="D6" s="12">
        <v>0.18</v>
      </c>
      <c r="E6" s="12">
        <f t="shared" si="0"/>
        <v>0.18</v>
      </c>
      <c r="F6" s="5" t="s">
        <v>14</v>
      </c>
    </row>
    <row r="7" spans="1:6" x14ac:dyDescent="0.25">
      <c r="A7" s="2" t="s">
        <v>20</v>
      </c>
      <c r="B7" s="2" t="s">
        <v>17</v>
      </c>
      <c r="C7" s="2">
        <v>3</v>
      </c>
      <c r="D7" s="12">
        <v>0.1</v>
      </c>
      <c r="E7" s="12">
        <f t="shared" si="0"/>
        <v>0.30000000000000004</v>
      </c>
      <c r="F7" s="5" t="s">
        <v>16</v>
      </c>
    </row>
    <row r="8" spans="1:6" x14ac:dyDescent="0.25">
      <c r="A8" s="2" t="s">
        <v>21</v>
      </c>
      <c r="B8" s="2" t="s">
        <v>19</v>
      </c>
      <c r="C8" s="2">
        <v>1</v>
      </c>
      <c r="D8" s="12">
        <v>0.1</v>
      </c>
      <c r="E8" s="12">
        <f t="shared" si="0"/>
        <v>0.1</v>
      </c>
      <c r="F8" s="5" t="s">
        <v>18</v>
      </c>
    </row>
    <row r="9" spans="1:6" x14ac:dyDescent="0.25">
      <c r="A9" s="21" t="s">
        <v>46</v>
      </c>
      <c r="B9" s="22"/>
      <c r="C9" s="22"/>
      <c r="D9" s="22"/>
      <c r="E9" s="22"/>
      <c r="F9" s="23"/>
    </row>
    <row r="10" spans="1:6" x14ac:dyDescent="0.25">
      <c r="A10" s="2" t="s">
        <v>45</v>
      </c>
      <c r="B10" s="2" t="s">
        <v>32</v>
      </c>
      <c r="C10" s="2">
        <v>1</v>
      </c>
      <c r="D10" s="12">
        <v>4.16</v>
      </c>
      <c r="E10" s="12">
        <f>C10*D10</f>
        <v>4.16</v>
      </c>
      <c r="F10" s="5" t="s">
        <v>44</v>
      </c>
    </row>
    <row r="11" spans="1:6" x14ac:dyDescent="0.25">
      <c r="A11" s="2" t="s">
        <v>20</v>
      </c>
      <c r="B11" s="2" t="s">
        <v>38</v>
      </c>
      <c r="C11" s="2">
        <v>1</v>
      </c>
      <c r="D11" s="12">
        <v>0.1</v>
      </c>
      <c r="E11" s="12">
        <f t="shared" ref="E11" si="1">C11*D11</f>
        <v>0.1</v>
      </c>
      <c r="F11" s="5" t="s">
        <v>16</v>
      </c>
    </row>
    <row r="12" spans="1:6" x14ac:dyDescent="0.25">
      <c r="A12" s="2" t="s">
        <v>21</v>
      </c>
      <c r="B12" s="2" t="s">
        <v>43</v>
      </c>
      <c r="C12" s="2">
        <v>2</v>
      </c>
      <c r="D12" s="12">
        <v>0.1</v>
      </c>
      <c r="E12" s="12">
        <f>C12*D12</f>
        <v>0.2</v>
      </c>
      <c r="F12" s="5" t="s">
        <v>18</v>
      </c>
    </row>
    <row r="13" spans="1:6" x14ac:dyDescent="0.25">
      <c r="A13" s="18" t="s">
        <v>22</v>
      </c>
      <c r="B13" s="19"/>
      <c r="C13" s="19"/>
      <c r="D13" s="19"/>
      <c r="E13" s="19"/>
      <c r="F13" s="20"/>
    </row>
    <row r="14" spans="1:6" x14ac:dyDescent="0.25">
      <c r="A14" s="3" t="s">
        <v>26</v>
      </c>
      <c r="B14" s="2" t="s">
        <v>23</v>
      </c>
      <c r="C14" s="2">
        <v>1</v>
      </c>
      <c r="D14" s="12">
        <v>0.7</v>
      </c>
      <c r="E14" s="12">
        <f t="shared" ref="E14" si="2">C14*D14</f>
        <v>0.7</v>
      </c>
      <c r="F14" s="4" t="s">
        <v>25</v>
      </c>
    </row>
    <row r="15" spans="1:6" x14ac:dyDescent="0.25">
      <c r="A15" s="17" t="s">
        <v>24</v>
      </c>
      <c r="B15" s="17"/>
      <c r="C15" s="17"/>
      <c r="D15" s="17"/>
      <c r="E15" s="17"/>
      <c r="F15" s="17"/>
    </row>
    <row r="16" spans="1:6" x14ac:dyDescent="0.25">
      <c r="A16" s="3" t="s">
        <v>48</v>
      </c>
      <c r="B16" s="2" t="s">
        <v>27</v>
      </c>
      <c r="C16" s="2">
        <v>1</v>
      </c>
      <c r="D16" s="12">
        <v>0.43</v>
      </c>
      <c r="E16" s="12">
        <f>D16*C16</f>
        <v>0.43</v>
      </c>
      <c r="F16" s="5" t="s">
        <v>47</v>
      </c>
    </row>
    <row r="17" spans="1:6" x14ac:dyDescent="0.25">
      <c r="A17" s="18" t="s">
        <v>33</v>
      </c>
      <c r="B17" s="19"/>
      <c r="C17" s="19"/>
      <c r="D17" s="19"/>
      <c r="E17" s="19"/>
      <c r="F17" s="20"/>
    </row>
    <row r="18" spans="1:6" x14ac:dyDescent="0.25">
      <c r="A18" s="3" t="s">
        <v>28</v>
      </c>
      <c r="B18" s="2" t="s">
        <v>29</v>
      </c>
      <c r="C18" s="2">
        <v>1</v>
      </c>
      <c r="D18" s="12">
        <v>0.38</v>
      </c>
      <c r="E18" s="12">
        <f>D18*C18</f>
        <v>0.38</v>
      </c>
      <c r="F18" s="5" t="s">
        <v>30</v>
      </c>
    </row>
    <row r="19" spans="1:6" x14ac:dyDescent="0.25">
      <c r="A19" s="2" t="s">
        <v>21</v>
      </c>
      <c r="B19" s="2" t="s">
        <v>34</v>
      </c>
      <c r="C19" s="2">
        <v>1</v>
      </c>
      <c r="D19" s="12">
        <v>0.1</v>
      </c>
      <c r="E19" s="12">
        <f>C19*D19</f>
        <v>0.1</v>
      </c>
      <c r="F19" s="5" t="s">
        <v>18</v>
      </c>
    </row>
    <row r="20" spans="1:6" x14ac:dyDescent="0.25">
      <c r="A20" s="2" t="s">
        <v>41</v>
      </c>
      <c r="B20" s="2" t="s">
        <v>42</v>
      </c>
      <c r="C20" s="2">
        <v>1</v>
      </c>
      <c r="D20" s="12">
        <v>0.1</v>
      </c>
      <c r="E20" s="12">
        <f>C20*D20</f>
        <v>0.1</v>
      </c>
      <c r="F20" s="5" t="s">
        <v>40</v>
      </c>
    </row>
    <row r="21" spans="1:6" x14ac:dyDescent="0.25">
      <c r="A21" s="6" t="s">
        <v>35</v>
      </c>
      <c r="B21" s="2" t="s">
        <v>36</v>
      </c>
      <c r="C21" s="2">
        <v>1</v>
      </c>
      <c r="D21" s="12">
        <v>0.48</v>
      </c>
      <c r="E21" s="12">
        <f>D21*C21</f>
        <v>0.48</v>
      </c>
      <c r="F21" s="5" t="s">
        <v>37</v>
      </c>
    </row>
    <row r="22" spans="1:6" x14ac:dyDescent="0.25">
      <c r="A22" s="13"/>
      <c r="B22" s="14"/>
      <c r="C22" s="14"/>
      <c r="D22" s="15"/>
      <c r="E22" s="15"/>
      <c r="F22" s="16"/>
    </row>
    <row r="24" spans="1:6" x14ac:dyDescent="0.25">
      <c r="A24" s="1" t="s">
        <v>31</v>
      </c>
      <c r="B24" s="9">
        <f>SUM(E4:E8)+SUM(E10:E12) + E14+E16+E18+E19+E21+E20</f>
        <v>9.7799999999999994</v>
      </c>
    </row>
  </sheetData>
  <mergeCells count="5">
    <mergeCell ref="A15:F15"/>
    <mergeCell ref="A17:F17"/>
    <mergeCell ref="A3:F3"/>
    <mergeCell ref="A9:F9"/>
    <mergeCell ref="A13:F13"/>
  </mergeCells>
  <hyperlinks>
    <hyperlink ref="F4" r:id="rId1" xr:uid="{3BF98B30-7DED-491B-AD74-4B7A544F7F19}"/>
    <hyperlink ref="F5" r:id="rId2" xr:uid="{866B065C-6AAB-4347-98A4-5C3AA16F138A}"/>
    <hyperlink ref="F6" r:id="rId3" xr:uid="{54BDFB25-BE1E-4E21-BA92-9988858C7AF2}"/>
    <hyperlink ref="F7" r:id="rId4" xr:uid="{9DC3478E-952C-497D-ACC7-4FBCB9E2819A}"/>
    <hyperlink ref="F8" r:id="rId5" xr:uid="{93D5671B-9440-4336-A496-F71751969C09}"/>
    <hyperlink ref="F10" r:id="rId6" xr:uid="{C5C80B58-2307-4F3E-B448-225ABF1B0488}"/>
    <hyperlink ref="F18" r:id="rId7" xr:uid="{8BF0E553-900D-4BB1-B841-8A74CD9F4234}"/>
    <hyperlink ref="F12" r:id="rId8" xr:uid="{0A21D394-CAF2-4A5F-AD04-061FC4728FEB}"/>
    <hyperlink ref="F11" r:id="rId9" xr:uid="{D31965D7-4B84-49EB-AA58-09C9E52E3446}"/>
    <hyperlink ref="F21" r:id="rId10" xr:uid="{EF9336AE-6BB9-468D-B7A2-A5655C23847E}"/>
    <hyperlink ref="F19" r:id="rId11" xr:uid="{69A3D3A0-346C-4D80-84C6-2D886A6996D3}"/>
    <hyperlink ref="F20" r:id="rId12" xr:uid="{6A43A831-5730-4FE0-821C-49425AAC7CC4}"/>
    <hyperlink ref="F16" r:id="rId13" xr:uid="{7B037087-B9F9-4453-B3DC-A725263752F2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2018-07-12T19:27:05Z</dcterms:modified>
</cp:coreProperties>
</file>