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esktop\新建文件夹\实验\物理实验\"/>
    </mc:Choice>
  </mc:AlternateContent>
  <xr:revisionPtr revIDLastSave="0" documentId="13_ncr:1_{BE226797-D2CE-4887-9B55-A0A0A807C6F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" sheetId="1" r:id="rId1"/>
    <sheet name="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D2" i="1"/>
  <c r="B6" i="1"/>
  <c r="B5" i="1"/>
  <c r="B4" i="1"/>
  <c r="B3" i="1"/>
  <c r="B2" i="1"/>
  <c r="F2" i="1"/>
  <c r="E2" i="1"/>
</calcChain>
</file>

<file path=xl/sharedStrings.xml><?xml version="1.0" encoding="utf-8"?>
<sst xmlns="http://schemas.openxmlformats.org/spreadsheetml/2006/main" count="14" uniqueCount="11">
  <si>
    <r>
      <rPr>
        <sz val="14"/>
        <color theme="1"/>
        <rFont val="仿宋"/>
        <family val="3"/>
        <charset val="134"/>
      </rPr>
      <t>波长</t>
    </r>
    <r>
      <rPr>
        <sz val="14"/>
        <color theme="1"/>
        <rFont val="Times New Roman"/>
        <family val="1"/>
      </rPr>
      <t>(nm)</t>
    </r>
    <phoneticPr fontId="1" type="noConversion"/>
  </si>
  <si>
    <r>
      <rPr>
        <sz val="14"/>
        <color theme="1"/>
        <rFont val="仿宋"/>
        <family val="3"/>
        <charset val="134"/>
      </rPr>
      <t>频率</t>
    </r>
    <r>
      <rPr>
        <sz val="14"/>
        <color theme="1"/>
        <rFont val="Times New Roman"/>
        <family val="1"/>
      </rPr>
      <t>(Hz)</t>
    </r>
    <phoneticPr fontId="1" type="noConversion"/>
  </si>
  <si>
    <r>
      <t>U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>(V)</t>
    </r>
    <phoneticPr fontId="1" type="noConversion"/>
  </si>
  <si>
    <r>
      <rPr>
        <sz val="14"/>
        <color theme="1"/>
        <rFont val="仿宋"/>
        <family val="3"/>
        <charset val="134"/>
      </rPr>
      <t>斜率</t>
    </r>
    <phoneticPr fontId="1" type="noConversion"/>
  </si>
  <si>
    <r>
      <rPr>
        <sz val="14"/>
        <color theme="1"/>
        <rFont val="仿宋"/>
        <family val="3"/>
        <charset val="134"/>
      </rPr>
      <t>元电荷</t>
    </r>
    <phoneticPr fontId="1" type="noConversion"/>
  </si>
  <si>
    <r>
      <rPr>
        <sz val="14"/>
        <color theme="1"/>
        <rFont val="仿宋"/>
        <family val="3"/>
        <charset val="134"/>
      </rPr>
      <t>普朗克常量</t>
    </r>
    <phoneticPr fontId="1" type="noConversion"/>
  </si>
  <si>
    <t>I(A)</t>
    <phoneticPr fontId="1" type="noConversion"/>
  </si>
  <si>
    <t>577nm</t>
    <phoneticPr fontId="1" type="noConversion"/>
  </si>
  <si>
    <t>365nm</t>
    <phoneticPr fontId="1" type="noConversion"/>
  </si>
  <si>
    <r>
      <rPr>
        <sz val="14"/>
        <color theme="1"/>
        <rFont val="仿宋"/>
        <family val="3"/>
        <charset val="134"/>
      </rPr>
      <t>波长</t>
    </r>
    <phoneticPr fontId="1" type="noConversion"/>
  </si>
  <si>
    <r>
      <t>U</t>
    </r>
    <r>
      <rPr>
        <vertAlign val="subscript"/>
        <sz val="14"/>
        <color theme="1"/>
        <rFont val="Times New Roman"/>
        <family val="1"/>
      </rPr>
      <t>AK</t>
    </r>
    <r>
      <rPr>
        <sz val="14"/>
        <color theme="1"/>
        <rFont val="Times New Roman"/>
        <family val="1"/>
      </rPr>
      <t>(V)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</si>
</sst>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E+00"/>
    <numFmt numFmtId="177" formatCode="0.000E+00"/>
    <numFmt numFmtId="178" formatCode="0.0_ "/>
    <numFmt numFmtId="179" formatCode="0.0_);[Red]\(0.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仿宋"/>
      <family val="3"/>
      <charset val="134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2" fillId="0" borderId="0" xfId="0" applyNumberFormat="1" applyFont="1" applyAlignment="1">
      <alignment horizontal="center"/>
    </xf>
    <xf numFmtId="178" fontId="2" fillId="0" borderId="0" xfId="0" applyNumberFormat="1" applyFont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179" fontId="4" fillId="0" borderId="3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481502455298977"/>
                  <c:y val="-0.43664675200164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仿宋" panose="02010609060101010101" pitchFamily="49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h!$B$2:$B$6</c:f>
              <c:numCache>
                <c:formatCode>0.000E+00</c:formatCode>
                <c:ptCount val="5"/>
                <c:pt idx="0">
                  <c:v>821400000000000</c:v>
                </c:pt>
                <c:pt idx="1">
                  <c:v>740800000000000</c:v>
                </c:pt>
                <c:pt idx="2">
                  <c:v>687900000000000</c:v>
                </c:pt>
                <c:pt idx="3">
                  <c:v>549000000000000</c:v>
                </c:pt>
                <c:pt idx="4">
                  <c:v>519600000000000</c:v>
                </c:pt>
              </c:numCache>
            </c:numRef>
          </c:xVal>
          <c:yVal>
            <c:numRef>
              <c:f>h!$C$2:$C$6</c:f>
              <c:numCache>
                <c:formatCode>General</c:formatCode>
                <c:ptCount val="5"/>
                <c:pt idx="0">
                  <c:v>-1.6719999999999999</c:v>
                </c:pt>
                <c:pt idx="1">
                  <c:v>-1.157</c:v>
                </c:pt>
                <c:pt idx="2">
                  <c:v>-0.95799999999999996</c:v>
                </c:pt>
                <c:pt idx="3">
                  <c:v>-0.19700000000000001</c:v>
                </c:pt>
                <c:pt idx="4">
                  <c:v>-2.8000000000000001E-2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4D53-9D7D-138111AA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53600"/>
        <c:axId val="261459360"/>
      </c:scatterChart>
      <c:valAx>
        <c:axId val="26145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zh-CN"/>
                  <a:t>频率</a:t>
                </a:r>
                <a:r>
                  <a:rPr lang="en-US"/>
                  <a:t>(Hz)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61459360"/>
        <c:crosses val="autoZero"/>
        <c:crossBetween val="midCat"/>
      </c:valAx>
      <c:valAx>
        <c:axId val="261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U</a:t>
                </a:r>
                <a:r>
                  <a:rPr lang="en-US" baseline="-25000"/>
                  <a:t>0</a:t>
                </a:r>
                <a:r>
                  <a:rPr lang="en-US"/>
                  <a:t>(V)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6145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r>
              <a:rPr lang="zh-CN"/>
              <a:t>波长</a:t>
            </a:r>
            <a:r>
              <a:rPr lang="en-US"/>
              <a:t>577nm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仿宋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表2!$A$3:$A$31</c:f>
              <c:numCache>
                <c:formatCode>0.0_ </c:formatCode>
                <c:ptCount val="29"/>
                <c:pt idx="0">
                  <c:v>23.5</c:v>
                </c:pt>
                <c:pt idx="1">
                  <c:v>22.1</c:v>
                </c:pt>
                <c:pt idx="2">
                  <c:v>20.8</c:v>
                </c:pt>
                <c:pt idx="3">
                  <c:v>19.2</c:v>
                </c:pt>
                <c:pt idx="4">
                  <c:v>18.100000000000001</c:v>
                </c:pt>
                <c:pt idx="5">
                  <c:v>17</c:v>
                </c:pt>
                <c:pt idx="6">
                  <c:v>15.9</c:v>
                </c:pt>
                <c:pt idx="7">
                  <c:v>14.9</c:v>
                </c:pt>
                <c:pt idx="8">
                  <c:v>13.9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10.199999999999999</c:v>
                </c:pt>
                <c:pt idx="13">
                  <c:v>9</c:v>
                </c:pt>
                <c:pt idx="14">
                  <c:v>8.3000000000000007</c:v>
                </c:pt>
                <c:pt idx="15">
                  <c:v>7.1</c:v>
                </c:pt>
                <c:pt idx="16">
                  <c:v>5.8</c:v>
                </c:pt>
                <c:pt idx="17">
                  <c:v>5</c:v>
                </c:pt>
                <c:pt idx="18">
                  <c:v>4</c:v>
                </c:pt>
                <c:pt idx="19">
                  <c:v>2.9</c:v>
                </c:pt>
                <c:pt idx="20">
                  <c:v>1.9</c:v>
                </c:pt>
                <c:pt idx="21">
                  <c:v>1</c:v>
                </c:pt>
                <c:pt idx="22">
                  <c:v>0.8</c:v>
                </c:pt>
                <c:pt idx="23">
                  <c:v>0.5</c:v>
                </c:pt>
                <c:pt idx="24">
                  <c:v>0.2</c:v>
                </c:pt>
                <c:pt idx="25">
                  <c:v>0.1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</c:numCache>
            </c:numRef>
          </c:xVal>
          <c:yVal>
            <c:numRef>
              <c:f>表2!$B$3:$B$31</c:f>
              <c:numCache>
                <c:formatCode>0.00E+00</c:formatCode>
                <c:ptCount val="29"/>
                <c:pt idx="0">
                  <c:v>7.5699999999999997E-10</c:v>
                </c:pt>
                <c:pt idx="1">
                  <c:v>7.5E-10</c:v>
                </c:pt>
                <c:pt idx="2">
                  <c:v>7.4500000000000001E-10</c:v>
                </c:pt>
                <c:pt idx="3">
                  <c:v>7.2599999999999997E-10</c:v>
                </c:pt>
                <c:pt idx="4">
                  <c:v>7.1500000000000001E-10</c:v>
                </c:pt>
                <c:pt idx="5">
                  <c:v>7.0199999999999995E-10</c:v>
                </c:pt>
                <c:pt idx="6">
                  <c:v>6.9499999999999998E-10</c:v>
                </c:pt>
                <c:pt idx="7">
                  <c:v>6.8400000000000002E-10</c:v>
                </c:pt>
                <c:pt idx="8">
                  <c:v>6.6499999999999998E-10</c:v>
                </c:pt>
                <c:pt idx="9">
                  <c:v>6.5400000000000002E-10</c:v>
                </c:pt>
                <c:pt idx="10">
                  <c:v>6.4199999999999995E-10</c:v>
                </c:pt>
                <c:pt idx="11">
                  <c:v>6.2400000000000002E-10</c:v>
                </c:pt>
                <c:pt idx="12">
                  <c:v>6.0899999999999996E-10</c:v>
                </c:pt>
                <c:pt idx="13">
                  <c:v>5.8199999999999995E-10</c:v>
                </c:pt>
                <c:pt idx="14">
                  <c:v>5.6200000000000002E-10</c:v>
                </c:pt>
                <c:pt idx="15">
                  <c:v>5.1799999999999997E-10</c:v>
                </c:pt>
                <c:pt idx="16">
                  <c:v>4.6800000000000004E-10</c:v>
                </c:pt>
                <c:pt idx="17">
                  <c:v>4.4399999999999997E-10</c:v>
                </c:pt>
                <c:pt idx="18">
                  <c:v>3.9E-10</c:v>
                </c:pt>
                <c:pt idx="19">
                  <c:v>3.0399999999999998E-10</c:v>
                </c:pt>
                <c:pt idx="20">
                  <c:v>2.2099999999999999E-10</c:v>
                </c:pt>
                <c:pt idx="21" formatCode="General">
                  <c:v>1.178E-10</c:v>
                </c:pt>
                <c:pt idx="22" formatCode="General">
                  <c:v>9.6399999999999998E-11</c:v>
                </c:pt>
                <c:pt idx="23" formatCode="General">
                  <c:v>5.4300000000000002E-11</c:v>
                </c:pt>
                <c:pt idx="24" formatCode="General">
                  <c:v>9.1999999999999996E-12</c:v>
                </c:pt>
                <c:pt idx="25" formatCode="General">
                  <c:v>4.1999999999999999E-12</c:v>
                </c:pt>
                <c:pt idx="26" formatCode="General">
                  <c:v>6.0000000000000007E-13</c:v>
                </c:pt>
                <c:pt idx="27" formatCode="General">
                  <c:v>-8.9999999999999995E-15</c:v>
                </c:pt>
                <c:pt idx="28" formatCode="General">
                  <c:v>-1.4999999999999999E-14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C-4D71-BAAA-2A069C66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25488"/>
        <c:axId val="278538928"/>
      </c:scatterChart>
      <c:valAx>
        <c:axId val="2785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U</a:t>
                </a:r>
                <a:r>
                  <a:rPr lang="en-US" baseline="-25000"/>
                  <a:t>AK</a:t>
                </a:r>
                <a:r>
                  <a:rPr lang="en-US"/>
                  <a:t>(V)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78538928"/>
        <c:crosses val="autoZero"/>
        <c:crossBetween val="midCat"/>
      </c:valAx>
      <c:valAx>
        <c:axId val="278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I(A)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785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r>
              <a:rPr lang="zh-CN"/>
              <a:t>波长</a:t>
            </a:r>
            <a:r>
              <a:rPr lang="en-US"/>
              <a:t>365nm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仿宋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表2!$C$3:$C$27</c:f>
              <c:numCache>
                <c:formatCode>General</c:formatCode>
                <c:ptCount val="25"/>
                <c:pt idx="0">
                  <c:v>23.4</c:v>
                </c:pt>
                <c:pt idx="1">
                  <c:v>22</c:v>
                </c:pt>
                <c:pt idx="2">
                  <c:v>21.1</c:v>
                </c:pt>
                <c:pt idx="3">
                  <c:v>20</c:v>
                </c:pt>
                <c:pt idx="4">
                  <c:v>18.2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14.3</c:v>
                </c:pt>
                <c:pt idx="9">
                  <c:v>13.2</c:v>
                </c:pt>
                <c:pt idx="10">
                  <c:v>12.1</c:v>
                </c:pt>
                <c:pt idx="11">
                  <c:v>11.2</c:v>
                </c:pt>
                <c:pt idx="12">
                  <c:v>10.199999999999999</c:v>
                </c:pt>
                <c:pt idx="13">
                  <c:v>9.1</c:v>
                </c:pt>
                <c:pt idx="14">
                  <c:v>8.1</c:v>
                </c:pt>
                <c:pt idx="15">
                  <c:v>7.1</c:v>
                </c:pt>
                <c:pt idx="16">
                  <c:v>6</c:v>
                </c:pt>
                <c:pt idx="17">
                  <c:v>5.0999999999999996</c:v>
                </c:pt>
                <c:pt idx="18">
                  <c:v>4.3</c:v>
                </c:pt>
                <c:pt idx="19">
                  <c:v>3.1</c:v>
                </c:pt>
                <c:pt idx="20">
                  <c:v>2.1</c:v>
                </c:pt>
                <c:pt idx="21">
                  <c:v>1.2</c:v>
                </c:pt>
                <c:pt idx="22">
                  <c:v>0</c:v>
                </c:pt>
                <c:pt idx="23">
                  <c:v>-1</c:v>
                </c:pt>
                <c:pt idx="24">
                  <c:v>-2</c:v>
                </c:pt>
              </c:numCache>
            </c:numRef>
          </c:xVal>
          <c:yVal>
            <c:numRef>
              <c:f>表2!$D$3:$D$27</c:f>
              <c:numCache>
                <c:formatCode>0.00E+00</c:formatCode>
                <c:ptCount val="25"/>
                <c:pt idx="0">
                  <c:v>7.2100000000000004E-8</c:v>
                </c:pt>
                <c:pt idx="1">
                  <c:v>6.9300000000000005E-8</c:v>
                </c:pt>
                <c:pt idx="2">
                  <c:v>6.7900000000000006E-8</c:v>
                </c:pt>
                <c:pt idx="3">
                  <c:v>6.4799999999999998E-8</c:v>
                </c:pt>
                <c:pt idx="4">
                  <c:v>6.1700000000000003E-8</c:v>
                </c:pt>
                <c:pt idx="5">
                  <c:v>5.91E-8</c:v>
                </c:pt>
                <c:pt idx="6">
                  <c:v>5.7000000000000001E-8</c:v>
                </c:pt>
                <c:pt idx="7">
                  <c:v>5.4500000000000005E-8</c:v>
                </c:pt>
                <c:pt idx="8">
                  <c:v>5.3000000000000005E-8</c:v>
                </c:pt>
                <c:pt idx="9">
                  <c:v>4.9399999999999999E-8</c:v>
                </c:pt>
                <c:pt idx="10">
                  <c:v>4.6000000000000002E-8</c:v>
                </c:pt>
                <c:pt idx="11">
                  <c:v>4.2500000000000003E-8</c:v>
                </c:pt>
                <c:pt idx="12">
                  <c:v>3.9799999999999999E-8</c:v>
                </c:pt>
                <c:pt idx="13">
                  <c:v>3.5100000000000003E-8</c:v>
                </c:pt>
                <c:pt idx="14">
                  <c:v>3.1300000000000002E-8</c:v>
                </c:pt>
                <c:pt idx="15">
                  <c:v>2.8300000000000002E-8</c:v>
                </c:pt>
                <c:pt idx="16">
                  <c:v>2.5799999999999999E-8</c:v>
                </c:pt>
                <c:pt idx="17">
                  <c:v>2.2700000000000001E-8</c:v>
                </c:pt>
                <c:pt idx="18">
                  <c:v>1.8700000000000002E-8</c:v>
                </c:pt>
                <c:pt idx="19" formatCode="General">
                  <c:v>1.3829999999999999E-8</c:v>
                </c:pt>
                <c:pt idx="20" formatCode="General">
                  <c:v>9.2199999999999992E-9</c:v>
                </c:pt>
                <c:pt idx="21" formatCode="General">
                  <c:v>6.4599999999999996E-9</c:v>
                </c:pt>
                <c:pt idx="22" formatCode="General">
                  <c:v>3.0299999999999997E-9</c:v>
                </c:pt>
                <c:pt idx="23" formatCode="General">
                  <c:v>4.5E-10</c:v>
                </c:pt>
                <c:pt idx="24" formatCode="General">
                  <c:v>-9.9999999999999994E-12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6-42CB-BF7E-44953B39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46608"/>
        <c:axId val="278533648"/>
      </c:scatterChart>
      <c:valAx>
        <c:axId val="2785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U</a:t>
                </a:r>
                <a:r>
                  <a:rPr lang="en-US" baseline="-25000"/>
                  <a:t>AK</a:t>
                </a:r>
                <a:r>
                  <a:rPr lang="en-US"/>
                  <a:t>(V)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78533648"/>
        <c:crosses val="autoZero"/>
        <c:crossBetween val="midCat"/>
      </c:valAx>
      <c:valAx>
        <c:axId val="2785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仿宋" panose="02010609060101010101" pitchFamily="49" charset="-122"/>
                    <a:cs typeface="Times New Roman" panose="02020603050405020304" pitchFamily="18" charset="0"/>
                  </a:defRPr>
                </a:pPr>
                <a:r>
                  <a:rPr lang="en-US"/>
                  <a:t>I(A)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仿宋" panose="02010609060101010101" pitchFamily="49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仿宋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2785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ea typeface="仿宋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236902</xdr:colOff>
      <xdr:row>2</xdr:row>
      <xdr:rowOff>201247</xdr:rowOff>
    </xdr:from>
    <xdr:to>
      <xdr:col>7</xdr:col>
      <xdr:colOff>239346</xdr:colOff>
      <xdr:row>19</xdr:row>
      <xdr:rowOff>25861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2E7AF5-DFDB-6931-86E4-BE4251D0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92585</xdr:colOff>
      <xdr:row>0</xdr:row>
      <xdr:rowOff>202136</xdr:rowOff>
    </xdr:from>
    <xdr:to>
      <xdr:col>16</xdr:col>
      <xdr:colOff>539919</xdr:colOff>
      <xdr:row>16</xdr:row>
      <xdr:rowOff>47427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9BD3E0-2C4E-8DD5-FEEE-6F820AED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69494</xdr:colOff>
      <xdr:row>16</xdr:row>
      <xdr:rowOff>116432</xdr:rowOff>
    </xdr:from>
    <xdr:to>
      <xdr:col>16</xdr:col>
      <xdr:colOff>516828</xdr:colOff>
      <xdr:row>32</xdr:row>
      <xdr:rowOff>46093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B62C89-67D9-4804-A8B4-0F26741C2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30" zoomScaleNormal="130" workbookViewId="0">
      <selection activeCell="J6" sqref="J6"/>
    </sheetView>
  </sheetViews>
  <sheetFormatPr defaultRowHeight="17.5" x14ac:dyDescent="0.35"/>
  <cols>
    <col min="1" max="1" width="10.33203125" style="3" bestFit="1" customWidth="1"/>
    <col min="2" max="2" width="11.83203125" style="3" bestFit="1" customWidth="1"/>
    <col min="3" max="3" width="7.9140625" style="3" bestFit="1" customWidth="1"/>
    <col min="4" max="4" width="7.58203125" style="3" bestFit="1" customWidth="1"/>
    <col min="5" max="5" width="12.4140625" style="3" bestFit="1" customWidth="1"/>
    <col min="6" max="6" width="13.25" style="3" bestFit="1" customWidth="1"/>
    <col min="7" max="16384" width="8.6640625" style="3"/>
  </cols>
  <sheetData>
    <row r="1" spans="1:6" ht="21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18" x14ac:dyDescent="0.4">
      <c r="A2" s="5">
        <v>365</v>
      </c>
      <c r="B2" s="6">
        <f>8.214*10^14</f>
        <v>821400000000000</v>
      </c>
      <c r="C2" s="5">
        <v>-1.6719999999999999</v>
      </c>
      <c r="D2" s="8">
        <f>5*10^(-15)</f>
        <v>5.0000000000000008E-15</v>
      </c>
      <c r="E2" s="5">
        <f>1.602*10^(-19)</f>
        <v>1.602E-19</v>
      </c>
      <c r="F2" s="6">
        <f>D2*E2</f>
        <v>8.0100000000000018E-34</v>
      </c>
    </row>
    <row r="3" spans="1:6" ht="18" x14ac:dyDescent="0.4">
      <c r="A3" s="5">
        <v>405</v>
      </c>
      <c r="B3" s="6">
        <f>7.408*10^14</f>
        <v>740800000000000</v>
      </c>
      <c r="C3" s="7">
        <v>-1.157</v>
      </c>
      <c r="D3" s="4"/>
      <c r="E3" s="4"/>
      <c r="F3" s="4"/>
    </row>
    <row r="4" spans="1:6" ht="18" x14ac:dyDescent="0.4">
      <c r="A4" s="5">
        <v>436</v>
      </c>
      <c r="B4" s="6">
        <f>6.879*10^14</f>
        <v>687900000000000</v>
      </c>
      <c r="C4" s="5">
        <v>-0.95799999999999996</v>
      </c>
      <c r="D4" s="4"/>
      <c r="E4" s="4"/>
      <c r="F4" s="4"/>
    </row>
    <row r="5" spans="1:6" ht="18" x14ac:dyDescent="0.4">
      <c r="A5" s="5">
        <v>546</v>
      </c>
      <c r="B5" s="6">
        <f>5.49*10^14</f>
        <v>549000000000000</v>
      </c>
      <c r="C5" s="5">
        <v>-0.19700000000000001</v>
      </c>
      <c r="D5" s="4"/>
      <c r="E5" s="4"/>
      <c r="F5" s="4"/>
    </row>
    <row r="6" spans="1:6" ht="18" x14ac:dyDescent="0.4">
      <c r="A6" s="5">
        <v>577</v>
      </c>
      <c r="B6" s="6">
        <f>5.196*10^14</f>
        <v>519600000000000</v>
      </c>
      <c r="C6" s="5">
        <v>-2.8000000000000001E-2</v>
      </c>
      <c r="D6" s="4"/>
      <c r="E6" s="4"/>
      <c r="F6" s="4"/>
    </row>
  </sheetData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3158-FBBB-4EC8-A393-C46FDA1DF936}">
  <dimension ref="A1:D32"/>
  <sheetViews>
    <sheetView zoomScale="55" zoomScaleNormal="55" workbookViewId="0">
      <selection activeCell="X16" sqref="X16"/>
    </sheetView>
  </sheetViews>
  <sheetFormatPr defaultRowHeight="14" x14ac:dyDescent="0.3"/>
  <cols>
    <col min="1" max="1" width="8.83203125" style="9" bestFit="1" customWidth="1"/>
    <col min="2" max="2" width="13.08203125" style="1" bestFit="1" customWidth="1"/>
    <col min="3" max="3" width="8.83203125" style="10" bestFit="1" customWidth="1"/>
    <col min="4" max="4" width="13.08203125" style="1" bestFit="1" customWidth="1"/>
    <col min="5" max="16384" width="8.6640625" style="1"/>
  </cols>
  <sheetData>
    <row r="1" spans="1:4" ht="18.5" x14ac:dyDescent="0.4">
      <c r="A1" s="13" t="s">
        <v>9</v>
      </c>
      <c r="B1" s="5" t="s">
        <v>7</v>
      </c>
      <c r="C1" s="14" t="s">
        <v>9</v>
      </c>
      <c r="D1" s="5" t="s">
        <v>8</v>
      </c>
    </row>
    <row r="2" spans="1:4" ht="21" x14ac:dyDescent="0.55000000000000004">
      <c r="A2" s="13" t="s">
        <v>10</v>
      </c>
      <c r="B2" s="5" t="s">
        <v>6</v>
      </c>
      <c r="C2" s="14" t="s">
        <v>10</v>
      </c>
      <c r="D2" s="5" t="s">
        <v>6</v>
      </c>
    </row>
    <row r="3" spans="1:4" ht="18" x14ac:dyDescent="0.4">
      <c r="A3" s="13">
        <v>23.5</v>
      </c>
      <c r="B3" s="15">
        <f>757*10^(-12)</f>
        <v>7.5699999999999997E-10</v>
      </c>
      <c r="C3" s="16">
        <v>23.4</v>
      </c>
      <c r="D3" s="15">
        <v>7.2100000000000004E-8</v>
      </c>
    </row>
    <row r="4" spans="1:4" ht="18" x14ac:dyDescent="0.4">
      <c r="A4" s="13">
        <v>22.1</v>
      </c>
      <c r="B4" s="15">
        <f>750*10^(-12)</f>
        <v>7.5E-10</v>
      </c>
      <c r="C4" s="16">
        <v>22</v>
      </c>
      <c r="D4" s="15">
        <v>6.9300000000000005E-8</v>
      </c>
    </row>
    <row r="5" spans="1:4" ht="18" x14ac:dyDescent="0.4">
      <c r="A5" s="13">
        <v>20.8</v>
      </c>
      <c r="B5" s="15">
        <f>745*10^(-12)</f>
        <v>7.4500000000000001E-10</v>
      </c>
      <c r="C5" s="16">
        <v>21.1</v>
      </c>
      <c r="D5" s="15">
        <v>6.7900000000000006E-8</v>
      </c>
    </row>
    <row r="6" spans="1:4" ht="18" x14ac:dyDescent="0.4">
      <c r="A6" s="13">
        <v>19.2</v>
      </c>
      <c r="B6" s="15">
        <f>726*10^(-12)</f>
        <v>7.2599999999999997E-10</v>
      </c>
      <c r="C6" s="16">
        <v>20</v>
      </c>
      <c r="D6" s="15">
        <v>6.4799999999999998E-8</v>
      </c>
    </row>
    <row r="7" spans="1:4" ht="18" x14ac:dyDescent="0.4">
      <c r="A7" s="13">
        <v>18.100000000000001</v>
      </c>
      <c r="B7" s="15">
        <v>7.1500000000000001E-10</v>
      </c>
      <c r="C7" s="16">
        <v>18.2</v>
      </c>
      <c r="D7" s="15">
        <v>6.1700000000000003E-8</v>
      </c>
    </row>
    <row r="8" spans="1:4" ht="18" x14ac:dyDescent="0.4">
      <c r="A8" s="13">
        <v>17</v>
      </c>
      <c r="B8" s="15">
        <v>7.0199999999999995E-10</v>
      </c>
      <c r="C8" s="16">
        <v>17</v>
      </c>
      <c r="D8" s="15">
        <v>5.91E-8</v>
      </c>
    </row>
    <row r="9" spans="1:4" ht="18" x14ac:dyDescent="0.4">
      <c r="A9" s="13">
        <v>15.9</v>
      </c>
      <c r="B9" s="15">
        <v>6.9499999999999998E-10</v>
      </c>
      <c r="C9" s="16">
        <v>16</v>
      </c>
      <c r="D9" s="15">
        <v>5.7000000000000001E-8</v>
      </c>
    </row>
    <row r="10" spans="1:4" ht="18" x14ac:dyDescent="0.4">
      <c r="A10" s="13">
        <v>14.9</v>
      </c>
      <c r="B10" s="15">
        <v>6.8400000000000002E-10</v>
      </c>
      <c r="C10" s="16">
        <v>15</v>
      </c>
      <c r="D10" s="15">
        <v>5.4500000000000005E-8</v>
      </c>
    </row>
    <row r="11" spans="1:4" ht="18" x14ac:dyDescent="0.4">
      <c r="A11" s="13">
        <v>13.9</v>
      </c>
      <c r="B11" s="15">
        <v>6.6499999999999998E-10</v>
      </c>
      <c r="C11" s="16">
        <v>14.3</v>
      </c>
      <c r="D11" s="15">
        <v>5.3000000000000005E-8</v>
      </c>
    </row>
    <row r="12" spans="1:4" ht="18" x14ac:dyDescent="0.4">
      <c r="A12" s="13">
        <v>13</v>
      </c>
      <c r="B12" s="15">
        <v>6.5400000000000002E-10</v>
      </c>
      <c r="C12" s="16">
        <v>13.2</v>
      </c>
      <c r="D12" s="15">
        <v>4.9399999999999999E-8</v>
      </c>
    </row>
    <row r="13" spans="1:4" ht="18" x14ac:dyDescent="0.4">
      <c r="A13" s="13">
        <v>12</v>
      </c>
      <c r="B13" s="15">
        <v>6.4199999999999995E-10</v>
      </c>
      <c r="C13" s="16">
        <v>12.1</v>
      </c>
      <c r="D13" s="15">
        <v>4.6000000000000002E-8</v>
      </c>
    </row>
    <row r="14" spans="1:4" ht="18" x14ac:dyDescent="0.4">
      <c r="A14" s="13">
        <v>11</v>
      </c>
      <c r="B14" s="15">
        <v>6.2400000000000002E-10</v>
      </c>
      <c r="C14" s="16">
        <v>11.2</v>
      </c>
      <c r="D14" s="15">
        <v>4.2500000000000003E-8</v>
      </c>
    </row>
    <row r="15" spans="1:4" ht="18" x14ac:dyDescent="0.4">
      <c r="A15" s="13">
        <v>10.199999999999999</v>
      </c>
      <c r="B15" s="15">
        <v>6.0899999999999996E-10</v>
      </c>
      <c r="C15" s="16">
        <v>10.199999999999999</v>
      </c>
      <c r="D15" s="15">
        <v>3.9799999999999999E-8</v>
      </c>
    </row>
    <row r="16" spans="1:4" ht="18" x14ac:dyDescent="0.4">
      <c r="A16" s="13">
        <v>9</v>
      </c>
      <c r="B16" s="15">
        <v>5.8199999999999995E-10</v>
      </c>
      <c r="C16" s="16">
        <v>9.1</v>
      </c>
      <c r="D16" s="15">
        <v>3.5100000000000003E-8</v>
      </c>
    </row>
    <row r="17" spans="1:4" ht="18" x14ac:dyDescent="0.4">
      <c r="A17" s="13">
        <v>8.3000000000000007</v>
      </c>
      <c r="B17" s="15">
        <v>5.6200000000000002E-10</v>
      </c>
      <c r="C17" s="16">
        <v>8.1</v>
      </c>
      <c r="D17" s="15">
        <v>3.1300000000000002E-8</v>
      </c>
    </row>
    <row r="18" spans="1:4" ht="18" x14ac:dyDescent="0.4">
      <c r="A18" s="13">
        <v>7.1</v>
      </c>
      <c r="B18" s="15">
        <v>5.1799999999999997E-10</v>
      </c>
      <c r="C18" s="16">
        <v>7.1</v>
      </c>
      <c r="D18" s="15">
        <v>2.8300000000000002E-8</v>
      </c>
    </row>
    <row r="19" spans="1:4" ht="18" x14ac:dyDescent="0.4">
      <c r="A19" s="13">
        <v>5.8</v>
      </c>
      <c r="B19" s="15">
        <v>4.6800000000000004E-10</v>
      </c>
      <c r="C19" s="16">
        <v>6</v>
      </c>
      <c r="D19" s="15">
        <v>2.5799999999999999E-8</v>
      </c>
    </row>
    <row r="20" spans="1:4" ht="18" x14ac:dyDescent="0.4">
      <c r="A20" s="13">
        <v>5</v>
      </c>
      <c r="B20" s="15">
        <v>4.4399999999999997E-10</v>
      </c>
      <c r="C20" s="16">
        <v>5.0999999999999996</v>
      </c>
      <c r="D20" s="15">
        <v>2.2700000000000001E-8</v>
      </c>
    </row>
    <row r="21" spans="1:4" ht="18" x14ac:dyDescent="0.4">
      <c r="A21" s="13">
        <v>4</v>
      </c>
      <c r="B21" s="15">
        <v>3.9E-10</v>
      </c>
      <c r="C21" s="16">
        <v>4.3</v>
      </c>
      <c r="D21" s="15">
        <v>1.8700000000000002E-8</v>
      </c>
    </row>
    <row r="22" spans="1:4" ht="18" x14ac:dyDescent="0.4">
      <c r="A22" s="13">
        <v>2.9</v>
      </c>
      <c r="B22" s="15">
        <v>3.0399999999999998E-10</v>
      </c>
      <c r="C22" s="16">
        <v>3.1</v>
      </c>
      <c r="D22" s="5">
        <v>1.3829999999999999E-8</v>
      </c>
    </row>
    <row r="23" spans="1:4" ht="18" x14ac:dyDescent="0.4">
      <c r="A23" s="13">
        <v>1.9</v>
      </c>
      <c r="B23" s="15">
        <v>2.2099999999999999E-10</v>
      </c>
      <c r="C23" s="16">
        <v>2.1</v>
      </c>
      <c r="D23" s="5">
        <v>9.2199999999999992E-9</v>
      </c>
    </row>
    <row r="24" spans="1:4" ht="18" x14ac:dyDescent="0.4">
      <c r="A24" s="13">
        <v>1</v>
      </c>
      <c r="B24" s="5">
        <v>1.178E-10</v>
      </c>
      <c r="C24" s="16">
        <v>1.2</v>
      </c>
      <c r="D24" s="5">
        <v>6.4599999999999996E-9</v>
      </c>
    </row>
    <row r="25" spans="1:4" ht="18" x14ac:dyDescent="0.4">
      <c r="A25" s="13">
        <v>0.8</v>
      </c>
      <c r="B25" s="5">
        <v>9.6399999999999998E-11</v>
      </c>
      <c r="C25" s="16">
        <v>0</v>
      </c>
      <c r="D25" s="5">
        <v>3.0299999999999997E-9</v>
      </c>
    </row>
    <row r="26" spans="1:4" ht="18" x14ac:dyDescent="0.4">
      <c r="A26" s="13">
        <v>0.5</v>
      </c>
      <c r="B26" s="5">
        <v>5.4300000000000002E-11</v>
      </c>
      <c r="C26" s="16">
        <v>-1</v>
      </c>
      <c r="D26" s="5">
        <v>4.5E-10</v>
      </c>
    </row>
    <row r="27" spans="1:4" ht="18" x14ac:dyDescent="0.4">
      <c r="A27" s="13">
        <v>0.2</v>
      </c>
      <c r="B27" s="5">
        <v>9.1999999999999996E-12</v>
      </c>
      <c r="C27" s="16">
        <v>-2</v>
      </c>
      <c r="D27" s="5">
        <v>-9.9999999999999994E-12</v>
      </c>
    </row>
    <row r="28" spans="1:4" ht="18" x14ac:dyDescent="0.4">
      <c r="A28" s="13">
        <v>0.1</v>
      </c>
      <c r="B28" s="5">
        <v>4.1999999999999999E-12</v>
      </c>
      <c r="C28" s="17"/>
      <c r="D28" s="4"/>
    </row>
    <row r="29" spans="1:4" ht="18" x14ac:dyDescent="0.4">
      <c r="A29" s="13">
        <v>0</v>
      </c>
      <c r="B29" s="5">
        <v>6.0000000000000007E-13</v>
      </c>
      <c r="C29" s="18"/>
      <c r="D29" s="4"/>
    </row>
    <row r="30" spans="1:4" ht="18" x14ac:dyDescent="0.4">
      <c r="A30" s="13">
        <v>-1</v>
      </c>
      <c r="B30" s="5">
        <v>-8.9999999999999995E-15</v>
      </c>
      <c r="C30" s="18"/>
      <c r="D30" s="4"/>
    </row>
    <row r="31" spans="1:4" ht="18" x14ac:dyDescent="0.4">
      <c r="A31" s="13">
        <v>-2</v>
      </c>
      <c r="B31" s="5">
        <v>-1.4999999999999999E-14</v>
      </c>
      <c r="C31" s="18"/>
      <c r="D31" s="4"/>
    </row>
    <row r="32" spans="1:4" ht="17.5" x14ac:dyDescent="0.35">
      <c r="A32" s="12"/>
      <c r="B32" s="2"/>
      <c r="C32" s="11"/>
      <c r="D32" s="2"/>
    </row>
  </sheetData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</vt:lpstr>
      <vt:lpstr>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贾云翔</dc:creator>
  <cp:lastModifiedBy>贾云翔</cp:lastModifiedBy>
  <cp:lastPrinted>2023-05-21T01:14:35Z</cp:lastPrinted>
  <dcterms:created xsi:type="dcterms:W3CDTF">2015-06-05T18:19:34Z</dcterms:created>
  <dcterms:modified xsi:type="dcterms:W3CDTF">2023-05-21T01:14:45Z</dcterms:modified>
</cp:coreProperties>
</file>