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465\Desktop\新建文件夹\实验\物理实验\"/>
    </mc:Choice>
  </mc:AlternateContent>
  <xr:revisionPtr revIDLastSave="0" documentId="13_ncr:1_{D1F10348-F0FF-409D-BC47-013378BF766C}" xr6:coauthVersionLast="47" xr6:coauthVersionMax="47" xr10:uidLastSave="{00000000-0000-0000-0000-000000000000}"/>
  <bookViews>
    <workbookView xWindow="-110" yWindow="-110" windowWidth="25820" windowHeight="13900" activeTab="3" xr2:uid="{109D93AF-FB5A-4C62-AF2E-54C64F059518}"/>
  </bookViews>
  <sheets>
    <sheet name="我的基本磁化曲线" sheetId="2" r:id="rId1"/>
    <sheet name="我的磁滞回线" sheetId="4" r:id="rId2"/>
    <sheet name="邱晓枫的基本磁化曲线" sheetId="7" r:id="rId3"/>
    <sheet name="邱晓枫的磁滞回线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4" l="1"/>
  <c r="I49" i="4"/>
  <c r="J45" i="4"/>
  <c r="I45" i="4"/>
  <c r="H45" i="4"/>
  <c r="J44" i="4"/>
  <c r="I44" i="4"/>
  <c r="H44" i="4"/>
  <c r="J43" i="4"/>
  <c r="I43" i="4"/>
  <c r="H43" i="4"/>
  <c r="J42" i="4"/>
  <c r="J38" i="4"/>
  <c r="I38" i="4"/>
  <c r="H38" i="4"/>
  <c r="J37" i="4"/>
  <c r="I37" i="4"/>
  <c r="H37" i="4"/>
  <c r="J36" i="4"/>
  <c r="I36" i="4"/>
  <c r="H36" i="4"/>
  <c r="I32" i="4"/>
  <c r="H32" i="4"/>
  <c r="J31" i="4"/>
  <c r="I31" i="4"/>
  <c r="H31" i="4"/>
  <c r="J30" i="4"/>
  <c r="I30" i="4"/>
  <c r="H30" i="4"/>
  <c r="J29" i="4"/>
  <c r="I29" i="4"/>
  <c r="J25" i="4"/>
  <c r="I25" i="4"/>
  <c r="H25" i="4"/>
  <c r="J24" i="4"/>
  <c r="I24" i="4"/>
  <c r="H24" i="4"/>
  <c r="J23" i="4"/>
  <c r="I23" i="4"/>
  <c r="H23" i="4"/>
  <c r="J22" i="4"/>
  <c r="J18" i="4"/>
  <c r="I18" i="4"/>
  <c r="H18" i="4"/>
  <c r="J17" i="4"/>
  <c r="I17" i="4"/>
  <c r="H17" i="4"/>
  <c r="J16" i="4"/>
  <c r="I16" i="4"/>
  <c r="H16" i="4"/>
  <c r="I12" i="4"/>
  <c r="H12" i="4"/>
  <c r="J11" i="4"/>
  <c r="I11" i="4"/>
  <c r="H11" i="4"/>
  <c r="J10" i="4"/>
  <c r="I10" i="4"/>
  <c r="H10" i="4"/>
  <c r="J9" i="4"/>
  <c r="I9" i="4"/>
  <c r="D3" i="4"/>
  <c r="C3" i="4"/>
  <c r="B3" i="4"/>
  <c r="I42" i="4" s="1"/>
  <c r="A3" i="4"/>
  <c r="H49" i="4" s="1"/>
  <c r="H4" i="2"/>
  <c r="H5" i="2"/>
  <c r="H6" i="2"/>
  <c r="H7" i="2"/>
  <c r="H8" i="2"/>
  <c r="H9" i="2"/>
  <c r="H10" i="2"/>
  <c r="H11" i="2"/>
  <c r="H12" i="2"/>
  <c r="H3" i="2"/>
  <c r="G4" i="2"/>
  <c r="G5" i="2"/>
  <c r="G6" i="2"/>
  <c r="G7" i="2"/>
  <c r="G8" i="2"/>
  <c r="G9" i="2"/>
  <c r="G10" i="2"/>
  <c r="G11" i="2"/>
  <c r="G12" i="2"/>
  <c r="G3" i="2"/>
  <c r="F4" i="2"/>
  <c r="F5" i="2"/>
  <c r="F6" i="2"/>
  <c r="F7" i="2"/>
  <c r="F8" i="2"/>
  <c r="F9" i="2"/>
  <c r="F10" i="2"/>
  <c r="F11" i="2"/>
  <c r="F12" i="2"/>
  <c r="F3" i="2"/>
  <c r="E3" i="7" l="1"/>
  <c r="E4" i="7"/>
  <c r="E5" i="7"/>
  <c r="E6" i="7"/>
  <c r="E7" i="7"/>
  <c r="E8" i="7"/>
  <c r="E9" i="7"/>
  <c r="E10" i="7"/>
  <c r="E11" i="7"/>
  <c r="E12" i="7"/>
  <c r="H46" i="4"/>
  <c r="H19" i="4"/>
  <c r="H39" i="4"/>
  <c r="J12" i="4"/>
  <c r="I19" i="4"/>
  <c r="H26" i="4"/>
  <c r="J32" i="4"/>
  <c r="I39" i="4"/>
  <c r="H13" i="4"/>
  <c r="J19" i="4"/>
  <c r="I26" i="4"/>
  <c r="H33" i="4"/>
  <c r="J39" i="4"/>
  <c r="I46" i="4"/>
  <c r="I13" i="4"/>
  <c r="H20" i="4"/>
  <c r="J26" i="4"/>
  <c r="I33" i="4"/>
  <c r="H40" i="4"/>
  <c r="J46" i="4"/>
  <c r="H7" i="4"/>
  <c r="J13" i="4"/>
  <c r="I20" i="4"/>
  <c r="H27" i="4"/>
  <c r="J33" i="4"/>
  <c r="I40" i="4"/>
  <c r="H47" i="4"/>
  <c r="I7" i="4"/>
  <c r="H14" i="4"/>
  <c r="J20" i="4"/>
  <c r="I27" i="4"/>
  <c r="H34" i="4"/>
  <c r="J40" i="4"/>
  <c r="I47" i="4"/>
  <c r="J7" i="4"/>
  <c r="I14" i="4"/>
  <c r="H21" i="4"/>
  <c r="J27" i="4"/>
  <c r="I34" i="4"/>
  <c r="H41" i="4"/>
  <c r="J47" i="4"/>
  <c r="H8" i="4"/>
  <c r="J14" i="4"/>
  <c r="I21" i="4"/>
  <c r="H28" i="4"/>
  <c r="J34" i="4"/>
  <c r="I41" i="4"/>
  <c r="H48" i="4"/>
  <c r="I8" i="4"/>
  <c r="H15" i="4"/>
  <c r="J21" i="4"/>
  <c r="I28" i="4"/>
  <c r="H35" i="4"/>
  <c r="J41" i="4"/>
  <c r="I48" i="4"/>
  <c r="J8" i="4"/>
  <c r="I15" i="4"/>
  <c r="H22" i="4"/>
  <c r="J28" i="4"/>
  <c r="I35" i="4"/>
  <c r="H42" i="4"/>
  <c r="J48" i="4"/>
  <c r="H9" i="4"/>
  <c r="J15" i="4"/>
  <c r="I22" i="4"/>
  <c r="H29" i="4"/>
  <c r="J35" i="4"/>
</calcChain>
</file>

<file path=xl/sharedStrings.xml><?xml version="1.0" encoding="utf-8"?>
<sst xmlns="http://schemas.openxmlformats.org/spreadsheetml/2006/main" count="25" uniqueCount="17">
  <si>
    <t>2y</t>
    <phoneticPr fontId="1" type="noConversion"/>
  </si>
  <si>
    <t>2x</t>
    <phoneticPr fontId="1" type="noConversion"/>
  </si>
  <si>
    <t>小格子</t>
    <phoneticPr fontId="1" type="noConversion"/>
  </si>
  <si>
    <t>偏上的曲线</t>
    <phoneticPr fontId="1" type="noConversion"/>
  </si>
  <si>
    <t>偏下的曲线</t>
    <phoneticPr fontId="1" type="noConversion"/>
  </si>
  <si>
    <t>x</t>
    <phoneticPr fontId="1" type="noConversion"/>
  </si>
  <si>
    <t>y1</t>
    <phoneticPr fontId="1" type="noConversion"/>
  </si>
  <si>
    <t>y2</t>
    <phoneticPr fontId="1" type="noConversion"/>
  </si>
  <si>
    <t>2x（v）</t>
    <phoneticPr fontId="1" type="noConversion"/>
  </si>
  <si>
    <t>2y（mv）</t>
    <phoneticPr fontId="1" type="noConversion"/>
  </si>
  <si>
    <t>U</t>
    <phoneticPr fontId="1" type="noConversion"/>
  </si>
  <si>
    <t>Y*2</t>
    <phoneticPr fontId="1" type="noConversion"/>
  </si>
  <si>
    <t>X*2</t>
    <phoneticPr fontId="1" type="noConversion"/>
  </si>
  <si>
    <t>U(单位：v)</t>
    <phoneticPr fontId="1" type="noConversion"/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</si>
  <si>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H</t>
    </r>
    <r>
      <rPr>
        <sz val="11"/>
        <color theme="1"/>
        <rFont val="等线"/>
        <family val="2"/>
        <charset val="134"/>
        <scheme val="minor"/>
      </rPr>
      <t>(单位：mv)</t>
    </r>
    <phoneticPr fontId="1" type="noConversion"/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</si>
  <si>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2"/>
        <charset val="134"/>
        <scheme val="minor"/>
      </rPr>
      <t>(单位：mv)</t>
    </r>
    <phoneticPr fontId="1" type="noConversion"/>
  </si>
  <si>
    <r>
      <t>μ</t>
    </r>
    <r>
      <rPr>
        <vertAlign val="subscript"/>
        <sz val="11"/>
        <color theme="1"/>
        <rFont val="等线"/>
        <family val="3"/>
        <charset val="134"/>
        <scheme val="minor"/>
      </rPr>
      <t>r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</si>
</sst>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r>
              <a:rPr lang="zh-CN" b="1"/>
              <a:t>基本磁化曲线</a:t>
            </a:r>
            <a:endParaRPr lang="en-US" b="1"/>
          </a:p>
        </c:rich>
      </c:tx>
      <c:layout>
        <c:manualLayout>
          <c:xMode val="edge"/>
          <c:yMode val="edge"/>
          <c:x val="0.3751167434467429"/>
          <c:y val="2.3453534853984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仿宋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我的基本磁化曲线!$G$2</c:f>
              <c:strCache>
                <c:ptCount val="1"/>
                <c:pt idx="0">
                  <c:v>UB(单位：mv)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我的基本磁化曲线!$F$3:$F$12</c:f>
              <c:numCache>
                <c:formatCode>General</c:formatCode>
                <c:ptCount val="10"/>
                <c:pt idx="0">
                  <c:v>228</c:v>
                </c:pt>
                <c:pt idx="1">
                  <c:v>414</c:v>
                </c:pt>
                <c:pt idx="2">
                  <c:v>540</c:v>
                </c:pt>
                <c:pt idx="3">
                  <c:v>700</c:v>
                </c:pt>
                <c:pt idx="4">
                  <c:v>925</c:v>
                </c:pt>
                <c:pt idx="5">
                  <c:v>1150</c:v>
                </c:pt>
                <c:pt idx="6">
                  <c:v>1340</c:v>
                </c:pt>
                <c:pt idx="7">
                  <c:v>1630</c:v>
                </c:pt>
                <c:pt idx="8">
                  <c:v>1870</c:v>
                </c:pt>
                <c:pt idx="9">
                  <c:v>2040</c:v>
                </c:pt>
              </c:numCache>
            </c:numRef>
          </c:xVal>
          <c:yVal>
            <c:numRef>
              <c:f>我的基本磁化曲线!$G$3:$G$12</c:f>
              <c:numCache>
                <c:formatCode>General</c:formatCode>
                <c:ptCount val="10"/>
                <c:pt idx="0">
                  <c:v>9.6</c:v>
                </c:pt>
                <c:pt idx="1">
                  <c:v>23.4</c:v>
                </c:pt>
                <c:pt idx="2">
                  <c:v>30.8</c:v>
                </c:pt>
                <c:pt idx="3">
                  <c:v>39.200000000000003</c:v>
                </c:pt>
                <c:pt idx="4">
                  <c:v>47.45</c:v>
                </c:pt>
                <c:pt idx="5">
                  <c:v>52</c:v>
                </c:pt>
                <c:pt idx="6">
                  <c:v>56</c:v>
                </c:pt>
                <c:pt idx="7">
                  <c:v>59.5</c:v>
                </c:pt>
                <c:pt idx="8">
                  <c:v>62</c:v>
                </c:pt>
                <c:pt idx="9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6-4FF4-BDA2-E7A6CB725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682623"/>
        <c:axId val="530771503"/>
      </c:scatterChart>
      <c:valAx>
        <c:axId val="90768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defRPr>
                </a:pPr>
                <a:r>
                  <a:rPr lang="en-US"/>
                  <a:t>U</a:t>
                </a:r>
                <a:r>
                  <a:rPr lang="en-US" baseline="-25000"/>
                  <a:t>H</a:t>
                </a:r>
                <a:r>
                  <a:rPr lang="en-US"/>
                  <a:t>(</a:t>
                </a:r>
                <a:r>
                  <a:rPr lang="zh-CN"/>
                  <a:t>单位：</a:t>
                </a:r>
                <a:r>
                  <a:rPr lang="en-US"/>
                  <a:t>mv)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530771503"/>
        <c:crosses val="autoZero"/>
        <c:crossBetween val="midCat"/>
      </c:valAx>
      <c:valAx>
        <c:axId val="53077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defRPr>
                </a:pPr>
                <a:r>
                  <a:rPr lang="en-US"/>
                  <a:t>U</a:t>
                </a:r>
                <a:r>
                  <a:rPr lang="en-US" baseline="-25000"/>
                  <a:t>B</a:t>
                </a:r>
                <a:r>
                  <a:rPr lang="en-US"/>
                  <a:t>(</a:t>
                </a:r>
                <a:r>
                  <a:rPr lang="zh-CN"/>
                  <a:t>单位：</a:t>
                </a:r>
                <a:r>
                  <a:rPr lang="en-US"/>
                  <a:t>mv)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90768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仿宋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r>
              <a:rPr lang="zh-CN" alt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rPr>
              <a:t>基本磁化曲线：μ</a:t>
            </a:r>
            <a:r>
              <a:rPr lang="zh-CN" altLang="en-US" sz="1400" b="1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rPr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仿宋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我的基本磁化曲线!$H$2</c:f>
              <c:strCache>
                <c:ptCount val="1"/>
                <c:pt idx="0">
                  <c:v>μr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我的基本磁化曲线!$F$3:$F$12</c:f>
              <c:numCache>
                <c:formatCode>General</c:formatCode>
                <c:ptCount val="10"/>
                <c:pt idx="0">
                  <c:v>228</c:v>
                </c:pt>
                <c:pt idx="1">
                  <c:v>414</c:v>
                </c:pt>
                <c:pt idx="2">
                  <c:v>540</c:v>
                </c:pt>
                <c:pt idx="3">
                  <c:v>700</c:v>
                </c:pt>
                <c:pt idx="4">
                  <c:v>925</c:v>
                </c:pt>
                <c:pt idx="5">
                  <c:v>1150</c:v>
                </c:pt>
                <c:pt idx="6">
                  <c:v>1340</c:v>
                </c:pt>
                <c:pt idx="7">
                  <c:v>1630</c:v>
                </c:pt>
                <c:pt idx="8">
                  <c:v>1870</c:v>
                </c:pt>
                <c:pt idx="9">
                  <c:v>2040</c:v>
                </c:pt>
              </c:numCache>
            </c:numRef>
          </c:xVal>
          <c:yVal>
            <c:numRef>
              <c:f>我的基本磁化曲线!$H$3:$H$12</c:f>
              <c:numCache>
                <c:formatCode>General</c:formatCode>
                <c:ptCount val="10"/>
                <c:pt idx="0">
                  <c:v>4.2105263157894736E-2</c:v>
                </c:pt>
                <c:pt idx="1">
                  <c:v>5.6521739130434782E-2</c:v>
                </c:pt>
                <c:pt idx="2">
                  <c:v>5.7037037037037039E-2</c:v>
                </c:pt>
                <c:pt idx="3">
                  <c:v>5.6000000000000001E-2</c:v>
                </c:pt>
                <c:pt idx="4">
                  <c:v>5.1297297297297303E-2</c:v>
                </c:pt>
                <c:pt idx="5">
                  <c:v>4.5217391304347827E-2</c:v>
                </c:pt>
                <c:pt idx="6">
                  <c:v>4.1791044776119404E-2</c:v>
                </c:pt>
                <c:pt idx="7">
                  <c:v>3.6503067484662574E-2</c:v>
                </c:pt>
                <c:pt idx="8">
                  <c:v>3.3155080213903745E-2</c:v>
                </c:pt>
                <c:pt idx="9">
                  <c:v>3.0882352941176472E-2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0-4847-9920-45D37C84F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695615"/>
        <c:axId val="805587359"/>
      </c:scatterChart>
      <c:valAx>
        <c:axId val="90769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rPr>
                  <a:t>U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rPr>
                  <a:t>H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rPr>
                  <a:t>(单位：mv)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805587359"/>
        <c:crosses val="autoZero"/>
        <c:crossBetween val="midCat"/>
      </c:valAx>
      <c:valAx>
        <c:axId val="80558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l-GR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rPr>
                  <a:t>μ</a:t>
                </a:r>
                <a:r>
                  <a:rPr lang="el-GR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l-GR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90769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altLang="zh-CN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仿宋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4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+mn-cs"/>
              </a:defRPr>
            </a:pPr>
            <a:r>
              <a:rPr lang="zh-CN" altLang="en-US" b="1" i="0" baseline="0"/>
              <a:t>磁滞回线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44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仿宋" panose="0201060906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我的磁滞回线!$I$6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我的磁滞回线!$H$7:$H$49</c:f>
              <c:numCache>
                <c:formatCode>General</c:formatCode>
                <c:ptCount val="43"/>
                <c:pt idx="0">
                  <c:v>-2.0523886639676112</c:v>
                </c:pt>
                <c:pt idx="1">
                  <c:v>-2.0399999999999996</c:v>
                </c:pt>
                <c:pt idx="2">
                  <c:v>-1.9379999999999999</c:v>
                </c:pt>
                <c:pt idx="3">
                  <c:v>-1.8359999999999996</c:v>
                </c:pt>
                <c:pt idx="4">
                  <c:v>-1.7339999999999998</c:v>
                </c:pt>
                <c:pt idx="5">
                  <c:v>-1.6319999999999997</c:v>
                </c:pt>
                <c:pt idx="6">
                  <c:v>-1.5299999999999998</c:v>
                </c:pt>
                <c:pt idx="7">
                  <c:v>-1.4279999999999999</c:v>
                </c:pt>
                <c:pt idx="8">
                  <c:v>-1.3259999999999996</c:v>
                </c:pt>
                <c:pt idx="9">
                  <c:v>-1.224</c:v>
                </c:pt>
                <c:pt idx="10">
                  <c:v>-1.1219999999999997</c:v>
                </c:pt>
                <c:pt idx="11">
                  <c:v>-1.0199999999999998</c:v>
                </c:pt>
                <c:pt idx="12">
                  <c:v>-0.91799999999999982</c:v>
                </c:pt>
                <c:pt idx="13">
                  <c:v>-0.81599999999999984</c:v>
                </c:pt>
                <c:pt idx="14">
                  <c:v>-0.71399999999999963</c:v>
                </c:pt>
                <c:pt idx="15">
                  <c:v>-0.61199999999999977</c:v>
                </c:pt>
                <c:pt idx="16">
                  <c:v>-0.50999999999999979</c:v>
                </c:pt>
                <c:pt idx="17">
                  <c:v>-0.40799999999999981</c:v>
                </c:pt>
                <c:pt idx="18">
                  <c:v>-0.30599999999999988</c:v>
                </c:pt>
                <c:pt idx="19">
                  <c:v>-0.20399999999999968</c:v>
                </c:pt>
                <c:pt idx="20">
                  <c:v>-0.10199999999999973</c:v>
                </c:pt>
                <c:pt idx="21">
                  <c:v>0</c:v>
                </c:pt>
                <c:pt idx="22">
                  <c:v>0.10200000000000019</c:v>
                </c:pt>
                <c:pt idx="23">
                  <c:v>0.20400000000000038</c:v>
                </c:pt>
                <c:pt idx="24">
                  <c:v>0.30600000000000011</c:v>
                </c:pt>
                <c:pt idx="25">
                  <c:v>0.40800000000000031</c:v>
                </c:pt>
                <c:pt idx="26">
                  <c:v>0.51</c:v>
                </c:pt>
                <c:pt idx="27">
                  <c:v>0.61200000000000021</c:v>
                </c:pt>
                <c:pt idx="28">
                  <c:v>0.71400000000000041</c:v>
                </c:pt>
                <c:pt idx="29">
                  <c:v>0.81600000000000006</c:v>
                </c:pt>
                <c:pt idx="30">
                  <c:v>0.91800000000000026</c:v>
                </c:pt>
                <c:pt idx="31">
                  <c:v>1.02</c:v>
                </c:pt>
                <c:pt idx="32">
                  <c:v>1.1220000000000001</c:v>
                </c:pt>
                <c:pt idx="33">
                  <c:v>1.2240000000000004</c:v>
                </c:pt>
                <c:pt idx="34">
                  <c:v>1.3260000000000001</c:v>
                </c:pt>
                <c:pt idx="35">
                  <c:v>1.4280000000000004</c:v>
                </c:pt>
                <c:pt idx="36">
                  <c:v>1.53</c:v>
                </c:pt>
                <c:pt idx="37">
                  <c:v>1.6320000000000001</c:v>
                </c:pt>
                <c:pt idx="38">
                  <c:v>1.7340000000000004</c:v>
                </c:pt>
                <c:pt idx="39">
                  <c:v>1.8360000000000001</c:v>
                </c:pt>
                <c:pt idx="40">
                  <c:v>1.9380000000000004</c:v>
                </c:pt>
                <c:pt idx="41">
                  <c:v>2.04</c:v>
                </c:pt>
                <c:pt idx="42">
                  <c:v>2.0523886639676112</c:v>
                </c:pt>
              </c:numCache>
            </c:numRef>
          </c:xVal>
          <c:yVal>
            <c:numRef>
              <c:f>我的磁滞回线!$I$7:$I$49</c:f>
              <c:numCache>
                <c:formatCode>General</c:formatCode>
                <c:ptCount val="43"/>
                <c:pt idx="0">
                  <c:v>-62.759235668789806</c:v>
                </c:pt>
                <c:pt idx="1">
                  <c:v>-62.598726114649679</c:v>
                </c:pt>
                <c:pt idx="2">
                  <c:v>-61.154140127388537</c:v>
                </c:pt>
                <c:pt idx="3">
                  <c:v>-60.191082802547768</c:v>
                </c:pt>
                <c:pt idx="4">
                  <c:v>-59.228025477707007</c:v>
                </c:pt>
                <c:pt idx="5">
                  <c:v>-58.104458598726119</c:v>
                </c:pt>
                <c:pt idx="6">
                  <c:v>-56.820382165605096</c:v>
                </c:pt>
                <c:pt idx="7">
                  <c:v>-55.21528662420382</c:v>
                </c:pt>
                <c:pt idx="8">
                  <c:v>-53.289171974522297</c:v>
                </c:pt>
                <c:pt idx="9">
                  <c:v>-50.560509554140133</c:v>
                </c:pt>
                <c:pt idx="10">
                  <c:v>-47.671337579617841</c:v>
                </c:pt>
                <c:pt idx="11">
                  <c:v>-43.979617834394901</c:v>
                </c:pt>
                <c:pt idx="12">
                  <c:v>-39.64585987261146</c:v>
                </c:pt>
                <c:pt idx="13">
                  <c:v>-32.101910828025474</c:v>
                </c:pt>
                <c:pt idx="14">
                  <c:v>-25.039490445859872</c:v>
                </c:pt>
                <c:pt idx="15">
                  <c:v>-14.606369426751593</c:v>
                </c:pt>
                <c:pt idx="16">
                  <c:v>-4.0127388535031843</c:v>
                </c:pt>
                <c:pt idx="17">
                  <c:v>8.3464968152866241</c:v>
                </c:pt>
                <c:pt idx="18">
                  <c:v>18.779617834394905</c:v>
                </c:pt>
                <c:pt idx="19">
                  <c:v>27.126114649681529</c:v>
                </c:pt>
                <c:pt idx="20">
                  <c:v>32.262420382165608</c:v>
                </c:pt>
                <c:pt idx="21">
                  <c:v>35.954140127388534</c:v>
                </c:pt>
                <c:pt idx="22">
                  <c:v>39.003821656050953</c:v>
                </c:pt>
                <c:pt idx="23">
                  <c:v>42.214012738853498</c:v>
                </c:pt>
                <c:pt idx="24">
                  <c:v>44.782165605095535</c:v>
                </c:pt>
                <c:pt idx="25">
                  <c:v>46.868789808917192</c:v>
                </c:pt>
                <c:pt idx="26">
                  <c:v>48.955414012738856</c:v>
                </c:pt>
                <c:pt idx="27">
                  <c:v>50.239490445859879</c:v>
                </c:pt>
                <c:pt idx="28">
                  <c:v>51.684076433121021</c:v>
                </c:pt>
                <c:pt idx="29">
                  <c:v>53.12866242038217</c:v>
                </c:pt>
                <c:pt idx="30">
                  <c:v>54.091719745222932</c:v>
                </c:pt>
                <c:pt idx="31">
                  <c:v>55.054777070063693</c:v>
                </c:pt>
                <c:pt idx="32">
                  <c:v>56.499363057324842</c:v>
                </c:pt>
                <c:pt idx="33">
                  <c:v>57.14140127388535</c:v>
                </c:pt>
                <c:pt idx="34">
                  <c:v>57.462420382165604</c:v>
                </c:pt>
                <c:pt idx="35">
                  <c:v>58.746496815286626</c:v>
                </c:pt>
                <c:pt idx="36">
                  <c:v>58.907006369426753</c:v>
                </c:pt>
                <c:pt idx="37">
                  <c:v>60.351592356687895</c:v>
                </c:pt>
                <c:pt idx="38">
                  <c:v>60.512101910828029</c:v>
                </c:pt>
                <c:pt idx="39">
                  <c:v>61.314649681528664</c:v>
                </c:pt>
                <c:pt idx="40">
                  <c:v>61.956687898089172</c:v>
                </c:pt>
                <c:pt idx="41">
                  <c:v>62.598726114649679</c:v>
                </c:pt>
                <c:pt idx="42">
                  <c:v>62.598726114649679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5-49BB-9757-7D2F4901D0D9}"/>
            </c:ext>
          </c:extLst>
        </c:ser>
        <c:ser>
          <c:idx val="1"/>
          <c:order val="1"/>
          <c:tx>
            <c:strRef>
              <c:f>我的磁滞回线!$J$6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我的磁滞回线!$H$7:$H$49</c:f>
              <c:numCache>
                <c:formatCode>General</c:formatCode>
                <c:ptCount val="43"/>
                <c:pt idx="0">
                  <c:v>-2.0523886639676112</c:v>
                </c:pt>
                <c:pt idx="1">
                  <c:v>-2.0399999999999996</c:v>
                </c:pt>
                <c:pt idx="2">
                  <c:v>-1.9379999999999999</c:v>
                </c:pt>
                <c:pt idx="3">
                  <c:v>-1.8359999999999996</c:v>
                </c:pt>
                <c:pt idx="4">
                  <c:v>-1.7339999999999998</c:v>
                </c:pt>
                <c:pt idx="5">
                  <c:v>-1.6319999999999997</c:v>
                </c:pt>
                <c:pt idx="6">
                  <c:v>-1.5299999999999998</c:v>
                </c:pt>
                <c:pt idx="7">
                  <c:v>-1.4279999999999999</c:v>
                </c:pt>
                <c:pt idx="8">
                  <c:v>-1.3259999999999996</c:v>
                </c:pt>
                <c:pt idx="9">
                  <c:v>-1.224</c:v>
                </c:pt>
                <c:pt idx="10">
                  <c:v>-1.1219999999999997</c:v>
                </c:pt>
                <c:pt idx="11">
                  <c:v>-1.0199999999999998</c:v>
                </c:pt>
                <c:pt idx="12">
                  <c:v>-0.91799999999999982</c:v>
                </c:pt>
                <c:pt idx="13">
                  <c:v>-0.81599999999999984</c:v>
                </c:pt>
                <c:pt idx="14">
                  <c:v>-0.71399999999999963</c:v>
                </c:pt>
                <c:pt idx="15">
                  <c:v>-0.61199999999999977</c:v>
                </c:pt>
                <c:pt idx="16">
                  <c:v>-0.50999999999999979</c:v>
                </c:pt>
                <c:pt idx="17">
                  <c:v>-0.40799999999999981</c:v>
                </c:pt>
                <c:pt idx="18">
                  <c:v>-0.30599999999999988</c:v>
                </c:pt>
                <c:pt idx="19">
                  <c:v>-0.20399999999999968</c:v>
                </c:pt>
                <c:pt idx="20">
                  <c:v>-0.10199999999999973</c:v>
                </c:pt>
                <c:pt idx="21">
                  <c:v>0</c:v>
                </c:pt>
                <c:pt idx="22">
                  <c:v>0.10200000000000019</c:v>
                </c:pt>
                <c:pt idx="23">
                  <c:v>0.20400000000000038</c:v>
                </c:pt>
                <c:pt idx="24">
                  <c:v>0.30600000000000011</c:v>
                </c:pt>
                <c:pt idx="25">
                  <c:v>0.40800000000000031</c:v>
                </c:pt>
                <c:pt idx="26">
                  <c:v>0.51</c:v>
                </c:pt>
                <c:pt idx="27">
                  <c:v>0.61200000000000021</c:v>
                </c:pt>
                <c:pt idx="28">
                  <c:v>0.71400000000000041</c:v>
                </c:pt>
                <c:pt idx="29">
                  <c:v>0.81600000000000006</c:v>
                </c:pt>
                <c:pt idx="30">
                  <c:v>0.91800000000000026</c:v>
                </c:pt>
                <c:pt idx="31">
                  <c:v>1.02</c:v>
                </c:pt>
                <c:pt idx="32">
                  <c:v>1.1220000000000001</c:v>
                </c:pt>
                <c:pt idx="33">
                  <c:v>1.2240000000000004</c:v>
                </c:pt>
                <c:pt idx="34">
                  <c:v>1.3260000000000001</c:v>
                </c:pt>
                <c:pt idx="35">
                  <c:v>1.4280000000000004</c:v>
                </c:pt>
                <c:pt idx="36">
                  <c:v>1.53</c:v>
                </c:pt>
                <c:pt idx="37">
                  <c:v>1.6320000000000001</c:v>
                </c:pt>
                <c:pt idx="38">
                  <c:v>1.7340000000000004</c:v>
                </c:pt>
                <c:pt idx="39">
                  <c:v>1.8360000000000001</c:v>
                </c:pt>
                <c:pt idx="40">
                  <c:v>1.9380000000000004</c:v>
                </c:pt>
                <c:pt idx="41">
                  <c:v>2.04</c:v>
                </c:pt>
                <c:pt idx="42">
                  <c:v>2.0523886639676112</c:v>
                </c:pt>
              </c:numCache>
            </c:numRef>
          </c:xVal>
          <c:yVal>
            <c:numRef>
              <c:f>我的磁滞回线!$J$7:$J$49</c:f>
              <c:numCache>
                <c:formatCode>General</c:formatCode>
                <c:ptCount val="43"/>
                <c:pt idx="0">
                  <c:v>-62.759235668789806</c:v>
                </c:pt>
                <c:pt idx="1">
                  <c:v>-63.080254777070067</c:v>
                </c:pt>
                <c:pt idx="2">
                  <c:v>-62.438216560509552</c:v>
                </c:pt>
                <c:pt idx="3">
                  <c:v>-61.635668789808918</c:v>
                </c:pt>
                <c:pt idx="4">
                  <c:v>-60.351592356687895</c:v>
                </c:pt>
                <c:pt idx="5">
                  <c:v>-60.351592356687895</c:v>
                </c:pt>
                <c:pt idx="6">
                  <c:v>-59.06751592356688</c:v>
                </c:pt>
                <c:pt idx="7">
                  <c:v>-58.585987261146499</c:v>
                </c:pt>
                <c:pt idx="8">
                  <c:v>-57.943949044585992</c:v>
                </c:pt>
                <c:pt idx="9">
                  <c:v>-57.622929936305731</c:v>
                </c:pt>
                <c:pt idx="10">
                  <c:v>-56.338853503184716</c:v>
                </c:pt>
                <c:pt idx="11">
                  <c:v>-55.21528662420382</c:v>
                </c:pt>
                <c:pt idx="12">
                  <c:v>-54.894267515923566</c:v>
                </c:pt>
                <c:pt idx="13">
                  <c:v>-52.968152866242043</c:v>
                </c:pt>
                <c:pt idx="14">
                  <c:v>-52.326114649681529</c:v>
                </c:pt>
                <c:pt idx="15">
                  <c:v>-50.400000000000006</c:v>
                </c:pt>
                <c:pt idx="16">
                  <c:v>-49.436942675159237</c:v>
                </c:pt>
                <c:pt idx="17">
                  <c:v>-47.831847133757968</c:v>
                </c:pt>
                <c:pt idx="18">
                  <c:v>-45.42420382165605</c:v>
                </c:pt>
                <c:pt idx="19">
                  <c:v>-43.177070063694266</c:v>
                </c:pt>
                <c:pt idx="20">
                  <c:v>-41.090445859872609</c:v>
                </c:pt>
                <c:pt idx="21">
                  <c:v>-37.880254777070064</c:v>
                </c:pt>
                <c:pt idx="22">
                  <c:v>-33.064968152866243</c:v>
                </c:pt>
                <c:pt idx="23">
                  <c:v>-27.928662420382167</c:v>
                </c:pt>
                <c:pt idx="24">
                  <c:v>-20.545222929936305</c:v>
                </c:pt>
                <c:pt idx="25">
                  <c:v>-10.593630573248406</c:v>
                </c:pt>
                <c:pt idx="26">
                  <c:v>-1.284076433121019</c:v>
                </c:pt>
                <c:pt idx="27">
                  <c:v>13.643312101910828</c:v>
                </c:pt>
                <c:pt idx="28">
                  <c:v>23.755414012738854</c:v>
                </c:pt>
                <c:pt idx="29">
                  <c:v>31.620382165605097</c:v>
                </c:pt>
                <c:pt idx="30">
                  <c:v>37.719745222929937</c:v>
                </c:pt>
                <c:pt idx="31">
                  <c:v>43.177070063694266</c:v>
                </c:pt>
                <c:pt idx="32">
                  <c:v>47.831847133757968</c:v>
                </c:pt>
                <c:pt idx="33">
                  <c:v>50.078980891719745</c:v>
                </c:pt>
                <c:pt idx="34">
                  <c:v>52.807643312101916</c:v>
                </c:pt>
                <c:pt idx="35">
                  <c:v>54.733757961783439</c:v>
                </c:pt>
                <c:pt idx="36">
                  <c:v>56.499363057324842</c:v>
                </c:pt>
                <c:pt idx="37">
                  <c:v>57.622929936305731</c:v>
                </c:pt>
                <c:pt idx="38">
                  <c:v>58.746496815286626</c:v>
                </c:pt>
                <c:pt idx="39">
                  <c:v>60.351592356687895</c:v>
                </c:pt>
                <c:pt idx="40">
                  <c:v>61.154140127388537</c:v>
                </c:pt>
                <c:pt idx="41">
                  <c:v>61.635668789808918</c:v>
                </c:pt>
                <c:pt idx="42">
                  <c:v>62.598726114649679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E5-49BB-9757-7D2F4901D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489983"/>
        <c:axId val="1701548191"/>
      </c:scatterChart>
      <c:valAx>
        <c:axId val="170248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defRPr>
                </a:pPr>
                <a:r>
                  <a:rPr lang="en-US"/>
                  <a:t>U</a:t>
                </a:r>
                <a:r>
                  <a:rPr lang="en-US" baseline="-25000"/>
                  <a:t>B</a:t>
                </a:r>
                <a:r>
                  <a:rPr lang="en-US"/>
                  <a:t>(</a:t>
                </a:r>
                <a:r>
                  <a:rPr lang="zh-CN"/>
                  <a:t>单位：</a:t>
                </a:r>
                <a:r>
                  <a:rPr lang="en-US"/>
                  <a:t>mv)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3228521611744941"/>
              <c:y val="0.93484722806595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+mn-cs"/>
              </a:defRPr>
            </a:pPr>
            <a:endParaRPr lang="zh-CN"/>
          </a:p>
        </c:txPr>
        <c:crossAx val="1701548191"/>
        <c:crosses val="autoZero"/>
        <c:crossBetween val="midCat"/>
      </c:valAx>
      <c:valAx>
        <c:axId val="170154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defRPr>
                </a:pPr>
                <a:r>
                  <a:rPr lang="en-US"/>
                  <a:t>U</a:t>
                </a:r>
                <a:r>
                  <a:rPr lang="en-US" baseline="-25000"/>
                  <a:t>H</a:t>
                </a:r>
                <a:r>
                  <a:rPr lang="en-US"/>
                  <a:t>(单位：v)</a:t>
                </a:r>
              </a:p>
            </c:rich>
          </c:tx>
          <c:layout>
            <c:manualLayout>
              <c:xMode val="edge"/>
              <c:yMode val="edge"/>
              <c:x val="6.0667340748230538E-3"/>
              <c:y val="0.42199094388010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+mn-cs"/>
              </a:defRPr>
            </a:pPr>
            <a:endParaRPr lang="zh-CN"/>
          </a:p>
        </c:txPr>
        <c:crossAx val="170248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2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Times New Roman" panose="02020603050405020304" pitchFamily="18" charset="0"/>
          <a:ea typeface="仿宋" panose="02010609060101010101" pitchFamily="49" charset="-122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r>
              <a:rPr lang="zh-CN" b="1"/>
              <a:t>基本磁化曲线</a:t>
            </a:r>
            <a:endParaRPr lang="en-US" b="1"/>
          </a:p>
        </c:rich>
      </c:tx>
      <c:layout>
        <c:manualLayout>
          <c:xMode val="edge"/>
          <c:yMode val="edge"/>
          <c:x val="0.3751167434467429"/>
          <c:y val="2.3453534853984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仿宋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邱晓枫的基本磁化曲线!$D$2</c:f>
              <c:strCache>
                <c:ptCount val="1"/>
                <c:pt idx="0">
                  <c:v>UB(单位：mv)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邱晓枫的基本磁化曲线!$C$3:$C$12</c:f>
              <c:numCache>
                <c:formatCode>General</c:formatCode>
                <c:ptCount val="10"/>
                <c:pt idx="0">
                  <c:v>240</c:v>
                </c:pt>
                <c:pt idx="1">
                  <c:v>448</c:v>
                </c:pt>
                <c:pt idx="2">
                  <c:v>584</c:v>
                </c:pt>
                <c:pt idx="3">
                  <c:v>780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1660</c:v>
                </c:pt>
                <c:pt idx="8">
                  <c:v>1880</c:v>
                </c:pt>
                <c:pt idx="9">
                  <c:v>2040</c:v>
                </c:pt>
              </c:numCache>
            </c:numRef>
          </c:xVal>
          <c:yVal>
            <c:numRef>
              <c:f>邱晓枫的基本磁化曲线!$D$3:$D$12</c:f>
              <c:numCache>
                <c:formatCode>General</c:formatCode>
                <c:ptCount val="10"/>
                <c:pt idx="0">
                  <c:v>9</c:v>
                </c:pt>
                <c:pt idx="1">
                  <c:v>22</c:v>
                </c:pt>
                <c:pt idx="2">
                  <c:v>28.8</c:v>
                </c:pt>
                <c:pt idx="3">
                  <c:v>36.799999999999997</c:v>
                </c:pt>
                <c:pt idx="4">
                  <c:v>42.4</c:v>
                </c:pt>
                <c:pt idx="5">
                  <c:v>46.4</c:v>
                </c:pt>
                <c:pt idx="6">
                  <c:v>49.6</c:v>
                </c:pt>
                <c:pt idx="7">
                  <c:v>52.8</c:v>
                </c:pt>
                <c:pt idx="8">
                  <c:v>55.2</c:v>
                </c:pt>
                <c:pt idx="9">
                  <c:v>56.8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5-441A-AF2E-D50D77FAE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682623"/>
        <c:axId val="530771503"/>
      </c:scatterChart>
      <c:valAx>
        <c:axId val="90768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defRPr>
                </a:pPr>
                <a:r>
                  <a:rPr lang="en-US"/>
                  <a:t>U</a:t>
                </a:r>
                <a:r>
                  <a:rPr lang="en-US" baseline="-25000"/>
                  <a:t>H</a:t>
                </a:r>
                <a:r>
                  <a:rPr lang="en-US"/>
                  <a:t>(</a:t>
                </a:r>
                <a:r>
                  <a:rPr lang="zh-CN"/>
                  <a:t>单位：</a:t>
                </a:r>
                <a:r>
                  <a:rPr lang="en-US"/>
                  <a:t>mv)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530771503"/>
        <c:crosses val="autoZero"/>
        <c:crossBetween val="midCat"/>
      </c:valAx>
      <c:valAx>
        <c:axId val="53077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defRPr>
                </a:pPr>
                <a:r>
                  <a:rPr lang="en-US"/>
                  <a:t>U</a:t>
                </a:r>
                <a:r>
                  <a:rPr lang="en-US" baseline="-25000"/>
                  <a:t>B</a:t>
                </a:r>
                <a:r>
                  <a:rPr lang="en-US"/>
                  <a:t>(</a:t>
                </a:r>
                <a:r>
                  <a:rPr lang="zh-CN"/>
                  <a:t>单位：</a:t>
                </a:r>
                <a:r>
                  <a:rPr lang="en-US"/>
                  <a:t>mv)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90768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仿宋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r>
              <a:rPr lang="zh-CN" alt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rPr>
              <a:t>基本磁化曲线：μ</a:t>
            </a:r>
            <a:r>
              <a:rPr lang="zh-CN" altLang="en-US" sz="1400" b="1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rPr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仿宋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邱晓枫的基本磁化曲线!$E$2</c:f>
              <c:strCache>
                <c:ptCount val="1"/>
                <c:pt idx="0">
                  <c:v>μr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邱晓枫的基本磁化曲线!$C$3:$C$12</c:f>
              <c:numCache>
                <c:formatCode>General</c:formatCode>
                <c:ptCount val="10"/>
                <c:pt idx="0">
                  <c:v>240</c:v>
                </c:pt>
                <c:pt idx="1">
                  <c:v>448</c:v>
                </c:pt>
                <c:pt idx="2">
                  <c:v>584</c:v>
                </c:pt>
                <c:pt idx="3">
                  <c:v>780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1660</c:v>
                </c:pt>
                <c:pt idx="8">
                  <c:v>1880</c:v>
                </c:pt>
                <c:pt idx="9">
                  <c:v>2040</c:v>
                </c:pt>
              </c:numCache>
            </c:numRef>
          </c:xVal>
          <c:yVal>
            <c:numRef>
              <c:f>邱晓枫的基本磁化曲线!$E$3:$E$12</c:f>
              <c:numCache>
                <c:formatCode>General</c:formatCode>
                <c:ptCount val="10"/>
                <c:pt idx="0">
                  <c:v>3.7499999999999999E-2</c:v>
                </c:pt>
                <c:pt idx="1">
                  <c:v>4.9107142857142856E-2</c:v>
                </c:pt>
                <c:pt idx="2">
                  <c:v>4.9315068493150684E-2</c:v>
                </c:pt>
                <c:pt idx="3">
                  <c:v>4.7179487179487174E-2</c:v>
                </c:pt>
                <c:pt idx="4">
                  <c:v>4.24E-2</c:v>
                </c:pt>
                <c:pt idx="5">
                  <c:v>3.8666666666666669E-2</c:v>
                </c:pt>
                <c:pt idx="6">
                  <c:v>3.5428571428571427E-2</c:v>
                </c:pt>
                <c:pt idx="7">
                  <c:v>3.180722891566265E-2</c:v>
                </c:pt>
                <c:pt idx="8">
                  <c:v>2.9361702127659577E-2</c:v>
                </c:pt>
                <c:pt idx="9">
                  <c:v>2.7843137254901961E-2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8-4D2D-82CC-7B4D4F0C3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695615"/>
        <c:axId val="805587359"/>
      </c:scatterChart>
      <c:valAx>
        <c:axId val="90769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rPr>
                  <a:t>U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rPr>
                  <a:t>H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rPr>
                  <a:t>(单位：mv)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805587359"/>
        <c:crosses val="autoZero"/>
        <c:crossBetween val="midCat"/>
      </c:valAx>
      <c:valAx>
        <c:axId val="80558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l-GR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rPr>
                  <a:t>μ</a:t>
                </a:r>
                <a:r>
                  <a:rPr lang="el-GR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l-GR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90769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altLang="zh-CN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仿宋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4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+mn-cs"/>
              </a:defRPr>
            </a:pPr>
            <a:r>
              <a:rPr lang="zh-CN" altLang="en-US" b="1" i="0" baseline="0"/>
              <a:t>磁滞回线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44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仿宋" panose="0201060906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71502176418404E-2"/>
          <c:y val="0.12177607612996362"/>
          <c:w val="0.87570539957154336"/>
          <c:h val="0.79052479365776762"/>
        </c:manualLayout>
      </c:layout>
      <c:scatterChart>
        <c:scatterStyle val="lineMarker"/>
        <c:varyColors val="0"/>
        <c:ser>
          <c:idx val="0"/>
          <c:order val="0"/>
          <c:tx>
            <c:strRef>
              <c:f>邱晓枫的磁滞回线!$C$1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邱晓枫的磁滞回线!$B$2:$B$12</c:f>
              <c:numCache>
                <c:formatCode>General</c:formatCode>
                <c:ptCount val="11"/>
                <c:pt idx="0">
                  <c:v>-2180</c:v>
                </c:pt>
                <c:pt idx="1">
                  <c:v>-1500</c:v>
                </c:pt>
                <c:pt idx="2">
                  <c:v>-1000</c:v>
                </c:pt>
                <c:pt idx="3">
                  <c:v>-500</c:v>
                </c:pt>
                <c:pt idx="4">
                  <c:v>-480</c:v>
                </c:pt>
                <c:pt idx="5">
                  <c:v>0</c:v>
                </c:pt>
                <c:pt idx="6">
                  <c:v>480</c:v>
                </c:pt>
                <c:pt idx="7">
                  <c:v>500</c:v>
                </c:pt>
                <c:pt idx="8">
                  <c:v>1000</c:v>
                </c:pt>
                <c:pt idx="9">
                  <c:v>1500</c:v>
                </c:pt>
                <c:pt idx="10">
                  <c:v>2040</c:v>
                </c:pt>
              </c:numCache>
            </c:numRef>
          </c:xVal>
          <c:yVal>
            <c:numRef>
              <c:f>邱晓枫的磁滞回线!$C$2:$C$12</c:f>
              <c:numCache>
                <c:formatCode>General</c:formatCode>
                <c:ptCount val="11"/>
                <c:pt idx="0">
                  <c:v>-55.2</c:v>
                </c:pt>
                <c:pt idx="1">
                  <c:v>-49.6</c:v>
                </c:pt>
                <c:pt idx="2">
                  <c:v>-36.799999999999997</c:v>
                </c:pt>
                <c:pt idx="3">
                  <c:v>-3.2</c:v>
                </c:pt>
                <c:pt idx="4">
                  <c:v>0</c:v>
                </c:pt>
                <c:pt idx="5">
                  <c:v>30.4</c:v>
                </c:pt>
                <c:pt idx="6">
                  <c:v>38</c:v>
                </c:pt>
                <c:pt idx="7">
                  <c:v>40</c:v>
                </c:pt>
                <c:pt idx="8">
                  <c:v>47</c:v>
                </c:pt>
                <c:pt idx="9">
                  <c:v>51.4</c:v>
                </c:pt>
                <c:pt idx="10">
                  <c:v>56.8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5-4F56-901E-D2883C7CA03C}"/>
            </c:ext>
          </c:extLst>
        </c:ser>
        <c:ser>
          <c:idx val="1"/>
          <c:order val="1"/>
          <c:tx>
            <c:strRef>
              <c:f>邱晓枫的磁滞回线!$D$1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邱晓枫的磁滞回线!$B$2:$B$12</c:f>
              <c:numCache>
                <c:formatCode>General</c:formatCode>
                <c:ptCount val="11"/>
                <c:pt idx="0">
                  <c:v>-2180</c:v>
                </c:pt>
                <c:pt idx="1">
                  <c:v>-1500</c:v>
                </c:pt>
                <c:pt idx="2">
                  <c:v>-1000</c:v>
                </c:pt>
                <c:pt idx="3">
                  <c:v>-500</c:v>
                </c:pt>
                <c:pt idx="4">
                  <c:v>-480</c:v>
                </c:pt>
                <c:pt idx="5">
                  <c:v>0</c:v>
                </c:pt>
                <c:pt idx="6">
                  <c:v>480</c:v>
                </c:pt>
                <c:pt idx="7">
                  <c:v>500</c:v>
                </c:pt>
                <c:pt idx="8">
                  <c:v>1000</c:v>
                </c:pt>
                <c:pt idx="9">
                  <c:v>1500</c:v>
                </c:pt>
                <c:pt idx="10">
                  <c:v>2040</c:v>
                </c:pt>
              </c:numCache>
            </c:numRef>
          </c:xVal>
          <c:yVal>
            <c:numRef>
              <c:f>邱晓枫的磁滞回线!$D$2:$D$12</c:f>
              <c:numCache>
                <c:formatCode>General</c:formatCode>
                <c:ptCount val="11"/>
                <c:pt idx="0">
                  <c:v>-55.2</c:v>
                </c:pt>
                <c:pt idx="1">
                  <c:v>-51.9</c:v>
                </c:pt>
                <c:pt idx="2">
                  <c:v>-46.6</c:v>
                </c:pt>
                <c:pt idx="3">
                  <c:v>-40</c:v>
                </c:pt>
                <c:pt idx="4">
                  <c:v>-38</c:v>
                </c:pt>
                <c:pt idx="5">
                  <c:v>-28.8</c:v>
                </c:pt>
                <c:pt idx="6">
                  <c:v>0</c:v>
                </c:pt>
                <c:pt idx="7">
                  <c:v>3.2</c:v>
                </c:pt>
                <c:pt idx="8">
                  <c:v>37.6</c:v>
                </c:pt>
                <c:pt idx="9">
                  <c:v>46.6</c:v>
                </c:pt>
                <c:pt idx="10">
                  <c:v>56.8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5-4F56-901E-D2883C7CA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489983"/>
        <c:axId val="1701548191"/>
      </c:scatterChart>
      <c:valAx>
        <c:axId val="170248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defRPr>
                </a:pPr>
                <a:r>
                  <a:rPr lang="en-US"/>
                  <a:t>U</a:t>
                </a:r>
                <a:r>
                  <a:rPr lang="en-US" baseline="-25000"/>
                  <a:t>B</a:t>
                </a:r>
                <a:r>
                  <a:rPr lang="en-US"/>
                  <a:t>(</a:t>
                </a:r>
                <a:r>
                  <a:rPr lang="zh-CN"/>
                  <a:t>单位：</a:t>
                </a:r>
                <a:r>
                  <a:rPr lang="en-US"/>
                  <a:t>mv)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3228521611744941"/>
              <c:y val="0.93484722806595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+mn-cs"/>
              </a:defRPr>
            </a:pPr>
            <a:endParaRPr lang="zh-CN"/>
          </a:p>
        </c:txPr>
        <c:crossAx val="1701548191"/>
        <c:crosses val="autoZero"/>
        <c:crossBetween val="midCat"/>
      </c:valAx>
      <c:valAx>
        <c:axId val="170154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+mn-cs"/>
                  </a:defRPr>
                </a:pPr>
                <a:r>
                  <a:rPr lang="en-US"/>
                  <a:t>U</a:t>
                </a:r>
                <a:r>
                  <a:rPr lang="en-US" baseline="-25000"/>
                  <a:t>H</a:t>
                </a:r>
                <a:r>
                  <a:rPr lang="en-US"/>
                  <a:t>(单位：mv)</a:t>
                </a:r>
              </a:p>
            </c:rich>
          </c:tx>
          <c:layout>
            <c:manualLayout>
              <c:xMode val="edge"/>
              <c:yMode val="edge"/>
              <c:x val="6.0667340748230538E-3"/>
              <c:y val="0.42199094388010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+mn-cs"/>
              </a:defRPr>
            </a:pPr>
            <a:endParaRPr lang="zh-CN"/>
          </a:p>
        </c:txPr>
        <c:crossAx val="170248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2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Times New Roman" panose="02020603050405020304" pitchFamily="18" charset="0"/>
          <a:ea typeface="仿宋" panose="02010609060101010101" pitchFamily="49" charset="-122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1</xdr:row>
      <xdr:rowOff>100807</xdr:rowOff>
    </xdr:from>
    <xdr:to>
      <xdr:col>15</xdr:col>
      <xdr:colOff>55562</xdr:colOff>
      <xdr:row>16</xdr:row>
      <xdr:rowOff>141288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D2DB40-A46B-C82F-2A34-A45F7850D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107155</xdr:colOff>
      <xdr:row>17</xdr:row>
      <xdr:rowOff>45245</xdr:rowOff>
    </xdr:from>
    <xdr:to>
      <xdr:col>15</xdr:col>
      <xdr:colOff>67468</xdr:colOff>
      <xdr:row>32</xdr:row>
      <xdr:rowOff>109538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F8CAD6F-42AB-F5D2-0A16-C130D1131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393700</xdr:colOff>
      <xdr:row>3</xdr:row>
      <xdr:rowOff>57150</xdr:rowOff>
    </xdr:from>
    <xdr:to>
      <xdr:col>20</xdr:col>
      <xdr:colOff>69850</xdr:colOff>
      <xdr:row>31</xdr:row>
      <xdr:rowOff>69850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77D342-39DA-4D7C-B071-113E08BCC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1</xdr:row>
      <xdr:rowOff>100807</xdr:rowOff>
    </xdr:from>
    <xdr:to>
      <xdr:col>12</xdr:col>
      <xdr:colOff>55562</xdr:colOff>
      <xdr:row>16</xdr:row>
      <xdr:rowOff>141288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AD4BD8-4C9E-4131-8B17-736E9CC3C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107155</xdr:colOff>
      <xdr:row>17</xdr:row>
      <xdr:rowOff>45245</xdr:rowOff>
    </xdr:from>
    <xdr:to>
      <xdr:col>12</xdr:col>
      <xdr:colOff>67468</xdr:colOff>
      <xdr:row>32</xdr:row>
      <xdr:rowOff>109538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DADA4E-AE15-4800-B100-39C9D24C9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426108</xdr:colOff>
      <xdr:row>0</xdr:row>
      <xdr:rowOff>0</xdr:rowOff>
    </xdr:from>
    <xdr:to>
      <xdr:col>12</xdr:col>
      <xdr:colOff>306552</xdr:colOff>
      <xdr:row>23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CF3F8C-F09C-400C-95D4-8C609DC3D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72A3-58A5-407C-A004-939C06266FBD}">
  <dimension ref="A2:H12"/>
  <sheetViews>
    <sheetView topLeftCell="C1" zoomScale="130" zoomScaleNormal="130" workbookViewId="0">
      <selection activeCell="E2" sqref="E2:H12"/>
    </sheetView>
  </sheetViews>
  <sheetFormatPr defaultRowHeight="14" x14ac:dyDescent="0.3"/>
  <cols>
    <col min="1" max="1" width="4.1640625" style="1" bestFit="1" customWidth="1"/>
    <col min="2" max="4" width="8.6640625" style="1"/>
    <col min="5" max="5" width="9.75" style="1" bestFit="1" customWidth="1"/>
    <col min="6" max="6" width="12.33203125" style="1" bestFit="1" customWidth="1"/>
    <col min="7" max="7" width="12.1640625" style="1" bestFit="1" customWidth="1"/>
    <col min="8" max="16384" width="8.6640625" style="1"/>
  </cols>
  <sheetData>
    <row r="2" spans="1:8" ht="16" x14ac:dyDescent="0.3">
      <c r="A2" s="1" t="s">
        <v>10</v>
      </c>
      <c r="B2" s="1" t="s">
        <v>11</v>
      </c>
      <c r="C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</row>
    <row r="3" spans="1:8" x14ac:dyDescent="0.3">
      <c r="A3" s="1">
        <v>0.5</v>
      </c>
      <c r="B3" s="1">
        <v>19.2</v>
      </c>
      <c r="C3" s="1">
        <v>456</v>
      </c>
      <c r="E3" s="1">
        <v>0.5</v>
      </c>
      <c r="F3" s="1">
        <f>C3/2</f>
        <v>228</v>
      </c>
      <c r="G3" s="1">
        <f>B3/2</f>
        <v>9.6</v>
      </c>
      <c r="H3" s="1">
        <f>G3/F3</f>
        <v>4.2105263157894736E-2</v>
      </c>
    </row>
    <row r="4" spans="1:8" x14ac:dyDescent="0.3">
      <c r="A4" s="1">
        <v>1</v>
      </c>
      <c r="B4" s="1">
        <v>46.8</v>
      </c>
      <c r="C4" s="1">
        <v>828</v>
      </c>
      <c r="E4" s="1">
        <v>1</v>
      </c>
      <c r="F4" s="1">
        <f t="shared" ref="F4:F12" si="0">C4/2</f>
        <v>414</v>
      </c>
      <c r="G4" s="1">
        <f t="shared" ref="G4:G12" si="1">B4/2</f>
        <v>23.4</v>
      </c>
      <c r="H4" s="1">
        <f t="shared" ref="H4:H12" si="2">G4/F4</f>
        <v>5.6521739130434782E-2</v>
      </c>
    </row>
    <row r="5" spans="1:8" x14ac:dyDescent="0.3">
      <c r="A5" s="1">
        <v>1.2</v>
      </c>
      <c r="B5" s="1">
        <v>61.6</v>
      </c>
      <c r="C5" s="1">
        <v>1080</v>
      </c>
      <c r="E5" s="1">
        <v>1.2</v>
      </c>
      <c r="F5" s="1">
        <f t="shared" si="0"/>
        <v>540</v>
      </c>
      <c r="G5" s="1">
        <f t="shared" si="1"/>
        <v>30.8</v>
      </c>
      <c r="H5" s="1">
        <f t="shared" si="2"/>
        <v>5.7037037037037039E-2</v>
      </c>
    </row>
    <row r="6" spans="1:8" x14ac:dyDescent="0.3">
      <c r="A6" s="1">
        <v>1.5</v>
      </c>
      <c r="B6" s="1">
        <v>78.400000000000006</v>
      </c>
      <c r="C6" s="1">
        <v>1400</v>
      </c>
      <c r="E6" s="1">
        <v>1.5</v>
      </c>
      <c r="F6" s="1">
        <f t="shared" si="0"/>
        <v>700</v>
      </c>
      <c r="G6" s="1">
        <f t="shared" si="1"/>
        <v>39.200000000000003</v>
      </c>
      <c r="H6" s="1">
        <f t="shared" si="2"/>
        <v>5.6000000000000001E-2</v>
      </c>
    </row>
    <row r="7" spans="1:8" x14ac:dyDescent="0.3">
      <c r="A7" s="1">
        <v>1.8</v>
      </c>
      <c r="B7" s="1">
        <v>94.9</v>
      </c>
      <c r="C7" s="1">
        <v>1850</v>
      </c>
      <c r="E7" s="1">
        <v>1.8</v>
      </c>
      <c r="F7" s="1">
        <f t="shared" si="0"/>
        <v>925</v>
      </c>
      <c r="G7" s="1">
        <f t="shared" si="1"/>
        <v>47.45</v>
      </c>
      <c r="H7" s="1">
        <f t="shared" si="2"/>
        <v>5.1297297297297303E-2</v>
      </c>
    </row>
    <row r="8" spans="1:8" x14ac:dyDescent="0.3">
      <c r="A8" s="1">
        <v>2</v>
      </c>
      <c r="B8" s="1">
        <v>104</v>
      </c>
      <c r="C8" s="1">
        <v>2300</v>
      </c>
      <c r="E8" s="1">
        <v>2</v>
      </c>
      <c r="F8" s="1">
        <f t="shared" si="0"/>
        <v>1150</v>
      </c>
      <c r="G8" s="1">
        <f t="shared" si="1"/>
        <v>52</v>
      </c>
      <c r="H8" s="1">
        <f t="shared" si="2"/>
        <v>4.5217391304347827E-2</v>
      </c>
    </row>
    <row r="9" spans="1:8" x14ac:dyDescent="0.3">
      <c r="A9" s="1">
        <v>2.2000000000000002</v>
      </c>
      <c r="B9" s="1">
        <v>112</v>
      </c>
      <c r="C9" s="1">
        <v>2680</v>
      </c>
      <c r="E9" s="1">
        <v>2.2000000000000002</v>
      </c>
      <c r="F9" s="1">
        <f t="shared" si="0"/>
        <v>1340</v>
      </c>
      <c r="G9" s="1">
        <f t="shared" si="1"/>
        <v>56</v>
      </c>
      <c r="H9" s="1">
        <f t="shared" si="2"/>
        <v>4.1791044776119404E-2</v>
      </c>
    </row>
    <row r="10" spans="1:8" x14ac:dyDescent="0.3">
      <c r="A10" s="1">
        <v>2.5</v>
      </c>
      <c r="B10" s="1">
        <v>119</v>
      </c>
      <c r="C10" s="1">
        <v>3260</v>
      </c>
      <c r="E10" s="1">
        <v>2.5</v>
      </c>
      <c r="F10" s="1">
        <f t="shared" si="0"/>
        <v>1630</v>
      </c>
      <c r="G10" s="1">
        <f t="shared" si="1"/>
        <v>59.5</v>
      </c>
      <c r="H10" s="1">
        <f t="shared" si="2"/>
        <v>3.6503067484662574E-2</v>
      </c>
    </row>
    <row r="11" spans="1:8" x14ac:dyDescent="0.3">
      <c r="A11" s="1">
        <v>2.8</v>
      </c>
      <c r="B11" s="1">
        <v>124</v>
      </c>
      <c r="C11" s="1">
        <v>3740</v>
      </c>
      <c r="E11" s="1">
        <v>2.8</v>
      </c>
      <c r="F11" s="1">
        <f t="shared" si="0"/>
        <v>1870</v>
      </c>
      <c r="G11" s="1">
        <f t="shared" si="1"/>
        <v>62</v>
      </c>
      <c r="H11" s="1">
        <f t="shared" si="2"/>
        <v>3.3155080213903745E-2</v>
      </c>
    </row>
    <row r="12" spans="1:8" x14ac:dyDescent="0.3">
      <c r="A12" s="1">
        <v>3</v>
      </c>
      <c r="B12" s="1">
        <v>126</v>
      </c>
      <c r="C12" s="1">
        <v>4080</v>
      </c>
      <c r="E12" s="1">
        <v>3</v>
      </c>
      <c r="F12" s="1">
        <f t="shared" si="0"/>
        <v>2040</v>
      </c>
      <c r="G12" s="1">
        <f t="shared" si="1"/>
        <v>63</v>
      </c>
      <c r="H12" s="1">
        <f t="shared" si="2"/>
        <v>3.0882352941176472E-2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0446-444E-442D-8221-2BAC5E1F227F}">
  <dimension ref="A1:O49"/>
  <sheetViews>
    <sheetView topLeftCell="C1" workbookViewId="0">
      <selection activeCell="H7" sqref="H7"/>
    </sheetView>
  </sheetViews>
  <sheetFormatPr defaultRowHeight="14" x14ac:dyDescent="0.3"/>
  <cols>
    <col min="1" max="2" width="8.6640625" style="1"/>
    <col min="3" max="3" width="10.4140625" style="1" bestFit="1" customWidth="1"/>
    <col min="4" max="16384" width="8.6640625" style="1"/>
  </cols>
  <sheetData>
    <row r="1" spans="1:10" x14ac:dyDescent="0.3">
      <c r="A1" s="1" t="s">
        <v>1</v>
      </c>
      <c r="B1" s="1" t="s">
        <v>0</v>
      </c>
      <c r="C1" s="1" t="s">
        <v>8</v>
      </c>
      <c r="D1" s="1" t="s">
        <v>9</v>
      </c>
    </row>
    <row r="2" spans="1:10" x14ac:dyDescent="0.3">
      <c r="A2" s="1">
        <v>988</v>
      </c>
      <c r="B2" s="1">
        <v>785</v>
      </c>
      <c r="C2" s="1">
        <v>4.08</v>
      </c>
      <c r="D2" s="1">
        <v>126</v>
      </c>
    </row>
    <row r="3" spans="1:10" x14ac:dyDescent="0.3">
      <c r="A3" s="1">
        <f>A2/2</f>
        <v>494</v>
      </c>
      <c r="B3" s="1">
        <f>B2/2</f>
        <v>392.5</v>
      </c>
      <c r="C3" s="1">
        <f>C2/2</f>
        <v>2.04</v>
      </c>
      <c r="D3" s="1">
        <f t="shared" ref="D3" si="0">D2/2</f>
        <v>63</v>
      </c>
    </row>
    <row r="4" spans="1:10" x14ac:dyDescent="0.3">
      <c r="B4" s="1" t="s">
        <v>2</v>
      </c>
    </row>
    <row r="5" spans="1:10" x14ac:dyDescent="0.3">
      <c r="B5" s="1">
        <v>40</v>
      </c>
      <c r="D5" s="1">
        <v>-497</v>
      </c>
      <c r="E5" s="1">
        <v>-391</v>
      </c>
    </row>
    <row r="6" spans="1:10" x14ac:dyDescent="0.3">
      <c r="B6" s="1" t="s">
        <v>5</v>
      </c>
      <c r="C6" s="1" t="s">
        <v>3</v>
      </c>
      <c r="D6" s="1" t="s">
        <v>4</v>
      </c>
      <c r="H6" s="1" t="s">
        <v>5</v>
      </c>
      <c r="I6" s="1" t="s">
        <v>6</v>
      </c>
      <c r="J6" s="1" t="s">
        <v>7</v>
      </c>
    </row>
    <row r="7" spans="1:10" x14ac:dyDescent="0.3">
      <c r="B7" s="1">
        <v>-497</v>
      </c>
      <c r="C7" s="1">
        <v>-391</v>
      </c>
      <c r="D7" s="1">
        <v>-391</v>
      </c>
      <c r="G7" s="1">
        <v>-497</v>
      </c>
      <c r="H7" s="1">
        <f>G7/$A$3*$C$3</f>
        <v>-2.0523886639676112</v>
      </c>
      <c r="I7" s="1">
        <f>C7/$B$3*$D$3</f>
        <v>-62.759235668789806</v>
      </c>
      <c r="J7" s="1">
        <f>D7/$B$3*$D$3</f>
        <v>-62.759235668789806</v>
      </c>
    </row>
    <row r="8" spans="1:10" x14ac:dyDescent="0.3">
      <c r="B8" s="1">
        <v>-20</v>
      </c>
      <c r="C8" s="1">
        <v>-390</v>
      </c>
      <c r="D8" s="1">
        <v>-393</v>
      </c>
      <c r="G8" s="1">
        <v>-493.99999999999994</v>
      </c>
      <c r="H8" s="1">
        <f t="shared" ref="H8:H48" si="1">G8/$A$3*$C$3</f>
        <v>-2.0399999999999996</v>
      </c>
      <c r="I8" s="1">
        <f>C8/$B$3*$D$3</f>
        <v>-62.598726114649679</v>
      </c>
      <c r="J8" s="1">
        <f>D8/$B$3*$D$3</f>
        <v>-63.080254777070067</v>
      </c>
    </row>
    <row r="9" spans="1:10" x14ac:dyDescent="0.3">
      <c r="B9" s="1">
        <v>-19</v>
      </c>
      <c r="C9" s="1">
        <v>-381</v>
      </c>
      <c r="D9" s="1">
        <v>-389</v>
      </c>
      <c r="G9" s="1">
        <v>-469.29999999999995</v>
      </c>
      <c r="H9" s="1">
        <f t="shared" si="1"/>
        <v>-1.9379999999999999</v>
      </c>
      <c r="I9" s="1">
        <f>C9/$B$3*$D$3</f>
        <v>-61.154140127388537</v>
      </c>
      <c r="J9" s="1">
        <f t="shared" ref="J9:J48" si="2">D9/$B$3*$D$3</f>
        <v>-62.438216560509552</v>
      </c>
    </row>
    <row r="10" spans="1:10" x14ac:dyDescent="0.3">
      <c r="B10" s="1">
        <v>-18</v>
      </c>
      <c r="C10" s="1">
        <v>-375</v>
      </c>
      <c r="D10" s="1">
        <v>-384</v>
      </c>
      <c r="G10" s="1">
        <v>-444.59999999999991</v>
      </c>
      <c r="H10" s="1">
        <f t="shared" si="1"/>
        <v>-1.8359999999999996</v>
      </c>
      <c r="I10" s="1">
        <f t="shared" ref="I10:I49" si="3">C10/$B$3*$D$3</f>
        <v>-60.191082802547768</v>
      </c>
      <c r="J10" s="1">
        <f t="shared" si="2"/>
        <v>-61.635668789808918</v>
      </c>
    </row>
    <row r="11" spans="1:10" x14ac:dyDescent="0.3">
      <c r="B11" s="1">
        <v>-17</v>
      </c>
      <c r="C11" s="1">
        <v>-369</v>
      </c>
      <c r="D11" s="1">
        <v>-376</v>
      </c>
      <c r="G11" s="1">
        <v>-419.89999999999992</v>
      </c>
      <c r="H11" s="1">
        <f t="shared" si="1"/>
        <v>-1.7339999999999998</v>
      </c>
      <c r="I11" s="1">
        <f t="shared" si="3"/>
        <v>-59.228025477707007</v>
      </c>
      <c r="J11" s="1">
        <f t="shared" si="2"/>
        <v>-60.351592356687895</v>
      </c>
    </row>
    <row r="12" spans="1:10" x14ac:dyDescent="0.3">
      <c r="B12" s="1">
        <v>-16</v>
      </c>
      <c r="C12" s="1">
        <v>-362</v>
      </c>
      <c r="D12" s="1">
        <v>-376</v>
      </c>
      <c r="G12" s="1">
        <v>-395.19999999999993</v>
      </c>
      <c r="H12" s="1">
        <f t="shared" si="1"/>
        <v>-1.6319999999999997</v>
      </c>
      <c r="I12" s="1">
        <f t="shared" si="3"/>
        <v>-58.104458598726119</v>
      </c>
      <c r="J12" s="1">
        <f t="shared" si="2"/>
        <v>-60.351592356687895</v>
      </c>
    </row>
    <row r="13" spans="1:10" x14ac:dyDescent="0.3">
      <c r="B13" s="1">
        <v>-15</v>
      </c>
      <c r="C13" s="1">
        <v>-354</v>
      </c>
      <c r="D13" s="1">
        <v>-368</v>
      </c>
      <c r="G13" s="1">
        <v>-370.49999999999994</v>
      </c>
      <c r="H13" s="1">
        <f t="shared" si="1"/>
        <v>-1.5299999999999998</v>
      </c>
      <c r="I13" s="1">
        <f t="shared" si="3"/>
        <v>-56.820382165605096</v>
      </c>
      <c r="J13" s="1">
        <f t="shared" si="2"/>
        <v>-59.06751592356688</v>
      </c>
    </row>
    <row r="14" spans="1:10" x14ac:dyDescent="0.3">
      <c r="B14" s="1">
        <v>-14</v>
      </c>
      <c r="C14" s="1">
        <v>-344</v>
      </c>
      <c r="D14" s="1">
        <v>-365</v>
      </c>
      <c r="G14" s="1">
        <v>-345.79999999999995</v>
      </c>
      <c r="H14" s="1">
        <f t="shared" si="1"/>
        <v>-1.4279999999999999</v>
      </c>
      <c r="I14" s="1">
        <f t="shared" si="3"/>
        <v>-55.21528662420382</v>
      </c>
      <c r="J14" s="1">
        <f t="shared" si="2"/>
        <v>-58.585987261146499</v>
      </c>
    </row>
    <row r="15" spans="1:10" x14ac:dyDescent="0.3">
      <c r="B15" s="1">
        <v>-13</v>
      </c>
      <c r="C15" s="1">
        <v>-332</v>
      </c>
      <c r="D15" s="1">
        <v>-361</v>
      </c>
      <c r="G15" s="1">
        <v>-321.09999999999991</v>
      </c>
      <c r="H15" s="1">
        <f t="shared" si="1"/>
        <v>-1.3259999999999996</v>
      </c>
      <c r="I15" s="1">
        <f t="shared" si="3"/>
        <v>-53.289171974522297</v>
      </c>
      <c r="J15" s="1">
        <f t="shared" si="2"/>
        <v>-57.943949044585992</v>
      </c>
    </row>
    <row r="16" spans="1:10" x14ac:dyDescent="0.3">
      <c r="B16" s="1">
        <v>-12</v>
      </c>
      <c r="C16" s="1">
        <v>-315</v>
      </c>
      <c r="D16" s="1">
        <v>-359</v>
      </c>
      <c r="G16" s="1">
        <v>-296.39999999999998</v>
      </c>
      <c r="H16" s="1">
        <f t="shared" si="1"/>
        <v>-1.224</v>
      </c>
      <c r="I16" s="1">
        <f t="shared" si="3"/>
        <v>-50.560509554140133</v>
      </c>
      <c r="J16" s="1">
        <f t="shared" si="2"/>
        <v>-57.622929936305731</v>
      </c>
    </row>
    <row r="17" spans="2:10" x14ac:dyDescent="0.3">
      <c r="B17" s="1">
        <v>-11</v>
      </c>
      <c r="C17" s="1">
        <v>-297</v>
      </c>
      <c r="D17" s="1">
        <v>-351</v>
      </c>
      <c r="G17" s="1">
        <v>-271.69999999999993</v>
      </c>
      <c r="H17" s="1">
        <f t="shared" si="1"/>
        <v>-1.1219999999999997</v>
      </c>
      <c r="I17" s="1">
        <f t="shared" si="3"/>
        <v>-47.671337579617841</v>
      </c>
      <c r="J17" s="1">
        <f t="shared" si="2"/>
        <v>-56.338853503184716</v>
      </c>
    </row>
    <row r="18" spans="2:10" x14ac:dyDescent="0.3">
      <c r="B18" s="1">
        <v>-10</v>
      </c>
      <c r="C18" s="1">
        <v>-274</v>
      </c>
      <c r="D18" s="1">
        <v>-344</v>
      </c>
      <c r="G18" s="1">
        <v>-246.99999999999994</v>
      </c>
      <c r="H18" s="1">
        <f t="shared" si="1"/>
        <v>-1.0199999999999998</v>
      </c>
      <c r="I18" s="1">
        <f t="shared" si="3"/>
        <v>-43.979617834394901</v>
      </c>
      <c r="J18" s="1">
        <f t="shared" si="2"/>
        <v>-55.21528662420382</v>
      </c>
    </row>
    <row r="19" spans="2:10" x14ac:dyDescent="0.3">
      <c r="B19" s="1">
        <v>-9</v>
      </c>
      <c r="C19" s="1">
        <v>-247</v>
      </c>
      <c r="D19" s="1">
        <v>-342</v>
      </c>
      <c r="G19" s="1">
        <v>-222.29999999999995</v>
      </c>
      <c r="H19" s="1">
        <f t="shared" si="1"/>
        <v>-0.91799999999999982</v>
      </c>
      <c r="I19" s="1">
        <f t="shared" si="3"/>
        <v>-39.64585987261146</v>
      </c>
      <c r="J19" s="1">
        <f t="shared" si="2"/>
        <v>-54.894267515923566</v>
      </c>
    </row>
    <row r="20" spans="2:10" x14ac:dyDescent="0.3">
      <c r="B20" s="1">
        <v>-8</v>
      </c>
      <c r="C20" s="1">
        <v>-200</v>
      </c>
      <c r="D20" s="1">
        <v>-330</v>
      </c>
      <c r="G20" s="1">
        <v>-197.59999999999997</v>
      </c>
      <c r="H20" s="1">
        <f t="shared" si="1"/>
        <v>-0.81599999999999984</v>
      </c>
      <c r="I20" s="1">
        <f t="shared" si="3"/>
        <v>-32.101910828025474</v>
      </c>
      <c r="J20" s="1">
        <f t="shared" si="2"/>
        <v>-52.968152866242043</v>
      </c>
    </row>
    <row r="21" spans="2:10" x14ac:dyDescent="0.3">
      <c r="B21" s="1">
        <v>-7</v>
      </c>
      <c r="C21" s="1">
        <v>-156</v>
      </c>
      <c r="D21" s="1">
        <v>-326</v>
      </c>
      <c r="G21" s="1">
        <v>-172.89999999999992</v>
      </c>
      <c r="H21" s="1">
        <f t="shared" si="1"/>
        <v>-0.71399999999999963</v>
      </c>
      <c r="I21" s="1">
        <f t="shared" si="3"/>
        <v>-25.039490445859872</v>
      </c>
      <c r="J21" s="1">
        <f t="shared" si="2"/>
        <v>-52.326114649681529</v>
      </c>
    </row>
    <row r="22" spans="2:10" x14ac:dyDescent="0.3">
      <c r="B22" s="1">
        <v>-6</v>
      </c>
      <c r="C22" s="1">
        <v>-91</v>
      </c>
      <c r="D22" s="1">
        <v>-314</v>
      </c>
      <c r="G22" s="1">
        <v>-148.19999999999993</v>
      </c>
      <c r="H22" s="1">
        <f t="shared" si="1"/>
        <v>-0.61199999999999977</v>
      </c>
      <c r="I22" s="1">
        <f t="shared" si="3"/>
        <v>-14.606369426751593</v>
      </c>
      <c r="J22" s="1">
        <f t="shared" si="2"/>
        <v>-50.400000000000006</v>
      </c>
    </row>
    <row r="23" spans="2:10" x14ac:dyDescent="0.3">
      <c r="B23" s="1">
        <v>-5</v>
      </c>
      <c r="C23" s="1">
        <v>-25</v>
      </c>
      <c r="D23" s="1">
        <v>-308</v>
      </c>
      <c r="G23" s="1">
        <v>-123.49999999999994</v>
      </c>
      <c r="H23" s="1">
        <f t="shared" si="1"/>
        <v>-0.50999999999999979</v>
      </c>
      <c r="I23" s="1">
        <f t="shared" si="3"/>
        <v>-4.0127388535031843</v>
      </c>
      <c r="J23" s="1">
        <f t="shared" si="2"/>
        <v>-49.436942675159237</v>
      </c>
    </row>
    <row r="24" spans="2:10" x14ac:dyDescent="0.3">
      <c r="B24" s="1">
        <v>-4</v>
      </c>
      <c r="C24" s="1">
        <v>52</v>
      </c>
      <c r="D24" s="1">
        <v>-298</v>
      </c>
      <c r="G24" s="1">
        <v>-98.799999999999955</v>
      </c>
      <c r="H24" s="1">
        <f t="shared" si="1"/>
        <v>-0.40799999999999981</v>
      </c>
      <c r="I24" s="1">
        <f t="shared" si="3"/>
        <v>8.3464968152866241</v>
      </c>
      <c r="J24" s="1">
        <f t="shared" si="2"/>
        <v>-47.831847133757968</v>
      </c>
    </row>
    <row r="25" spans="2:10" x14ac:dyDescent="0.3">
      <c r="B25" s="1">
        <v>-3</v>
      </c>
      <c r="C25" s="1">
        <v>117</v>
      </c>
      <c r="D25" s="1">
        <v>-283</v>
      </c>
      <c r="G25" s="1">
        <v>-74.099999999999966</v>
      </c>
      <c r="H25" s="1">
        <f t="shared" si="1"/>
        <v>-0.30599999999999988</v>
      </c>
      <c r="I25" s="1">
        <f t="shared" si="3"/>
        <v>18.779617834394905</v>
      </c>
      <c r="J25" s="1">
        <f t="shared" si="2"/>
        <v>-45.42420382165605</v>
      </c>
    </row>
    <row r="26" spans="2:10" x14ac:dyDescent="0.3">
      <c r="B26" s="1">
        <v>-2</v>
      </c>
      <c r="C26" s="1">
        <v>169</v>
      </c>
      <c r="D26" s="1">
        <v>-269</v>
      </c>
      <c r="G26" s="1">
        <v>-49.39999999999992</v>
      </c>
      <c r="H26" s="1">
        <f t="shared" si="1"/>
        <v>-0.20399999999999968</v>
      </c>
      <c r="I26" s="1">
        <f t="shared" si="3"/>
        <v>27.126114649681529</v>
      </c>
      <c r="J26" s="1">
        <f t="shared" si="2"/>
        <v>-43.177070063694266</v>
      </c>
    </row>
    <row r="27" spans="2:10" x14ac:dyDescent="0.3">
      <c r="B27" s="1">
        <v>-1</v>
      </c>
      <c r="C27" s="1">
        <v>201</v>
      </c>
      <c r="D27" s="1">
        <v>-256</v>
      </c>
      <c r="G27" s="1">
        <v>-24.699999999999932</v>
      </c>
      <c r="H27" s="1">
        <f t="shared" si="1"/>
        <v>-0.10199999999999973</v>
      </c>
      <c r="I27" s="1">
        <f t="shared" si="3"/>
        <v>32.262420382165608</v>
      </c>
      <c r="J27" s="1">
        <f t="shared" si="2"/>
        <v>-41.090445859872609</v>
      </c>
    </row>
    <row r="28" spans="2:10" x14ac:dyDescent="0.3">
      <c r="B28" s="1">
        <v>0</v>
      </c>
      <c r="C28" s="1">
        <v>224</v>
      </c>
      <c r="D28" s="1">
        <v>-236</v>
      </c>
      <c r="G28" s="1">
        <v>0</v>
      </c>
      <c r="H28" s="1">
        <f t="shared" si="1"/>
        <v>0</v>
      </c>
      <c r="I28" s="1">
        <f t="shared" si="3"/>
        <v>35.954140127388534</v>
      </c>
      <c r="J28" s="1">
        <f t="shared" si="2"/>
        <v>-37.880254777070064</v>
      </c>
    </row>
    <row r="29" spans="2:10" x14ac:dyDescent="0.3">
      <c r="B29" s="1">
        <v>1</v>
      </c>
      <c r="C29" s="1">
        <v>243</v>
      </c>
      <c r="D29" s="1">
        <v>-206</v>
      </c>
      <c r="G29" s="1">
        <v>24.700000000000045</v>
      </c>
      <c r="H29" s="1">
        <f t="shared" si="1"/>
        <v>0.10200000000000019</v>
      </c>
      <c r="I29" s="1">
        <f t="shared" si="3"/>
        <v>39.003821656050953</v>
      </c>
      <c r="J29" s="1">
        <f t="shared" si="2"/>
        <v>-33.064968152866243</v>
      </c>
    </row>
    <row r="30" spans="2:10" x14ac:dyDescent="0.3">
      <c r="B30" s="1">
        <v>2</v>
      </c>
      <c r="C30" s="1">
        <v>263</v>
      </c>
      <c r="D30" s="1">
        <v>-174</v>
      </c>
      <c r="G30" s="1">
        <v>49.400000000000091</v>
      </c>
      <c r="H30" s="1">
        <f t="shared" si="1"/>
        <v>0.20400000000000038</v>
      </c>
      <c r="I30" s="1">
        <f t="shared" si="3"/>
        <v>42.214012738853498</v>
      </c>
      <c r="J30" s="1">
        <f t="shared" si="2"/>
        <v>-27.928662420382167</v>
      </c>
    </row>
    <row r="31" spans="2:10" x14ac:dyDescent="0.3">
      <c r="B31" s="1">
        <v>3</v>
      </c>
      <c r="C31" s="1">
        <v>279</v>
      </c>
      <c r="D31" s="1">
        <v>-128</v>
      </c>
      <c r="G31" s="1">
        <v>74.100000000000023</v>
      </c>
      <c r="H31" s="1">
        <f t="shared" si="1"/>
        <v>0.30600000000000011</v>
      </c>
      <c r="I31" s="1">
        <f t="shared" si="3"/>
        <v>44.782165605095535</v>
      </c>
      <c r="J31" s="1">
        <f t="shared" si="2"/>
        <v>-20.545222929936305</v>
      </c>
    </row>
    <row r="32" spans="2:10" x14ac:dyDescent="0.3">
      <c r="B32" s="1">
        <v>4</v>
      </c>
      <c r="C32" s="1">
        <v>292</v>
      </c>
      <c r="D32" s="1">
        <v>-66</v>
      </c>
      <c r="G32" s="1">
        <v>98.800000000000068</v>
      </c>
      <c r="H32" s="1">
        <f t="shared" si="1"/>
        <v>0.40800000000000031</v>
      </c>
      <c r="I32" s="1">
        <f t="shared" si="3"/>
        <v>46.868789808917192</v>
      </c>
      <c r="J32" s="1">
        <f t="shared" si="2"/>
        <v>-10.593630573248406</v>
      </c>
    </row>
    <row r="33" spans="2:15" x14ac:dyDescent="0.3">
      <c r="B33" s="1">
        <v>5</v>
      </c>
      <c r="C33" s="1">
        <v>305</v>
      </c>
      <c r="D33" s="1">
        <v>-8</v>
      </c>
      <c r="G33" s="1">
        <v>123.5</v>
      </c>
      <c r="H33" s="1">
        <f t="shared" si="1"/>
        <v>0.51</v>
      </c>
      <c r="I33" s="1">
        <f t="shared" si="3"/>
        <v>48.955414012738856</v>
      </c>
      <c r="J33" s="1">
        <f t="shared" si="2"/>
        <v>-1.284076433121019</v>
      </c>
    </row>
    <row r="34" spans="2:15" x14ac:dyDescent="0.3">
      <c r="B34" s="1">
        <v>6</v>
      </c>
      <c r="C34" s="1">
        <v>313</v>
      </c>
      <c r="D34" s="1">
        <v>85</v>
      </c>
      <c r="G34" s="1">
        <v>148.20000000000005</v>
      </c>
      <c r="H34" s="1">
        <f t="shared" si="1"/>
        <v>0.61200000000000021</v>
      </c>
      <c r="I34" s="1">
        <f t="shared" si="3"/>
        <v>50.239490445859879</v>
      </c>
      <c r="J34" s="1">
        <f t="shared" si="2"/>
        <v>13.643312101910828</v>
      </c>
    </row>
    <row r="35" spans="2:15" x14ac:dyDescent="0.3">
      <c r="B35" s="1">
        <v>7</v>
      </c>
      <c r="C35" s="1">
        <v>322</v>
      </c>
      <c r="D35" s="1">
        <v>148</v>
      </c>
      <c r="G35" s="1">
        <v>172.90000000000009</v>
      </c>
      <c r="H35" s="1">
        <f t="shared" si="1"/>
        <v>0.71400000000000041</v>
      </c>
      <c r="I35" s="1">
        <f t="shared" si="3"/>
        <v>51.684076433121021</v>
      </c>
      <c r="J35" s="1">
        <f t="shared" si="2"/>
        <v>23.755414012738854</v>
      </c>
    </row>
    <row r="36" spans="2:15" x14ac:dyDescent="0.3">
      <c r="B36" s="1">
        <v>8</v>
      </c>
      <c r="C36" s="1">
        <v>331</v>
      </c>
      <c r="D36" s="1">
        <v>197</v>
      </c>
      <c r="G36" s="1">
        <v>197.60000000000002</v>
      </c>
      <c r="H36" s="1">
        <f t="shared" si="1"/>
        <v>0.81600000000000006</v>
      </c>
      <c r="I36" s="1">
        <f t="shared" si="3"/>
        <v>53.12866242038217</v>
      </c>
      <c r="J36" s="1">
        <f t="shared" si="2"/>
        <v>31.620382165605097</v>
      </c>
    </row>
    <row r="37" spans="2:15" x14ac:dyDescent="0.3">
      <c r="B37" s="1">
        <v>9</v>
      </c>
      <c r="C37" s="1">
        <v>337</v>
      </c>
      <c r="D37" s="1">
        <v>235</v>
      </c>
      <c r="G37" s="1">
        <v>222.30000000000007</v>
      </c>
      <c r="H37" s="1">
        <f t="shared" si="1"/>
        <v>0.91800000000000026</v>
      </c>
      <c r="I37" s="1">
        <f t="shared" si="3"/>
        <v>54.091719745222932</v>
      </c>
      <c r="J37" s="1">
        <f t="shared" si="2"/>
        <v>37.719745222929937</v>
      </c>
    </row>
    <row r="38" spans="2:15" x14ac:dyDescent="0.3">
      <c r="B38" s="1">
        <v>10</v>
      </c>
      <c r="C38" s="1">
        <v>343</v>
      </c>
      <c r="D38" s="1">
        <v>269</v>
      </c>
      <c r="G38" s="1">
        <v>247</v>
      </c>
      <c r="H38" s="1">
        <f t="shared" si="1"/>
        <v>1.02</v>
      </c>
      <c r="I38" s="1">
        <f t="shared" si="3"/>
        <v>55.054777070063693</v>
      </c>
      <c r="J38" s="1">
        <f t="shared" si="2"/>
        <v>43.177070063694266</v>
      </c>
      <c r="M38" s="2"/>
      <c r="N38" s="2"/>
      <c r="O38" s="2"/>
    </row>
    <row r="39" spans="2:15" x14ac:dyDescent="0.3">
      <c r="B39" s="1">
        <v>11</v>
      </c>
      <c r="C39" s="1">
        <v>352</v>
      </c>
      <c r="D39" s="1">
        <v>298</v>
      </c>
      <c r="G39" s="1">
        <v>271.70000000000005</v>
      </c>
      <c r="H39" s="1">
        <f t="shared" si="1"/>
        <v>1.1220000000000001</v>
      </c>
      <c r="I39" s="1">
        <f t="shared" si="3"/>
        <v>56.499363057324842</v>
      </c>
      <c r="J39" s="1">
        <f t="shared" si="2"/>
        <v>47.831847133757968</v>
      </c>
      <c r="M39" s="2"/>
      <c r="N39" s="2"/>
      <c r="O39" s="2"/>
    </row>
    <row r="40" spans="2:15" x14ac:dyDescent="0.3">
      <c r="B40" s="1">
        <v>12</v>
      </c>
      <c r="C40" s="1">
        <v>356</v>
      </c>
      <c r="D40" s="1">
        <v>312</v>
      </c>
      <c r="G40" s="1">
        <v>296.40000000000009</v>
      </c>
      <c r="H40" s="1">
        <f t="shared" si="1"/>
        <v>1.2240000000000004</v>
      </c>
      <c r="I40" s="1">
        <f t="shared" si="3"/>
        <v>57.14140127388535</v>
      </c>
      <c r="J40" s="1">
        <f t="shared" si="2"/>
        <v>50.078980891719745</v>
      </c>
      <c r="M40" s="2"/>
      <c r="N40" s="2"/>
      <c r="O40" s="2"/>
    </row>
    <row r="41" spans="2:15" x14ac:dyDescent="0.3">
      <c r="B41" s="1">
        <v>13</v>
      </c>
      <c r="C41" s="1">
        <v>358</v>
      </c>
      <c r="D41" s="1">
        <v>329</v>
      </c>
      <c r="G41" s="1">
        <v>321.10000000000002</v>
      </c>
      <c r="H41" s="1">
        <f t="shared" si="1"/>
        <v>1.3260000000000001</v>
      </c>
      <c r="I41" s="1">
        <f t="shared" si="3"/>
        <v>57.462420382165604</v>
      </c>
      <c r="J41" s="1">
        <f t="shared" si="2"/>
        <v>52.807643312101916</v>
      </c>
      <c r="M41" s="2"/>
      <c r="N41" s="2"/>
      <c r="O41" s="2"/>
    </row>
    <row r="42" spans="2:15" x14ac:dyDescent="0.3">
      <c r="B42" s="1">
        <v>14</v>
      </c>
      <c r="C42" s="1">
        <v>366</v>
      </c>
      <c r="D42" s="1">
        <v>341</v>
      </c>
      <c r="G42" s="1">
        <v>345.80000000000007</v>
      </c>
      <c r="H42" s="1">
        <f t="shared" si="1"/>
        <v>1.4280000000000004</v>
      </c>
      <c r="I42" s="1">
        <f t="shared" si="3"/>
        <v>58.746496815286626</v>
      </c>
      <c r="J42" s="1">
        <f t="shared" si="2"/>
        <v>54.733757961783439</v>
      </c>
      <c r="M42" s="2"/>
      <c r="N42" s="2"/>
      <c r="O42" s="2"/>
    </row>
    <row r="43" spans="2:15" x14ac:dyDescent="0.3">
      <c r="B43" s="1">
        <v>15</v>
      </c>
      <c r="C43" s="1">
        <v>367</v>
      </c>
      <c r="D43" s="1">
        <v>352</v>
      </c>
      <c r="G43" s="1">
        <v>370.5</v>
      </c>
      <c r="H43" s="1">
        <f t="shared" si="1"/>
        <v>1.53</v>
      </c>
      <c r="I43" s="1">
        <f t="shared" si="3"/>
        <v>58.907006369426753</v>
      </c>
      <c r="J43" s="1">
        <f t="shared" si="2"/>
        <v>56.499363057324842</v>
      </c>
      <c r="M43" s="2"/>
      <c r="N43" s="2"/>
      <c r="O43" s="2"/>
    </row>
    <row r="44" spans="2:15" x14ac:dyDescent="0.3">
      <c r="B44" s="1">
        <v>16</v>
      </c>
      <c r="C44" s="1">
        <v>376</v>
      </c>
      <c r="D44" s="1">
        <v>359</v>
      </c>
      <c r="G44" s="1">
        <v>395.20000000000005</v>
      </c>
      <c r="H44" s="1">
        <f t="shared" si="1"/>
        <v>1.6320000000000001</v>
      </c>
      <c r="I44" s="1">
        <f t="shared" si="3"/>
        <v>60.351592356687895</v>
      </c>
      <c r="J44" s="1">
        <f t="shared" si="2"/>
        <v>57.622929936305731</v>
      </c>
      <c r="M44" s="2"/>
      <c r="N44" s="2"/>
      <c r="O44" s="2"/>
    </row>
    <row r="45" spans="2:15" x14ac:dyDescent="0.3">
      <c r="B45" s="1">
        <v>17</v>
      </c>
      <c r="C45" s="1">
        <v>377</v>
      </c>
      <c r="D45" s="1">
        <v>366</v>
      </c>
      <c r="G45" s="1">
        <v>419.90000000000009</v>
      </c>
      <c r="H45" s="1">
        <f t="shared" si="1"/>
        <v>1.7340000000000004</v>
      </c>
      <c r="I45" s="1">
        <f t="shared" si="3"/>
        <v>60.512101910828029</v>
      </c>
      <c r="J45" s="1">
        <f t="shared" si="2"/>
        <v>58.746496815286626</v>
      </c>
      <c r="M45" s="2"/>
      <c r="N45" s="2"/>
      <c r="O45" s="2"/>
    </row>
    <row r="46" spans="2:15" x14ac:dyDescent="0.3">
      <c r="B46" s="1">
        <v>18</v>
      </c>
      <c r="C46" s="1">
        <v>382</v>
      </c>
      <c r="D46" s="1">
        <v>376</v>
      </c>
      <c r="G46" s="1">
        <v>444.6</v>
      </c>
      <c r="H46" s="1">
        <f t="shared" si="1"/>
        <v>1.8360000000000001</v>
      </c>
      <c r="I46" s="1">
        <f t="shared" si="3"/>
        <v>61.314649681528664</v>
      </c>
      <c r="J46" s="1">
        <f t="shared" si="2"/>
        <v>60.351592356687895</v>
      </c>
      <c r="M46" s="2"/>
      <c r="N46" s="2"/>
      <c r="O46" s="2"/>
    </row>
    <row r="47" spans="2:15" x14ac:dyDescent="0.3">
      <c r="B47" s="1">
        <v>19</v>
      </c>
      <c r="C47" s="1">
        <v>386</v>
      </c>
      <c r="D47" s="1">
        <v>381</v>
      </c>
      <c r="G47" s="1">
        <v>469.30000000000007</v>
      </c>
      <c r="H47" s="1">
        <f t="shared" si="1"/>
        <v>1.9380000000000004</v>
      </c>
      <c r="I47" s="1">
        <f t="shared" si="3"/>
        <v>61.956687898089172</v>
      </c>
      <c r="J47" s="1">
        <f t="shared" si="2"/>
        <v>61.154140127388537</v>
      </c>
      <c r="M47" s="2"/>
      <c r="N47" s="2"/>
      <c r="O47" s="2"/>
    </row>
    <row r="48" spans="2:15" x14ac:dyDescent="0.3">
      <c r="B48" s="1">
        <v>20</v>
      </c>
      <c r="C48" s="1">
        <v>390</v>
      </c>
      <c r="D48" s="1">
        <v>384</v>
      </c>
      <c r="G48" s="1">
        <v>494</v>
      </c>
      <c r="H48" s="1">
        <f t="shared" si="1"/>
        <v>2.04</v>
      </c>
      <c r="I48" s="1">
        <f t="shared" si="3"/>
        <v>62.598726114649679</v>
      </c>
      <c r="J48" s="1">
        <f t="shared" si="2"/>
        <v>61.635668789808918</v>
      </c>
      <c r="M48" s="2"/>
      <c r="N48" s="2"/>
      <c r="O48" s="2"/>
    </row>
    <row r="49" spans="2:10" x14ac:dyDescent="0.3">
      <c r="B49" s="1">
        <v>497</v>
      </c>
      <c r="C49" s="1">
        <v>390</v>
      </c>
      <c r="D49" s="1">
        <v>390</v>
      </c>
      <c r="G49" s="1">
        <v>497</v>
      </c>
      <c r="H49" s="1">
        <f>G49/$A$3*$C$3</f>
        <v>2.0523886639676112</v>
      </c>
      <c r="I49" s="1">
        <f t="shared" si="3"/>
        <v>62.598726114649679</v>
      </c>
      <c r="J49" s="1">
        <f>D49/$B$3*$D$3</f>
        <v>62.598726114649679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BFC06-596E-4CAD-8812-48081E10852C}">
  <dimension ref="B2:E12"/>
  <sheetViews>
    <sheetView zoomScale="130" zoomScaleNormal="130" workbookViewId="0">
      <selection activeCell="E19" sqref="E19"/>
    </sheetView>
  </sheetViews>
  <sheetFormatPr defaultRowHeight="14" x14ac:dyDescent="0.3"/>
  <cols>
    <col min="1" max="1" width="8.6640625" style="1"/>
    <col min="2" max="2" width="9.75" style="1" bestFit="1" customWidth="1"/>
    <col min="3" max="3" width="12.33203125" style="1" bestFit="1" customWidth="1"/>
    <col min="4" max="4" width="12.1640625" style="1" bestFit="1" customWidth="1"/>
    <col min="5" max="16384" width="8.6640625" style="1"/>
  </cols>
  <sheetData>
    <row r="2" spans="2:5" ht="16" x14ac:dyDescent="0.3">
      <c r="B2" s="1" t="s">
        <v>13</v>
      </c>
      <c r="C2" s="1" t="s">
        <v>14</v>
      </c>
      <c r="D2" s="1" t="s">
        <v>15</v>
      </c>
      <c r="E2" s="1" t="s">
        <v>16</v>
      </c>
    </row>
    <row r="3" spans="2:5" x14ac:dyDescent="0.3">
      <c r="B3" s="1">
        <v>0.5</v>
      </c>
      <c r="C3" s="1">
        <v>240</v>
      </c>
      <c r="D3" s="1">
        <v>9</v>
      </c>
      <c r="E3" s="1">
        <f>D3/C3</f>
        <v>3.7499999999999999E-2</v>
      </c>
    </row>
    <row r="4" spans="2:5" x14ac:dyDescent="0.3">
      <c r="B4" s="1">
        <v>1</v>
      </c>
      <c r="C4" s="1">
        <v>448</v>
      </c>
      <c r="D4" s="1">
        <v>22</v>
      </c>
      <c r="E4" s="1">
        <f t="shared" ref="E4:E12" si="0">D4/C4</f>
        <v>4.9107142857142856E-2</v>
      </c>
    </row>
    <row r="5" spans="2:5" x14ac:dyDescent="0.3">
      <c r="B5" s="1">
        <v>1.2</v>
      </c>
      <c r="C5" s="1">
        <v>584</v>
      </c>
      <c r="D5" s="1">
        <v>28.8</v>
      </c>
      <c r="E5" s="1">
        <f t="shared" si="0"/>
        <v>4.9315068493150684E-2</v>
      </c>
    </row>
    <row r="6" spans="2:5" x14ac:dyDescent="0.3">
      <c r="B6" s="1">
        <v>1.5</v>
      </c>
      <c r="C6" s="1">
        <v>780</v>
      </c>
      <c r="D6" s="1">
        <v>36.799999999999997</v>
      </c>
      <c r="E6" s="1">
        <f t="shared" si="0"/>
        <v>4.7179487179487174E-2</v>
      </c>
    </row>
    <row r="7" spans="2:5" x14ac:dyDescent="0.3">
      <c r="B7" s="1">
        <v>1.8</v>
      </c>
      <c r="C7" s="1">
        <v>1000</v>
      </c>
      <c r="D7" s="1">
        <v>42.4</v>
      </c>
      <c r="E7" s="1">
        <f t="shared" si="0"/>
        <v>4.24E-2</v>
      </c>
    </row>
    <row r="8" spans="2:5" x14ac:dyDescent="0.3">
      <c r="B8" s="1">
        <v>2</v>
      </c>
      <c r="C8" s="1">
        <v>1200</v>
      </c>
      <c r="D8" s="1">
        <v>46.4</v>
      </c>
      <c r="E8" s="1">
        <f t="shared" si="0"/>
        <v>3.8666666666666669E-2</v>
      </c>
    </row>
    <row r="9" spans="2:5" x14ac:dyDescent="0.3">
      <c r="B9" s="1">
        <v>2.2000000000000002</v>
      </c>
      <c r="C9" s="1">
        <v>1400</v>
      </c>
      <c r="D9" s="1">
        <v>49.6</v>
      </c>
      <c r="E9" s="1">
        <f t="shared" si="0"/>
        <v>3.5428571428571427E-2</v>
      </c>
    </row>
    <row r="10" spans="2:5" x14ac:dyDescent="0.3">
      <c r="B10" s="1">
        <v>2.5</v>
      </c>
      <c r="C10" s="1">
        <v>1660</v>
      </c>
      <c r="D10" s="1">
        <v>52.8</v>
      </c>
      <c r="E10" s="1">
        <f t="shared" si="0"/>
        <v>3.180722891566265E-2</v>
      </c>
    </row>
    <row r="11" spans="2:5" x14ac:dyDescent="0.3">
      <c r="B11" s="1">
        <v>2.8</v>
      </c>
      <c r="C11" s="1">
        <v>1880</v>
      </c>
      <c r="D11" s="1">
        <v>55.2</v>
      </c>
      <c r="E11" s="1">
        <f t="shared" si="0"/>
        <v>2.9361702127659577E-2</v>
      </c>
    </row>
    <row r="12" spans="2:5" x14ac:dyDescent="0.3">
      <c r="B12" s="1">
        <v>3</v>
      </c>
      <c r="C12" s="1">
        <v>2040</v>
      </c>
      <c r="D12" s="1">
        <v>56.8</v>
      </c>
      <c r="E12" s="1">
        <f t="shared" si="0"/>
        <v>2.7843137254901961E-2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BA40-96AB-4F5C-801E-9F1282634966}">
  <dimension ref="B1:I38"/>
  <sheetViews>
    <sheetView tabSelected="1" zoomScale="145" zoomScaleNormal="145" workbookViewId="0">
      <selection activeCell="C15" sqref="C15"/>
    </sheetView>
  </sheetViews>
  <sheetFormatPr defaultRowHeight="14" x14ac:dyDescent="0.3"/>
  <cols>
    <col min="1" max="16384" width="8.6640625" style="1"/>
  </cols>
  <sheetData>
    <row r="1" spans="2:4" x14ac:dyDescent="0.3">
      <c r="B1" s="1" t="s">
        <v>5</v>
      </c>
      <c r="C1" s="1" t="s">
        <v>6</v>
      </c>
      <c r="D1" s="1" t="s">
        <v>7</v>
      </c>
    </row>
    <row r="2" spans="2:4" x14ac:dyDescent="0.3">
      <c r="B2" s="1">
        <v>-2180</v>
      </c>
      <c r="C2" s="1">
        <v>-55.2</v>
      </c>
      <c r="D2" s="1">
        <v>-55.2</v>
      </c>
    </row>
    <row r="3" spans="2:4" x14ac:dyDescent="0.3">
      <c r="B3" s="1">
        <v>-1500</v>
      </c>
      <c r="C3" s="1">
        <v>-49.6</v>
      </c>
      <c r="D3" s="1">
        <v>-51.9</v>
      </c>
    </row>
    <row r="4" spans="2:4" x14ac:dyDescent="0.3">
      <c r="B4" s="1">
        <v>-1000</v>
      </c>
      <c r="C4" s="1">
        <v>-36.799999999999997</v>
      </c>
      <c r="D4" s="1">
        <v>-46.6</v>
      </c>
    </row>
    <row r="5" spans="2:4" x14ac:dyDescent="0.3">
      <c r="B5" s="1">
        <v>-500</v>
      </c>
      <c r="C5" s="1">
        <v>-3.2</v>
      </c>
      <c r="D5" s="1">
        <v>-40</v>
      </c>
    </row>
    <row r="6" spans="2:4" x14ac:dyDescent="0.3">
      <c r="B6" s="1">
        <v>-480</v>
      </c>
      <c r="C6" s="1">
        <v>0</v>
      </c>
      <c r="D6" s="1">
        <v>-38</v>
      </c>
    </row>
    <row r="7" spans="2:4" x14ac:dyDescent="0.3">
      <c r="B7" s="1">
        <v>0</v>
      </c>
      <c r="C7" s="1">
        <v>30.4</v>
      </c>
      <c r="D7" s="1">
        <v>-28.8</v>
      </c>
    </row>
    <row r="8" spans="2:4" x14ac:dyDescent="0.3">
      <c r="B8" s="1">
        <v>480</v>
      </c>
      <c r="C8" s="1">
        <v>38</v>
      </c>
      <c r="D8" s="1">
        <v>0</v>
      </c>
    </row>
    <row r="9" spans="2:4" x14ac:dyDescent="0.3">
      <c r="B9" s="1">
        <v>500</v>
      </c>
      <c r="C9" s="1">
        <v>40</v>
      </c>
      <c r="D9" s="1">
        <v>3.2</v>
      </c>
    </row>
    <row r="10" spans="2:4" x14ac:dyDescent="0.3">
      <c r="B10" s="1">
        <v>1000</v>
      </c>
      <c r="C10" s="1">
        <v>47</v>
      </c>
      <c r="D10" s="1">
        <v>37.6</v>
      </c>
    </row>
    <row r="11" spans="2:4" x14ac:dyDescent="0.3">
      <c r="B11" s="1">
        <v>1500</v>
      </c>
      <c r="C11" s="1">
        <v>51.4</v>
      </c>
      <c r="D11" s="1">
        <v>46.6</v>
      </c>
    </row>
    <row r="12" spans="2:4" x14ac:dyDescent="0.3">
      <c r="B12" s="1">
        <v>2040</v>
      </c>
      <c r="C12" s="1">
        <v>56.8</v>
      </c>
      <c r="D12" s="1">
        <v>56.8</v>
      </c>
    </row>
    <row r="28" spans="7:9" x14ac:dyDescent="0.3">
      <c r="G28" s="2"/>
      <c r="H28" s="2"/>
      <c r="I28" s="2"/>
    </row>
    <row r="29" spans="7:9" x14ac:dyDescent="0.3">
      <c r="G29" s="2"/>
      <c r="H29" s="2"/>
      <c r="I29" s="2"/>
    </row>
    <row r="30" spans="7:9" x14ac:dyDescent="0.3">
      <c r="G30" s="2"/>
      <c r="H30" s="2"/>
      <c r="I30" s="2"/>
    </row>
    <row r="31" spans="7:9" x14ac:dyDescent="0.3">
      <c r="G31" s="2"/>
      <c r="H31" s="2"/>
      <c r="I31" s="2"/>
    </row>
    <row r="32" spans="7:9" x14ac:dyDescent="0.3">
      <c r="G32" s="2"/>
      <c r="H32" s="2"/>
      <c r="I32" s="2"/>
    </row>
    <row r="33" spans="7:9" x14ac:dyDescent="0.3">
      <c r="G33" s="2"/>
      <c r="H33" s="2"/>
      <c r="I33" s="2"/>
    </row>
    <row r="34" spans="7:9" x14ac:dyDescent="0.3">
      <c r="G34" s="2"/>
      <c r="H34" s="2"/>
      <c r="I34" s="2"/>
    </row>
    <row r="35" spans="7:9" x14ac:dyDescent="0.3">
      <c r="G35" s="2"/>
      <c r="H35" s="2"/>
      <c r="I35" s="2"/>
    </row>
    <row r="36" spans="7:9" x14ac:dyDescent="0.3">
      <c r="G36" s="2"/>
      <c r="H36" s="2"/>
      <c r="I36" s="2"/>
    </row>
    <row r="37" spans="7:9" x14ac:dyDescent="0.3">
      <c r="G37" s="2"/>
      <c r="H37" s="2"/>
      <c r="I37" s="2"/>
    </row>
    <row r="38" spans="7:9" x14ac:dyDescent="0.3">
      <c r="G38" s="2"/>
      <c r="H38" s="2"/>
      <c r="I38" s="2"/>
    </row>
  </sheetData>
  <sortState xmlns:xlrd2="http://schemas.microsoft.com/office/spreadsheetml/2017/richdata2" ref="B2:D12">
    <sortCondition ref="B12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我的基本磁化曲线</vt:lpstr>
      <vt:lpstr>我的磁滞回线</vt:lpstr>
      <vt:lpstr>邱晓枫的基本磁化曲线</vt:lpstr>
      <vt:lpstr>邱晓枫的磁滞回线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贾云翔</dc:creator>
  <cp:lastModifiedBy>贾云翔</cp:lastModifiedBy>
  <dcterms:created xsi:type="dcterms:W3CDTF">2023-03-29T01:12:41Z</dcterms:created>
  <dcterms:modified xsi:type="dcterms:W3CDTF">2023-03-29T14:54:25Z</dcterms:modified>
</cp:coreProperties>
</file>