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sktop\新建文件夹\实验\物理实验\"/>
    </mc:Choice>
  </mc:AlternateContent>
  <xr:revisionPtr revIDLastSave="0" documentId="13_ncr:1_{9F77FE40-94CD-4B68-9247-BE3B62AB2AA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驻波法" sheetId="1" r:id="rId1"/>
    <sheet name="相位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C8" i="2"/>
  <c r="C9" i="2"/>
  <c r="C10" i="2"/>
  <c r="C11" i="2"/>
  <c r="C2" i="2"/>
  <c r="D2" i="2" s="1"/>
  <c r="D11" i="2"/>
  <c r="D10" i="2"/>
  <c r="D9" i="2"/>
  <c r="D8" i="2"/>
  <c r="D7" i="2"/>
  <c r="E6" i="2"/>
  <c r="G7" i="1"/>
  <c r="G5" i="1"/>
  <c r="F9" i="1"/>
  <c r="F11" i="1"/>
  <c r="F5" i="1"/>
  <c r="G3" i="1"/>
  <c r="E6" i="1"/>
  <c r="F3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F3" i="2" l="1"/>
  <c r="G3" i="2" s="1"/>
  <c r="F5" i="2"/>
  <c r="F9" i="2" s="1"/>
  <c r="F11" i="2" s="1"/>
  <c r="G5" i="2" s="1"/>
  <c r="G7" i="2" s="1"/>
</calcChain>
</file>

<file path=xl/sharedStrings.xml><?xml version="1.0" encoding="utf-8"?>
<sst xmlns="http://schemas.openxmlformats.org/spreadsheetml/2006/main" count="34" uniqueCount="12">
  <si>
    <r>
      <rPr>
        <sz val="16"/>
        <color theme="1"/>
        <rFont val="仿宋"/>
        <family val="3"/>
        <charset val="134"/>
      </rPr>
      <t>次数</t>
    </r>
    <phoneticPr fontId="1" type="noConversion"/>
  </si>
  <si>
    <r>
      <rPr>
        <sz val="16"/>
        <color theme="1"/>
        <rFont val="仿宋"/>
        <family val="3"/>
        <charset val="134"/>
      </rPr>
      <t>驻波法</t>
    </r>
    <r>
      <rPr>
        <sz val="16"/>
        <color theme="1"/>
        <rFont val="Times New Roman"/>
        <family val="1"/>
      </rPr>
      <t>(mm)</t>
    </r>
    <phoneticPr fontId="1" type="noConversion"/>
  </si>
  <si>
    <r>
      <rPr>
        <sz val="16"/>
        <color theme="1"/>
        <rFont val="仿宋"/>
        <family val="3"/>
        <charset val="134"/>
      </rPr>
      <t>逐差</t>
    </r>
    <r>
      <rPr>
        <sz val="16"/>
        <color theme="1"/>
        <rFont val="Times New Roman"/>
        <family val="1"/>
      </rPr>
      <t>(mm)</t>
    </r>
    <phoneticPr fontId="1" type="noConversion"/>
  </si>
  <si>
    <r>
      <rPr>
        <sz val="16"/>
        <color theme="1"/>
        <rFont val="仿宋"/>
        <family val="3"/>
        <charset val="134"/>
      </rPr>
      <t>波长</t>
    </r>
    <r>
      <rPr>
        <sz val="16"/>
        <color theme="1"/>
        <rFont val="Times New Roman"/>
        <family val="1"/>
      </rPr>
      <t>(mm)</t>
    </r>
    <phoneticPr fontId="1" type="noConversion"/>
  </si>
  <si>
    <r>
      <rPr>
        <sz val="16"/>
        <color theme="1"/>
        <rFont val="仿宋"/>
        <family val="3"/>
        <charset val="134"/>
      </rPr>
      <t>频率</t>
    </r>
    <r>
      <rPr>
        <sz val="16"/>
        <color theme="1"/>
        <rFont val="Times New Roman"/>
        <family val="1"/>
      </rPr>
      <t>(Hz)</t>
    </r>
    <phoneticPr fontId="1" type="noConversion"/>
  </si>
  <si>
    <r>
      <rPr>
        <sz val="16"/>
        <color theme="1"/>
        <rFont val="仿宋"/>
        <family val="3"/>
        <charset val="134"/>
      </rPr>
      <t>声速</t>
    </r>
    <r>
      <rPr>
        <sz val="16"/>
        <color theme="1"/>
        <rFont val="Times New Roman"/>
        <family val="1"/>
      </rPr>
      <t>(mm/s)</t>
    </r>
    <phoneticPr fontId="1" type="noConversion"/>
  </si>
  <si>
    <r>
      <rPr>
        <sz val="16"/>
        <color theme="1"/>
        <rFont val="仿宋"/>
        <family val="3"/>
        <charset val="134"/>
      </rPr>
      <t>平均值</t>
    </r>
    <phoneticPr fontId="1" type="noConversion"/>
  </si>
  <si>
    <r>
      <t>(B</t>
    </r>
    <r>
      <rPr>
        <sz val="16"/>
        <color theme="1"/>
        <rFont val="仿宋"/>
        <family val="3"/>
        <charset val="134"/>
      </rPr>
      <t>类</t>
    </r>
    <r>
      <rPr>
        <sz val="16"/>
        <color theme="1"/>
        <rFont val="Times New Roman"/>
        <family val="1"/>
      </rPr>
      <t>)</t>
    </r>
    <r>
      <rPr>
        <sz val="16"/>
        <color theme="1"/>
        <rFont val="仿宋"/>
        <family val="3"/>
        <charset val="134"/>
      </rPr>
      <t>不确定度</t>
    </r>
    <phoneticPr fontId="1" type="noConversion"/>
  </si>
  <si>
    <r>
      <t>A</t>
    </r>
    <r>
      <rPr>
        <sz val="16"/>
        <color theme="1"/>
        <rFont val="仿宋"/>
        <family val="3"/>
        <charset val="134"/>
      </rPr>
      <t>类不确定度</t>
    </r>
    <phoneticPr fontId="1" type="noConversion"/>
  </si>
  <si>
    <r>
      <rPr>
        <sz val="16"/>
        <color theme="1"/>
        <rFont val="仿宋"/>
        <family val="3"/>
        <charset val="134"/>
      </rPr>
      <t>相对不确定度</t>
    </r>
    <phoneticPr fontId="1" type="noConversion"/>
  </si>
  <si>
    <r>
      <t>B</t>
    </r>
    <r>
      <rPr>
        <sz val="16"/>
        <color theme="1"/>
        <rFont val="仿宋"/>
        <family val="3"/>
        <charset val="134"/>
      </rPr>
      <t>类不确定度</t>
    </r>
    <phoneticPr fontId="1" type="noConversion"/>
  </si>
  <si>
    <r>
      <rPr>
        <sz val="16"/>
        <color theme="1"/>
        <rFont val="仿宋"/>
        <family val="3"/>
        <charset val="134"/>
      </rPr>
      <t>不确定度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</si>
</sst>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仿宋"/>
      <family val="3"/>
      <charset val="134"/>
    </font>
    <font>
      <sz val="16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1"/>
  <sheetViews>
    <sheetView zoomScale="160" zoomScaleNormal="160" workbookViewId="0">
      <selection activeCell="E7" sqref="E7"/>
    </sheetView>
  </sheetViews>
  <sheetFormatPr defaultRowHeight="14" x14ac:dyDescent="0.3"/>
  <cols>
    <col min="1" max="1" width="6.6640625" style="1" bestFit="1" customWidth="1"/>
    <col min="2" max="2" width="15.58203125" style="1" bestFit="1" customWidth="1"/>
    <col min="3" max="4" width="12.6640625" style="1" bestFit="1" customWidth="1"/>
    <col min="5" max="5" width="18.83203125" style="1" bestFit="1" customWidth="1"/>
    <col min="6" max="7" width="17.9140625" style="1" bestFit="1" customWidth="1"/>
    <col min="8" max="16384" width="8.6640625" style="1"/>
  </cols>
  <sheetData>
    <row r="1" spans="1:7" ht="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</row>
    <row r="2" spans="1:7" ht="21" x14ac:dyDescent="0.3">
      <c r="A2" s="2">
        <v>1</v>
      </c>
      <c r="B2" s="5">
        <v>210.65199999999999</v>
      </c>
      <c r="C2" s="5">
        <f>B2-B12</f>
        <v>46.500999999999976</v>
      </c>
      <c r="D2" s="5">
        <f>C2/5</f>
        <v>9.3001999999999949</v>
      </c>
      <c r="E2" s="2">
        <v>37000</v>
      </c>
      <c r="F2" s="2" t="s">
        <v>6</v>
      </c>
      <c r="G2" s="2" t="s">
        <v>6</v>
      </c>
    </row>
    <row r="3" spans="1:7" ht="21" x14ac:dyDescent="0.3">
      <c r="A3" s="2">
        <v>2</v>
      </c>
      <c r="B3" s="5">
        <v>205.92400000000001</v>
      </c>
      <c r="C3" s="5">
        <f t="shared" ref="C3:C11" si="0">B3-B13</f>
        <v>46.532000000000011</v>
      </c>
      <c r="D3" s="5">
        <f t="shared" ref="D3:D11" si="1">C3/5</f>
        <v>9.3064000000000018</v>
      </c>
      <c r="E3" s="2" t="s">
        <v>7</v>
      </c>
      <c r="F3" s="5">
        <f>AVERAGE(D2:D11)</f>
        <v>9.3255999999999979</v>
      </c>
      <c r="G3" s="2">
        <f>F3*E2</f>
        <v>345047.1999999999</v>
      </c>
    </row>
    <row r="4" spans="1:7" ht="21" x14ac:dyDescent="0.3">
      <c r="A4" s="2">
        <v>3</v>
      </c>
      <c r="B4" s="5">
        <v>201.28899999999999</v>
      </c>
      <c r="C4" s="5">
        <f t="shared" si="0"/>
        <v>46.489999999999981</v>
      </c>
      <c r="D4" s="5">
        <f t="shared" si="1"/>
        <v>9.2979999999999965</v>
      </c>
      <c r="E4" s="2">
        <v>1</v>
      </c>
      <c r="F4" s="2" t="s">
        <v>8</v>
      </c>
      <c r="G4" s="2" t="s">
        <v>9</v>
      </c>
    </row>
    <row r="5" spans="1:7" ht="21" x14ac:dyDescent="0.3">
      <c r="A5" s="2">
        <v>4</v>
      </c>
      <c r="B5" s="5">
        <v>196.727</v>
      </c>
      <c r="C5" s="5">
        <f t="shared" si="0"/>
        <v>46.710000000000008</v>
      </c>
      <c r="D5" s="5">
        <f t="shared" si="1"/>
        <v>9.3420000000000023</v>
      </c>
      <c r="E5" s="2" t="s">
        <v>9</v>
      </c>
      <c r="F5" s="2">
        <f>_xlfn.STDEV.S(D2:D11)</f>
        <v>2.5044671200788068E-2</v>
      </c>
      <c r="G5" s="6">
        <f>SQRT(E6*E6+F11*F11)</f>
        <v>3.4369377513453004E-3</v>
      </c>
    </row>
    <row r="6" spans="1:7" ht="21" x14ac:dyDescent="0.3">
      <c r="A6" s="2">
        <v>5</v>
      </c>
      <c r="B6" s="5">
        <v>192.006</v>
      </c>
      <c r="C6" s="5">
        <f t="shared" si="0"/>
        <v>46.647999999999996</v>
      </c>
      <c r="D6" s="5">
        <f t="shared" si="1"/>
        <v>9.3295999999999992</v>
      </c>
      <c r="E6" s="6">
        <f>E4/E2</f>
        <v>2.7027027027027027E-5</v>
      </c>
      <c r="F6" s="2" t="s">
        <v>10</v>
      </c>
      <c r="G6" s="2" t="s">
        <v>11</v>
      </c>
    </row>
    <row r="7" spans="1:7" ht="20.5" x14ac:dyDescent="0.3">
      <c r="A7" s="2">
        <v>6</v>
      </c>
      <c r="B7" s="5">
        <v>187.321</v>
      </c>
      <c r="C7" s="5">
        <f t="shared" si="0"/>
        <v>46.673000000000002</v>
      </c>
      <c r="D7" s="5">
        <f t="shared" si="1"/>
        <v>9.3346</v>
      </c>
      <c r="E7" s="7"/>
      <c r="F7" s="2">
        <v>0.02</v>
      </c>
      <c r="G7" s="2">
        <f>G5*G3</f>
        <v>1185.9057476759917</v>
      </c>
    </row>
    <row r="8" spans="1:7" ht="21" x14ac:dyDescent="0.3">
      <c r="A8" s="2">
        <v>7</v>
      </c>
      <c r="B8" s="5">
        <v>182.59399999999999</v>
      </c>
      <c r="C8" s="5">
        <f t="shared" si="0"/>
        <v>46.49799999999999</v>
      </c>
      <c r="D8" s="5">
        <f t="shared" si="1"/>
        <v>9.2995999999999981</v>
      </c>
      <c r="E8" s="7"/>
      <c r="F8" s="2" t="s">
        <v>11</v>
      </c>
      <c r="G8" s="7"/>
    </row>
    <row r="9" spans="1:7" ht="20.5" x14ac:dyDescent="0.3">
      <c r="A9" s="2">
        <v>8</v>
      </c>
      <c r="B9" s="5">
        <v>177.96</v>
      </c>
      <c r="C9" s="5">
        <f t="shared" si="0"/>
        <v>46.603000000000009</v>
      </c>
      <c r="D9" s="5">
        <f t="shared" si="1"/>
        <v>9.3206000000000024</v>
      </c>
      <c r="E9" s="7"/>
      <c r="F9" s="2">
        <f>SQRT(F5*F5+F7*F7)</f>
        <v>3.205051568314593E-2</v>
      </c>
      <c r="G9" s="7"/>
    </row>
    <row r="10" spans="1:7" ht="21" x14ac:dyDescent="0.3">
      <c r="A10" s="2">
        <v>9</v>
      </c>
      <c r="B10" s="5">
        <v>173.46799999999999</v>
      </c>
      <c r="C10" s="5">
        <f t="shared" si="0"/>
        <v>46.780999999999992</v>
      </c>
      <c r="D10" s="5">
        <f t="shared" si="1"/>
        <v>9.3561999999999976</v>
      </c>
      <c r="E10" s="7"/>
      <c r="F10" s="2" t="s">
        <v>9</v>
      </c>
      <c r="G10" s="7"/>
    </row>
    <row r="11" spans="1:7" ht="20.5" x14ac:dyDescent="0.3">
      <c r="A11" s="2">
        <v>10</v>
      </c>
      <c r="B11" s="5">
        <v>168.71899999999999</v>
      </c>
      <c r="C11" s="5">
        <f t="shared" si="0"/>
        <v>46.843999999999994</v>
      </c>
      <c r="D11" s="5">
        <f t="shared" si="1"/>
        <v>9.3687999999999985</v>
      </c>
      <c r="E11" s="7"/>
      <c r="F11" s="6">
        <f>F9/F3</f>
        <v>3.4368314835663055E-3</v>
      </c>
      <c r="G11" s="7"/>
    </row>
    <row r="12" spans="1:7" ht="20.5" x14ac:dyDescent="0.3">
      <c r="A12" s="2">
        <v>11</v>
      </c>
      <c r="B12" s="5">
        <v>164.15100000000001</v>
      </c>
      <c r="C12" s="7"/>
      <c r="D12" s="7"/>
      <c r="E12" s="7"/>
      <c r="F12" s="7"/>
      <c r="G12" s="7"/>
    </row>
    <row r="13" spans="1:7" ht="20.5" x14ac:dyDescent="0.3">
      <c r="A13" s="2">
        <v>12</v>
      </c>
      <c r="B13" s="5">
        <v>159.392</v>
      </c>
      <c r="C13" s="7"/>
      <c r="D13" s="7"/>
      <c r="E13" s="7"/>
      <c r="F13" s="7"/>
      <c r="G13" s="7"/>
    </row>
    <row r="14" spans="1:7" ht="20.5" x14ac:dyDescent="0.3">
      <c r="A14" s="2">
        <v>13</v>
      </c>
      <c r="B14" s="5">
        <v>154.79900000000001</v>
      </c>
      <c r="C14" s="7"/>
      <c r="D14" s="7"/>
      <c r="E14" s="7"/>
      <c r="F14" s="7"/>
      <c r="G14" s="7"/>
    </row>
    <row r="15" spans="1:7" ht="20.5" x14ac:dyDescent="0.3">
      <c r="A15" s="2">
        <v>14</v>
      </c>
      <c r="B15" s="5">
        <v>150.017</v>
      </c>
      <c r="C15" s="7"/>
      <c r="D15" s="7"/>
      <c r="E15" s="7"/>
      <c r="F15" s="7"/>
      <c r="G15" s="7"/>
    </row>
    <row r="16" spans="1:7" ht="20.5" x14ac:dyDescent="0.3">
      <c r="A16" s="2">
        <v>15</v>
      </c>
      <c r="B16" s="5">
        <v>145.358</v>
      </c>
      <c r="C16" s="7"/>
      <c r="D16" s="7"/>
      <c r="E16" s="7"/>
      <c r="F16" s="7"/>
      <c r="G16" s="7"/>
    </row>
    <row r="17" spans="1:7" ht="20.5" x14ac:dyDescent="0.3">
      <c r="A17" s="2">
        <v>16</v>
      </c>
      <c r="B17" s="5">
        <v>140.648</v>
      </c>
      <c r="C17" s="7"/>
      <c r="D17" s="7"/>
      <c r="E17" s="7"/>
      <c r="F17" s="7"/>
      <c r="G17" s="7"/>
    </row>
    <row r="18" spans="1:7" ht="20.5" x14ac:dyDescent="0.3">
      <c r="A18" s="2">
        <v>17</v>
      </c>
      <c r="B18" s="5">
        <v>136.096</v>
      </c>
      <c r="C18" s="7"/>
      <c r="D18" s="7"/>
      <c r="E18" s="7"/>
      <c r="F18" s="7"/>
      <c r="G18" s="7"/>
    </row>
    <row r="19" spans="1:7" ht="20.5" x14ac:dyDescent="0.3">
      <c r="A19" s="2">
        <v>18</v>
      </c>
      <c r="B19" s="5">
        <v>131.357</v>
      </c>
      <c r="C19" s="7"/>
      <c r="D19" s="7"/>
      <c r="E19" s="7"/>
      <c r="F19" s="7"/>
      <c r="G19" s="7"/>
    </row>
    <row r="20" spans="1:7" ht="20.5" x14ac:dyDescent="0.3">
      <c r="A20" s="2">
        <v>19</v>
      </c>
      <c r="B20" s="5">
        <v>126.687</v>
      </c>
      <c r="C20" s="7"/>
      <c r="D20" s="7"/>
      <c r="E20" s="7"/>
      <c r="F20" s="7"/>
      <c r="G20" s="7"/>
    </row>
    <row r="21" spans="1:7" ht="20.5" x14ac:dyDescent="0.3">
      <c r="A21" s="2">
        <v>20</v>
      </c>
      <c r="B21" s="5">
        <v>121.875</v>
      </c>
      <c r="C21" s="7"/>
      <c r="D21" s="7"/>
      <c r="E21" s="7"/>
      <c r="F21" s="7"/>
      <c r="G21" s="7"/>
    </row>
  </sheetData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7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98DF-B8AB-4644-A9CC-49F5FDBB1A89}">
  <sheetPr>
    <pageSetUpPr fitToPage="1"/>
  </sheetPr>
  <dimension ref="A1:G21"/>
  <sheetViews>
    <sheetView tabSelected="1" topLeftCell="A9" zoomScale="160" zoomScaleNormal="160" workbookViewId="0">
      <selection activeCell="B12" sqref="B12"/>
    </sheetView>
  </sheetViews>
  <sheetFormatPr defaultRowHeight="20" x14ac:dyDescent="0.4"/>
  <cols>
    <col min="1" max="1" width="6.6640625" style="3" bestFit="1" customWidth="1"/>
    <col min="2" max="2" width="15.58203125" style="3" bestFit="1" customWidth="1"/>
    <col min="3" max="4" width="12.6640625" style="3" bestFit="1" customWidth="1"/>
    <col min="5" max="5" width="18.83203125" style="3" bestFit="1" customWidth="1"/>
    <col min="6" max="7" width="17.9140625" style="3" bestFit="1" customWidth="1"/>
    <col min="8" max="16384" width="8.6640625" style="3"/>
  </cols>
  <sheetData>
    <row r="1" spans="1:7" ht="2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</row>
    <row r="2" spans="1:7" ht="21" x14ac:dyDescent="0.45">
      <c r="A2" s="4">
        <v>1</v>
      </c>
      <c r="B2" s="4">
        <v>127.911</v>
      </c>
      <c r="C2" s="5">
        <f>B12-B2</f>
        <v>47.88900000000001</v>
      </c>
      <c r="D2" s="5">
        <f>C2/5</f>
        <v>9.5778000000000016</v>
      </c>
      <c r="E2" s="2">
        <v>37000</v>
      </c>
      <c r="F2" s="2" t="s">
        <v>6</v>
      </c>
      <c r="G2" s="2" t="s">
        <v>6</v>
      </c>
    </row>
    <row r="3" spans="1:7" ht="21" x14ac:dyDescent="0.45">
      <c r="A3" s="4">
        <v>2</v>
      </c>
      <c r="B3" s="4">
        <v>132.71199999999999</v>
      </c>
      <c r="C3" s="5">
        <f t="shared" ref="C3:C11" si="0">B13-B3</f>
        <v>46.856000000000023</v>
      </c>
      <c r="D3" s="5">
        <f t="shared" ref="D3:D11" si="1">C3/5</f>
        <v>9.3712000000000053</v>
      </c>
      <c r="E3" s="2" t="s">
        <v>7</v>
      </c>
      <c r="F3" s="5">
        <f>AVERAGE(D2:D11)</f>
        <v>9.3872800000000005</v>
      </c>
      <c r="G3" s="2">
        <f>F3*E2</f>
        <v>347329.36000000004</v>
      </c>
    </row>
    <row r="4" spans="1:7" ht="21" x14ac:dyDescent="0.45">
      <c r="A4" s="4">
        <v>3</v>
      </c>
      <c r="B4" s="4">
        <v>137.542</v>
      </c>
      <c r="C4" s="5">
        <f t="shared" si="0"/>
        <v>47.718999999999994</v>
      </c>
      <c r="D4" s="5">
        <f t="shared" si="1"/>
        <v>9.5437999999999992</v>
      </c>
      <c r="E4" s="2">
        <v>1</v>
      </c>
      <c r="F4" s="2" t="s">
        <v>8</v>
      </c>
      <c r="G4" s="2" t="s">
        <v>9</v>
      </c>
    </row>
    <row r="5" spans="1:7" ht="21" x14ac:dyDescent="0.45">
      <c r="A5" s="4">
        <v>4</v>
      </c>
      <c r="B5" s="4">
        <v>142.15600000000001</v>
      </c>
      <c r="C5" s="5">
        <f t="shared" si="0"/>
        <v>46.5</v>
      </c>
      <c r="D5" s="5">
        <f t="shared" si="1"/>
        <v>9.3000000000000007</v>
      </c>
      <c r="E5" s="2" t="s">
        <v>9</v>
      </c>
      <c r="F5" s="2">
        <f>_xlfn.STDEV.S(D2:D11)</f>
        <v>0.10954772475957633</v>
      </c>
      <c r="G5" s="6">
        <f>SQRT(E6*E6+F11*F11)</f>
        <v>1.1862726719706855E-2</v>
      </c>
    </row>
    <row r="6" spans="1:7" ht="21" x14ac:dyDescent="0.45">
      <c r="A6" s="4">
        <v>5</v>
      </c>
      <c r="B6" s="4">
        <v>147.13399999999999</v>
      </c>
      <c r="C6" s="5">
        <f t="shared" si="0"/>
        <v>46.430000000000007</v>
      </c>
      <c r="D6" s="5">
        <f t="shared" si="1"/>
        <v>9.2860000000000014</v>
      </c>
      <c r="E6" s="6">
        <f>E4/E2</f>
        <v>2.7027027027027027E-5</v>
      </c>
      <c r="F6" s="2" t="s">
        <v>10</v>
      </c>
      <c r="G6" s="2" t="s">
        <v>11</v>
      </c>
    </row>
    <row r="7" spans="1:7" ht="20.5" x14ac:dyDescent="0.45">
      <c r="A7" s="4">
        <v>6</v>
      </c>
      <c r="B7" s="4">
        <v>151.524</v>
      </c>
      <c r="C7" s="5">
        <f t="shared" si="0"/>
        <v>46.858000000000004</v>
      </c>
      <c r="D7" s="5">
        <f t="shared" si="1"/>
        <v>9.3716000000000008</v>
      </c>
      <c r="E7" s="7"/>
      <c r="F7" s="2">
        <v>0.02</v>
      </c>
      <c r="G7" s="2">
        <f>G5*G3</f>
        <v>4120.2732794106823</v>
      </c>
    </row>
    <row r="8" spans="1:7" ht="21" x14ac:dyDescent="0.45">
      <c r="A8" s="4">
        <v>7</v>
      </c>
      <c r="B8" s="4">
        <v>156.34800000000001</v>
      </c>
      <c r="C8" s="5">
        <f t="shared" si="0"/>
        <v>46.540999999999997</v>
      </c>
      <c r="D8" s="5">
        <f t="shared" si="1"/>
        <v>9.3081999999999994</v>
      </c>
      <c r="E8" s="7"/>
      <c r="F8" s="2" t="s">
        <v>11</v>
      </c>
      <c r="G8" s="7"/>
    </row>
    <row r="9" spans="1:7" ht="20.5" x14ac:dyDescent="0.45">
      <c r="A9" s="4">
        <v>8</v>
      </c>
      <c r="B9" s="4">
        <v>160.06800000000001</v>
      </c>
      <c r="C9" s="5">
        <f t="shared" si="0"/>
        <v>47.436999999999983</v>
      </c>
      <c r="D9" s="5">
        <f t="shared" si="1"/>
        <v>9.4873999999999974</v>
      </c>
      <c r="E9" s="7"/>
      <c r="F9" s="2">
        <f>SQRT(F5*F5+F7*F7)</f>
        <v>0.11135844826505034</v>
      </c>
      <c r="G9" s="7"/>
    </row>
    <row r="10" spans="1:7" ht="21" x14ac:dyDescent="0.45">
      <c r="A10" s="4">
        <v>9</v>
      </c>
      <c r="B10" s="4">
        <v>165.40799999999999</v>
      </c>
      <c r="C10" s="5">
        <f t="shared" si="0"/>
        <v>46.710000000000008</v>
      </c>
      <c r="D10" s="5">
        <f t="shared" si="1"/>
        <v>9.3420000000000023</v>
      </c>
      <c r="E10" s="7"/>
      <c r="F10" s="2" t="s">
        <v>9</v>
      </c>
      <c r="G10" s="7"/>
    </row>
    <row r="11" spans="1:7" ht="20.5" x14ac:dyDescent="0.45">
      <c r="A11" s="4">
        <v>10</v>
      </c>
      <c r="B11" s="4">
        <v>170.268</v>
      </c>
      <c r="C11" s="5">
        <f t="shared" si="0"/>
        <v>46.424000000000007</v>
      </c>
      <c r="D11" s="5">
        <f t="shared" si="1"/>
        <v>9.2848000000000006</v>
      </c>
      <c r="E11" s="7"/>
      <c r="F11" s="6">
        <f>F9/F3</f>
        <v>1.1862695931627728E-2</v>
      </c>
      <c r="G11" s="7"/>
    </row>
    <row r="12" spans="1:7" ht="20.5" x14ac:dyDescent="0.45">
      <c r="A12" s="4">
        <v>11</v>
      </c>
      <c r="B12" s="10">
        <v>175.8</v>
      </c>
      <c r="C12" s="7"/>
      <c r="D12" s="7"/>
      <c r="E12" s="7"/>
      <c r="F12" s="7"/>
      <c r="G12" s="7"/>
    </row>
    <row r="13" spans="1:7" ht="20.5" x14ac:dyDescent="0.45">
      <c r="A13" s="4">
        <v>12</v>
      </c>
      <c r="B13" s="4">
        <v>179.56800000000001</v>
      </c>
      <c r="C13" s="7"/>
      <c r="D13" s="8"/>
      <c r="E13" s="9"/>
      <c r="F13" s="9"/>
      <c r="G13" s="9"/>
    </row>
    <row r="14" spans="1:7" ht="20.5" x14ac:dyDescent="0.45">
      <c r="A14" s="4">
        <v>13</v>
      </c>
      <c r="B14" s="4">
        <v>185.261</v>
      </c>
      <c r="C14" s="9"/>
      <c r="D14" s="9"/>
      <c r="E14" s="9"/>
      <c r="F14" s="9"/>
      <c r="G14" s="9"/>
    </row>
    <row r="15" spans="1:7" ht="20.5" x14ac:dyDescent="0.45">
      <c r="A15" s="4">
        <v>14</v>
      </c>
      <c r="B15" s="4">
        <v>188.65600000000001</v>
      </c>
      <c r="C15" s="9"/>
      <c r="D15" s="9"/>
      <c r="E15" s="9"/>
      <c r="F15" s="9"/>
      <c r="G15" s="9"/>
    </row>
    <row r="16" spans="1:7" ht="20.5" x14ac:dyDescent="0.45">
      <c r="A16" s="4">
        <v>15</v>
      </c>
      <c r="B16" s="4">
        <v>193.56399999999999</v>
      </c>
      <c r="C16" s="9"/>
      <c r="D16" s="9"/>
      <c r="E16" s="9"/>
      <c r="F16" s="9"/>
      <c r="G16" s="9"/>
    </row>
    <row r="17" spans="1:7" ht="20.5" x14ac:dyDescent="0.45">
      <c r="A17" s="4">
        <v>16</v>
      </c>
      <c r="B17" s="4">
        <v>198.38200000000001</v>
      </c>
      <c r="C17" s="9"/>
      <c r="D17" s="9"/>
      <c r="E17" s="9"/>
      <c r="F17" s="9"/>
      <c r="G17" s="9"/>
    </row>
    <row r="18" spans="1:7" ht="20.5" x14ac:dyDescent="0.45">
      <c r="A18" s="4">
        <v>17</v>
      </c>
      <c r="B18" s="4">
        <v>202.88900000000001</v>
      </c>
      <c r="C18" s="9"/>
      <c r="D18" s="9"/>
      <c r="E18" s="9"/>
      <c r="F18" s="9"/>
      <c r="G18" s="9"/>
    </row>
    <row r="19" spans="1:7" ht="20.5" x14ac:dyDescent="0.45">
      <c r="A19" s="4">
        <v>18</v>
      </c>
      <c r="B19" s="4">
        <v>207.505</v>
      </c>
      <c r="C19" s="9"/>
      <c r="D19" s="9"/>
      <c r="E19" s="9"/>
      <c r="F19" s="9"/>
      <c r="G19" s="9"/>
    </row>
    <row r="20" spans="1:7" ht="20.5" x14ac:dyDescent="0.45">
      <c r="A20" s="4">
        <v>19</v>
      </c>
      <c r="B20" s="4">
        <v>212.11799999999999</v>
      </c>
      <c r="C20" s="9"/>
      <c r="D20" s="9"/>
      <c r="E20" s="9"/>
      <c r="F20" s="9"/>
      <c r="G20" s="9"/>
    </row>
    <row r="21" spans="1:7" ht="20.5" x14ac:dyDescent="0.45">
      <c r="A21" s="4">
        <v>20</v>
      </c>
      <c r="B21" s="4">
        <v>216.69200000000001</v>
      </c>
      <c r="C21" s="9"/>
      <c r="D21" s="9"/>
      <c r="E21" s="9"/>
      <c r="F21" s="9"/>
      <c r="G21" s="9"/>
    </row>
  </sheetData>
  <phoneticPr fontId="1" type="noConversion"/>
  <printOptions horizontalCentered="1" verticalCentered="1"/>
  <pageMargins left="1" right="1" top="1" bottom="1" header="0.5" footer="0.5"/>
  <pageSetup paperSize="9" scale="7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驻波法</vt:lpstr>
      <vt:lpstr>相位法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贾云翔</dc:creator>
  <cp:lastModifiedBy>贾云翔</cp:lastModifiedBy>
  <cp:lastPrinted>2023-05-05T16:28:17Z</cp:lastPrinted>
  <dcterms:created xsi:type="dcterms:W3CDTF">2015-06-05T18:19:34Z</dcterms:created>
  <dcterms:modified xsi:type="dcterms:W3CDTF">2023-05-05T16:28:51Z</dcterms:modified>
</cp:coreProperties>
</file>