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<sst xmlns="http://schemas.openxmlformats.org/spreadsheetml/2006/main" count="8">
  <si>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tn/℃</t>
  </si>
  <si>
    <t>(tn-t1)/℃</t>
  </si>
  <si>
    <t>nn/mm</t>
  </si>
  <si>
    <t>(nn-n1)/mm</t>
  </si>
  <si>
    <t>a</t>
  </si>
  <si>
    <t>ua</t>
  </si>
  <si>
    <t>u a</t>
  </si>
  <si>
    <t>ura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</si>
</sst>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9"/>
  <sheetViews>
    <sheetView tabSelected="1" workbookViewId="0">
      <selection activeCell="D7" sqref="D7"/>
    </sheetView>
  </sheetViews>
  <sheetFormatPr defaultColWidth="9" defaultRowHeight="13.5"/>
  <cols>
    <col min="1" max="1" width="12.125" customWidth="1"/>
    <col min="2" max="4" width="12.625"/>
    <col min="6" max="6" width="11.5"/>
    <col min="7" max="10" width="12.625"/>
  </cols>
  <sheetData>
    <row r="2" spans="1:13">
      <c r="A2" t="s">
        <v>0</v>
      </c>
      <c r="B2">
        <v>21</v>
      </c>
      <c r="C2">
        <v>26</v>
      </c>
      <c r="D2">
        <v>31</v>
      </c>
      <c r="E2">
        <v>36</v>
      </c>
      <c r="F2">
        <v>41</v>
      </c>
      <c r="G2">
        <v>46</v>
      </c>
      <c r="H2">
        <v>51</v>
      </c>
      <c r="I2">
        <v>56</v>
      </c>
      <c r="J2">
        <v>61</v>
      </c>
      <c r="K2">
        <v>66</v>
      </c>
      <c r="L2">
        <v>71</v>
      </c>
      <c r="M2">
        <v>76</v>
      </c>
    </row>
    <row r="3" spans="1:7">
      <c r="A3" t="s">
        <v>1</v>
      </c>
      <c r="B3">
        <f>H2-B2</f>
        <v>30</v>
      </c>
      <c r="C3">
        <f>I2-C2</f>
        <v>30</v>
      </c>
      <c r="D3">
        <f>J2-D2</f>
        <v>30</v>
      </c>
      <c r="E3">
        <f>K2-E2</f>
        <v>30</v>
      </c>
      <c r="F3">
        <f>L2-F2</f>
        <v>30</v>
      </c>
      <c r="G3">
        <f>M2-G2</f>
        <v>30</v>
      </c>
    </row>
    <row r="4" spans="1:13">
      <c r="A4" t="s">
        <v>2</v>
      </c>
      <c r="B4">
        <v>0.2</v>
      </c>
      <c r="C4">
        <v>0.2099</v>
      </c>
      <c r="D4">
        <v>0.2468</v>
      </c>
      <c r="E4">
        <v>0.2762</v>
      </c>
      <c r="F4">
        <v>0.3084</v>
      </c>
      <c r="G4">
        <v>0.3296</v>
      </c>
      <c r="H4">
        <v>0.3653</v>
      </c>
      <c r="I4">
        <v>0.4111</v>
      </c>
      <c r="J4">
        <v>0.44</v>
      </c>
      <c r="K4">
        <v>0.4643</v>
      </c>
      <c r="L4">
        <v>0.495</v>
      </c>
      <c r="M4">
        <v>0.5235</v>
      </c>
    </row>
    <row r="5" spans="1:8">
      <c r="A5" t="s">
        <v>3</v>
      </c>
      <c r="B5">
        <f>H4-B4</f>
        <v>0.1653</v>
      </c>
      <c r="C5">
        <f>I4-C4</f>
        <v>0.2012</v>
      </c>
      <c r="D5">
        <f>J4-D4</f>
        <v>0.1932</v>
      </c>
      <c r="E5">
        <f>K4-E4</f>
        <v>0.1881</v>
      </c>
      <c r="F5">
        <f>L4-F4</f>
        <v>0.1866</v>
      </c>
      <c r="G5">
        <f>M4-G4</f>
        <v>0.1939</v>
      </c>
      <c r="H5">
        <f>AVERAGE(B5:G5)</f>
        <v>0.18805</v>
      </c>
    </row>
    <row r="7" spans="1:4">
      <c r="A7" t="s">
        <v>4</v>
      </c>
      <c r="B7">
        <f>H5/(400*30)</f>
        <v>1.56708333333333e-5</v>
      </c>
      <c r="C7" t="s">
        <v>5</v>
      </c>
      <c r="D7">
        <f>B7*J9</f>
        <v>1.07306712860846e-6</v>
      </c>
    </row>
    <row r="8" spans="8:10">
      <c r="H8" t="s">
        <v>5</v>
      </c>
      <c r="I8" t="s">
        <v>6</v>
      </c>
      <c r="J8" t="s">
        <v>7</v>
      </c>
    </row>
    <row r="9" spans="2:10">
      <c r="B9">
        <f>(B5-$H$5)^2</f>
        <v>0.000517562499999998</v>
      </c>
      <c r="C9">
        <f>(C5-$H$5)^2</f>
        <v>0.000172922500000001</v>
      </c>
      <c r="D9">
        <f>(D5-$H$5)^2</f>
        <v>2.65225000000004e-5</v>
      </c>
      <c r="E9">
        <f>(E5-$H$5)^2</f>
        <v>2.50000000000222e-9</v>
      </c>
      <c r="F9">
        <f>(F5-$H$5)^2</f>
        <v>2.10249999999994e-6</v>
      </c>
      <c r="G9">
        <f>(G5-$H$5)^2</f>
        <v>3.42224999999999e-5</v>
      </c>
      <c r="H9">
        <f>SQRT(SUM(B9:G9)/5)</f>
        <v>0.0122746486711433</v>
      </c>
      <c r="I9">
        <f>SQRT(H9^2+0.001^2)</f>
        <v>0.0123153156678991</v>
      </c>
      <c r="J9">
        <f>SQRT((I9/H5)^2+(0.1/5)^2)</f>
        <v>0.0684754349550731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2016-04-20T11:33:17Z</dcterms:created>
  <dcterms:modified xsi:type="dcterms:W3CDTF">2016-04-20T12:50:22Z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