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19" fillId="20" borderId="1" applyNumberFormat="0" applyAlignment="0" applyProtection="0">
      <alignment vertical="center"/>
    </xf>
    <xf numFmtId="0" fontId="9" fillId="16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"/>
  <sheetViews>
    <sheetView tabSelected="1" workbookViewId="0">
      <selection activeCell="H7" sqref="H7"/>
    </sheetView>
  </sheetViews>
  <sheetFormatPr defaultColWidth="9" defaultRowHeight="13.5" outlineLevelRow="7" outlineLevelCol="7"/>
  <cols>
    <col min="4" max="4" width="11.5"/>
    <col min="5" max="5" width="10.375"/>
    <col min="6" max="8" width="12.625"/>
  </cols>
  <sheetData>
    <row r="1" spans="1:8">
      <c r="A1">
        <v>1</v>
      </c>
      <c r="B1">
        <v>117.7</v>
      </c>
      <c r="C1">
        <v>27.2</v>
      </c>
      <c r="D1">
        <f t="shared" ref="D1:D6" si="0">$D$7+50*B1</f>
        <v>107364.392</v>
      </c>
      <c r="E1">
        <f t="shared" ref="E1:E6" si="1">$D$7+50*C1</f>
        <v>102839.392</v>
      </c>
      <c r="F1">
        <f t="shared" ref="F1:F6" si="2">LN(D1/$D$7)/LN(D1/E1)</f>
        <v>1.3091661059362</v>
      </c>
      <c r="G1">
        <f t="shared" ref="G1:G6" si="3">($F$7-F1)^2</f>
        <v>4.88723017850232e-8</v>
      </c>
      <c r="H1">
        <f>SQRT(G7/5)</f>
        <v>0.00365763614791013</v>
      </c>
    </row>
    <row r="2" spans="1:8">
      <c r="A2">
        <v>2</v>
      </c>
      <c r="B2">
        <v>120.5</v>
      </c>
      <c r="C2">
        <v>28.3</v>
      </c>
      <c r="D2">
        <f t="shared" si="0"/>
        <v>107504.392</v>
      </c>
      <c r="E2">
        <f t="shared" si="1"/>
        <v>102894.392</v>
      </c>
      <c r="F2">
        <f t="shared" si="2"/>
        <v>1.3159446313729</v>
      </c>
      <c r="G2">
        <f t="shared" si="3"/>
        <v>4.89943475771995e-5</v>
      </c>
      <c r="H2">
        <f>SQRT(G7/5+0.01)</f>
        <v>0.100066869153534</v>
      </c>
    </row>
    <row r="3" spans="1:7">
      <c r="A3">
        <v>3</v>
      </c>
      <c r="B3">
        <v>107.7</v>
      </c>
      <c r="C3">
        <v>24.7</v>
      </c>
      <c r="D3">
        <f t="shared" si="0"/>
        <v>106864.392</v>
      </c>
      <c r="E3">
        <f t="shared" si="1"/>
        <v>102714.392</v>
      </c>
      <c r="F3">
        <f t="shared" si="2"/>
        <v>1.30540221522711</v>
      </c>
      <c r="G3">
        <f t="shared" si="3"/>
        <v>1.25515728574456e-5</v>
      </c>
    </row>
    <row r="4" spans="1:7">
      <c r="A4">
        <v>4</v>
      </c>
      <c r="B4">
        <v>110.8</v>
      </c>
      <c r="C4">
        <v>25.5</v>
      </c>
      <c r="D4">
        <f t="shared" si="0"/>
        <v>107019.392</v>
      </c>
      <c r="E4">
        <f t="shared" si="1"/>
        <v>102754.392</v>
      </c>
      <c r="F4">
        <f t="shared" si="2"/>
        <v>1.30701568811578</v>
      </c>
      <c r="G4">
        <f t="shared" si="3"/>
        <v>3.72237989753406e-6</v>
      </c>
    </row>
    <row r="5" spans="1:7">
      <c r="A5">
        <v>5</v>
      </c>
      <c r="B5">
        <v>120.2</v>
      </c>
      <c r="C5">
        <v>27.7</v>
      </c>
      <c r="D5">
        <f t="shared" si="0"/>
        <v>107489.392</v>
      </c>
      <c r="E5">
        <f t="shared" si="1"/>
        <v>102864.392</v>
      </c>
      <c r="F5">
        <f t="shared" si="2"/>
        <v>1.30822196699777</v>
      </c>
      <c r="G5">
        <f t="shared" si="3"/>
        <v>5.22827522449924e-7</v>
      </c>
    </row>
    <row r="6" spans="1:7">
      <c r="A6">
        <v>6</v>
      </c>
      <c r="B6">
        <v>104.8</v>
      </c>
      <c r="C6">
        <v>24.2</v>
      </c>
      <c r="D6">
        <f t="shared" si="0"/>
        <v>106719.392</v>
      </c>
      <c r="E6">
        <f t="shared" si="1"/>
        <v>102689.392</v>
      </c>
      <c r="F6">
        <f t="shared" si="2"/>
        <v>1.30791960312442</v>
      </c>
      <c r="G6">
        <f t="shared" si="3"/>
        <v>1.05151079608013e-6</v>
      </c>
    </row>
    <row r="7" spans="4:8">
      <c r="D7">
        <v>101479.392</v>
      </c>
      <c r="F7">
        <f>AVERAGE(F1:F6)</f>
        <v>1.30894503512903</v>
      </c>
      <c r="G7">
        <f>SUM(G1:G6)</f>
        <v>6.68915109524943e-5</v>
      </c>
      <c r="H7">
        <f>0.1/F7</f>
        <v>0.0763974019658835</v>
      </c>
    </row>
    <row r="8" spans="6:6">
      <c r="F8">
        <f>(1.402-F7)/1.402</f>
        <v>0.0663730134600361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2016-11-03T12:44:00Z</dcterms:created>
  <dcterms:modified xsi:type="dcterms:W3CDTF">2016-11-03T14:50:45Z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