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ry\Aleia\Pedidos\"/>
    </mc:Choice>
  </mc:AlternateContent>
  <xr:revisionPtr revIDLastSave="0" documentId="13_ncr:1_{90F90D74-CF80-43EE-A7D4-75544F9A3A1D}" xr6:coauthVersionLast="47" xr6:coauthVersionMax="47" xr10:uidLastSave="{00000000-0000-0000-0000-000000000000}"/>
  <bookViews>
    <workbookView xWindow="-120" yWindow="-120" windowWidth="20730" windowHeight="11160" activeTab="1" xr2:uid="{07D809A1-E7D3-4AD9-A73A-12B09F548673}"/>
  </bookViews>
  <sheets>
    <sheet name="Hoja1" sheetId="1" r:id="rId1"/>
    <sheet name="Hoja2" sheetId="2" r:id="rId2"/>
  </sheets>
  <definedNames>
    <definedName name="_xlnm.Print_Area" localSheetId="1">Hoja2!$A$1:$I$38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G19" i="2"/>
  <c r="G20" i="2"/>
  <c r="G21" i="2"/>
  <c r="G22" i="2"/>
  <c r="G23" i="2"/>
  <c r="G18" i="2"/>
  <c r="F26" i="1"/>
  <c r="F25" i="1"/>
  <c r="F24" i="1"/>
  <c r="F23" i="1"/>
  <c r="F22" i="1"/>
  <c r="F21" i="1"/>
  <c r="F27" i="1" l="1"/>
  <c r="G27" i="1" s="1"/>
  <c r="H27" i="1" s="1"/>
  <c r="H18" i="1"/>
  <c r="G18" i="1"/>
  <c r="F18" i="1"/>
  <c r="F17" i="1"/>
  <c r="F16" i="1"/>
  <c r="F15" i="1"/>
  <c r="F14" i="1"/>
  <c r="F13" i="1"/>
  <c r="F12" i="1"/>
  <c r="F11" i="1"/>
  <c r="H9" i="1"/>
  <c r="G9" i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<sst xmlns="http://schemas.openxmlformats.org/spreadsheetml/2006/main" count="84" uniqueCount="52">
  <si>
    <t>queso crema</t>
  </si>
  <si>
    <t>mashcream</t>
  </si>
  <si>
    <t>gramos</t>
  </si>
  <si>
    <t>galletas</t>
  </si>
  <si>
    <t>fruta</t>
  </si>
  <si>
    <t>libra</t>
  </si>
  <si>
    <t>azucar</t>
  </si>
  <si>
    <t>Mantequilla</t>
  </si>
  <si>
    <t>Gramos</t>
  </si>
  <si>
    <t>Gelatina sin sabor</t>
  </si>
  <si>
    <t>total</t>
  </si>
  <si>
    <t>COTIZACIÓN</t>
  </si>
  <si>
    <t>001</t>
  </si>
  <si>
    <t xml:space="preserve">Sabores Aleia </t>
  </si>
  <si>
    <t>Nit. 52879525-7</t>
  </si>
  <si>
    <t>Correo: yuryara001@yahoo.es</t>
  </si>
  <si>
    <t>Cel: 300 5603950</t>
  </si>
  <si>
    <t>Tipo de evento:</t>
  </si>
  <si>
    <t>Fecha y hora del evento:</t>
  </si>
  <si>
    <t>Razón social (Cliente):</t>
  </si>
  <si>
    <t>Nit o id de cliente:</t>
  </si>
  <si>
    <t>Dirección:</t>
  </si>
  <si>
    <t>Teléfono de contacto</t>
  </si>
  <si>
    <t>Nombre de contacto:</t>
  </si>
  <si>
    <t>Producto</t>
  </si>
  <si>
    <t xml:space="preserve">Descripción </t>
  </si>
  <si>
    <t>Cantidad</t>
  </si>
  <si>
    <t>Valor Unidad</t>
  </si>
  <si>
    <t>Subtotal</t>
  </si>
  <si>
    <t>N/A</t>
  </si>
  <si>
    <t xml:space="preserve">Transporte </t>
  </si>
  <si>
    <t>Total</t>
  </si>
  <si>
    <t xml:space="preserve">Observación: </t>
  </si>
  <si>
    <t>Quedo atenta y a disposición de sus comentarios y solicitudes.</t>
  </si>
  <si>
    <t>Cordialmente,</t>
  </si>
  <si>
    <t>Yury Katherine Yara Rodriguez
C.C 52879525 de Bogotá
Celular: 300 5603950</t>
  </si>
  <si>
    <t>Diplomados</t>
  </si>
  <si>
    <t>Por convenir</t>
  </si>
  <si>
    <t>Galletas de mantequilla tipo colación sabor a vainilla x6</t>
  </si>
  <si>
    <t>Galletas de mantequilla tipo colación sabor a vainilla x8</t>
  </si>
  <si>
    <t>Galletas de mantequilla tipo colación sabor a vainilla recubierta de chocolate negro o blanco x6</t>
  </si>
  <si>
    <t>Galletas de mantequilla tipo colación sabor a vainilla x12</t>
  </si>
  <si>
    <t>Fundación Universitaria Del Área Andina</t>
  </si>
  <si>
    <t>Galletas de mantequilla tipo colación sabor a vainilla recubierta de chocolate negro o blanco x8</t>
  </si>
  <si>
    <t>Galletas de mantequilla tipo colación sabor a vainilla recubierta de chocolate negro o blanco x12</t>
  </si>
  <si>
    <t>Fecha: 13/08/21</t>
  </si>
  <si>
    <t>Sabores Aleia tiene el gusto de presentarle algunas opciones en galletería para su evento:</t>
  </si>
  <si>
    <t>Propietaria: Yury Katherine Yara Rodriguez</t>
  </si>
  <si>
    <t>Compras Fundación Universitaria Del Área Andina</t>
  </si>
  <si>
    <t xml:space="preserve">Por bioseguridad y para indivudualización de la entrega, las galletas estarán empacadas en bolsa celofan selladas con cinta papel de color metalizado </t>
  </si>
  <si>
    <t>Al realizar el pedido se envia Orden de servicio donde se confirman las especificaciones y cantidades a despachar, y se adjuntan documentos a solicitud de su organaización.</t>
  </si>
  <si>
    <t xml:space="preserve">Galletas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</si>
</sst>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ucida Calligraphy"/>
      <family val="4"/>
    </font>
    <font>
      <sz val="11"/>
      <color theme="1"/>
      <name val="Lucida Calligraphy"/>
      <family val="4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3FCFD"/>
        <bgColor indexed="64"/>
      </patternFill>
    </fill>
    <fill>
      <patternFill patternType="solid">
        <fgColor rgb="FFADF5F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3" fillId="2" borderId="0" xfId="0" applyFont="1" applyFill="1" applyAlignment="1">
      <alignment horizontal="center"/>
    </xf>
    <xf numFmtId="49" fontId="3" fillId="2" borderId="0" xfId="1" applyNumberFormat="1" applyFont="1" applyFill="1" applyBorder="1" applyAlignment="1">
      <alignment horizontal="right"/>
    </xf>
    <xf numFmtId="0" fontId="0" fillId="2" borderId="5" xfId="0" applyFill="1" applyBorder="1"/>
    <xf numFmtId="0" fontId="4" fillId="2" borderId="0" xfId="0" applyFont="1" applyFill="1" applyAlignment="1">
      <alignment horizontal="center"/>
    </xf>
    <xf numFmtId="49" fontId="4" fillId="2" borderId="0" xfId="1" applyNumberFormat="1" applyFont="1" applyFill="1" applyBorder="1" applyAlignment="1">
      <alignment horizontal="right"/>
    </xf>
    <xf numFmtId="0" fontId="5" fillId="2" borderId="0" xfId="0" applyFont="1" applyFill="1"/>
    <xf numFmtId="0" fontId="0" fillId="3" borderId="6" xfId="0" applyFill="1" applyBorder="1"/>
    <xf numFmtId="0" fontId="0" fillId="2" borderId="6" xfId="0" applyFill="1" applyBorder="1"/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14" fontId="0" fillId="2" borderId="6" xfId="0" applyNumberFormat="1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2" fillId="3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right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164" fontId="6" fillId="3" borderId="6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8" xfId="0" applyFill="1" applyBorder="1" applyAlignment="1">
      <alignment vertical="center"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right" vertical="top" wrapText="1"/>
    </xf>
    <xf numFmtId="0" fontId="0" fillId="2" borderId="10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</xdr:row>
      <xdr:rowOff>0</xdr:rowOff>
    </xdr:from>
    <xdr:to>
      <xdr:col>2</xdr:col>
      <xdr:colOff>1581150</xdr:colOff>
      <xdr:row>7</xdr:row>
      <xdr:rowOff>55251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85F0E9-5AE5-4C75-A2DF-8A9B9CE34F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37" t="2925" r="6957" b="7867"/>
        <a:stretch/>
      </xdr:blipFill>
      <xdr:spPr>
        <a:xfrm>
          <a:off x="495300" y="390525"/>
          <a:ext cx="1447800" cy="1007751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57150</xdr:colOff>
      <xdr:row>33</xdr:row>
      <xdr:rowOff>9525</xdr:rowOff>
    </xdr:from>
    <xdr:to>
      <xdr:col>2</xdr:col>
      <xdr:colOff>1400598</xdr:colOff>
      <xdr:row>35</xdr:row>
      <xdr:rowOff>104939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BE48EB-2828-4A72-93C2-BA26C8E56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9100" y="9972675"/>
          <a:ext cx="1343448" cy="485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D4DA-3E30-40F7-B3EB-DCFACC1F70E7}">
  <dimension ref="A2:H27"/>
  <sheetViews>
    <sheetView workbookViewId="0">
      <selection activeCell="H9" sqref="H9"/>
    </sheetView>
  </sheetViews>
  <sheetFormatPr baseColWidth="10" defaultRowHeight="15" x14ac:dyDescent="0.25"/>
  <sheetData>
    <row r="2" spans="1:8" x14ac:dyDescent="0.25">
      <c r="A2" t="s">
        <v>0</v>
      </c>
      <c r="B2">
        <v>400</v>
      </c>
      <c r="C2" t="s">
        <v>2</v>
      </c>
      <c r="D2" s="1">
        <v>7000</v>
      </c>
      <c r="E2">
        <v>250</v>
      </c>
      <c r="F2" s="1">
        <f>(E2*D2)/B2</f>
        <v>4375</v>
      </c>
    </row>
    <row r="3" spans="1:8" x14ac:dyDescent="0.25">
      <c r="A3" t="s">
        <v>1</v>
      </c>
      <c r="B3">
        <v>1000</v>
      </c>
      <c r="C3" t="s">
        <v>2</v>
      </c>
      <c r="D3" s="1">
        <v>11500</v>
      </c>
      <c r="E3">
        <v>200</v>
      </c>
      <c r="F3" s="1">
        <f t="shared" ref="F3:F8" si="0">(E3*D3)/B3</f>
        <v>2300</v>
      </c>
    </row>
    <row r="4" spans="1:8" x14ac:dyDescent="0.25">
      <c r="A4" t="s">
        <v>3</v>
      </c>
      <c r="B4">
        <v>1000</v>
      </c>
      <c r="C4" t="s">
        <v>2</v>
      </c>
      <c r="D4" s="1">
        <v>17000</v>
      </c>
      <c r="E4">
        <v>180</v>
      </c>
      <c r="F4" s="1">
        <f t="shared" si="0"/>
        <v>3060</v>
      </c>
    </row>
    <row r="5" spans="1:8" x14ac:dyDescent="0.25">
      <c r="A5" t="s">
        <v>4</v>
      </c>
      <c r="B5">
        <v>1</v>
      </c>
      <c r="C5" t="s">
        <v>5</v>
      </c>
      <c r="D5" s="1">
        <v>3000</v>
      </c>
      <c r="E5">
        <v>1</v>
      </c>
      <c r="F5" s="1">
        <f t="shared" si="0"/>
        <v>3000</v>
      </c>
    </row>
    <row r="6" spans="1:8" x14ac:dyDescent="0.25">
      <c r="A6" t="s">
        <v>6</v>
      </c>
      <c r="B6">
        <v>2500</v>
      </c>
      <c r="C6" t="s">
        <v>8</v>
      </c>
      <c r="D6" s="1">
        <v>7250</v>
      </c>
      <c r="E6">
        <v>150</v>
      </c>
      <c r="F6" s="1">
        <f t="shared" si="0"/>
        <v>435</v>
      </c>
    </row>
    <row r="7" spans="1:8" x14ac:dyDescent="0.25">
      <c r="A7" t="s">
        <v>7</v>
      </c>
      <c r="B7">
        <v>1000</v>
      </c>
      <c r="C7" t="s">
        <v>2</v>
      </c>
      <c r="D7" s="1">
        <v>7500</v>
      </c>
      <c r="E7">
        <v>100</v>
      </c>
      <c r="F7" s="1">
        <f t="shared" si="0"/>
        <v>750</v>
      </c>
    </row>
    <row r="8" spans="1:8" x14ac:dyDescent="0.25">
      <c r="A8" t="s">
        <v>9</v>
      </c>
      <c r="B8">
        <v>30</v>
      </c>
      <c r="C8" t="s">
        <v>2</v>
      </c>
      <c r="D8" s="1">
        <v>2350</v>
      </c>
      <c r="E8">
        <v>10</v>
      </c>
      <c r="F8" s="1">
        <f t="shared" si="0"/>
        <v>783.33333333333337</v>
      </c>
    </row>
    <row r="9" spans="1:8" x14ac:dyDescent="0.25">
      <c r="E9" t="s">
        <v>10</v>
      </c>
      <c r="F9" s="1">
        <f>+SUM(F2:F8)</f>
        <v>14703.333333333334</v>
      </c>
      <c r="G9">
        <f>+F9*3</f>
        <v>44110</v>
      </c>
      <c r="H9">
        <f>+G9/12</f>
        <v>3675.8333333333335</v>
      </c>
    </row>
    <row r="11" spans="1:8" x14ac:dyDescent="0.25">
      <c r="A11" t="s">
        <v>0</v>
      </c>
      <c r="B11">
        <v>400</v>
      </c>
      <c r="C11" t="s">
        <v>2</v>
      </c>
      <c r="D11" s="1">
        <v>7000</v>
      </c>
      <c r="E11">
        <v>250</v>
      </c>
      <c r="F11" s="1">
        <f>(E11*D11)/B11</f>
        <v>4375</v>
      </c>
    </row>
    <row r="12" spans="1:8" x14ac:dyDescent="0.25">
      <c r="A12" t="s">
        <v>1</v>
      </c>
      <c r="B12">
        <v>1000</v>
      </c>
      <c r="C12" t="s">
        <v>2</v>
      </c>
      <c r="D12" s="1">
        <v>11500</v>
      </c>
      <c r="E12">
        <v>200</v>
      </c>
      <c r="F12" s="1">
        <f t="shared" ref="F12:F17" si="1">(E12*D12)/B12</f>
        <v>2300</v>
      </c>
    </row>
    <row r="13" spans="1:8" x14ac:dyDescent="0.25">
      <c r="A13" t="s">
        <v>3</v>
      </c>
      <c r="B13">
        <v>432</v>
      </c>
      <c r="C13" t="s">
        <v>2</v>
      </c>
      <c r="D13" s="1">
        <v>7200</v>
      </c>
      <c r="E13">
        <v>180</v>
      </c>
      <c r="F13" s="1">
        <f t="shared" si="1"/>
        <v>3000</v>
      </c>
    </row>
    <row r="14" spans="1:8" x14ac:dyDescent="0.25">
      <c r="A14" t="s">
        <v>4</v>
      </c>
      <c r="B14">
        <v>1</v>
      </c>
      <c r="C14" t="s">
        <v>5</v>
      </c>
      <c r="D14" s="1">
        <v>3000</v>
      </c>
      <c r="E14">
        <v>1</v>
      </c>
      <c r="F14" s="1">
        <f t="shared" si="1"/>
        <v>3000</v>
      </c>
    </row>
    <row r="15" spans="1:8" x14ac:dyDescent="0.25">
      <c r="A15" t="s">
        <v>6</v>
      </c>
      <c r="B15">
        <v>2500</v>
      </c>
      <c r="C15" t="s">
        <v>8</v>
      </c>
      <c r="D15" s="1">
        <v>7250</v>
      </c>
      <c r="E15">
        <v>150</v>
      </c>
      <c r="F15" s="1">
        <f t="shared" si="1"/>
        <v>435</v>
      </c>
    </row>
    <row r="16" spans="1:8" x14ac:dyDescent="0.25">
      <c r="A16" t="s">
        <v>7</v>
      </c>
      <c r="B16">
        <v>1000</v>
      </c>
      <c r="C16" t="s">
        <v>2</v>
      </c>
      <c r="D16" s="1">
        <v>7500</v>
      </c>
      <c r="E16">
        <v>100</v>
      </c>
      <c r="F16" s="1">
        <f t="shared" si="1"/>
        <v>750</v>
      </c>
    </row>
    <row r="17" spans="1:8" x14ac:dyDescent="0.25">
      <c r="A17" t="s">
        <v>9</v>
      </c>
      <c r="B17">
        <v>30</v>
      </c>
      <c r="C17" t="s">
        <v>2</v>
      </c>
      <c r="D17" s="1">
        <v>2350</v>
      </c>
      <c r="E17">
        <v>10</v>
      </c>
      <c r="F17" s="1">
        <f t="shared" si="1"/>
        <v>783.33333333333337</v>
      </c>
    </row>
    <row r="18" spans="1:8" x14ac:dyDescent="0.25">
      <c r="E18" t="s">
        <v>10</v>
      </c>
      <c r="F18" s="1">
        <f>+SUM(F11:F17)</f>
        <v>14643.333333333334</v>
      </c>
      <c r="G18">
        <f>+F18*3</f>
        <v>43930</v>
      </c>
      <c r="H18">
        <f>+G18/12</f>
        <v>3660.8333333333335</v>
      </c>
    </row>
    <row r="20" spans="1:8" x14ac:dyDescent="0.25">
      <c r="D20" s="1"/>
      <c r="F20" s="1"/>
    </row>
    <row r="21" spans="1:8" x14ac:dyDescent="0.25">
      <c r="A21" t="s">
        <v>1</v>
      </c>
      <c r="B21">
        <v>1000</v>
      </c>
      <c r="C21" t="s">
        <v>2</v>
      </c>
      <c r="D21" s="1">
        <v>11500</v>
      </c>
      <c r="E21">
        <v>500</v>
      </c>
      <c r="F21" s="1">
        <f t="shared" ref="F21:F26" si="2">(E21*D21)/B21</f>
        <v>5750</v>
      </c>
    </row>
    <row r="22" spans="1:8" x14ac:dyDescent="0.25">
      <c r="A22" t="s">
        <v>3</v>
      </c>
      <c r="B22">
        <v>1000</v>
      </c>
      <c r="C22" t="s">
        <v>2</v>
      </c>
      <c r="D22" s="1">
        <v>17000</v>
      </c>
      <c r="E22">
        <v>180</v>
      </c>
      <c r="F22" s="1">
        <f t="shared" si="2"/>
        <v>3060</v>
      </c>
    </row>
    <row r="23" spans="1:8" x14ac:dyDescent="0.25">
      <c r="A23" t="s">
        <v>4</v>
      </c>
      <c r="B23">
        <v>1</v>
      </c>
      <c r="C23" t="s">
        <v>5</v>
      </c>
      <c r="D23" s="1">
        <v>3000</v>
      </c>
      <c r="E23">
        <v>1</v>
      </c>
      <c r="F23" s="1">
        <f t="shared" si="2"/>
        <v>3000</v>
      </c>
    </row>
    <row r="24" spans="1:8" x14ac:dyDescent="0.25">
      <c r="A24" t="s">
        <v>6</v>
      </c>
      <c r="B24">
        <v>2500</v>
      </c>
      <c r="C24" t="s">
        <v>8</v>
      </c>
      <c r="D24" s="1">
        <v>7250</v>
      </c>
      <c r="E24">
        <v>150</v>
      </c>
      <c r="F24" s="1">
        <f t="shared" si="2"/>
        <v>435</v>
      </c>
    </row>
    <row r="25" spans="1:8" x14ac:dyDescent="0.25">
      <c r="A25" t="s">
        <v>7</v>
      </c>
      <c r="B25">
        <v>1000</v>
      </c>
      <c r="C25" t="s">
        <v>2</v>
      </c>
      <c r="D25" s="1">
        <v>7500</v>
      </c>
      <c r="E25">
        <v>100</v>
      </c>
      <c r="F25" s="1">
        <f t="shared" si="2"/>
        <v>750</v>
      </c>
    </row>
    <row r="26" spans="1:8" x14ac:dyDescent="0.25">
      <c r="A26" t="s">
        <v>9</v>
      </c>
      <c r="B26">
        <v>30</v>
      </c>
      <c r="C26" t="s">
        <v>2</v>
      </c>
      <c r="D26" s="1">
        <v>2350</v>
      </c>
      <c r="E26">
        <v>10</v>
      </c>
      <c r="F26" s="1">
        <f t="shared" si="2"/>
        <v>783.33333333333337</v>
      </c>
    </row>
    <row r="27" spans="1:8" x14ac:dyDescent="0.25">
      <c r="E27" t="s">
        <v>10</v>
      </c>
      <c r="F27" s="1">
        <f>+SUM(F20:F26)</f>
        <v>13778.333333333334</v>
      </c>
      <c r="G27">
        <f>+F27*3</f>
        <v>41335</v>
      </c>
      <c r="H27">
        <f>+G27/12</f>
        <v>3444.5833333333335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BB55-BD09-45D8-95EB-6117C1C938A7}">
  <sheetPr>
    <pageSetUpPr fitToPage="1"/>
  </sheetPr>
  <dimension ref="B1:H37"/>
  <sheetViews>
    <sheetView tabSelected="1" zoomScaleNormal="100" workbookViewId="0">
      <selection activeCell="L21" sqref="L21"/>
    </sheetView>
  </sheetViews>
  <sheetFormatPr baseColWidth="10" defaultRowHeight="15" x14ac:dyDescent="0.25"/>
  <cols>
    <col min="1" max="2" width="2.7109375" customWidth="1"/>
    <col min="3" max="3" width="24.7109375" customWidth="1"/>
    <col min="4" max="4" width="41.140625" customWidth="1"/>
    <col min="6" max="6" width="12.5703125" bestFit="1" customWidth="1"/>
    <col min="7" max="7" width="20.140625" bestFit="1" customWidth="1"/>
    <col min="8" max="8" width="3" customWidth="1"/>
    <col min="9" max="9" width="4" customWidth="1"/>
  </cols>
  <sheetData>
    <row r="1" spans="2:8" ht="15.75" thickBot="1" x14ac:dyDescent="0.3"/>
    <row r="2" spans="2:8" x14ac:dyDescent="0.25">
      <c r="B2" s="2"/>
      <c r="C2" s="3"/>
      <c r="D2" s="3"/>
      <c r="E2" s="3"/>
      <c r="F2" s="3"/>
      <c r="G2" s="3"/>
      <c r="H2" s="4"/>
    </row>
    <row r="3" spans="2:8" ht="17.25" x14ac:dyDescent="0.35">
      <c r="B3" s="5"/>
      <c r="C3" s="6"/>
      <c r="D3" s="7" t="s">
        <v>11</v>
      </c>
      <c r="E3" s="7"/>
      <c r="F3" s="8" t="s">
        <v>12</v>
      </c>
      <c r="G3" s="6" t="s">
        <v>45</v>
      </c>
      <c r="H3" s="9"/>
    </row>
    <row r="4" spans="2:8" ht="17.25" x14ac:dyDescent="0.35">
      <c r="B4" s="5"/>
      <c r="C4" s="6"/>
      <c r="D4" s="10"/>
      <c r="E4" s="10"/>
      <c r="F4" s="10"/>
      <c r="G4" s="11"/>
      <c r="H4" s="9"/>
    </row>
    <row r="5" spans="2:8" x14ac:dyDescent="0.25">
      <c r="B5" s="5"/>
      <c r="C5" s="6"/>
      <c r="D5" s="12" t="s">
        <v>13</v>
      </c>
      <c r="E5" s="6" t="s">
        <v>14</v>
      </c>
      <c r="F5" s="6"/>
      <c r="G5" s="6"/>
      <c r="H5" s="9"/>
    </row>
    <row r="6" spans="2:8" x14ac:dyDescent="0.25">
      <c r="B6" s="5"/>
      <c r="C6" s="6"/>
      <c r="D6" s="6" t="s">
        <v>15</v>
      </c>
      <c r="E6" s="6" t="s">
        <v>16</v>
      </c>
      <c r="F6" s="6"/>
      <c r="G6" s="6"/>
      <c r="H6" s="9"/>
    </row>
    <row r="7" spans="2:8" x14ac:dyDescent="0.25">
      <c r="B7" s="5"/>
      <c r="C7" s="6"/>
      <c r="D7" s="6" t="s">
        <v>47</v>
      </c>
      <c r="E7" s="6"/>
      <c r="F7" s="6"/>
      <c r="G7" s="6"/>
      <c r="H7" s="9"/>
    </row>
    <row r="8" spans="2:8" x14ac:dyDescent="0.25">
      <c r="B8" s="5"/>
      <c r="C8" s="6"/>
      <c r="D8" s="6"/>
      <c r="E8" s="6"/>
      <c r="F8" s="6"/>
      <c r="G8" s="6"/>
      <c r="H8" s="9"/>
    </row>
    <row r="9" spans="2:8" ht="15.75" thickBot="1" x14ac:dyDescent="0.3">
      <c r="B9" s="5"/>
      <c r="C9" s="6"/>
      <c r="D9" s="6"/>
      <c r="E9" s="6"/>
      <c r="F9" s="6"/>
      <c r="G9" s="6"/>
      <c r="H9" s="9"/>
    </row>
    <row r="10" spans="2:8" ht="15.75" thickBot="1" x14ac:dyDescent="0.3">
      <c r="B10" s="5"/>
      <c r="C10" s="13" t="s">
        <v>17</v>
      </c>
      <c r="D10" s="14" t="s">
        <v>36</v>
      </c>
      <c r="E10" s="15" t="s">
        <v>18</v>
      </c>
      <c r="F10" s="16"/>
      <c r="G10" s="17" t="s">
        <v>37</v>
      </c>
      <c r="H10" s="9"/>
    </row>
    <row r="11" spans="2:8" ht="15.75" thickBot="1" x14ac:dyDescent="0.3">
      <c r="B11" s="5"/>
      <c r="C11" s="13" t="s">
        <v>19</v>
      </c>
      <c r="D11" s="14" t="s">
        <v>42</v>
      </c>
      <c r="E11" s="15" t="s">
        <v>20</v>
      </c>
      <c r="F11" s="16"/>
      <c r="G11" s="14"/>
      <c r="H11" s="9"/>
    </row>
    <row r="12" spans="2:8" ht="15.75" thickBot="1" x14ac:dyDescent="0.3">
      <c r="B12" s="5"/>
      <c r="C12" s="13" t="s">
        <v>21</v>
      </c>
      <c r="D12" s="14"/>
      <c r="E12" s="15" t="s">
        <v>22</v>
      </c>
      <c r="F12" s="16"/>
      <c r="G12" s="14"/>
      <c r="H12" s="9"/>
    </row>
    <row r="13" spans="2:8" ht="15.75" thickBot="1" x14ac:dyDescent="0.3">
      <c r="B13" s="5"/>
      <c r="C13" s="13" t="s">
        <v>23</v>
      </c>
      <c r="D13" s="18" t="s">
        <v>48</v>
      </c>
      <c r="E13" s="19"/>
      <c r="F13" s="19"/>
      <c r="G13" s="20"/>
      <c r="H13" s="9"/>
    </row>
    <row r="14" spans="2:8" x14ac:dyDescent="0.25">
      <c r="B14" s="5"/>
      <c r="C14" s="6"/>
      <c r="D14" s="6"/>
      <c r="E14" s="6"/>
      <c r="F14" s="6"/>
      <c r="G14" s="6"/>
      <c r="H14" s="9"/>
    </row>
    <row r="15" spans="2:8" x14ac:dyDescent="0.25">
      <c r="B15" s="5"/>
      <c r="C15" s="21" t="s">
        <v>46</v>
      </c>
      <c r="D15" s="22"/>
      <c r="E15" s="22"/>
      <c r="F15" s="22"/>
      <c r="G15" s="22"/>
      <c r="H15" s="9"/>
    </row>
    <row r="16" spans="2:8" ht="15.75" thickBot="1" x14ac:dyDescent="0.3">
      <c r="B16" s="5"/>
      <c r="C16" s="6"/>
      <c r="D16" s="6"/>
      <c r="E16" s="6"/>
      <c r="F16" s="6"/>
      <c r="G16" s="6"/>
      <c r="H16" s="9"/>
    </row>
    <row r="17" spans="2:8" ht="15.75" thickBot="1" x14ac:dyDescent="0.3">
      <c r="B17" s="5"/>
      <c r="C17" s="23" t="s">
        <v>24</v>
      </c>
      <c r="D17" s="23" t="s">
        <v>25</v>
      </c>
      <c r="E17" s="23" t="s">
        <v>26</v>
      </c>
      <c r="F17" s="23" t="s">
        <v>27</v>
      </c>
      <c r="G17" s="23" t="s">
        <v>28</v>
      </c>
      <c r="H17" s="9"/>
    </row>
    <row r="18" spans="2:8" ht="30.75" thickBot="1" x14ac:dyDescent="0.3">
      <c r="B18" s="5"/>
      <c r="C18" s="47" t="s">
        <v>51</v>
      </c>
      <c r="D18" s="42" t="s">
        <v>38</v>
      </c>
      <c r="E18" s="24">
        <v>80</v>
      </c>
      <c r="F18" s="25">
        <v>2000</v>
      </c>
      <c r="G18" s="26">
        <f>+E18*F18</f>
        <v>160000</v>
      </c>
      <c r="H18" s="9"/>
    </row>
    <row r="19" spans="2:8" ht="30.75" thickBot="1" x14ac:dyDescent="0.3">
      <c r="B19" s="5"/>
      <c r="C19" s="48"/>
      <c r="D19" s="42" t="s">
        <v>39</v>
      </c>
      <c r="E19" s="24">
        <v>80</v>
      </c>
      <c r="F19" s="25">
        <v>2200</v>
      </c>
      <c r="G19" s="26">
        <f t="shared" ref="G19:G23" si="0">+E19*F19</f>
        <v>176000</v>
      </c>
      <c r="H19" s="9"/>
    </row>
    <row r="20" spans="2:8" ht="30.75" thickBot="1" x14ac:dyDescent="0.3">
      <c r="B20" s="5"/>
      <c r="C20" s="48"/>
      <c r="D20" s="42" t="s">
        <v>41</v>
      </c>
      <c r="E20" s="24">
        <v>80</v>
      </c>
      <c r="F20" s="25">
        <v>3600</v>
      </c>
      <c r="G20" s="26">
        <f t="shared" si="0"/>
        <v>288000</v>
      </c>
      <c r="H20" s="9"/>
    </row>
    <row r="21" spans="2:8" ht="45.75" thickBot="1" x14ac:dyDescent="0.3">
      <c r="B21" s="5"/>
      <c r="C21" s="48"/>
      <c r="D21" s="42" t="s">
        <v>40</v>
      </c>
      <c r="E21" s="24">
        <v>80</v>
      </c>
      <c r="F21" s="25">
        <v>3200</v>
      </c>
      <c r="G21" s="26">
        <f t="shared" si="0"/>
        <v>256000</v>
      </c>
      <c r="H21" s="9"/>
    </row>
    <row r="22" spans="2:8" ht="45.75" thickBot="1" x14ac:dyDescent="0.3">
      <c r="B22" s="5"/>
      <c r="C22" s="48"/>
      <c r="D22" s="42" t="s">
        <v>43</v>
      </c>
      <c r="E22" s="24">
        <v>80</v>
      </c>
      <c r="F22" s="25">
        <v>3500</v>
      </c>
      <c r="G22" s="26">
        <f t="shared" si="0"/>
        <v>280000</v>
      </c>
      <c r="H22" s="9"/>
    </row>
    <row r="23" spans="2:8" ht="45.75" thickBot="1" x14ac:dyDescent="0.3">
      <c r="B23" s="5"/>
      <c r="C23" s="49"/>
      <c r="D23" s="42" t="s">
        <v>44</v>
      </c>
      <c r="E23" s="24">
        <v>80</v>
      </c>
      <c r="F23" s="25">
        <v>4800</v>
      </c>
      <c r="G23" s="26">
        <f t="shared" si="0"/>
        <v>384000</v>
      </c>
      <c r="H23" s="9"/>
    </row>
    <row r="24" spans="2:8" ht="15.75" thickBot="1" x14ac:dyDescent="0.3">
      <c r="B24" s="5"/>
      <c r="C24" s="27" t="s">
        <v>30</v>
      </c>
      <c r="D24" s="42"/>
      <c r="E24" s="24">
        <v>1</v>
      </c>
      <c r="F24" s="25">
        <v>10000</v>
      </c>
      <c r="G24" s="26">
        <f>+E24*F24</f>
        <v>10000</v>
      </c>
      <c r="H24" s="9"/>
    </row>
    <row r="25" spans="2:8" ht="16.5" thickBot="1" x14ac:dyDescent="0.3">
      <c r="B25" s="5"/>
      <c r="C25" s="28" t="s">
        <v>31</v>
      </c>
      <c r="D25" s="29"/>
      <c r="E25" s="29"/>
      <c r="F25" s="30"/>
      <c r="G25" s="31" t="s">
        <v>29</v>
      </c>
      <c r="H25" s="9"/>
    </row>
    <row r="26" spans="2:8" ht="15.75" x14ac:dyDescent="0.25">
      <c r="B26" s="5"/>
      <c r="C26" s="32"/>
      <c r="D26" s="32"/>
      <c r="E26" s="32"/>
      <c r="F26" s="32"/>
      <c r="G26" s="33"/>
      <c r="H26" s="9"/>
    </row>
    <row r="27" spans="2:8" s="45" customFormat="1" ht="30.75" customHeight="1" x14ac:dyDescent="0.25">
      <c r="B27" s="43"/>
      <c r="C27" s="46" t="s">
        <v>32</v>
      </c>
      <c r="D27" s="21" t="s">
        <v>49</v>
      </c>
      <c r="E27" s="21"/>
      <c r="F27" s="21"/>
      <c r="G27" s="21"/>
      <c r="H27" s="44"/>
    </row>
    <row r="28" spans="2:8" ht="15.75" x14ac:dyDescent="0.25">
      <c r="B28" s="5"/>
      <c r="C28" s="34"/>
      <c r="D28" s="34"/>
      <c r="E28" s="34"/>
      <c r="F28" s="34"/>
      <c r="G28" s="35"/>
      <c r="H28" s="9"/>
    </row>
    <row r="29" spans="2:8" ht="29.25" customHeight="1" x14ac:dyDescent="0.25">
      <c r="B29" s="5"/>
      <c r="C29" s="36" t="s">
        <v>50</v>
      </c>
      <c r="D29" s="36"/>
      <c r="E29" s="36"/>
      <c r="F29" s="36"/>
      <c r="G29" s="36"/>
      <c r="H29" s="9"/>
    </row>
    <row r="30" spans="2:8" x14ac:dyDescent="0.25">
      <c r="B30" s="5"/>
      <c r="C30" s="37"/>
      <c r="D30" s="37"/>
      <c r="E30" s="37"/>
      <c r="F30" s="37"/>
      <c r="G30" s="37"/>
      <c r="H30" s="9"/>
    </row>
    <row r="31" spans="2:8" x14ac:dyDescent="0.25">
      <c r="B31" s="5"/>
      <c r="C31" s="36" t="s">
        <v>33</v>
      </c>
      <c r="D31" s="36"/>
      <c r="E31" s="36"/>
      <c r="F31" s="36"/>
      <c r="G31" s="36"/>
      <c r="H31" s="9"/>
    </row>
    <row r="32" spans="2:8" x14ac:dyDescent="0.25">
      <c r="B32" s="5"/>
      <c r="C32" s="37"/>
      <c r="D32" s="37"/>
      <c r="E32" s="37"/>
      <c r="F32" s="37"/>
      <c r="G32" s="37"/>
      <c r="H32" s="9"/>
    </row>
    <row r="33" spans="2:8" x14ac:dyDescent="0.25">
      <c r="B33" s="5"/>
      <c r="C33" s="37" t="s">
        <v>34</v>
      </c>
      <c r="D33" s="37"/>
      <c r="E33" s="37"/>
      <c r="F33" s="37"/>
      <c r="G33" s="37"/>
      <c r="H33" s="9"/>
    </row>
    <row r="34" spans="2:8" x14ac:dyDescent="0.25">
      <c r="B34" s="5"/>
      <c r="C34" s="37"/>
      <c r="D34" s="37"/>
      <c r="E34" s="37"/>
      <c r="F34" s="37"/>
      <c r="G34" s="37"/>
      <c r="H34" s="9"/>
    </row>
    <row r="35" spans="2:8" ht="15.75" thickBot="1" x14ac:dyDescent="0.3">
      <c r="B35" s="5"/>
      <c r="C35" s="38"/>
      <c r="D35" s="37"/>
      <c r="E35" s="37"/>
      <c r="F35" s="37"/>
      <c r="G35" s="37"/>
      <c r="H35" s="9"/>
    </row>
    <row r="36" spans="2:8" x14ac:dyDescent="0.25">
      <c r="B36" s="5"/>
      <c r="C36" s="36" t="s">
        <v>35</v>
      </c>
      <c r="D36" s="36"/>
      <c r="E36" s="37"/>
      <c r="F36" s="37"/>
      <c r="G36" s="37"/>
      <c r="H36" s="9"/>
    </row>
    <row r="37" spans="2:8" ht="15.75" thickBot="1" x14ac:dyDescent="0.3">
      <c r="B37" s="39"/>
      <c r="C37" s="40"/>
      <c r="D37" s="40"/>
      <c r="E37" s="40"/>
      <c r="F37" s="40"/>
      <c r="G37" s="40"/>
      <c r="H37" s="41"/>
    </row>
  </sheetData>
  <mergeCells count="12">
    <mergeCell ref="C25:F25"/>
    <mergeCell ref="D27:G27"/>
    <mergeCell ref="C29:G29"/>
    <mergeCell ref="C31:G31"/>
    <mergeCell ref="C36:D36"/>
    <mergeCell ref="C18:C23"/>
    <mergeCell ref="D3:E3"/>
    <mergeCell ref="E10:F10"/>
    <mergeCell ref="E11:F11"/>
    <mergeCell ref="E12:F12"/>
    <mergeCell ref="D13:G13"/>
    <mergeCell ref="C15:G15"/>
  </mergeCells>
  <pageMargins left="0.7" right="0.7" top="0.75" bottom="0.75" header="0.3" footer="0.3"/>
  <pageSetup scale="7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2021-08-13T19:03:26Z</cp:lastPrinted>
  <dcterms:created xsi:type="dcterms:W3CDTF">2021-03-18T01:14:25Z</dcterms:created>
  <dcterms:modified xsi:type="dcterms:W3CDTF">2021-08-13T19:05:03Z</dcterms:modified>
</cp:coreProperties>
</file>