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kone01-my.sharepoint.com/personal/hasan_cetinkaya_beko-technologies_com/Documents/Desktop/"/>
    </mc:Choice>
  </mc:AlternateContent>
  <xr:revisionPtr revIDLastSave="316" documentId="8_{A0270BBC-D8E1-451B-B0EB-0B9CE3CA17D2}" xr6:coauthVersionLast="47" xr6:coauthVersionMax="47" xr10:uidLastSave="{3F17F186-9393-46FA-90B7-5F88C9C6B10E}"/>
  <bookViews>
    <workbookView xWindow="-120" yWindow="-120" windowWidth="29040" windowHeight="15720" xr2:uid="{C942FD81-DCB5-4068-B906-0A34800DCE0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24" i="1"/>
  <c r="B16" i="1"/>
  <c r="B13" i="1"/>
  <c r="B14" i="1"/>
  <c r="B19" i="1" l="1"/>
  <c r="B20" i="1" s="1"/>
  <c r="B25" i="1" s="1"/>
  <c r="B23" i="1"/>
  <c r="B26" i="1" l="1"/>
  <c r="B27" i="1" s="1"/>
</calcChain>
</file>

<file path=xl/sharedStrings.xml><?xml version="1.0" encoding="utf-8"?>
<sst xmlns="http://schemas.openxmlformats.org/spreadsheetml/2006/main" count="58" uniqueCount="45">
  <si>
    <t>Betriebsstunden</t>
  </si>
  <si>
    <t>Stunden/Jahr</t>
  </si>
  <si>
    <t>Wh</t>
  </si>
  <si>
    <t>unübliche Angabe</t>
  </si>
  <si>
    <t>Batteriespannung</t>
  </si>
  <si>
    <t>V</t>
  </si>
  <si>
    <t>Batteriekapazität 1</t>
  </si>
  <si>
    <t>Batteriekapazität 2</t>
  </si>
  <si>
    <t>mA</t>
  </si>
  <si>
    <t>ms</t>
  </si>
  <si>
    <t>Verbrauchsdaten</t>
  </si>
  <si>
    <t>Grunddaten Batterie / Anwendung</t>
  </si>
  <si>
    <t>Einheit</t>
  </si>
  <si>
    <t>Anmerkung</t>
  </si>
  <si>
    <t>Wert</t>
  </si>
  <si>
    <t>Berechnung Lebensdauer DiverMarker (Batterien pro Jahr)</t>
  </si>
  <si>
    <t>µA</t>
  </si>
  <si>
    <t>Gerät aktiv, LEDs aus</t>
  </si>
  <si>
    <t>Verbrauch Phase grün an</t>
  </si>
  <si>
    <t>Zeitdauer Phase grün an</t>
  </si>
  <si>
    <t>Verbrauch Phase rot an</t>
  </si>
  <si>
    <t>Zeitdauer Phase rot an</t>
  </si>
  <si>
    <t>Verbrauch pro Jahr im Standby</t>
  </si>
  <si>
    <t>Verbrauch pro Jahr durch Betrieb</t>
  </si>
  <si>
    <t>Gesamtverbrauch Standby + Betrieb</t>
  </si>
  <si>
    <t>mAh</t>
  </si>
  <si>
    <t>Final zu berechnen</t>
  </si>
  <si>
    <t>Verbrauch in einer Stunde</t>
  </si>
  <si>
    <t>3600 / 2,4</t>
  </si>
  <si>
    <t>Lebensdauer der Batterie</t>
  </si>
  <si>
    <t>ca 4Tage</t>
  </si>
  <si>
    <t>Ruhestrom (Gerät aus, CPU im sleep)</t>
  </si>
  <si>
    <t>gemessen und gerundet</t>
  </si>
  <si>
    <t>Summe aller  Pausen</t>
  </si>
  <si>
    <t>Blinkperiode und Zeit zwischen den Leds</t>
  </si>
  <si>
    <t>Led Strom + CPU</t>
  </si>
  <si>
    <t>Gesamtverbrauch eines Zyklus</t>
  </si>
  <si>
    <t>Jahre</t>
  </si>
  <si>
    <t>Verbrauch bei LEDs = an</t>
  </si>
  <si>
    <t>Verbrauch bei LEDS = aus</t>
  </si>
  <si>
    <t>Fazit:</t>
  </si>
  <si>
    <t>Batterielebensdauer akzeptabel</t>
  </si>
  <si>
    <t>Aber: Während der Pause wird insgesamt mehr Strom verbraucht, als in der LED-An Phase</t>
  </si>
  <si>
    <t>Daher ist zu prüfen, ob wir mit wenig Aufwand den Stromverbrauch von 3mA reduzieren können.</t>
  </si>
  <si>
    <t>Angabe Reichelt 2700mAh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</si>
</sst>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</cellStyleXfs>
  <cellXfs count="8">
    <xf numFmtId="0" fontId="0" fillId="0" borderId="0" xfId="0"/>
    <xf numFmtId="0" fontId="2" fillId="0" borderId="2" xfId="2"/>
    <xf numFmtId="0" fontId="3" fillId="2" borderId="3" xfId="3"/>
    <xf numFmtId="0" fontId="2" fillId="0" borderId="2" xfId="2" applyAlignment="1">
      <alignment horizontal="right"/>
    </xf>
    <xf numFmtId="11" fontId="4" fillId="3" borderId="3" xfId="4" applyNumberFormat="1"/>
    <xf numFmtId="2" fontId="4" fillId="3" borderId="3" xfId="4" applyNumberFormat="1"/>
    <xf numFmtId="0" fontId="5" fillId="0" borderId="0" xfId="0" applyFont="1"/>
    <xf numFmtId="0" fontId="1" fillId="0" borderId="1" xfId="1" applyAlignment="1">
      <alignment horizontal="center"/>
    </xf>
  </cellXfs>
  <cellStyles count="5">
    <cellStyle name="Berechnung" xfId="4" builtinId="22"/>
    <cellStyle name="Eingabe" xfId="3" builtinId="20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E02D-02C8-4270-94CE-1FE8355B52D1}">
  <dimension ref="A1:E33"/>
  <sheetViews>
    <sheetView tabSelected="1" workbookViewId="0">
      <selection activeCell="F25" sqref="F25"/>
    </sheetView>
  </sheetViews>
  <sheetFormatPr baseColWidth="10" defaultRowHeight="15" x14ac:dyDescent="0.25"/>
  <cols>
    <col min="1" max="1" width="35.85546875" bestFit="1" customWidth="1"/>
    <col min="2" max="2" width="13.42578125" customWidth="1"/>
    <col min="3" max="3" width="3.7109375" customWidth="1"/>
    <col min="5" max="5" width="37" bestFit="1" customWidth="1"/>
    <col min="9" max="9" width="12.5703125" bestFit="1" customWidth="1"/>
  </cols>
  <sheetData>
    <row r="1" spans="1:5" ht="20.25" thickBot="1" x14ac:dyDescent="0.35">
      <c r="A1" s="7" t="s">
        <v>15</v>
      </c>
      <c r="B1" s="7"/>
      <c r="C1" s="7"/>
      <c r="D1" s="7"/>
      <c r="E1" s="7"/>
    </row>
    <row r="2" spans="1:5" ht="15.75" thickTop="1" x14ac:dyDescent="0.25"/>
    <row r="3" spans="1:5" ht="18" thickBot="1" x14ac:dyDescent="0.35">
      <c r="A3" s="1" t="s">
        <v>11</v>
      </c>
    </row>
    <row r="4" spans="1:5" ht="18.75" thickTop="1" thickBot="1" x14ac:dyDescent="0.35">
      <c r="B4" s="3" t="s">
        <v>14</v>
      </c>
      <c r="C4" s="1"/>
      <c r="D4" s="1" t="s">
        <v>12</v>
      </c>
      <c r="E4" s="1" t="s">
        <v>13</v>
      </c>
    </row>
    <row r="5" spans="1:5" ht="15.75" thickTop="1" x14ac:dyDescent="0.25">
      <c r="A5" t="s">
        <v>0</v>
      </c>
      <c r="B5" s="2">
        <v>100</v>
      </c>
      <c r="D5" t="s">
        <v>1</v>
      </c>
      <c r="E5" t="s">
        <v>30</v>
      </c>
    </row>
    <row r="6" spans="1:5" x14ac:dyDescent="0.25">
      <c r="A6" t="s">
        <v>6</v>
      </c>
      <c r="B6" s="2">
        <v>9.36</v>
      </c>
      <c r="D6" t="s">
        <v>2</v>
      </c>
      <c r="E6" t="s">
        <v>3</v>
      </c>
    </row>
    <row r="7" spans="1:5" x14ac:dyDescent="0.25">
      <c r="A7" t="s">
        <v>4</v>
      </c>
      <c r="B7" s="2">
        <v>3.6</v>
      </c>
      <c r="D7" t="s">
        <v>5</v>
      </c>
    </row>
    <row r="9" spans="1:5" ht="18" thickBot="1" x14ac:dyDescent="0.35">
      <c r="A9" s="1" t="s">
        <v>10</v>
      </c>
    </row>
    <row r="10" spans="1:5" ht="15.75" thickTop="1" x14ac:dyDescent="0.25">
      <c r="A10" t="s">
        <v>31</v>
      </c>
      <c r="B10" s="2">
        <v>25</v>
      </c>
      <c r="D10" t="s">
        <v>16</v>
      </c>
      <c r="E10" t="s">
        <v>32</v>
      </c>
    </row>
    <row r="11" spans="1:5" x14ac:dyDescent="0.25">
      <c r="A11" t="s">
        <v>17</v>
      </c>
      <c r="B11" s="2">
        <v>3</v>
      </c>
      <c r="D11" t="s">
        <v>8</v>
      </c>
      <c r="E11" t="s">
        <v>32</v>
      </c>
    </row>
    <row r="12" spans="1:5" x14ac:dyDescent="0.25">
      <c r="A12" t="s">
        <v>19</v>
      </c>
      <c r="B12" s="2">
        <v>50</v>
      </c>
      <c r="D12" t="s">
        <v>9</v>
      </c>
    </row>
    <row r="13" spans="1:5" x14ac:dyDescent="0.25">
      <c r="A13" t="s">
        <v>18</v>
      </c>
      <c r="B13" s="2">
        <f>50+3</f>
        <v>53</v>
      </c>
      <c r="D13" t="s">
        <v>8</v>
      </c>
      <c r="E13" t="s">
        <v>35</v>
      </c>
    </row>
    <row r="14" spans="1:5" x14ac:dyDescent="0.25">
      <c r="A14" t="s">
        <v>33</v>
      </c>
      <c r="B14" s="2">
        <f>2000+300</f>
        <v>2300</v>
      </c>
      <c r="D14" t="s">
        <v>9</v>
      </c>
      <c r="E14" t="s">
        <v>34</v>
      </c>
    </row>
    <row r="15" spans="1:5" x14ac:dyDescent="0.25">
      <c r="A15" t="s">
        <v>21</v>
      </c>
      <c r="B15" s="2">
        <v>50</v>
      </c>
      <c r="D15" t="s">
        <v>9</v>
      </c>
    </row>
    <row r="16" spans="1:5" x14ac:dyDescent="0.25">
      <c r="A16" t="s">
        <v>20</v>
      </c>
      <c r="B16" s="2">
        <f>50+3</f>
        <v>53</v>
      </c>
      <c r="D16" t="s">
        <v>8</v>
      </c>
      <c r="E16" t="s">
        <v>35</v>
      </c>
    </row>
    <row r="17" spans="1:5" x14ac:dyDescent="0.25">
      <c r="A17" t="s">
        <v>38</v>
      </c>
      <c r="B17" s="4">
        <f>((B12*B13)+(B15*B16))/(1000*3600)</f>
        <v>1.4722222222222222E-3</v>
      </c>
      <c r="D17" t="s">
        <v>25</v>
      </c>
    </row>
    <row r="18" spans="1:5" x14ac:dyDescent="0.25">
      <c r="A18" t="s">
        <v>39</v>
      </c>
      <c r="B18" s="4">
        <f>(B11*B14)/(1000*3600)</f>
        <v>1.9166666666666666E-3</v>
      </c>
      <c r="D18" t="s">
        <v>25</v>
      </c>
    </row>
    <row r="19" spans="1:5" x14ac:dyDescent="0.25">
      <c r="A19" t="s">
        <v>36</v>
      </c>
      <c r="B19" s="4">
        <f>B17+B18</f>
        <v>3.3888888888888888E-3</v>
      </c>
      <c r="D19" t="s">
        <v>25</v>
      </c>
    </row>
    <row r="20" spans="1:5" x14ac:dyDescent="0.25">
      <c r="A20" t="s">
        <v>27</v>
      </c>
      <c r="B20" s="4">
        <f>B19*3600/2.4</f>
        <v>5.083333333333333</v>
      </c>
      <c r="D20" t="s">
        <v>25</v>
      </c>
      <c r="E20" t="s">
        <v>28</v>
      </c>
    </row>
    <row r="22" spans="1:5" ht="18" thickBot="1" x14ac:dyDescent="0.35">
      <c r="A22" s="1" t="s">
        <v>26</v>
      </c>
    </row>
    <row r="23" spans="1:5" ht="15.75" thickTop="1" x14ac:dyDescent="0.25">
      <c r="A23" t="s">
        <v>7</v>
      </c>
      <c r="B23" s="5">
        <f>1000*B6/B7</f>
        <v>2600</v>
      </c>
      <c r="D23" t="s">
        <v>25</v>
      </c>
      <c r="E23" t="s">
        <v>44</v>
      </c>
    </row>
    <row r="24" spans="1:5" x14ac:dyDescent="0.25">
      <c r="A24" t="s">
        <v>22</v>
      </c>
      <c r="B24" s="5">
        <f>(B10/1000)*(24*365-B5)</f>
        <v>216.5</v>
      </c>
      <c r="D24" t="s">
        <v>25</v>
      </c>
    </row>
    <row r="25" spans="1:5" x14ac:dyDescent="0.25">
      <c r="A25" t="s">
        <v>23</v>
      </c>
      <c r="B25" s="5">
        <f>B5*B20</f>
        <v>508.33333333333331</v>
      </c>
      <c r="D25" t="s">
        <v>25</v>
      </c>
    </row>
    <row r="26" spans="1:5" x14ac:dyDescent="0.25">
      <c r="A26" t="s">
        <v>24</v>
      </c>
      <c r="B26" s="5">
        <f>B25+B24</f>
        <v>724.83333333333326</v>
      </c>
      <c r="D26" t="s">
        <v>25</v>
      </c>
    </row>
    <row r="27" spans="1:5" x14ac:dyDescent="0.25">
      <c r="A27" t="s">
        <v>29</v>
      </c>
      <c r="B27" s="5">
        <f>B23/B26</f>
        <v>3.587031501494597</v>
      </c>
      <c r="D27" t="s">
        <v>37</v>
      </c>
    </row>
    <row r="30" spans="1:5" x14ac:dyDescent="0.25">
      <c r="A30" s="6" t="s">
        <v>40</v>
      </c>
    </row>
    <row r="31" spans="1:5" x14ac:dyDescent="0.25">
      <c r="A31" t="s">
        <v>41</v>
      </c>
    </row>
    <row r="32" spans="1:5" x14ac:dyDescent="0.25">
      <c r="A32" t="s">
        <v>42</v>
      </c>
    </row>
    <row r="33" spans="1:1" x14ac:dyDescent="0.25">
      <c r="A33" t="s">
        <v>43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d47a45e-4d44-4986-a45c-1f46c19a0154}" enabled="0" method="" siteId="{3d47a45e-4d44-4986-a45c-1f46c19a015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BEKO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Eggeling</dc:creator>
  <cp:lastModifiedBy>Hasan-Cenkay Cetinkaya</cp:lastModifiedBy>
  <dcterms:created xsi:type="dcterms:W3CDTF">2025-05-12T07:02:49Z</dcterms:created>
  <dcterms:modified xsi:type="dcterms:W3CDTF">2025-05-21T07:27:41Z</dcterms:modified>
</cp:coreProperties>
</file>