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180" yWindow="-20595" windowWidth="25830" windowHeight="12840"/>
  </bookViews>
  <sheets>
    <sheet name="Feuil1" sheetId="1" r:id="rId1"/>
  </sheets>
  <definedNames>
    <definedName name="gravity_acceleration">Feuil1!$E$6</definedName>
    <definedName name="relative_sediment_density">Feuil1!$E$5</definedName>
    <definedName name="water_density">Feuil1!$E$4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F12" i="1" s="1"/>
  <c r="F18" i="1" s="1"/>
  <c r="E9" i="1"/>
  <c r="E13" i="1" s="1"/>
  <c r="F20" i="1" l="1"/>
  <c r="F23" i="1" s="1"/>
  <c r="F19" i="1"/>
  <c r="F13" i="1"/>
  <c r="E12" i="1"/>
  <c r="E18" i="1" s="1"/>
  <c r="E19" i="1" s="1"/>
  <c r="E20" i="1" l="1"/>
  <c r="E23" i="1" s="1"/>
</calcChain>
</file>

<file path=xl/sharedStrings.xml><?xml version="1.0" encoding="utf-8"?>
<sst xmlns="http://schemas.openxmlformats.org/spreadsheetml/2006/main" count="38" uniqueCount="34">
  <si>
    <t>Meyer Peter Müeller</t>
  </si>
  <si>
    <t>rho</t>
  </si>
  <si>
    <t>s=γs/γw-1</t>
  </si>
  <si>
    <t>g</t>
  </si>
  <si>
    <t>d</t>
  </si>
  <si>
    <t>β</t>
  </si>
  <si>
    <t>τ*</t>
  </si>
  <si>
    <t>time elongation</t>
  </si>
  <si>
    <t>water density</t>
  </si>
  <si>
    <t>relative sediment density</t>
  </si>
  <si>
    <t>gravity acceleration</t>
  </si>
  <si>
    <t>shield stress</t>
  </si>
  <si>
    <t>ξ</t>
  </si>
  <si>
    <t>sediment transfer length</t>
  </si>
  <si>
    <t>Sediment erodability</t>
  </si>
  <si>
    <t>Sediment threshold</t>
  </si>
  <si>
    <t xml:space="preserve">Eros erodability </t>
  </si>
  <si>
    <t>s</t>
  </si>
  <si>
    <t>a</t>
  </si>
  <si>
    <t>final time required</t>
  </si>
  <si>
    <t>eros final time</t>
  </si>
  <si>
    <t>unit</t>
  </si>
  <si>
    <t>parameter</t>
  </si>
  <si>
    <t>set 1</t>
  </si>
  <si>
    <t>set 2</t>
  </si>
  <si>
    <t>name</t>
  </si>
  <si>
    <t>day</t>
  </si>
  <si>
    <t>m</t>
  </si>
  <si>
    <t>median grain size</t>
  </si>
  <si>
    <t>m/s²</t>
  </si>
  <si>
    <t>-</t>
  </si>
  <si>
    <t>kg/m3</t>
  </si>
  <si>
    <t>m/s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</si>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</sst>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103610</xdr:colOff>
      <xdr:row>0</xdr:row>
      <xdr:rowOff>102870</xdr:rowOff>
    </xdr:from>
    <xdr:ext cx="2499530" cy="18074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xmlns="" id="{DBDCB877-D3E2-48EC-B273-E0697BA1DB79}"/>
                </a:ext>
              </a:extLst>
            </xdr:cNvPr>
            <xdr:cNvSpPr txBox="1"/>
          </xdr:nvSpPr>
          <xdr:spPr>
            <a:xfrm>
              <a:off x="5704310" y="102870"/>
              <a:ext cx="2499530" cy="1807418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fr-F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Meyer Peter</a:t>
              </a:r>
              <a:r>
                <a:rPr lang="fr-FR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Mueller</a:t>
              </a:r>
            </a:p>
            <a:p>
              <a:pPr algn="ctr"/>
              <a:endParaRPr lang="fr-FR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𝑠𝑝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=8</m:t>
                    </m:r>
                    <m:rad>
                      <m:radPr>
                        <m:degHide m:val="on"/>
                        <m:ctrlPr>
                          <a:rPr lang="fr-FR" sz="1100" b="0" i="1">
                            <a:latin typeface="Cambria Math"/>
                          </a:rPr>
                        </m:ctrlPr>
                      </m:radPr>
                      <m:deg/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d>
                          <m:dPr>
                            <m:ctrlPr>
                              <a:rPr lang="fr-FR" sz="1100" b="0" i="1">
                                <a:latin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fr-FR" sz="11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fr-FR" sz="11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𝜌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fr-FR" sz="11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𝜌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sSup>
                          <m:sSupPr>
                            <m:ctrlPr>
                              <a:rPr lang="fr-FR" sz="11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e>
                    </m:rad>
                    <m:r>
                      <a:rPr lang="fr-FR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fr-FR" sz="11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fr-FR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  <m:sSup>
                              <m:sSupPr>
                                <m:ctrlP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𝜏</m:t>
                                </m:r>
                              </m:e>
                              <m:sup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−0.047</m:t>
                            </m:r>
                          </m:e>
                        </m:d>
                      </m:e>
                      <m:sup>
                        <m:f>
                          <m:fPr>
                            <m:ctrlPr>
                              <a:rPr lang="fr-FR" sz="11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GB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e>
                      <m:sup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</m:sup>
                    </m:sSup>
                    <m:r>
                      <a:rPr lang="fr-F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num>
                      <m:den>
                        <m:sSub>
                          <m:sSubPr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fr-F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fr-FR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𝑔𝑑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FR" sz="11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fr-FR" sz="1100" b="0" i="1">
                                <a:latin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fr-FR" sz="11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fr-FR" sz="11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𝐾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𝑓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fr-FR" sz="11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𝐾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f>
                          <m:fPr>
                            <m:ctrlPr>
                              <a:rPr lang="fr-FR" sz="11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FR" sz="11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fr-FR" sz="1100" b="0" i="1">
                                <a:latin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fr-FR" sz="11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0.06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fr-FR" sz="1100" b="0" i="1"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𝜏</m:t>
                                    </m:r>
                                  </m:e>
                                  <m:sup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∗</m:t>
                                    </m:r>
                                  </m:sup>
                                </m:sSup>
                              </m:den>
                            </m:f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+0.41 </m:t>
                            </m:r>
                            <m:sSup>
                              <m:sSupPr>
                                <m:ctrlPr>
                                  <a:rPr lang="fr-FR" sz="11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𝜏</m:t>
                                </m:r>
                              </m:e>
                              <m: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</m:sup>
                            </m:sSup>
                          </m:e>
                        </m:d>
                      </m:e>
                      <m:sup>
                        <m:f>
                          <m:fPr>
                            <m:ctrlPr>
                              <a:rPr lang="fr-FR" sz="11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15</m:t>
                            </m:r>
                          </m:num>
                          <m:den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16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fr-FR" sz="1100" b="0"/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DBDCB877-D3E2-48EC-B273-E0697BA1DB79}"/>
                </a:ext>
              </a:extLst>
            </xdr:cNvPr>
            <xdr:cNvSpPr txBox="1"/>
          </xdr:nvSpPr>
          <xdr:spPr>
            <a:xfrm>
              <a:off x="5704310" y="102870"/>
              <a:ext cx="2499530" cy="1807418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fr-F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Meyer Peter</a:t>
              </a:r>
              <a:r>
                <a:rPr lang="fr-FR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Mueller</a:t>
              </a:r>
            </a:p>
            <a:p>
              <a:pPr algn="ctr"/>
              <a:endParaRPr lang="fr-FR" sz="1100" b="0" i="1">
                <a:latin typeface="Cambria Math" panose="02040503050406030204" pitchFamily="18" charset="0"/>
              </a:endParaRPr>
            </a:p>
            <a:p>
              <a:r>
                <a:rPr lang="fr-FR" sz="1100" b="0" i="0">
                  <a:latin typeface="Cambria Math" panose="02040503050406030204" pitchFamily="18" charset="0"/>
                </a:rPr>
                <a:t>𝑞_𝑠𝑝=8√(𝑔(𝜌_𝑠/𝜌_𝑤 −1) 𝑑^3 )∗(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𝜏^∗</a:t>
              </a:r>
              <a:r>
                <a:rPr lang="fr-FR" sz="1100" b="0" i="0">
                  <a:latin typeface="Cambria Math" panose="02040503050406030204" pitchFamily="18" charset="0"/>
                </a:rPr>
                <a:t>−0.047)^(3/2)</a:t>
              </a:r>
              <a:endParaRPr lang="en-GB" sz="1100"/>
            </a:p>
            <a:p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𝜏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^∗=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𝜏/𝜏_𝑐 </a:t>
              </a:r>
              <a:endParaRPr lang="fr-F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1100" b="0" i="0">
                  <a:latin typeface="Cambria Math" panose="02040503050406030204" pitchFamily="18" charset="0"/>
                </a:rPr>
                <a:t>𝜏_𝑐=𝜌_𝑤 𝑔𝑑 </a:t>
              </a:r>
              <a:endParaRPr lang="en-GB" sz="1100"/>
            </a:p>
            <a:p>
              <a:r>
                <a:rPr lang="fr-FR" sz="1100" b="0" i="0">
                  <a:latin typeface="Cambria Math" panose="02040503050406030204" pitchFamily="18" charset="0"/>
                </a:rPr>
                <a:t>𝛽=(𝐾_𝑓/𝐾_𝑔 )^(3/2)=(0.06/𝜏^∗ +0.41 𝜏^∗ )^(15/16)</a:t>
              </a:r>
              <a:endParaRPr lang="fr-FR" sz="1100" b="0"/>
            </a:p>
          </xdr:txBody>
        </xdr:sp>
      </mc:Fallback>
    </mc:AlternateContent>
    <xdr:clientData/>
  </xdr:oneCellAnchor>
  <xdr:oneCellAnchor>
    <xdr:from>
      <xdr:col>9</xdr:col>
      <xdr:colOff>618834</xdr:colOff>
      <xdr:row>0</xdr:row>
      <xdr:rowOff>95250</xdr:rowOff>
    </xdr:from>
    <xdr:ext cx="1951816" cy="22729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xmlns="" id="{C0BCB6B2-523A-48E2-9AB9-A7F949CC86D3}"/>
                </a:ext>
              </a:extLst>
            </xdr:cNvPr>
            <xdr:cNvSpPr txBox="1"/>
          </xdr:nvSpPr>
          <xdr:spPr>
            <a:xfrm>
              <a:off x="8591259" y="95250"/>
              <a:ext cx="1951816" cy="227293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fr-FR" sz="1100" b="1" i="0">
                  <a:latin typeface="Arial" panose="020B0604020202020204" pitchFamily="34" charset="0"/>
                  <a:cs typeface="Arial" panose="020B0604020202020204" pitchFamily="34" charset="0"/>
                </a:rPr>
                <a:t>Floodos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𝑠𝑝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fr-FR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𝑠𝑝𝑜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fr-FR" sz="11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fr-FR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𝜏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Sup>
                              <m:sSubSupPr>
                                <m:ctrlPr>
                                  <a:rPr lang="fr-FR" sz="1100" b="0" i="1">
                                    <a:latin typeface="Cambria Math"/>
                                  </a:rPr>
                                </m:ctrlPr>
                              </m:sSubSup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𝜏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  <m: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bSup>
                          </m:e>
                        </m:d>
                      </m:e>
                      <m:sup>
                        <m:f>
                          <m:fPr>
                            <m:ctrlPr>
                              <a:rPr lang="fr-FR" sz="11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GB" sz="1100"/>
            </a:p>
            <a:p>
              <a:endParaRPr lang="en-GB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𝑠𝑝𝑜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fr-F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</m:t>
                    </m:r>
                    <m:rad>
                      <m:radPr>
                        <m:degHide m:val="on"/>
                        <m:ctrlP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d>
                          <m:dPr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e>
                        </m:d>
                        <m:sSup>
                          <m:sSupPr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e>
                    </m:rad>
                    <m:sSup>
                      <m:sSupPr>
                        <m:ctrlP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𝜏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f>
                          <m:fPr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num>
                          <m:den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fr-F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fr-FR" sz="1100" b="0" i="1">
                            <a:latin typeface="Cambria Math"/>
                          </a:rPr>
                        </m:ctrlPr>
                      </m:sSubSup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fr-FR" sz="1100" b="0" i="1">
                        <a:latin typeface="Cambria Math" panose="02040503050406030204" pitchFamily="18" charset="0"/>
                      </a:rPr>
                      <m:t>=0.047∗</m:t>
                    </m:r>
                    <m:f>
                      <m:fPr>
                        <m:ctrlPr>
                          <a:rPr lang="fr-FR" sz="11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fr-FR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𝜏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den>
                    </m:f>
                  </m:oMath>
                </m:oMathPara>
              </a14:m>
              <a:endParaRPr lang="en-GB" sz="1100"/>
            </a:p>
            <a:p>
              <a:pPr algn="ctr"/>
              <a:endParaRPr lang="en-GB" sz="1100" b="1"/>
            </a:p>
            <a:p>
              <a:pPr algn="ctr"/>
              <a:r>
                <a:rPr lang="en-GB" sz="1100" b="1"/>
                <a:t>floodos erosion law</a:t>
              </a:r>
              <a:endParaRPr lang="fr-FR" sz="1100" b="1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̇"/>
                        <m:ctrlPr>
                          <a:rPr lang="fr-FR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acc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r-FR" sz="11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fr-FR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𝑠𝑝</m:t>
                            </m:r>
                          </m:sub>
                        </m:sSub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𝜉</m:t>
                        </m:r>
                      </m:den>
                    </m:f>
                  </m:oMath>
                </m:oMathPara>
              </a14:m>
              <a:endParaRPr lang="fr-FR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𝜉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sediment</m:t>
                    </m:r>
                    <m:r>
                      <a:rPr lang="fr-F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transfer</m:t>
                    </m:r>
                    <m:r>
                      <a:rPr lang="fr-F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length</m:t>
                    </m:r>
                  </m:oMath>
                </m:oMathPara>
              </a14:m>
              <a:endParaRPr lang="en-GB" sz="1100" b="0" i="0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C0BCB6B2-523A-48E2-9AB9-A7F949CC86D3}"/>
                </a:ext>
              </a:extLst>
            </xdr:cNvPr>
            <xdr:cNvSpPr txBox="1"/>
          </xdr:nvSpPr>
          <xdr:spPr>
            <a:xfrm>
              <a:off x="8591259" y="95250"/>
              <a:ext cx="1951816" cy="227293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fr-FR" sz="1100" b="1" i="0">
                  <a:latin typeface="Arial" panose="020B0604020202020204" pitchFamily="34" charset="0"/>
                  <a:cs typeface="Arial" panose="020B0604020202020204" pitchFamily="34" charset="0"/>
                </a:rPr>
                <a:t>Floodos</a:t>
              </a:r>
            </a:p>
            <a:p>
              <a:r>
                <a:rPr lang="fr-FR" sz="1100" b="0" i="0">
                  <a:latin typeface="Cambria Math" panose="02040503050406030204" pitchFamily="18" charset="0"/>
                </a:rPr>
                <a:t>𝑞_𝑠𝑝=𝑞_𝑠𝑝𝑜∗(𝜏−𝜏_𝑐^′ )^(3/2)</a:t>
              </a:r>
              <a:endParaRPr lang="en-GB" sz="1100"/>
            </a:p>
            <a:p>
              <a:endParaRPr lang="en-GB" sz="1100"/>
            </a:p>
            <a:p>
              <a:r>
                <a:rPr lang="fr-FR" sz="1100" b="0" i="0">
                  <a:latin typeface="Cambria Math" panose="02040503050406030204" pitchFamily="18" charset="0"/>
                </a:rPr>
                <a:t>𝑞_𝑠𝑝𝑜=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8√(𝑔(𝜌_𝑠/𝜌_𝑤 −1) 𝑑^3 )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(𝛽/𝜏_𝑐 )^(3/2)</a:t>
              </a:r>
              <a:endParaRPr lang="fr-F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fr-FR" sz="1100" b="0" i="0">
                  <a:latin typeface="Cambria Math" panose="02040503050406030204" pitchFamily="18" charset="0"/>
                </a:rPr>
                <a:t>𝜏_𝑐^′=0.047∗𝜏_𝑐/𝛽</a:t>
              </a:r>
              <a:endParaRPr lang="en-GB" sz="1100"/>
            </a:p>
            <a:p>
              <a:pPr algn="ctr"/>
              <a:endParaRPr lang="en-GB" sz="1100" b="1"/>
            </a:p>
            <a:p>
              <a:pPr algn="ctr"/>
              <a:r>
                <a:rPr lang="en-GB" sz="1100" b="1"/>
                <a:t>floodos erosion law</a:t>
              </a:r>
              <a:endParaRPr lang="fr-FR" sz="1100" b="1" i="1">
                <a:latin typeface="Cambria Math" panose="02040503050406030204" pitchFamily="18" charset="0"/>
              </a:endParaRPr>
            </a:p>
            <a:p>
              <a:r>
                <a:rPr lang="fr-FR" sz="1100" b="0" i="0">
                  <a:latin typeface="Cambria Math" panose="02040503050406030204" pitchFamily="18" charset="0"/>
                </a:rPr>
                <a:t>𝑒 ̇=𝑞_𝑠𝑝/𝜉</a:t>
              </a:r>
              <a:endParaRPr lang="fr-FR" sz="1100" b="0"/>
            </a:p>
            <a:p>
              <a:r>
                <a:rPr lang="fr-FR" sz="1100" b="0" i="0">
                  <a:latin typeface="Cambria Math" panose="02040503050406030204" pitchFamily="18" charset="0"/>
                </a:rPr>
                <a:t>𝜉:sediment transfer length</a:t>
              </a:r>
              <a:endParaRPr lang="en-GB" sz="1100" b="0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E15" sqref="E15"/>
    </sheetView>
  </sheetViews>
  <sheetFormatPr baseColWidth="10" defaultRowHeight="15" x14ac:dyDescent="0.25"/>
  <cols>
    <col min="3" max="3" width="24" bestFit="1" customWidth="1"/>
    <col min="4" max="4" width="6.5703125" style="2" bestFit="1" customWidth="1"/>
    <col min="5" max="6" width="13.42578125" style="1" bestFit="1" customWidth="1"/>
  </cols>
  <sheetData>
    <row r="1" spans="1:6" x14ac:dyDescent="0.25">
      <c r="A1" t="s">
        <v>0</v>
      </c>
    </row>
    <row r="3" spans="1:6" ht="14.45" x14ac:dyDescent="0.55000000000000004">
      <c r="B3" s="3" t="s">
        <v>22</v>
      </c>
      <c r="C3" s="3" t="s">
        <v>25</v>
      </c>
      <c r="D3" s="4" t="s">
        <v>21</v>
      </c>
      <c r="E3" s="5" t="s">
        <v>23</v>
      </c>
      <c r="F3" s="5" t="s">
        <v>24</v>
      </c>
    </row>
    <row r="4" spans="1:6" x14ac:dyDescent="0.25">
      <c r="B4" t="s">
        <v>1</v>
      </c>
      <c r="C4" s="6" t="s">
        <v>8</v>
      </c>
      <c r="D4" s="6" t="s">
        <v>31</v>
      </c>
      <c r="E4" s="7">
        <v>1000</v>
      </c>
      <c r="F4" s="7"/>
    </row>
    <row r="5" spans="1:6" x14ac:dyDescent="0.25">
      <c r="B5" t="s">
        <v>2</v>
      </c>
      <c r="C5" s="6" t="s">
        <v>9</v>
      </c>
      <c r="D5" s="6" t="s">
        <v>30</v>
      </c>
      <c r="E5" s="7">
        <v>1.25</v>
      </c>
      <c r="F5" s="7"/>
    </row>
    <row r="6" spans="1:6" x14ac:dyDescent="0.25">
      <c r="B6" t="s">
        <v>3</v>
      </c>
      <c r="C6" s="6" t="s">
        <v>10</v>
      </c>
      <c r="D6" s="6" t="s">
        <v>29</v>
      </c>
      <c r="E6" s="7">
        <v>9.81</v>
      </c>
      <c r="F6" s="7"/>
    </row>
    <row r="7" spans="1:6" x14ac:dyDescent="0.25">
      <c r="B7" t="s">
        <v>4</v>
      </c>
      <c r="C7" s="6" t="s">
        <v>28</v>
      </c>
      <c r="D7" s="6" t="s">
        <v>27</v>
      </c>
      <c r="E7" s="12">
        <v>5.0000000000000001E-3</v>
      </c>
      <c r="F7" s="7">
        <v>0.02</v>
      </c>
    </row>
    <row r="8" spans="1:6" x14ac:dyDescent="0.25">
      <c r="B8" t="s">
        <v>6</v>
      </c>
      <c r="C8" s="6" t="s">
        <v>11</v>
      </c>
      <c r="D8" s="6" t="s">
        <v>30</v>
      </c>
      <c r="E8" s="7">
        <v>1.1000000000000001</v>
      </c>
      <c r="F8" s="7">
        <v>1.1000000000000001</v>
      </c>
    </row>
    <row r="9" spans="1:6" x14ac:dyDescent="0.25">
      <c r="B9" t="s">
        <v>5</v>
      </c>
      <c r="C9" s="6"/>
      <c r="D9" s="6" t="s">
        <v>30</v>
      </c>
      <c r="E9" s="7">
        <f>(0.06/E8+0.41*E8)^(15/16)</f>
        <v>0.52756405390192351</v>
      </c>
      <c r="F9" s="7">
        <f>(0.06/F8+0.41*F8)^(15/16)</f>
        <v>0.52756405390192351</v>
      </c>
    </row>
    <row r="10" spans="1:6" x14ac:dyDescent="0.25">
      <c r="B10" t="s">
        <v>12</v>
      </c>
      <c r="C10" s="6" t="s">
        <v>13</v>
      </c>
      <c r="D10" s="6" t="s">
        <v>27</v>
      </c>
      <c r="E10" s="7">
        <v>2</v>
      </c>
      <c r="F10" s="7">
        <v>2</v>
      </c>
    </row>
    <row r="11" spans="1:6" x14ac:dyDescent="0.25">
      <c r="C11" s="6"/>
      <c r="D11" s="6"/>
      <c r="E11" s="7"/>
      <c r="F11" s="7"/>
    </row>
    <row r="12" spans="1:6" x14ac:dyDescent="0.25">
      <c r="C12" s="6" t="s">
        <v>14</v>
      </c>
      <c r="D12" s="6" t="s">
        <v>32</v>
      </c>
      <c r="E12" s="8">
        <f>8*(E9/water_density)^1.5/(gravity_acceleration*relative_sediment_density)^0.5/E10</f>
        <v>1.3841503801386197E-5</v>
      </c>
      <c r="F12" s="8">
        <f>8*(F9/water_density)^1.5/(gravity_acceleration*relative_sediment_density)^0.5/F10</f>
        <v>1.3841503801386197E-5</v>
      </c>
    </row>
    <row r="13" spans="1:6" x14ac:dyDescent="0.25">
      <c r="C13" s="6" t="s">
        <v>15</v>
      </c>
      <c r="D13" s="6" t="s">
        <v>33</v>
      </c>
      <c r="E13" s="7">
        <f>0.047*E7*water_density*gravity_acceleration/E9</f>
        <v>4.3698011321077885</v>
      </c>
      <c r="F13" s="7">
        <f>0.047*F7*water_density*gravity_acceleration/F9</f>
        <v>17.479204528431154</v>
      </c>
    </row>
    <row r="14" spans="1:6" x14ac:dyDescent="0.25">
      <c r="C14" s="6"/>
      <c r="D14" s="6"/>
      <c r="E14" s="7"/>
      <c r="F14" s="7"/>
    </row>
    <row r="15" spans="1:6" x14ac:dyDescent="0.25">
      <c r="C15" s="6" t="s">
        <v>16</v>
      </c>
      <c r="D15" s="6"/>
      <c r="E15" s="7">
        <v>0.4</v>
      </c>
      <c r="F15" s="7">
        <v>0.4</v>
      </c>
    </row>
    <row r="16" spans="1:6" x14ac:dyDescent="0.25">
      <c r="C16" s="6"/>
      <c r="D16" s="6"/>
      <c r="E16" s="7"/>
      <c r="F16" s="7"/>
    </row>
    <row r="17" spans="3:6" x14ac:dyDescent="0.25">
      <c r="C17" s="6"/>
      <c r="D17" s="6"/>
      <c r="E17" s="7"/>
      <c r="F17" s="7"/>
    </row>
    <row r="18" spans="3:6" x14ac:dyDescent="0.25">
      <c r="C18" s="6" t="s">
        <v>7</v>
      </c>
      <c r="D18" s="6" t="s">
        <v>17</v>
      </c>
      <c r="E18" s="7">
        <f>E15/E12</f>
        <v>28898.594093507447</v>
      </c>
      <c r="F18" s="7">
        <f>F15/F12</f>
        <v>28898.594093507447</v>
      </c>
    </row>
    <row r="19" spans="3:6" x14ac:dyDescent="0.25">
      <c r="C19" s="6"/>
      <c r="D19" s="6" t="s">
        <v>26</v>
      </c>
      <c r="E19" s="7">
        <f>E18/24/3600</f>
        <v>0.3344744686748547</v>
      </c>
      <c r="F19" s="7">
        <f>F18/24/3600</f>
        <v>0.3344744686748547</v>
      </c>
    </row>
    <row r="20" spans="3:6" x14ac:dyDescent="0.25">
      <c r="C20" s="6"/>
      <c r="D20" s="6" t="s">
        <v>18</v>
      </c>
      <c r="E20" s="8">
        <f>E18/3600/24/365</f>
        <v>9.1636840732836904E-4</v>
      </c>
      <c r="F20" s="8">
        <f>F18/3600/24/365</f>
        <v>9.1636840732836904E-4</v>
      </c>
    </row>
    <row r="21" spans="3:6" x14ac:dyDescent="0.25">
      <c r="C21" s="6"/>
      <c r="D21" s="6"/>
      <c r="E21" s="7"/>
      <c r="F21" s="7"/>
    </row>
    <row r="22" spans="3:6" x14ac:dyDescent="0.25">
      <c r="C22" s="6" t="s">
        <v>19</v>
      </c>
      <c r="D22" s="6" t="s">
        <v>18</v>
      </c>
      <c r="E22" s="7">
        <v>200000</v>
      </c>
      <c r="F22" s="7">
        <v>200000</v>
      </c>
    </row>
    <row r="23" spans="3:6" x14ac:dyDescent="0.25">
      <c r="C23" s="9" t="s">
        <v>20</v>
      </c>
      <c r="D23" s="10"/>
      <c r="E23" s="11">
        <f>E22/E20</f>
        <v>218252831.94025755</v>
      </c>
      <c r="F23" s="11">
        <f>F22/F20</f>
        <v>218252831.94025755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Feuil1</vt:lpstr>
      <vt:lpstr>gravity_acceleration</vt:lpstr>
      <vt:lpstr>relative_sediment_density</vt:lpstr>
      <vt:lpstr>water_density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Davy</dc:creator>
  <cp:lastModifiedBy>mey</cp:lastModifiedBy>
  <dcterms:created xsi:type="dcterms:W3CDTF">2020-06-18T15:17:08Z</dcterms:created>
  <dcterms:modified xsi:type="dcterms:W3CDTF">2020-06-19T12:53:33Z</dcterms:modified>
</cp:coreProperties>
</file>