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codeName="ThisWorkbook" hidePivotFieldList="1"/>
  <mc:AlternateContent xmlns:mc="http://schemas.openxmlformats.org/markup-compatibility/2006">
    <mc:Choice Requires="x15">
      <x15ac:absPath xmlns:x15ac="http://schemas.microsoft.com/office/spreadsheetml/2010/11/ac" url="C:\jufailitech\Projects\Youtube\Excel\Interactive Financial Dashboard\"/>
    </mc:Choice>
  </mc:AlternateContent>
  <xr:revisionPtr revIDLastSave="0" documentId="13_ncr:1_{1715EBCE-B382-48DA-A40B-88F306D13C79}" xr6:coauthVersionLast="36" xr6:coauthVersionMax="36" xr10:uidLastSave="{00000000-0000-0000-0000-000000000000}"/>
  <bookViews>
    <workbookView xWindow="0" yWindow="0" windowWidth="23040" windowHeight="10404" activeTab="2" xr2:uid="{1BD1B429-35F0-4EA0-8FBB-8FDE0E22FD28}"/>
  </bookViews>
  <sheets>
    <sheet name="Data" sheetId="1" r:id="rId1"/>
    <sheet name="Pivot Tables" sheetId="7" r:id="rId2"/>
    <sheet name="Dashboard" sheetId="5" r:id="rId3"/>
  </sheets>
  <definedNames>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7" l="1"/>
  <c r="H4" i="7"/>
  <c r="H5" i="7"/>
  <c r="H6" i="7"/>
  <c r="H7" i="7"/>
  <c r="H2" i="7"/>
  <c r="I6" i="7" l="1"/>
  <c r="K6" i="7" s="1"/>
  <c r="I5" i="7"/>
  <c r="K5" i="7" s="1"/>
  <c r="J2" i="7"/>
  <c r="L2" i="7" s="1"/>
  <c r="J4" i="7"/>
  <c r="L4" i="7" s="1"/>
  <c r="J7" i="7"/>
  <c r="L7" i="7" s="1"/>
  <c r="J3" i="7"/>
  <c r="L3" i="7" s="1"/>
  <c r="I2" i="7"/>
  <c r="K2" i="7" s="1"/>
  <c r="I4" i="7"/>
  <c r="K4" i="7" s="1"/>
  <c r="J6" i="7"/>
  <c r="L6" i="7" s="1"/>
  <c r="I7" i="7"/>
  <c r="K7" i="7" s="1"/>
  <c r="I3" i="7"/>
  <c r="K3" i="7" s="1"/>
  <c r="J5" i="7"/>
  <c r="L5" i="7" s="1"/>
</calcChain>
</file>

<file path=xl/sharedStrings.xml><?xml version="1.0" encoding="utf-8"?>
<sst xmlns="http://schemas.openxmlformats.org/spreadsheetml/2006/main" count="201" uniqueCount="53">
  <si>
    <t>Income Sources</t>
  </si>
  <si>
    <t>Income Breakdown</t>
  </si>
  <si>
    <t>Income</t>
  </si>
  <si>
    <t>Income Target</t>
  </si>
  <si>
    <t>Year</t>
  </si>
  <si>
    <t>Month</t>
  </si>
  <si>
    <t>Youtube Channels</t>
  </si>
  <si>
    <t>Youtube Sponsorship</t>
  </si>
  <si>
    <t>Sep</t>
  </si>
  <si>
    <t>Direct Sales</t>
  </si>
  <si>
    <t>Courses</t>
  </si>
  <si>
    <t>Books</t>
  </si>
  <si>
    <t>Other</t>
  </si>
  <si>
    <t>Micro Jobs</t>
  </si>
  <si>
    <t>Plugins</t>
  </si>
  <si>
    <t>Oct</t>
  </si>
  <si>
    <t>Affiliate Program</t>
  </si>
  <si>
    <t>Easy Program</t>
  </si>
  <si>
    <t>Market Place</t>
  </si>
  <si>
    <t>Affiliate Master</t>
  </si>
  <si>
    <t>Nov</t>
  </si>
  <si>
    <t>Blogging</t>
  </si>
  <si>
    <t>Blog Sponsorship</t>
  </si>
  <si>
    <t>May</t>
  </si>
  <si>
    <t>Advertisement</t>
  </si>
  <si>
    <t>Third Party</t>
  </si>
  <si>
    <t>Landing Page</t>
  </si>
  <si>
    <t>Mar</t>
  </si>
  <si>
    <t>Membership</t>
  </si>
  <si>
    <t>Social Media</t>
  </si>
  <si>
    <t>Jun</t>
  </si>
  <si>
    <t>Newspaper</t>
  </si>
  <si>
    <t>Themes</t>
  </si>
  <si>
    <t>Educational Site</t>
  </si>
  <si>
    <t>Jul</t>
  </si>
  <si>
    <t>Program Plus</t>
  </si>
  <si>
    <t>Ad Sense</t>
  </si>
  <si>
    <t>Jan</t>
  </si>
  <si>
    <t>Feb</t>
  </si>
  <si>
    <t>Dec</t>
  </si>
  <si>
    <t>Google Ads</t>
  </si>
  <si>
    <t>Aug</t>
  </si>
  <si>
    <t>Apr</t>
  </si>
  <si>
    <t>Grand Total</t>
  </si>
  <si>
    <t>Income Sources.</t>
  </si>
  <si>
    <t>Income %.</t>
  </si>
  <si>
    <t>Income Source X Value</t>
  </si>
  <si>
    <t>Top Income Label</t>
  </si>
  <si>
    <t>Income.</t>
  </si>
  <si>
    <t>Top Income Amount</t>
  </si>
  <si>
    <t>Other Income Amounts</t>
  </si>
  <si>
    <t>Other Income Labels</t>
  </si>
  <si>
    <t>Income SourcesY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</si>
</sst>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 x14ac:knownFonts="1">
    <font>
      <sz val="11"/>
      <color theme="1"/>
      <name val="Open Sans"/>
      <family val="2"/>
      <scheme val="minor"/>
    </font>
    <font>
      <sz val="11"/>
      <color theme="1"/>
      <name val="Open Sans"/>
      <family val="2"/>
      <scheme val="minor"/>
    </font>
    <font>
      <b/>
      <sz val="11"/>
      <color theme="1"/>
      <name val="Open Sans"/>
      <family val="2"/>
      <scheme val="minor"/>
    </font>
    <font>
      <sz val="11"/>
      <color theme="0"/>
      <name val="Open Sans"/>
      <family val="2"/>
      <scheme val="minor"/>
    </font>
  </fonts>
  <fills count="4">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0" fillId="0" borderId="0" xfId="1" applyNumberFormat="1" applyFont="1"/>
    <xf numFmtId="0" fontId="0" fillId="2" borderId="0" xfId="0" applyFill="1"/>
    <xf numFmtId="0" fontId="2" fillId="3" borderId="1" xfId="0" applyFont="1" applyFill="1" applyBorder="1"/>
    <xf numFmtId="0" fontId="0" fillId="0" borderId="0" xfId="0" applyFont="1" applyFill="1" applyBorder="1"/>
    <xf numFmtId="0" fontId="0" fillId="0" borderId="0" xfId="0" applyFill="1" applyBorder="1"/>
    <xf numFmtId="0" fontId="3" fillId="0" borderId="0" xfId="0" applyFont="1" applyFill="1" applyBorder="1"/>
    <xf numFmtId="0" fontId="3" fillId="0" borderId="0" xfId="0" applyFont="1"/>
  </cellXfs>
  <cellStyles count="2">
    <cellStyle name="Comma" xfId="1" builtinId="3"/>
    <cellStyle name="Normal" xfId="0" builtinId="0"/>
  </cellStyles>
  <dxfs count="8">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1"/>
        <name val="Open Sans"/>
        <family val="2"/>
        <scheme val="minor"/>
      </font>
      <fill>
        <patternFill patternType="none">
          <fgColor indexed="64"/>
          <bgColor indexed="65"/>
        </patternFill>
      </fill>
    </dxf>
    <dxf>
      <font>
        <b val="0"/>
        <i val="0"/>
        <strike val="0"/>
        <condense val="0"/>
        <extend val="0"/>
        <outline val="0"/>
        <shadow val="0"/>
        <u val="none"/>
        <vertAlign val="baseline"/>
        <sz val="11"/>
        <color theme="0"/>
        <name val="Open Sans"/>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c:v>
          </c:tx>
          <c:spPr>
            <a:gradFill flip="none" rotWithShape="1">
              <a:gsLst>
                <a:gs pos="40000">
                  <a:schemeClr val="accent4"/>
                </a:gs>
                <a:gs pos="90000">
                  <a:schemeClr val="accent2">
                    <a:lumMod val="60000"/>
                  </a:schemeClr>
                </a:gs>
              </a:gsLst>
              <a:path path="circle">
                <a:fillToRect r="100000" b="100000"/>
              </a:path>
              <a:tileRect l="-100000" t="-100000"/>
            </a:gradFill>
            <a:ln>
              <a:noFill/>
            </a:ln>
            <a:effectLst>
              <a:outerShdw blurRad="190500" sx="105000" sy="105000" algn="ctr" rotWithShape="0">
                <a:schemeClr val="accent4">
                  <a:alpha val="50000"/>
                </a:schemeClr>
              </a:outerShdw>
            </a:effectLst>
          </c:spPr>
          <c:invertIfNegative val="0"/>
          <c:dLbls>
            <c:dLbl>
              <c:idx val="0"/>
              <c:tx>
                <c:rich>
                  <a:bodyPr/>
                  <a:lstStyle/>
                  <a:p>
                    <a:fld id="{8D4123FD-5737-4ADE-8CD0-269F4BBDB4D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6D3-485A-B074-98830E166FFE}"/>
                </c:ext>
              </c:extLst>
            </c:dLbl>
            <c:dLbl>
              <c:idx val="1"/>
              <c:tx>
                <c:rich>
                  <a:bodyPr/>
                  <a:lstStyle/>
                  <a:p>
                    <a:fld id="{1B08C231-3317-4922-A128-E6FE1F06F59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6D3-485A-B074-98830E166FFE}"/>
                </c:ext>
              </c:extLst>
            </c:dLbl>
            <c:dLbl>
              <c:idx val="2"/>
              <c:tx>
                <c:rich>
                  <a:bodyPr/>
                  <a:lstStyle/>
                  <a:p>
                    <a:fld id="{20C45D78-90AD-4E81-8DB1-CA26CFDFF40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6D3-485A-B074-98830E166FFE}"/>
                </c:ext>
              </c:extLst>
            </c:dLbl>
            <c:dLbl>
              <c:idx val="3"/>
              <c:tx>
                <c:rich>
                  <a:bodyPr/>
                  <a:lstStyle/>
                  <a:p>
                    <a:fld id="{1AF354F9-7F37-458D-981E-915FFED3B9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6D3-485A-B074-98830E166FFE}"/>
                </c:ext>
              </c:extLst>
            </c:dLbl>
            <c:dLbl>
              <c:idx val="4"/>
              <c:tx>
                <c:rich>
                  <a:bodyPr/>
                  <a:lstStyle/>
                  <a:p>
                    <a:fld id="{B89ABC79-C877-4188-893D-5FFB48E2913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6D3-485A-B074-98830E166FFE}"/>
                </c:ext>
              </c:extLst>
            </c:dLbl>
            <c:dLbl>
              <c:idx val="5"/>
              <c:tx>
                <c:rich>
                  <a:bodyPr/>
                  <a:lstStyle/>
                  <a:p>
                    <a:fld id="{EB87B0CD-D39F-4B2E-BF05-44E542493CF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6D3-485A-B074-98830E166FF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Tables'!$F$2:$F$7</c:f>
              <c:numCache>
                <c:formatCode>General</c:formatCode>
                <c:ptCount val="6"/>
                <c:pt idx="0">
                  <c:v>-20</c:v>
                </c:pt>
                <c:pt idx="1">
                  <c:v>20</c:v>
                </c:pt>
                <c:pt idx="2">
                  <c:v>-10</c:v>
                </c:pt>
                <c:pt idx="3">
                  <c:v>-10</c:v>
                </c:pt>
                <c:pt idx="4">
                  <c:v>10</c:v>
                </c:pt>
                <c:pt idx="5">
                  <c:v>10</c:v>
                </c:pt>
              </c:numCache>
            </c:numRef>
          </c:xVal>
          <c:yVal>
            <c:numRef>
              <c:f>'Pivot Tables'!$G$2:$G$7</c:f>
              <c:numCache>
                <c:formatCode>General</c:formatCode>
                <c:ptCount val="6"/>
                <c:pt idx="0">
                  <c:v>0</c:v>
                </c:pt>
                <c:pt idx="1">
                  <c:v>0</c:v>
                </c:pt>
                <c:pt idx="2">
                  <c:v>-25</c:v>
                </c:pt>
                <c:pt idx="3">
                  <c:v>25</c:v>
                </c:pt>
                <c:pt idx="4">
                  <c:v>-25</c:v>
                </c:pt>
                <c:pt idx="5">
                  <c:v>25</c:v>
                </c:pt>
              </c:numCache>
            </c:numRef>
          </c:yVal>
          <c:bubbleSize>
            <c:numRef>
              <c:f>'Pivot Tables'!$J$2:$J$7</c:f>
              <c:numCache>
                <c:formatCode>_-* #,##0_-;\-* #,##0_-;_-* "-"??_-;_-@_-</c:formatCode>
                <c:ptCount val="6"/>
                <c:pt idx="0">
                  <c:v>1855.3975</c:v>
                </c:pt>
                <c:pt idx="1">
                  <c:v>254.26500000000001</c:v>
                </c:pt>
                <c:pt idx="2">
                  <c:v>803.33</c:v>
                </c:pt>
                <c:pt idx="3">
                  <c:v>3124.88</c:v>
                </c:pt>
                <c:pt idx="4">
                  <c:v>1050</c:v>
                </c:pt>
                <c:pt idx="5">
                  <c:v>0</c:v>
                </c:pt>
              </c:numCache>
            </c:numRef>
          </c:bubbleSize>
          <c:bubble3D val="0"/>
          <c:extLst>
            <c:ext xmlns:c15="http://schemas.microsoft.com/office/drawing/2012/chart" uri="{02D57815-91ED-43cb-92C2-25804820EDAC}">
              <c15:datalabelsRange>
                <c15:f>'Pivot Tables'!$L$2:$L$7</c15:f>
                <c15:dlblRangeCache>
                  <c:ptCount val="6"/>
                  <c:pt idx="0">
                    <c:v>Advertisement
1,855</c:v>
                  </c:pt>
                  <c:pt idx="1">
                    <c:v>Affiliate Program
254</c:v>
                  </c:pt>
                  <c:pt idx="2">
                    <c:v>Blogging
803</c:v>
                  </c:pt>
                  <c:pt idx="3">
                    <c:v>Direct Sales
3,125</c:v>
                  </c:pt>
                  <c:pt idx="4">
                    <c:v>Other
1,050</c:v>
                  </c:pt>
                </c15:dlblRangeCache>
              </c15:datalabelsRange>
            </c:ext>
            <c:ext xmlns:c16="http://schemas.microsoft.com/office/drawing/2014/chart" uri="{C3380CC4-5D6E-409C-BE32-E72D297353CC}">
              <c16:uniqueId val="{00000006-E6D3-485A-B074-98830E166FFE}"/>
            </c:ext>
          </c:extLst>
        </c:ser>
        <c:ser>
          <c:idx val="1"/>
          <c:order val="1"/>
          <c:tx>
            <c:v>Top Income</c:v>
          </c:tx>
          <c:spPr>
            <a:gradFill flip="none" rotWithShape="1">
              <a:gsLst>
                <a:gs pos="40000">
                  <a:schemeClr val="accent6"/>
                </a:gs>
                <a:gs pos="80000">
                  <a:schemeClr val="accent1"/>
                </a:gs>
              </a:gsLst>
              <a:path path="circle">
                <a:fillToRect r="100000" b="100000"/>
              </a:path>
              <a:tileRect l="-100000" t="-100000"/>
            </a:gradFill>
            <a:ln w="25400">
              <a:noFill/>
            </a:ln>
            <a:effectLst>
              <a:outerShdw blurRad="381000" sx="115000" sy="115000" algn="ctr" rotWithShape="0">
                <a:schemeClr val="accent6">
                  <a:alpha val="50000"/>
                </a:schemeClr>
              </a:outerShdw>
            </a:effectLst>
          </c:spPr>
          <c:invertIfNegative val="0"/>
          <c:dLbls>
            <c:dLbl>
              <c:idx val="0"/>
              <c:tx>
                <c:rich>
                  <a:bodyPr/>
                  <a:lstStyle/>
                  <a:p>
                    <a:fld id="{429A76E2-DF8C-41E4-BD3F-8525B84273A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E6D3-485A-B074-98830E166FFE}"/>
                </c:ext>
              </c:extLst>
            </c:dLbl>
            <c:dLbl>
              <c:idx val="1"/>
              <c:tx>
                <c:rich>
                  <a:bodyPr/>
                  <a:lstStyle/>
                  <a:p>
                    <a:fld id="{097831C1-7DB9-421E-A7FF-AE6A0F68A6B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6D3-485A-B074-98830E166FFE}"/>
                </c:ext>
              </c:extLst>
            </c:dLbl>
            <c:dLbl>
              <c:idx val="2"/>
              <c:tx>
                <c:rich>
                  <a:bodyPr/>
                  <a:lstStyle/>
                  <a:p>
                    <a:fld id="{8EDFA0B8-DB9F-4608-9117-6C45124AFAD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6D3-485A-B074-98830E166FFE}"/>
                </c:ext>
              </c:extLst>
            </c:dLbl>
            <c:dLbl>
              <c:idx val="3"/>
              <c:tx>
                <c:rich>
                  <a:bodyPr/>
                  <a:lstStyle/>
                  <a:p>
                    <a:fld id="{D85858D3-CCB6-49DB-937A-5A5500F0D05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6D3-485A-B074-98830E166FFE}"/>
                </c:ext>
              </c:extLst>
            </c:dLbl>
            <c:dLbl>
              <c:idx val="4"/>
              <c:tx>
                <c:rich>
                  <a:bodyPr/>
                  <a:lstStyle/>
                  <a:p>
                    <a:fld id="{59D9E9BC-3669-4907-81F7-204EB460E17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6D3-485A-B074-98830E166FFE}"/>
                </c:ext>
              </c:extLst>
            </c:dLbl>
            <c:dLbl>
              <c:idx val="5"/>
              <c:tx>
                <c:rich>
                  <a:bodyPr/>
                  <a:lstStyle/>
                  <a:p>
                    <a:fld id="{A6796DD6-E681-4ADF-9402-CE5C0028769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6D3-485A-B074-98830E166FF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Tables'!$F$2:$F$7</c:f>
              <c:numCache>
                <c:formatCode>General</c:formatCode>
                <c:ptCount val="6"/>
                <c:pt idx="0">
                  <c:v>-20</c:v>
                </c:pt>
                <c:pt idx="1">
                  <c:v>20</c:v>
                </c:pt>
                <c:pt idx="2">
                  <c:v>-10</c:v>
                </c:pt>
                <c:pt idx="3">
                  <c:v>-10</c:v>
                </c:pt>
                <c:pt idx="4">
                  <c:v>10</c:v>
                </c:pt>
                <c:pt idx="5">
                  <c:v>10</c:v>
                </c:pt>
              </c:numCache>
            </c:numRef>
          </c:xVal>
          <c:yVal>
            <c:numRef>
              <c:f>'Pivot Tables'!$G$2:$G$7</c:f>
              <c:numCache>
                <c:formatCode>General</c:formatCode>
                <c:ptCount val="6"/>
                <c:pt idx="0">
                  <c:v>0</c:v>
                </c:pt>
                <c:pt idx="1">
                  <c:v>0</c:v>
                </c:pt>
                <c:pt idx="2">
                  <c:v>-25</c:v>
                </c:pt>
                <c:pt idx="3">
                  <c:v>25</c:v>
                </c:pt>
                <c:pt idx="4">
                  <c:v>-25</c:v>
                </c:pt>
                <c:pt idx="5">
                  <c:v>25</c:v>
                </c:pt>
              </c:numCache>
            </c:numRef>
          </c:yVal>
          <c:bubbleSize>
            <c:numRef>
              <c:f>'Pivot Tables'!$I$2:$I$7</c:f>
              <c:numCache>
                <c:formatCode>_-* #,##0_-;\-* #,##0_-;_-* "-"??_-;_-@_-</c:formatCode>
                <c:ptCount val="6"/>
                <c:pt idx="0">
                  <c:v>0</c:v>
                </c:pt>
                <c:pt idx="1">
                  <c:v>0</c:v>
                </c:pt>
                <c:pt idx="2">
                  <c:v>0</c:v>
                </c:pt>
                <c:pt idx="3">
                  <c:v>0</c:v>
                </c:pt>
                <c:pt idx="4">
                  <c:v>0</c:v>
                </c:pt>
                <c:pt idx="5">
                  <c:v>3228.0600000000004</c:v>
                </c:pt>
              </c:numCache>
            </c:numRef>
          </c:bubbleSize>
          <c:bubble3D val="0"/>
          <c:extLst>
            <c:ext xmlns:c15="http://schemas.microsoft.com/office/drawing/2012/chart" uri="{02D57815-91ED-43cb-92C2-25804820EDAC}">
              <c15:datalabelsRange>
                <c15:f>'Pivot Tables'!$K$2:$K$7</c15:f>
                <c15:dlblRangeCache>
                  <c:ptCount val="6"/>
                  <c:pt idx="5">
                    <c:v>Youtube Channels
3,228</c:v>
                  </c:pt>
                </c15:dlblRangeCache>
              </c15:datalabelsRange>
            </c:ext>
            <c:ext xmlns:c16="http://schemas.microsoft.com/office/drawing/2014/chart" uri="{C3380CC4-5D6E-409C-BE32-E72D297353CC}">
              <c16:uniqueId val="{0000000D-E6D3-485A-B074-98830E166FFE}"/>
            </c:ext>
          </c:extLst>
        </c:ser>
        <c:dLbls>
          <c:showLegendKey val="0"/>
          <c:showVal val="0"/>
          <c:showCatName val="0"/>
          <c:showSerName val="0"/>
          <c:showPercent val="0"/>
          <c:showBubbleSize val="0"/>
        </c:dLbls>
        <c:bubbleScale val="100"/>
        <c:showNegBubbles val="0"/>
        <c:axId val="904049568"/>
        <c:axId val="777593008"/>
      </c:bubbleChart>
      <c:valAx>
        <c:axId val="904049568"/>
        <c:scaling>
          <c:orientation val="minMax"/>
          <c:max val="40"/>
          <c:min val="-40"/>
        </c:scaling>
        <c:delete val="1"/>
        <c:axPos val="b"/>
        <c:numFmt formatCode="General" sourceLinked="1"/>
        <c:majorTickMark val="none"/>
        <c:minorTickMark val="none"/>
        <c:tickLblPos val="nextTo"/>
        <c:crossAx val="777593008"/>
        <c:crosses val="autoZero"/>
        <c:crossBetween val="midCat"/>
      </c:valAx>
      <c:valAx>
        <c:axId val="777593008"/>
        <c:scaling>
          <c:orientation val="minMax"/>
          <c:max val="40"/>
          <c:min val="-40"/>
        </c:scaling>
        <c:delete val="1"/>
        <c:axPos val="l"/>
        <c:numFmt formatCode="General" sourceLinked="1"/>
        <c:majorTickMark val="none"/>
        <c:minorTickMark val="none"/>
        <c:tickLblPos val="nextTo"/>
        <c:crossAx val="90404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9</xdr:col>
      <xdr:colOff>396283</xdr:colOff>
      <xdr:row>21</xdr:row>
      <xdr:rowOff>34637</xdr:rowOff>
    </xdr:to>
    <xdr:pic>
      <xdr:nvPicPr>
        <xdr:cNvPr id="2" name="Picture 1">
          <a:extLst>
            <a:ext uri="{FF2B5EF4-FFF2-40B4-BE49-F238E27FC236}">
              <a16:creationId xmlns:a16="http://schemas.microsoft.com/office/drawing/2014/main" id="{E4B62D62-7B51-448A-A56F-33A63BA76C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7860" y="0"/>
          <a:ext cx="1722163" cy="41951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565440</xdr:colOff>
      <xdr:row>2</xdr:row>
      <xdr:rowOff>71760</xdr:rowOff>
    </xdr:to>
    <xdr:sp macro="" textlink="">
      <xdr:nvSpPr>
        <xdr:cNvPr id="2" name="Rectangle 1">
          <a:extLst>
            <a:ext uri="{FF2B5EF4-FFF2-40B4-BE49-F238E27FC236}">
              <a16:creationId xmlns:a16="http://schemas.microsoft.com/office/drawing/2014/main" id="{1BF9FD65-9634-4062-A811-7DF2FB496305}"/>
            </a:ext>
          </a:extLst>
        </xdr:cNvPr>
        <xdr:cNvSpPr/>
      </xdr:nvSpPr>
      <xdr:spPr>
        <a:xfrm>
          <a:off x="0" y="0"/>
          <a:ext cx="18000000" cy="468000"/>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30480</xdr:colOff>
      <xdr:row>0</xdr:row>
      <xdr:rowOff>45720</xdr:rowOff>
    </xdr:from>
    <xdr:to>
      <xdr:col>0</xdr:col>
      <xdr:colOff>419100</xdr:colOff>
      <xdr:row>2</xdr:row>
      <xdr:rowOff>38100</xdr:rowOff>
    </xdr:to>
    <xdr:pic>
      <xdr:nvPicPr>
        <xdr:cNvPr id="4" name="Picture 3">
          <a:extLst>
            <a:ext uri="{FF2B5EF4-FFF2-40B4-BE49-F238E27FC236}">
              <a16:creationId xmlns:a16="http://schemas.microsoft.com/office/drawing/2014/main" id="{22C13200-BB5E-4708-9DB7-300F01246F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 y="45720"/>
          <a:ext cx="388620" cy="388620"/>
        </a:xfrm>
        <a:prstGeom prst="rect">
          <a:avLst/>
        </a:prstGeom>
      </xdr:spPr>
    </xdr:pic>
    <xdr:clientData/>
  </xdr:twoCellAnchor>
  <xdr:twoCellAnchor>
    <xdr:from>
      <xdr:col>0</xdr:col>
      <xdr:colOff>381000</xdr:colOff>
      <xdr:row>0</xdr:row>
      <xdr:rowOff>0</xdr:rowOff>
    </xdr:from>
    <xdr:to>
      <xdr:col>5</xdr:col>
      <xdr:colOff>426720</xdr:colOff>
      <xdr:row>2</xdr:row>
      <xdr:rowOff>76200</xdr:rowOff>
    </xdr:to>
    <xdr:sp macro="" textlink="">
      <xdr:nvSpPr>
        <xdr:cNvPr id="5" name="Rectangle 4">
          <a:extLst>
            <a:ext uri="{FF2B5EF4-FFF2-40B4-BE49-F238E27FC236}">
              <a16:creationId xmlns:a16="http://schemas.microsoft.com/office/drawing/2014/main" id="{C42D8312-5C4B-4AD5-B4D6-D22CFE7D3A90}"/>
            </a:ext>
          </a:extLst>
        </xdr:cNvPr>
        <xdr:cNvSpPr/>
      </xdr:nvSpPr>
      <xdr:spPr>
        <a:xfrm>
          <a:off x="381000" y="0"/>
          <a:ext cx="3398520" cy="4724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a:latin typeface="+mj-lt"/>
            </a:rPr>
            <a:t>Jufaili Tech SPC</a:t>
          </a:r>
        </a:p>
      </xdr:txBody>
    </xdr:sp>
    <xdr:clientData/>
  </xdr:twoCellAnchor>
  <xdr:twoCellAnchor>
    <xdr:from>
      <xdr:col>0</xdr:col>
      <xdr:colOff>167640</xdr:colOff>
      <xdr:row>2</xdr:row>
      <xdr:rowOff>160020</xdr:rowOff>
    </xdr:from>
    <xdr:to>
      <xdr:col>2</xdr:col>
      <xdr:colOff>626520</xdr:colOff>
      <xdr:row>4</xdr:row>
      <xdr:rowOff>123780</xdr:rowOff>
    </xdr:to>
    <xdr:sp macro="" textlink="">
      <xdr:nvSpPr>
        <xdr:cNvPr id="6" name="Rectangle 5">
          <a:extLst>
            <a:ext uri="{FF2B5EF4-FFF2-40B4-BE49-F238E27FC236}">
              <a16:creationId xmlns:a16="http://schemas.microsoft.com/office/drawing/2014/main" id="{ECADC71A-7EF1-4856-92AF-41A2DD34909E}"/>
            </a:ext>
          </a:extLst>
        </xdr:cNvPr>
        <xdr:cNvSpPr/>
      </xdr:nvSpPr>
      <xdr:spPr>
        <a:xfrm>
          <a:off x="167640" y="551906"/>
          <a:ext cx="1808709" cy="355645"/>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mj-lt"/>
            </a:rPr>
            <a:t>Income</a:t>
          </a:r>
          <a:r>
            <a:rPr lang="en-US" sz="1400" baseline="0">
              <a:latin typeface="+mj-lt"/>
            </a:rPr>
            <a:t> Sources</a:t>
          </a:r>
          <a:endParaRPr lang="en-US" sz="1400">
            <a:latin typeface="+mj-lt"/>
          </a:endParaRPr>
        </a:p>
      </xdr:txBody>
    </xdr:sp>
    <xdr:clientData/>
  </xdr:twoCellAnchor>
  <xdr:twoCellAnchor>
    <xdr:from>
      <xdr:col>0</xdr:col>
      <xdr:colOff>167640</xdr:colOff>
      <xdr:row>5</xdr:row>
      <xdr:rowOff>7620</xdr:rowOff>
    </xdr:from>
    <xdr:to>
      <xdr:col>2</xdr:col>
      <xdr:colOff>626520</xdr:colOff>
      <xdr:row>11</xdr:row>
      <xdr:rowOff>78900</xdr:rowOff>
    </xdr:to>
    <xdr:sp macro="" textlink="">
      <xdr:nvSpPr>
        <xdr:cNvPr id="8" name="Rectangle 7">
          <a:extLst>
            <a:ext uri="{FF2B5EF4-FFF2-40B4-BE49-F238E27FC236}">
              <a16:creationId xmlns:a16="http://schemas.microsoft.com/office/drawing/2014/main" id="{B2F5BF87-F09A-457E-9C44-CFBFEDBBEF30}"/>
            </a:ext>
          </a:extLst>
        </xdr:cNvPr>
        <xdr:cNvSpPr/>
      </xdr:nvSpPr>
      <xdr:spPr>
        <a:xfrm>
          <a:off x="167640" y="987334"/>
          <a:ext cx="1808709" cy="1246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bg1"/>
              </a:solidFill>
              <a:latin typeface="+mn-lt"/>
            </a:rPr>
            <a:t>Grand total for sources</a:t>
          </a:r>
          <a:r>
            <a:rPr lang="en-US" sz="1100" baseline="0">
              <a:solidFill>
                <a:schemeClr val="bg1"/>
              </a:solidFill>
              <a:latin typeface="+mn-lt"/>
            </a:rPr>
            <a:t> of income and their breakdown, showing achievement percentage and the top most income sources.</a:t>
          </a:r>
          <a:endParaRPr lang="en-US" sz="1100">
            <a:solidFill>
              <a:schemeClr val="bg1"/>
            </a:solidFill>
            <a:latin typeface="+mn-lt"/>
          </a:endParaRPr>
        </a:p>
      </xdr:txBody>
    </xdr:sp>
    <xdr:clientData/>
  </xdr:twoCellAnchor>
  <xdr:twoCellAnchor>
    <xdr:from>
      <xdr:col>4</xdr:col>
      <xdr:colOff>64768</xdr:colOff>
      <xdr:row>10</xdr:row>
      <xdr:rowOff>174171</xdr:rowOff>
    </xdr:from>
    <xdr:to>
      <xdr:col>19</xdr:col>
      <xdr:colOff>21054</xdr:colOff>
      <xdr:row>36</xdr:row>
      <xdr:rowOff>119657</xdr:rowOff>
    </xdr:to>
    <xdr:graphicFrame macro="">
      <xdr:nvGraphicFramePr>
        <xdr:cNvPr id="19" name="Chart 18">
          <a:extLst>
            <a:ext uri="{FF2B5EF4-FFF2-40B4-BE49-F238E27FC236}">
              <a16:creationId xmlns:a16="http://schemas.microsoft.com/office/drawing/2014/main" id="{9C11E6CE-A786-4706-872E-E0F0DB73B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167640</xdr:colOff>
      <xdr:row>12</xdr:row>
      <xdr:rowOff>6125</xdr:rowOff>
    </xdr:from>
    <xdr:to>
      <xdr:col>2</xdr:col>
      <xdr:colOff>617811</xdr:colOff>
      <xdr:row>14</xdr:row>
      <xdr:rowOff>82239</xdr:rowOff>
    </xdr:to>
    <mc:AlternateContent xmlns:mc="http://schemas.openxmlformats.org/markup-compatibility/2006">
      <mc:Choice xmlns:a14="http://schemas.microsoft.com/office/drawing/2010/main" Requires="a14">
        <xdr:graphicFrame macro="">
          <xdr:nvGraphicFramePr>
            <xdr:cNvPr id="20" name="Year">
              <a:extLst>
                <a:ext uri="{FF2B5EF4-FFF2-40B4-BE49-F238E27FC236}">
                  <a16:creationId xmlns:a16="http://schemas.microsoft.com/office/drawing/2014/main" id="{35AA7B3A-98F6-48C2-9A82-3C142BEF143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67640" y="2357439"/>
              <a:ext cx="1800000" cy="46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foodh Al-Jufaily" refreshedDate="44832.610731828703" createdVersion="6" refreshedVersion="6" minRefreshableVersion="3" recordCount="57" xr:uid="{D681E254-5236-470B-A5B6-85796ED9766E}">
  <cacheSource type="worksheet">
    <worksheetSource name="IncomeSources"/>
  </cacheSource>
  <cacheFields count="6">
    <cacheField name="Income Sources" numFmtId="0">
      <sharedItems count="6">
        <s v="Youtube Channels"/>
        <s v="Direct Sales"/>
        <s v="Other"/>
        <s v="Affiliate Program"/>
        <s v="Blogging"/>
        <s v="Advertisement"/>
      </sharedItems>
    </cacheField>
    <cacheField name="Income Breakdown" numFmtId="0">
      <sharedItems count="19">
        <s v="Youtube Sponsorship"/>
        <s v="Courses"/>
        <s v="Books"/>
        <s v="Micro Jobs"/>
        <s v="Plugins"/>
        <s v="Easy Program"/>
        <s v="Market Place"/>
        <s v="Affiliate Master"/>
        <s v="Blog Sponsorship"/>
        <s v="Third Party"/>
        <s v="Landing Page"/>
        <s v="Membership"/>
        <s v="Social Media"/>
        <s v="Newspaper"/>
        <s v="Themes"/>
        <s v="Educational Site"/>
        <s v="Program Plus"/>
        <s v="Ad Sense"/>
        <s v="Google Ads"/>
      </sharedItems>
    </cacheField>
    <cacheField name="Income" numFmtId="0">
      <sharedItems containsSemiMixedTypes="0" containsString="0" containsNumber="1" minValue="73.7" maxValue="3000"/>
    </cacheField>
    <cacheField name="Income Target" numFmtId="0">
      <sharedItems containsSemiMixedTypes="0" containsString="0" containsNumber="1" minValue="110" maxValue="4000"/>
    </cacheField>
    <cacheField name="Year" numFmtId="0">
      <sharedItems containsSemiMixedTypes="0" containsString="0" containsNumber="1" containsInteger="1" minValue="2020" maxValue="2022" count="3">
        <n v="2020"/>
        <n v="2021"/>
        <n v="2022"/>
      </sharedItems>
    </cacheField>
    <cacheField name="Month" numFmtId="0">
      <sharedItems count="12">
        <s v="Sep"/>
        <s v="Oct"/>
        <s v="Nov"/>
        <s v="May"/>
        <s v="Mar"/>
        <s v="Jun"/>
        <s v="Jul"/>
        <s v="Jan"/>
        <s v="Feb"/>
        <s v="Dec"/>
        <s v="Aug"/>
        <s v="Apr"/>
      </sharedItems>
    </cacheField>
  </cacheFields>
  <extLst>
    <ext xmlns:x14="http://schemas.microsoft.com/office/spreadsheetml/2009/9/main" uri="{725AE2AE-9491-48be-B2B4-4EB974FC3084}">
      <x14:pivotCacheDefinition pivotCacheId="635864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n v="1547.7"/>
    <n v="2310"/>
    <x v="0"/>
    <x v="0"/>
  </r>
  <r>
    <x v="1"/>
    <x v="1"/>
    <n v="1870"/>
    <n v="2200"/>
    <x v="1"/>
    <x v="0"/>
  </r>
  <r>
    <x v="1"/>
    <x v="2"/>
    <n v="360"/>
    <n v="396"/>
    <x v="2"/>
    <x v="0"/>
  </r>
  <r>
    <x v="2"/>
    <x v="3"/>
    <n v="800"/>
    <n v="4000"/>
    <x v="1"/>
    <x v="0"/>
  </r>
  <r>
    <x v="1"/>
    <x v="4"/>
    <n v="598.4"/>
    <n v="704"/>
    <x v="1"/>
    <x v="1"/>
  </r>
  <r>
    <x v="3"/>
    <x v="5"/>
    <n v="93.5"/>
    <n v="110"/>
    <x v="1"/>
    <x v="1"/>
  </r>
  <r>
    <x v="3"/>
    <x v="5"/>
    <n v="200"/>
    <n v="220"/>
    <x v="2"/>
    <x v="1"/>
  </r>
  <r>
    <x v="2"/>
    <x v="6"/>
    <n v="450"/>
    <n v="3000"/>
    <x v="0"/>
    <x v="1"/>
  </r>
  <r>
    <x v="2"/>
    <x v="3"/>
    <n v="3000"/>
    <n v="4000"/>
    <x v="2"/>
    <x v="1"/>
  </r>
  <r>
    <x v="3"/>
    <x v="7"/>
    <n v="92.125"/>
    <n v="137.5"/>
    <x v="0"/>
    <x v="2"/>
  </r>
  <r>
    <x v="4"/>
    <x v="8"/>
    <n v="294.8"/>
    <n v="440"/>
    <x v="0"/>
    <x v="2"/>
  </r>
  <r>
    <x v="3"/>
    <x v="7"/>
    <n v="101.91500000000001"/>
    <n v="119.9"/>
    <x v="1"/>
    <x v="2"/>
  </r>
  <r>
    <x v="1"/>
    <x v="4"/>
    <n v="589.6"/>
    <n v="880"/>
    <x v="0"/>
    <x v="3"/>
  </r>
  <r>
    <x v="1"/>
    <x v="1"/>
    <n v="1179.2"/>
    <n v="1760"/>
    <x v="0"/>
    <x v="3"/>
  </r>
  <r>
    <x v="5"/>
    <x v="9"/>
    <n v="233.75"/>
    <n v="275"/>
    <x v="1"/>
    <x v="3"/>
  </r>
  <r>
    <x v="5"/>
    <x v="9"/>
    <n v="550"/>
    <n v="605"/>
    <x v="2"/>
    <x v="3"/>
  </r>
  <r>
    <x v="5"/>
    <x v="10"/>
    <n v="3000"/>
    <n v="3300"/>
    <x v="2"/>
    <x v="3"/>
  </r>
  <r>
    <x v="3"/>
    <x v="7"/>
    <n v="300"/>
    <n v="330"/>
    <x v="2"/>
    <x v="3"/>
  </r>
  <r>
    <x v="5"/>
    <x v="10"/>
    <n v="840.18000000000006"/>
    <n v="1254"/>
    <x v="0"/>
    <x v="4"/>
  </r>
  <r>
    <x v="0"/>
    <x v="11"/>
    <n v="722.26"/>
    <n v="1078"/>
    <x v="0"/>
    <x v="4"/>
  </r>
  <r>
    <x v="5"/>
    <x v="12"/>
    <n v="1900"/>
    <n v="2090"/>
    <x v="2"/>
    <x v="4"/>
  </r>
  <r>
    <x v="2"/>
    <x v="6"/>
    <n v="1000"/>
    <n v="3000"/>
    <x v="1"/>
    <x v="4"/>
  </r>
  <r>
    <x v="2"/>
    <x v="6"/>
    <n v="2300"/>
    <n v="3000"/>
    <x v="2"/>
    <x v="4"/>
  </r>
  <r>
    <x v="1"/>
    <x v="2"/>
    <n v="176.88000000000002"/>
    <n v="264"/>
    <x v="0"/>
    <x v="5"/>
  </r>
  <r>
    <x v="5"/>
    <x v="13"/>
    <n v="196.35"/>
    <n v="231"/>
    <x v="1"/>
    <x v="5"/>
  </r>
  <r>
    <x v="1"/>
    <x v="14"/>
    <n v="2400"/>
    <n v="2640"/>
    <x v="2"/>
    <x v="5"/>
  </r>
  <r>
    <x v="2"/>
    <x v="15"/>
    <n v="2500"/>
    <n v="3000"/>
    <x v="2"/>
    <x v="5"/>
  </r>
  <r>
    <x v="5"/>
    <x v="12"/>
    <n v="1028.5"/>
    <n v="1210"/>
    <x v="1"/>
    <x v="6"/>
  </r>
  <r>
    <x v="3"/>
    <x v="16"/>
    <n v="120.61499999999999"/>
    <n v="141.9"/>
    <x v="1"/>
    <x v="6"/>
  </r>
  <r>
    <x v="0"/>
    <x v="11"/>
    <n v="785.4"/>
    <n v="924"/>
    <x v="1"/>
    <x v="6"/>
  </r>
  <r>
    <x v="1"/>
    <x v="4"/>
    <n v="808"/>
    <n v="888.8"/>
    <x v="2"/>
    <x v="6"/>
  </r>
  <r>
    <x v="0"/>
    <x v="0"/>
    <n v="2100"/>
    <n v="2310"/>
    <x v="2"/>
    <x v="6"/>
  </r>
  <r>
    <x v="4"/>
    <x v="17"/>
    <n v="500"/>
    <n v="550"/>
    <x v="2"/>
    <x v="6"/>
  </r>
  <r>
    <x v="5"/>
    <x v="12"/>
    <n v="700.15000000000009"/>
    <n v="1045"/>
    <x v="0"/>
    <x v="7"/>
  </r>
  <r>
    <x v="5"/>
    <x v="9"/>
    <n v="175.03750000000002"/>
    <n v="261.25"/>
    <x v="0"/>
    <x v="7"/>
  </r>
  <r>
    <x v="5"/>
    <x v="10"/>
    <n v="1122"/>
    <n v="1320"/>
    <x v="1"/>
    <x v="7"/>
  </r>
  <r>
    <x v="4"/>
    <x v="17"/>
    <n v="280.5"/>
    <n v="330"/>
    <x v="1"/>
    <x v="7"/>
  </r>
  <r>
    <x v="2"/>
    <x v="3"/>
    <n v="400"/>
    <n v="4000"/>
    <x v="0"/>
    <x v="7"/>
  </r>
  <r>
    <x v="5"/>
    <x v="13"/>
    <n v="140.03"/>
    <n v="209"/>
    <x v="0"/>
    <x v="8"/>
  </r>
  <r>
    <x v="1"/>
    <x v="14"/>
    <n v="1570.8"/>
    <n v="1848"/>
    <x v="1"/>
    <x v="8"/>
  </r>
  <r>
    <x v="4"/>
    <x v="8"/>
    <n v="467.5"/>
    <n v="550"/>
    <x v="1"/>
    <x v="8"/>
  </r>
  <r>
    <x v="4"/>
    <x v="8"/>
    <n v="2000"/>
    <n v="2200"/>
    <x v="2"/>
    <x v="8"/>
  </r>
  <r>
    <x v="2"/>
    <x v="15"/>
    <n v="200"/>
    <n v="3000"/>
    <x v="0"/>
    <x v="8"/>
  </r>
  <r>
    <x v="2"/>
    <x v="15"/>
    <n v="500"/>
    <n v="3000"/>
    <x v="1"/>
    <x v="8"/>
  </r>
  <r>
    <x v="3"/>
    <x v="5"/>
    <n v="88.440000000000012"/>
    <n v="132"/>
    <x v="0"/>
    <x v="9"/>
  </r>
  <r>
    <x v="0"/>
    <x v="0"/>
    <n v="1767.1499999999999"/>
    <n v="2079"/>
    <x v="1"/>
    <x v="9"/>
  </r>
  <r>
    <x v="0"/>
    <x v="18"/>
    <n v="1112.6499999999999"/>
    <n v="1309"/>
    <x v="1"/>
    <x v="9"/>
  </r>
  <r>
    <x v="3"/>
    <x v="16"/>
    <n v="120"/>
    <n v="132"/>
    <x v="2"/>
    <x v="9"/>
  </r>
  <r>
    <x v="3"/>
    <x v="16"/>
    <n v="73.7"/>
    <n v="110"/>
    <x v="0"/>
    <x v="10"/>
  </r>
  <r>
    <x v="0"/>
    <x v="18"/>
    <n v="958.1"/>
    <n v="1430"/>
    <x v="0"/>
    <x v="10"/>
  </r>
  <r>
    <x v="1"/>
    <x v="2"/>
    <n v="261.8"/>
    <n v="308"/>
    <x v="1"/>
    <x v="10"/>
  </r>
  <r>
    <x v="1"/>
    <x v="1"/>
    <n v="2400"/>
    <n v="2640"/>
    <x v="2"/>
    <x v="10"/>
  </r>
  <r>
    <x v="0"/>
    <x v="18"/>
    <n v="1400"/>
    <n v="1540"/>
    <x v="2"/>
    <x v="10"/>
  </r>
  <r>
    <x v="0"/>
    <x v="11"/>
    <n v="980"/>
    <n v="1078"/>
    <x v="2"/>
    <x v="11"/>
  </r>
  <r>
    <x v="1"/>
    <x v="14"/>
    <n v="1179.2"/>
    <n v="1760"/>
    <x v="0"/>
    <x v="11"/>
  </r>
  <r>
    <x v="4"/>
    <x v="17"/>
    <n v="508.53000000000003"/>
    <n v="759"/>
    <x v="0"/>
    <x v="11"/>
  </r>
  <r>
    <x v="5"/>
    <x v="13"/>
    <n v="700"/>
    <n v="770"/>
    <x v="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56E1A-60A5-49D1-B42A-5C95CA051704}" name="IncomeSource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Income Sources.">
  <location ref="A1:C8" firstHeaderRow="0" firstDataRow="1" firstDataCol="1"/>
  <pivotFields count="6">
    <pivotField axis="axisRow" showAll="0">
      <items count="7">
        <item x="5"/>
        <item x="3"/>
        <item x="4"/>
        <item x="1"/>
        <item x="2"/>
        <item x="0"/>
        <item t="default"/>
      </items>
    </pivotField>
    <pivotField showAll="0"/>
    <pivotField dataField="1" showAll="0"/>
    <pivotField showAll="0"/>
    <pivotField showAll="0">
      <items count="4">
        <item x="0"/>
        <item h="1" x="1"/>
        <item h="1" x="2"/>
        <item t="default"/>
      </items>
    </pivotField>
    <pivotField showAll="0"/>
  </pivotFields>
  <rowFields count="1">
    <field x="0"/>
  </rowFields>
  <rowItems count="7">
    <i>
      <x/>
    </i>
    <i>
      <x v="1"/>
    </i>
    <i>
      <x v="2"/>
    </i>
    <i>
      <x v="3"/>
    </i>
    <i>
      <x v="4"/>
    </i>
    <i>
      <x v="5"/>
    </i>
    <i t="grand">
      <x/>
    </i>
  </rowItems>
  <colFields count="1">
    <field x="-2"/>
  </colFields>
  <colItems count="2">
    <i>
      <x/>
    </i>
    <i i="1">
      <x v="1"/>
    </i>
  </colItems>
  <dataFields count="2">
    <dataField name="Income." fld="2" baseField="0" baseItem="0"/>
    <dataField name="Income %." fld="2" showDataAs="percentOfCol" baseField="0"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1C025E3-9FCC-4C22-9637-DB3F460F0723}" sourceName="Year">
  <pivotTables>
    <pivotTable tabId="7" name="IncomeSources"/>
  </pivotTables>
  <data>
    <tabular pivotCacheId="635864245">
      <items count="3">
        <i x="0" s="1"/>
        <i x="1"/>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F8901BA-7B1A-4186-9EBD-F4A2E740651B}" cache="Slicer_Year" caption="Year" columnCount="3" showCaption="0"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FEF663-C05B-4CC6-A690-0CEB746CBC48}" name="IncomeSources" displayName="IncomeSources" ref="A1:F58" totalsRowShown="0" headerRowDxfId="7" dataDxfId="6">
  <tableColumns count="6">
    <tableColumn id="1" xr3:uid="{4859D62C-9B3F-45E6-8C45-A07BC7CB0E59}" name="Income Sources" dataDxfId="5"/>
    <tableColumn id="2" xr3:uid="{F8749696-2B2B-412A-ABB0-8444FCE8EE6C}" name="Income Breakdown" dataDxfId="4"/>
    <tableColumn id="3" xr3:uid="{BB59CF8E-E58C-479F-ADD3-EB5CA3D0D6CC}" name="Income" dataDxfId="3"/>
    <tableColumn id="4" xr3:uid="{9D341BBB-9CA2-4084-8355-772B36ECC293}" name="Income Target" dataDxfId="2"/>
    <tableColumn id="5" xr3:uid="{E1A1F3E7-1B71-4138-8A68-D653EB425E3E}" name="Year" dataDxfId="1"/>
    <tableColumn id="6" xr3:uid="{B2E58A0C-2227-4A28-ADC8-F61D6045B914}" name="Mon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JT Cool Colors">
      <a:dk1>
        <a:srgbClr val="000814"/>
      </a:dk1>
      <a:lt1>
        <a:srgbClr val="FFFFFF"/>
      </a:lt1>
      <a:dk2>
        <a:srgbClr val="181242"/>
      </a:dk2>
      <a:lt2>
        <a:srgbClr val="E7E6E6"/>
      </a:lt2>
      <a:accent1>
        <a:srgbClr val="2E2E86"/>
      </a:accent1>
      <a:accent2>
        <a:srgbClr val="CE0092"/>
      </a:accent2>
      <a:accent3>
        <a:srgbClr val="474B9F"/>
      </a:accent3>
      <a:accent4>
        <a:srgbClr val="F30B45"/>
      </a:accent4>
      <a:accent5>
        <a:srgbClr val="05B2FD"/>
      </a:accent5>
      <a:accent6>
        <a:srgbClr val="00CD5B"/>
      </a:accent6>
      <a:hlink>
        <a:srgbClr val="05B2FD"/>
      </a:hlink>
      <a:folHlink>
        <a:srgbClr val="F30B45"/>
      </a:folHlink>
    </a:clrScheme>
    <a:fontScheme name="JT Cool Fonts">
      <a:majorFont>
        <a:latin typeface="Montserrat"/>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D57AC-74D7-4A0F-8E0C-81DC9A5D052E}">
  <sheetPr codeName="Sheet1"/>
  <dimension ref="A1:F58"/>
  <sheetViews>
    <sheetView topLeftCell="A2" zoomScaleNormal="100" workbookViewId="0">
      <selection activeCell="B8" sqref="B8"/>
    </sheetView>
  </sheetViews>
  <sheetFormatPr defaultColWidth="8.69921875" defaultRowHeight="15.6" x14ac:dyDescent="0.35"/>
  <cols>
    <col min="1" max="1" width="17.19921875" style="9" bestFit="1" customWidth="1"/>
    <col min="2" max="2" width="20.5" style="9" bestFit="1" customWidth="1"/>
    <col min="3" max="3" width="9.59765625" style="9" bestFit="1" customWidth="1"/>
    <col min="4" max="4" width="16" style="9" bestFit="1" customWidth="1"/>
    <col min="5" max="5" width="7" style="9" bestFit="1" customWidth="1"/>
    <col min="6" max="6" width="8.8984375" style="9" bestFit="1" customWidth="1"/>
  </cols>
  <sheetData>
    <row r="1" spans="1:6" s="11" customFormat="1" x14ac:dyDescent="0.35">
      <c r="A1" s="10" t="s">
        <v>0</v>
      </c>
      <c r="B1" s="10" t="s">
        <v>1</v>
      </c>
      <c r="C1" s="10" t="s">
        <v>2</v>
      </c>
      <c r="D1" s="10" t="s">
        <v>3</v>
      </c>
      <c r="E1" s="10" t="s">
        <v>4</v>
      </c>
      <c r="F1" s="10" t="s">
        <v>5</v>
      </c>
    </row>
    <row r="2" spans="1:6" x14ac:dyDescent="0.35">
      <c r="A2" s="8" t="s">
        <v>6</v>
      </c>
      <c r="B2" s="8" t="s">
        <v>7</v>
      </c>
      <c r="C2" s="8">
        <v>1547.7</v>
      </c>
      <c r="D2" s="8">
        <v>2310</v>
      </c>
      <c r="E2" s="8">
        <v>2020</v>
      </c>
      <c r="F2" s="8" t="s">
        <v>8</v>
      </c>
    </row>
    <row r="3" spans="1:6" x14ac:dyDescent="0.35">
      <c r="A3" s="8" t="s">
        <v>9</v>
      </c>
      <c r="B3" s="8" t="s">
        <v>10</v>
      </c>
      <c r="C3" s="8">
        <v>1870</v>
      </c>
      <c r="D3" s="8">
        <v>2200</v>
      </c>
      <c r="E3" s="8">
        <v>2021</v>
      </c>
      <c r="F3" s="8" t="s">
        <v>8</v>
      </c>
    </row>
    <row r="4" spans="1:6" x14ac:dyDescent="0.35">
      <c r="A4" s="8" t="s">
        <v>9</v>
      </c>
      <c r="B4" s="8" t="s">
        <v>11</v>
      </c>
      <c r="C4" s="8">
        <v>360</v>
      </c>
      <c r="D4" s="8">
        <v>396</v>
      </c>
      <c r="E4" s="8">
        <v>2022</v>
      </c>
      <c r="F4" s="8" t="s">
        <v>8</v>
      </c>
    </row>
    <row r="5" spans="1:6" x14ac:dyDescent="0.35">
      <c r="A5" s="8" t="s">
        <v>12</v>
      </c>
      <c r="B5" s="8" t="s">
        <v>13</v>
      </c>
      <c r="C5" s="8">
        <v>800</v>
      </c>
      <c r="D5" s="8">
        <v>4000</v>
      </c>
      <c r="E5" s="8">
        <v>2021</v>
      </c>
      <c r="F5" s="8" t="s">
        <v>8</v>
      </c>
    </row>
    <row r="6" spans="1:6" x14ac:dyDescent="0.35">
      <c r="A6" s="8" t="s">
        <v>9</v>
      </c>
      <c r="B6" s="8" t="s">
        <v>14</v>
      </c>
      <c r="C6" s="8">
        <v>598.4</v>
      </c>
      <c r="D6" s="8">
        <v>704</v>
      </c>
      <c r="E6" s="8">
        <v>2021</v>
      </c>
      <c r="F6" s="8" t="s">
        <v>15</v>
      </c>
    </row>
    <row r="7" spans="1:6" x14ac:dyDescent="0.35">
      <c r="A7" s="8" t="s">
        <v>16</v>
      </c>
      <c r="B7" s="8" t="s">
        <v>17</v>
      </c>
      <c r="C7" s="8">
        <v>93.5</v>
      </c>
      <c r="D7" s="8">
        <v>110</v>
      </c>
      <c r="E7" s="8">
        <v>2021</v>
      </c>
      <c r="F7" s="8" t="s">
        <v>15</v>
      </c>
    </row>
    <row r="8" spans="1:6" x14ac:dyDescent="0.35">
      <c r="A8" s="8" t="s">
        <v>16</v>
      </c>
      <c r="B8" s="8" t="s">
        <v>17</v>
      </c>
      <c r="C8" s="8">
        <v>200</v>
      </c>
      <c r="D8" s="8">
        <v>220</v>
      </c>
      <c r="E8" s="8">
        <v>2022</v>
      </c>
      <c r="F8" s="8" t="s">
        <v>15</v>
      </c>
    </row>
    <row r="9" spans="1:6" x14ac:dyDescent="0.35">
      <c r="A9" s="8" t="s">
        <v>12</v>
      </c>
      <c r="B9" s="8" t="s">
        <v>18</v>
      </c>
      <c r="C9" s="8">
        <v>450</v>
      </c>
      <c r="D9" s="8">
        <v>3000</v>
      </c>
      <c r="E9" s="8">
        <v>2020</v>
      </c>
      <c r="F9" s="8" t="s">
        <v>15</v>
      </c>
    </row>
    <row r="10" spans="1:6" x14ac:dyDescent="0.35">
      <c r="A10" s="8" t="s">
        <v>12</v>
      </c>
      <c r="B10" s="8" t="s">
        <v>13</v>
      </c>
      <c r="C10" s="8">
        <v>3000</v>
      </c>
      <c r="D10" s="8">
        <v>4000</v>
      </c>
      <c r="E10" s="8">
        <v>2022</v>
      </c>
      <c r="F10" s="8" t="s">
        <v>15</v>
      </c>
    </row>
    <row r="11" spans="1:6" x14ac:dyDescent="0.35">
      <c r="A11" s="8" t="s">
        <v>16</v>
      </c>
      <c r="B11" s="8" t="s">
        <v>19</v>
      </c>
      <c r="C11" s="8">
        <v>92.125</v>
      </c>
      <c r="D11" s="8">
        <v>137.5</v>
      </c>
      <c r="E11" s="8">
        <v>2020</v>
      </c>
      <c r="F11" s="8" t="s">
        <v>20</v>
      </c>
    </row>
    <row r="12" spans="1:6" x14ac:dyDescent="0.35">
      <c r="A12" s="8" t="s">
        <v>21</v>
      </c>
      <c r="B12" s="8" t="s">
        <v>22</v>
      </c>
      <c r="C12" s="8">
        <v>294.8</v>
      </c>
      <c r="D12" s="8">
        <v>440</v>
      </c>
      <c r="E12" s="8">
        <v>2020</v>
      </c>
      <c r="F12" s="8" t="s">
        <v>20</v>
      </c>
    </row>
    <row r="13" spans="1:6" x14ac:dyDescent="0.35">
      <c r="A13" s="8" t="s">
        <v>16</v>
      </c>
      <c r="B13" s="8" t="s">
        <v>19</v>
      </c>
      <c r="C13" s="8">
        <v>101.91500000000001</v>
      </c>
      <c r="D13" s="8">
        <v>119.9</v>
      </c>
      <c r="E13" s="8">
        <v>2021</v>
      </c>
      <c r="F13" s="8" t="s">
        <v>20</v>
      </c>
    </row>
    <row r="14" spans="1:6" x14ac:dyDescent="0.35">
      <c r="A14" s="8" t="s">
        <v>9</v>
      </c>
      <c r="B14" s="8" t="s">
        <v>14</v>
      </c>
      <c r="C14" s="8">
        <v>589.6</v>
      </c>
      <c r="D14" s="8">
        <v>880</v>
      </c>
      <c r="E14" s="8">
        <v>2020</v>
      </c>
      <c r="F14" s="8" t="s">
        <v>23</v>
      </c>
    </row>
    <row r="15" spans="1:6" x14ac:dyDescent="0.35">
      <c r="A15" s="8" t="s">
        <v>9</v>
      </c>
      <c r="B15" s="8" t="s">
        <v>10</v>
      </c>
      <c r="C15" s="8">
        <v>1179.2</v>
      </c>
      <c r="D15" s="8">
        <v>1760</v>
      </c>
      <c r="E15" s="8">
        <v>2020</v>
      </c>
      <c r="F15" s="8" t="s">
        <v>23</v>
      </c>
    </row>
    <row r="16" spans="1:6" x14ac:dyDescent="0.35">
      <c r="A16" s="8" t="s">
        <v>24</v>
      </c>
      <c r="B16" s="8" t="s">
        <v>25</v>
      </c>
      <c r="C16" s="8">
        <v>233.75</v>
      </c>
      <c r="D16" s="8">
        <v>275</v>
      </c>
      <c r="E16" s="8">
        <v>2021</v>
      </c>
      <c r="F16" s="8" t="s">
        <v>23</v>
      </c>
    </row>
    <row r="17" spans="1:6" x14ac:dyDescent="0.35">
      <c r="A17" s="8" t="s">
        <v>24</v>
      </c>
      <c r="B17" s="8" t="s">
        <v>25</v>
      </c>
      <c r="C17" s="8">
        <v>550</v>
      </c>
      <c r="D17" s="8">
        <v>605</v>
      </c>
      <c r="E17" s="8">
        <v>2022</v>
      </c>
      <c r="F17" s="8" t="s">
        <v>23</v>
      </c>
    </row>
    <row r="18" spans="1:6" x14ac:dyDescent="0.35">
      <c r="A18" s="8" t="s">
        <v>24</v>
      </c>
      <c r="B18" s="8" t="s">
        <v>26</v>
      </c>
      <c r="C18" s="8">
        <v>3000</v>
      </c>
      <c r="D18" s="8">
        <v>3300</v>
      </c>
      <c r="E18" s="8">
        <v>2022</v>
      </c>
      <c r="F18" s="8" t="s">
        <v>23</v>
      </c>
    </row>
    <row r="19" spans="1:6" x14ac:dyDescent="0.35">
      <c r="A19" s="8" t="s">
        <v>16</v>
      </c>
      <c r="B19" s="8" t="s">
        <v>19</v>
      </c>
      <c r="C19" s="8">
        <v>300</v>
      </c>
      <c r="D19" s="8">
        <v>330</v>
      </c>
      <c r="E19" s="8">
        <v>2022</v>
      </c>
      <c r="F19" s="8" t="s">
        <v>23</v>
      </c>
    </row>
    <row r="20" spans="1:6" x14ac:dyDescent="0.35">
      <c r="A20" s="8" t="s">
        <v>24</v>
      </c>
      <c r="B20" s="8" t="s">
        <v>26</v>
      </c>
      <c r="C20" s="8">
        <v>840.18000000000006</v>
      </c>
      <c r="D20" s="8">
        <v>1254</v>
      </c>
      <c r="E20" s="8">
        <v>2020</v>
      </c>
      <c r="F20" s="8" t="s">
        <v>27</v>
      </c>
    </row>
    <row r="21" spans="1:6" x14ac:dyDescent="0.35">
      <c r="A21" s="8" t="s">
        <v>6</v>
      </c>
      <c r="B21" s="8" t="s">
        <v>28</v>
      </c>
      <c r="C21" s="8">
        <v>722.26</v>
      </c>
      <c r="D21" s="8">
        <v>1078</v>
      </c>
      <c r="E21" s="8">
        <v>2020</v>
      </c>
      <c r="F21" s="8" t="s">
        <v>27</v>
      </c>
    </row>
    <row r="22" spans="1:6" x14ac:dyDescent="0.35">
      <c r="A22" s="8" t="s">
        <v>24</v>
      </c>
      <c r="B22" s="8" t="s">
        <v>29</v>
      </c>
      <c r="C22" s="8">
        <v>1900</v>
      </c>
      <c r="D22" s="8">
        <v>2090</v>
      </c>
      <c r="E22" s="8">
        <v>2022</v>
      </c>
      <c r="F22" s="8" t="s">
        <v>27</v>
      </c>
    </row>
    <row r="23" spans="1:6" x14ac:dyDescent="0.35">
      <c r="A23" s="8" t="s">
        <v>12</v>
      </c>
      <c r="B23" s="8" t="s">
        <v>18</v>
      </c>
      <c r="C23" s="8">
        <v>1000</v>
      </c>
      <c r="D23" s="8">
        <v>3000</v>
      </c>
      <c r="E23" s="8">
        <v>2021</v>
      </c>
      <c r="F23" s="8" t="s">
        <v>27</v>
      </c>
    </row>
    <row r="24" spans="1:6" x14ac:dyDescent="0.35">
      <c r="A24" s="8" t="s">
        <v>12</v>
      </c>
      <c r="B24" s="8" t="s">
        <v>18</v>
      </c>
      <c r="C24" s="8">
        <v>2300</v>
      </c>
      <c r="D24" s="8">
        <v>3000</v>
      </c>
      <c r="E24" s="8">
        <v>2022</v>
      </c>
      <c r="F24" s="8" t="s">
        <v>27</v>
      </c>
    </row>
    <row r="25" spans="1:6" x14ac:dyDescent="0.35">
      <c r="A25" s="8" t="s">
        <v>9</v>
      </c>
      <c r="B25" s="8" t="s">
        <v>11</v>
      </c>
      <c r="C25" s="8">
        <v>176.88000000000002</v>
      </c>
      <c r="D25" s="8">
        <v>264</v>
      </c>
      <c r="E25" s="8">
        <v>2020</v>
      </c>
      <c r="F25" s="8" t="s">
        <v>30</v>
      </c>
    </row>
    <row r="26" spans="1:6" x14ac:dyDescent="0.35">
      <c r="A26" s="8" t="s">
        <v>24</v>
      </c>
      <c r="B26" s="8" t="s">
        <v>31</v>
      </c>
      <c r="C26" s="8">
        <v>196.35</v>
      </c>
      <c r="D26" s="8">
        <v>231</v>
      </c>
      <c r="E26" s="8">
        <v>2021</v>
      </c>
      <c r="F26" s="8" t="s">
        <v>30</v>
      </c>
    </row>
    <row r="27" spans="1:6" x14ac:dyDescent="0.35">
      <c r="A27" s="8" t="s">
        <v>9</v>
      </c>
      <c r="B27" s="8" t="s">
        <v>32</v>
      </c>
      <c r="C27" s="8">
        <v>2400</v>
      </c>
      <c r="D27" s="8">
        <v>2640</v>
      </c>
      <c r="E27" s="8">
        <v>2022</v>
      </c>
      <c r="F27" s="8" t="s">
        <v>30</v>
      </c>
    </row>
    <row r="28" spans="1:6" x14ac:dyDescent="0.35">
      <c r="A28" s="8" t="s">
        <v>12</v>
      </c>
      <c r="B28" s="8" t="s">
        <v>33</v>
      </c>
      <c r="C28" s="8">
        <v>2500</v>
      </c>
      <c r="D28" s="8">
        <v>3000</v>
      </c>
      <c r="E28" s="8">
        <v>2022</v>
      </c>
      <c r="F28" s="8" t="s">
        <v>30</v>
      </c>
    </row>
    <row r="29" spans="1:6" x14ac:dyDescent="0.35">
      <c r="A29" s="8" t="s">
        <v>24</v>
      </c>
      <c r="B29" s="8" t="s">
        <v>29</v>
      </c>
      <c r="C29" s="8">
        <v>1028.5</v>
      </c>
      <c r="D29" s="8">
        <v>1210</v>
      </c>
      <c r="E29" s="8">
        <v>2021</v>
      </c>
      <c r="F29" s="8" t="s">
        <v>34</v>
      </c>
    </row>
    <row r="30" spans="1:6" x14ac:dyDescent="0.35">
      <c r="A30" s="8" t="s">
        <v>16</v>
      </c>
      <c r="B30" s="8" t="s">
        <v>35</v>
      </c>
      <c r="C30" s="8">
        <v>120.61499999999999</v>
      </c>
      <c r="D30" s="8">
        <v>141.9</v>
      </c>
      <c r="E30" s="8">
        <v>2021</v>
      </c>
      <c r="F30" s="8" t="s">
        <v>34</v>
      </c>
    </row>
    <row r="31" spans="1:6" x14ac:dyDescent="0.35">
      <c r="A31" s="8" t="s">
        <v>6</v>
      </c>
      <c r="B31" s="8" t="s">
        <v>28</v>
      </c>
      <c r="C31" s="8">
        <v>785.4</v>
      </c>
      <c r="D31" s="8">
        <v>924</v>
      </c>
      <c r="E31" s="8">
        <v>2021</v>
      </c>
      <c r="F31" s="8" t="s">
        <v>34</v>
      </c>
    </row>
    <row r="32" spans="1:6" x14ac:dyDescent="0.35">
      <c r="A32" s="8" t="s">
        <v>9</v>
      </c>
      <c r="B32" s="8" t="s">
        <v>14</v>
      </c>
      <c r="C32" s="8">
        <v>808</v>
      </c>
      <c r="D32" s="8">
        <v>888.8</v>
      </c>
      <c r="E32" s="8">
        <v>2022</v>
      </c>
      <c r="F32" s="8" t="s">
        <v>34</v>
      </c>
    </row>
    <row r="33" spans="1:6" x14ac:dyDescent="0.35">
      <c r="A33" s="8" t="s">
        <v>6</v>
      </c>
      <c r="B33" s="8" t="s">
        <v>7</v>
      </c>
      <c r="C33" s="8">
        <v>2100</v>
      </c>
      <c r="D33" s="8">
        <v>2310</v>
      </c>
      <c r="E33" s="8">
        <v>2022</v>
      </c>
      <c r="F33" s="8" t="s">
        <v>34</v>
      </c>
    </row>
    <row r="34" spans="1:6" x14ac:dyDescent="0.35">
      <c r="A34" s="8" t="s">
        <v>21</v>
      </c>
      <c r="B34" s="8" t="s">
        <v>36</v>
      </c>
      <c r="C34" s="8">
        <v>500</v>
      </c>
      <c r="D34" s="8">
        <v>550</v>
      </c>
      <c r="E34" s="8">
        <v>2022</v>
      </c>
      <c r="F34" s="8" t="s">
        <v>34</v>
      </c>
    </row>
    <row r="35" spans="1:6" x14ac:dyDescent="0.35">
      <c r="A35" s="8" t="s">
        <v>24</v>
      </c>
      <c r="B35" s="8" t="s">
        <v>29</v>
      </c>
      <c r="C35" s="8">
        <v>700.15000000000009</v>
      </c>
      <c r="D35" s="8">
        <v>1045</v>
      </c>
      <c r="E35" s="8">
        <v>2020</v>
      </c>
      <c r="F35" s="8" t="s">
        <v>37</v>
      </c>
    </row>
    <row r="36" spans="1:6" x14ac:dyDescent="0.35">
      <c r="A36" s="8" t="s">
        <v>24</v>
      </c>
      <c r="B36" s="8" t="s">
        <v>25</v>
      </c>
      <c r="C36" s="8">
        <v>175.03750000000002</v>
      </c>
      <c r="D36" s="8">
        <v>261.25</v>
      </c>
      <c r="E36" s="8">
        <v>2020</v>
      </c>
      <c r="F36" s="8" t="s">
        <v>37</v>
      </c>
    </row>
    <row r="37" spans="1:6" x14ac:dyDescent="0.35">
      <c r="A37" s="8" t="s">
        <v>24</v>
      </c>
      <c r="B37" s="8" t="s">
        <v>26</v>
      </c>
      <c r="C37" s="8">
        <v>1122</v>
      </c>
      <c r="D37" s="8">
        <v>1320</v>
      </c>
      <c r="E37" s="8">
        <v>2021</v>
      </c>
      <c r="F37" s="8" t="s">
        <v>37</v>
      </c>
    </row>
    <row r="38" spans="1:6" x14ac:dyDescent="0.35">
      <c r="A38" s="8" t="s">
        <v>21</v>
      </c>
      <c r="B38" s="8" t="s">
        <v>36</v>
      </c>
      <c r="C38" s="8">
        <v>280.5</v>
      </c>
      <c r="D38" s="8">
        <v>330</v>
      </c>
      <c r="E38" s="8">
        <v>2021</v>
      </c>
      <c r="F38" s="8" t="s">
        <v>37</v>
      </c>
    </row>
    <row r="39" spans="1:6" x14ac:dyDescent="0.35">
      <c r="A39" s="8" t="s">
        <v>12</v>
      </c>
      <c r="B39" s="8" t="s">
        <v>13</v>
      </c>
      <c r="C39" s="8">
        <v>400</v>
      </c>
      <c r="D39" s="8">
        <v>4000</v>
      </c>
      <c r="E39" s="8">
        <v>2020</v>
      </c>
      <c r="F39" s="8" t="s">
        <v>37</v>
      </c>
    </row>
    <row r="40" spans="1:6" x14ac:dyDescent="0.35">
      <c r="A40" s="8" t="s">
        <v>24</v>
      </c>
      <c r="B40" s="8" t="s">
        <v>31</v>
      </c>
      <c r="C40" s="8">
        <v>140.03</v>
      </c>
      <c r="D40" s="8">
        <v>209</v>
      </c>
      <c r="E40" s="8">
        <v>2020</v>
      </c>
      <c r="F40" s="8" t="s">
        <v>38</v>
      </c>
    </row>
    <row r="41" spans="1:6" x14ac:dyDescent="0.35">
      <c r="A41" s="8" t="s">
        <v>9</v>
      </c>
      <c r="B41" s="8" t="s">
        <v>32</v>
      </c>
      <c r="C41" s="8">
        <v>1570.8</v>
      </c>
      <c r="D41" s="8">
        <v>1848</v>
      </c>
      <c r="E41" s="8">
        <v>2021</v>
      </c>
      <c r="F41" s="8" t="s">
        <v>38</v>
      </c>
    </row>
    <row r="42" spans="1:6" x14ac:dyDescent="0.35">
      <c r="A42" s="8" t="s">
        <v>21</v>
      </c>
      <c r="B42" s="8" t="s">
        <v>22</v>
      </c>
      <c r="C42" s="8">
        <v>467.5</v>
      </c>
      <c r="D42" s="8">
        <v>550</v>
      </c>
      <c r="E42" s="8">
        <v>2021</v>
      </c>
      <c r="F42" s="8" t="s">
        <v>38</v>
      </c>
    </row>
    <row r="43" spans="1:6" x14ac:dyDescent="0.35">
      <c r="A43" s="8" t="s">
        <v>21</v>
      </c>
      <c r="B43" s="8" t="s">
        <v>22</v>
      </c>
      <c r="C43" s="8">
        <v>2000</v>
      </c>
      <c r="D43" s="8">
        <v>2200</v>
      </c>
      <c r="E43" s="8">
        <v>2022</v>
      </c>
      <c r="F43" s="8" t="s">
        <v>38</v>
      </c>
    </row>
    <row r="44" spans="1:6" x14ac:dyDescent="0.35">
      <c r="A44" s="8" t="s">
        <v>12</v>
      </c>
      <c r="B44" s="8" t="s">
        <v>33</v>
      </c>
      <c r="C44" s="8">
        <v>200</v>
      </c>
      <c r="D44" s="8">
        <v>3000</v>
      </c>
      <c r="E44" s="8">
        <v>2020</v>
      </c>
      <c r="F44" s="8" t="s">
        <v>38</v>
      </c>
    </row>
    <row r="45" spans="1:6" x14ac:dyDescent="0.35">
      <c r="A45" s="8" t="s">
        <v>12</v>
      </c>
      <c r="B45" s="8" t="s">
        <v>33</v>
      </c>
      <c r="C45" s="8">
        <v>500</v>
      </c>
      <c r="D45" s="8">
        <v>3000</v>
      </c>
      <c r="E45" s="8">
        <v>2021</v>
      </c>
      <c r="F45" s="8" t="s">
        <v>38</v>
      </c>
    </row>
    <row r="46" spans="1:6" x14ac:dyDescent="0.35">
      <c r="A46" s="8" t="s">
        <v>16</v>
      </c>
      <c r="B46" s="8" t="s">
        <v>17</v>
      </c>
      <c r="C46" s="8">
        <v>88.440000000000012</v>
      </c>
      <c r="D46" s="8">
        <v>132</v>
      </c>
      <c r="E46" s="8">
        <v>2020</v>
      </c>
      <c r="F46" s="8" t="s">
        <v>39</v>
      </c>
    </row>
    <row r="47" spans="1:6" x14ac:dyDescent="0.35">
      <c r="A47" s="8" t="s">
        <v>6</v>
      </c>
      <c r="B47" s="8" t="s">
        <v>7</v>
      </c>
      <c r="C47" s="8">
        <v>1767.1499999999999</v>
      </c>
      <c r="D47" s="8">
        <v>2079</v>
      </c>
      <c r="E47" s="8">
        <v>2021</v>
      </c>
      <c r="F47" s="8" t="s">
        <v>39</v>
      </c>
    </row>
    <row r="48" spans="1:6" x14ac:dyDescent="0.35">
      <c r="A48" s="8" t="s">
        <v>6</v>
      </c>
      <c r="B48" s="8" t="s">
        <v>40</v>
      </c>
      <c r="C48" s="8">
        <v>1112.6499999999999</v>
      </c>
      <c r="D48" s="8">
        <v>1309</v>
      </c>
      <c r="E48" s="8">
        <v>2021</v>
      </c>
      <c r="F48" s="8" t="s">
        <v>39</v>
      </c>
    </row>
    <row r="49" spans="1:6" x14ac:dyDescent="0.35">
      <c r="A49" s="8" t="s">
        <v>16</v>
      </c>
      <c r="B49" s="8" t="s">
        <v>35</v>
      </c>
      <c r="C49" s="8">
        <v>120</v>
      </c>
      <c r="D49" s="8">
        <v>132</v>
      </c>
      <c r="E49" s="8">
        <v>2022</v>
      </c>
      <c r="F49" s="8" t="s">
        <v>39</v>
      </c>
    </row>
    <row r="50" spans="1:6" x14ac:dyDescent="0.35">
      <c r="A50" s="8" t="s">
        <v>16</v>
      </c>
      <c r="B50" s="8" t="s">
        <v>35</v>
      </c>
      <c r="C50" s="8">
        <v>73.7</v>
      </c>
      <c r="D50" s="8">
        <v>110</v>
      </c>
      <c r="E50" s="8">
        <v>2020</v>
      </c>
      <c r="F50" s="8" t="s">
        <v>41</v>
      </c>
    </row>
    <row r="51" spans="1:6" x14ac:dyDescent="0.35">
      <c r="A51" s="8" t="s">
        <v>6</v>
      </c>
      <c r="B51" s="8" t="s">
        <v>40</v>
      </c>
      <c r="C51" s="8">
        <v>958.1</v>
      </c>
      <c r="D51" s="8">
        <v>1430</v>
      </c>
      <c r="E51" s="8">
        <v>2020</v>
      </c>
      <c r="F51" s="8" t="s">
        <v>41</v>
      </c>
    </row>
    <row r="52" spans="1:6" x14ac:dyDescent="0.35">
      <c r="A52" s="8" t="s">
        <v>9</v>
      </c>
      <c r="B52" s="8" t="s">
        <v>11</v>
      </c>
      <c r="C52" s="8">
        <v>261.8</v>
      </c>
      <c r="D52" s="8">
        <v>308</v>
      </c>
      <c r="E52" s="8">
        <v>2021</v>
      </c>
      <c r="F52" s="8" t="s">
        <v>41</v>
      </c>
    </row>
    <row r="53" spans="1:6" x14ac:dyDescent="0.35">
      <c r="A53" s="8" t="s">
        <v>9</v>
      </c>
      <c r="B53" s="8" t="s">
        <v>10</v>
      </c>
      <c r="C53" s="8">
        <v>2400</v>
      </c>
      <c r="D53" s="8">
        <v>2640</v>
      </c>
      <c r="E53" s="8">
        <v>2022</v>
      </c>
      <c r="F53" s="8" t="s">
        <v>41</v>
      </c>
    </row>
    <row r="54" spans="1:6" x14ac:dyDescent="0.35">
      <c r="A54" s="8" t="s">
        <v>6</v>
      </c>
      <c r="B54" s="8" t="s">
        <v>40</v>
      </c>
      <c r="C54" s="8">
        <v>1400</v>
      </c>
      <c r="D54" s="8">
        <v>1540</v>
      </c>
      <c r="E54" s="8">
        <v>2022</v>
      </c>
      <c r="F54" s="8" t="s">
        <v>41</v>
      </c>
    </row>
    <row r="55" spans="1:6" x14ac:dyDescent="0.35">
      <c r="A55" s="8" t="s">
        <v>6</v>
      </c>
      <c r="B55" s="8" t="s">
        <v>28</v>
      </c>
      <c r="C55" s="8">
        <v>980</v>
      </c>
      <c r="D55" s="8">
        <v>1078</v>
      </c>
      <c r="E55" s="8">
        <v>2022</v>
      </c>
      <c r="F55" s="8" t="s">
        <v>42</v>
      </c>
    </row>
    <row r="56" spans="1:6" x14ac:dyDescent="0.35">
      <c r="A56" s="8" t="s">
        <v>9</v>
      </c>
      <c r="B56" s="8" t="s">
        <v>32</v>
      </c>
      <c r="C56" s="8">
        <v>1179.2</v>
      </c>
      <c r="D56" s="8">
        <v>1760</v>
      </c>
      <c r="E56" s="8">
        <v>2020</v>
      </c>
      <c r="F56" s="8" t="s">
        <v>42</v>
      </c>
    </row>
    <row r="57" spans="1:6" x14ac:dyDescent="0.35">
      <c r="A57" s="8" t="s">
        <v>21</v>
      </c>
      <c r="B57" s="8" t="s">
        <v>36</v>
      </c>
      <c r="C57" s="8">
        <v>508.53000000000003</v>
      </c>
      <c r="D57" s="8">
        <v>759</v>
      </c>
      <c r="E57" s="8">
        <v>2020</v>
      </c>
      <c r="F57" s="8" t="s">
        <v>42</v>
      </c>
    </row>
    <row r="58" spans="1:6" x14ac:dyDescent="0.35">
      <c r="A58" s="8" t="s">
        <v>24</v>
      </c>
      <c r="B58" s="8" t="s">
        <v>31</v>
      </c>
      <c r="C58" s="8">
        <v>700</v>
      </c>
      <c r="D58" s="8">
        <v>770</v>
      </c>
      <c r="E58" s="8">
        <v>2022</v>
      </c>
      <c r="F58" s="8" t="s">
        <v>42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9FF22-8C8F-4BE0-B084-BD89E1CC3225}">
  <dimension ref="A1:L8"/>
  <sheetViews>
    <sheetView zoomScale="80" zoomScaleNormal="80" workbookViewId="0">
      <selection activeCell="B4" sqref="B4"/>
    </sheetView>
  </sheetViews>
  <sheetFormatPr defaultRowHeight="15.6" x14ac:dyDescent="0.35"/>
  <cols>
    <col min="1" max="1" width="19" bestFit="1" customWidth="1"/>
    <col min="2" max="2" width="12.3984375" bestFit="1" customWidth="1"/>
    <col min="3" max="3" width="10.8984375" bestFit="1" customWidth="1"/>
    <col min="5" max="5" width="17.3984375" bestFit="1" customWidth="1"/>
    <col min="6" max="6" width="22.69921875" bestFit="1" customWidth="1"/>
    <col min="7" max="7" width="23" bestFit="1" customWidth="1"/>
    <col min="8" max="8" width="8.5" bestFit="1" customWidth="1"/>
    <col min="9" max="9" width="20.296875" bestFit="1" customWidth="1"/>
    <col min="10" max="10" width="23.5" bestFit="1" customWidth="1"/>
    <col min="11" max="11" width="18.69921875" bestFit="1" customWidth="1"/>
    <col min="12" max="12" width="24.59765625" bestFit="1" customWidth="1"/>
  </cols>
  <sheetData>
    <row r="1" spans="1:12" x14ac:dyDescent="0.35">
      <c r="A1" s="1" t="s">
        <v>44</v>
      </c>
      <c r="B1" t="s">
        <v>48</v>
      </c>
      <c r="C1" t="s">
        <v>45</v>
      </c>
      <c r="E1" s="7" t="s">
        <v>44</v>
      </c>
      <c r="F1" s="7" t="s">
        <v>46</v>
      </c>
      <c r="G1" s="7" t="s">
        <v>52</v>
      </c>
      <c r="H1" s="7" t="s">
        <v>2</v>
      </c>
      <c r="I1" s="7" t="s">
        <v>49</v>
      </c>
      <c r="J1" s="7" t="s">
        <v>50</v>
      </c>
      <c r="K1" s="7" t="s">
        <v>47</v>
      </c>
      <c r="L1" s="7" t="s">
        <v>51</v>
      </c>
    </row>
    <row r="2" spans="1:12" x14ac:dyDescent="0.35">
      <c r="A2" s="2" t="s">
        <v>24</v>
      </c>
      <c r="B2" s="3">
        <v>1855.3975</v>
      </c>
      <c r="C2" s="4">
        <v>0.17985746804760502</v>
      </c>
      <c r="E2" s="2" t="s">
        <v>24</v>
      </c>
      <c r="F2">
        <v>-20</v>
      </c>
      <c r="G2">
        <v>0</v>
      </c>
      <c r="H2" s="5">
        <f>VLOOKUP($E2,$A$2:$C$7,2,FALSE)</f>
        <v>1855.3975</v>
      </c>
      <c r="I2" s="5" t="str">
        <f>IF($H2=MAX($H$2:$H$7),$H2,"")</f>
        <v/>
      </c>
      <c r="J2" s="5">
        <f>IF($H2=MAX($H$2:$H$7),"",$H2)</f>
        <v>1855.3975</v>
      </c>
      <c r="K2" t="str">
        <f>IF($I2="","",$E2&amp;CHAR(10)&amp;TEXT($I2,"#,##0"))</f>
        <v/>
      </c>
      <c r="L2" t="str">
        <f>IF($J2="","",$E2&amp;CHAR(10)&amp;TEXT($J2,"#,##0"))</f>
        <v>Advertisement
1,855</v>
      </c>
    </row>
    <row r="3" spans="1:12" x14ac:dyDescent="0.35">
      <c r="A3" s="2" t="s">
        <v>16</v>
      </c>
      <c r="B3" s="3">
        <v>254.26500000000001</v>
      </c>
      <c r="C3" s="4">
        <v>2.4647796018440412E-2</v>
      </c>
      <c r="E3" s="2" t="s">
        <v>16</v>
      </c>
      <c r="F3">
        <v>20</v>
      </c>
      <c r="G3">
        <v>0</v>
      </c>
      <c r="H3" s="5">
        <f t="shared" ref="H3:H7" si="0">VLOOKUP($E3,$A$2:$C$7,2,FALSE)</f>
        <v>254.26500000000001</v>
      </c>
      <c r="I3" s="5" t="str">
        <f t="shared" ref="I3:I7" si="1">IF($H3=MAX($H$2:$H$7),$H3,"")</f>
        <v/>
      </c>
      <c r="J3" s="5">
        <f t="shared" ref="J3:J7" si="2">IF($H3=MAX($H$2:$H$7),"",$H3)</f>
        <v>254.26500000000001</v>
      </c>
      <c r="K3" t="str">
        <f t="shared" ref="K3:K7" si="3">IF($I3="","",$E3&amp;CHAR(10)&amp;TEXT($I3,"#,##0"))</f>
        <v/>
      </c>
      <c r="L3" t="str">
        <f t="shared" ref="L3:L7" si="4">IF($J3="","",$E3&amp;CHAR(10)&amp;TEXT($J3,"#,##0"))</f>
        <v>Affiliate Program
254</v>
      </c>
    </row>
    <row r="4" spans="1:12" x14ac:dyDescent="0.35">
      <c r="A4" s="2" t="s">
        <v>21</v>
      </c>
      <c r="B4" s="3">
        <v>803.33</v>
      </c>
      <c r="C4" s="4">
        <v>7.78727468408697E-2</v>
      </c>
      <c r="E4" s="2" t="s">
        <v>21</v>
      </c>
      <c r="F4">
        <v>-10</v>
      </c>
      <c r="G4">
        <v>-25</v>
      </c>
      <c r="H4" s="5">
        <f t="shared" si="0"/>
        <v>803.33</v>
      </c>
      <c r="I4" s="5" t="str">
        <f t="shared" si="1"/>
        <v/>
      </c>
      <c r="J4" s="5">
        <f t="shared" si="2"/>
        <v>803.33</v>
      </c>
      <c r="K4" t="str">
        <f t="shared" si="3"/>
        <v/>
      </c>
      <c r="L4" t="str">
        <f t="shared" si="4"/>
        <v>Blogging
803</v>
      </c>
    </row>
    <row r="5" spans="1:12" x14ac:dyDescent="0.35">
      <c r="A5" s="2" t="s">
        <v>9</v>
      </c>
      <c r="B5" s="3">
        <v>3124.88</v>
      </c>
      <c r="C5" s="4">
        <v>0.30291784092228213</v>
      </c>
      <c r="E5" s="2" t="s">
        <v>9</v>
      </c>
      <c r="F5">
        <v>-10</v>
      </c>
      <c r="G5">
        <v>25</v>
      </c>
      <c r="H5" s="5">
        <f t="shared" si="0"/>
        <v>3124.88</v>
      </c>
      <c r="I5" s="5" t="str">
        <f t="shared" si="1"/>
        <v/>
      </c>
      <c r="J5" s="5">
        <f t="shared" si="2"/>
        <v>3124.88</v>
      </c>
      <c r="K5" t="str">
        <f t="shared" si="3"/>
        <v/>
      </c>
      <c r="L5" t="str">
        <f t="shared" si="4"/>
        <v>Direct Sales
3,125</v>
      </c>
    </row>
    <row r="6" spans="1:12" x14ac:dyDescent="0.35">
      <c r="A6" s="2" t="s">
        <v>12</v>
      </c>
      <c r="B6" s="3">
        <v>1050</v>
      </c>
      <c r="C6" s="4">
        <v>0.10178430306712458</v>
      </c>
      <c r="E6" s="2" t="s">
        <v>12</v>
      </c>
      <c r="F6">
        <v>10</v>
      </c>
      <c r="G6">
        <v>-25</v>
      </c>
      <c r="H6" s="5">
        <f t="shared" si="0"/>
        <v>1050</v>
      </c>
      <c r="I6" s="5" t="str">
        <f t="shared" si="1"/>
        <v/>
      </c>
      <c r="J6" s="5">
        <f t="shared" si="2"/>
        <v>1050</v>
      </c>
      <c r="K6" t="str">
        <f t="shared" si="3"/>
        <v/>
      </c>
      <c r="L6" t="str">
        <f t="shared" si="4"/>
        <v>Other
1,050</v>
      </c>
    </row>
    <row r="7" spans="1:12" x14ac:dyDescent="0.35">
      <c r="A7" s="2" t="s">
        <v>6</v>
      </c>
      <c r="B7" s="3">
        <v>3228.0600000000004</v>
      </c>
      <c r="C7" s="4">
        <v>0.31291984510367826</v>
      </c>
      <c r="E7" s="2" t="s">
        <v>6</v>
      </c>
      <c r="F7">
        <v>10</v>
      </c>
      <c r="G7">
        <v>25</v>
      </c>
      <c r="H7" s="5">
        <f t="shared" si="0"/>
        <v>3228.0600000000004</v>
      </c>
      <c r="I7" s="5">
        <f t="shared" si="1"/>
        <v>3228.0600000000004</v>
      </c>
      <c r="J7" s="5" t="str">
        <f t="shared" si="2"/>
        <v/>
      </c>
      <c r="K7" t="str">
        <f t="shared" si="3"/>
        <v>Youtube Channels
3,228</v>
      </c>
      <c r="L7" t="str">
        <f t="shared" si="4"/>
        <v/>
      </c>
    </row>
    <row r="8" spans="1:12" x14ac:dyDescent="0.35">
      <c r="A8" s="2" t="s">
        <v>43</v>
      </c>
      <c r="B8" s="3">
        <v>10315.932499999999</v>
      </c>
      <c r="C8" s="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E8054-1E6B-438B-8253-ED7A05A1D003}">
  <dimension ref="A1"/>
  <sheetViews>
    <sheetView showGridLines="0" tabSelected="1" zoomScale="70" zoomScaleNormal="70" workbookViewId="0">
      <selection activeCell="C24" sqref="C24"/>
    </sheetView>
  </sheetViews>
  <sheetFormatPr defaultRowHeight="15.6" x14ac:dyDescent="0.35"/>
  <cols>
    <col min="1" max="16384" width="8.796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Mahfoodh Al-Jufaily</dc:creator>
  <cp:lastModifiedBy>Mahfoodh Al-Jufaily</cp:lastModifiedBy>
  <dcterms:created xsi:type="dcterms:W3CDTF">2022-09-25T08:20:15Z</dcterms:created>
  <dcterms:modified xsi:type="dcterms:W3CDTF">2022-09-29T10:49:44Z</dcterms:modified>
</cp:coreProperties>
</file>